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30" codeName="{6FAF9771-9DB2-4A1A-D8F3-B0B0F40AE569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0F297BB7-54F2-4039-BAD8-7B7ACB090D4A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NF" sheetId="8" r:id="rId1"/>
    <sheet name="FRAIS KMS" sheetId="13" r:id="rId2"/>
    <sheet name="Règle de récup TVA  " sheetId="10" r:id="rId3"/>
    <sheet name="Feuil1" sheetId="11" state="hidden" r:id="rId4"/>
  </sheets>
  <definedNames>
    <definedName name="_xlpm.comb" hidden="1" xlm="1">#NAME?</definedName>
    <definedName name="_xlpm.cpte" hidden="1" xlm="1">#NAME?</definedName>
    <definedName name="_xlpm.fil" hidden="1" xlm="1">#NAME?</definedName>
    <definedName name="_xlpm.plg" hidden="1" xlm="1">#NAME?</definedName>
    <definedName name="_xlpm.SHT" hidden="1" xlm="1">#NAME?</definedName>
    <definedName name="_xlpm.x" hidden="1" xlm="1">#NAME?</definedName>
    <definedName name="Annee">#REF!</definedName>
    <definedName name="ets" localSheetId="1">'FRAIS KMS'!$E$8:$E$10</definedName>
    <definedName name="ets">NF!$E$8:$E$11</definedName>
    <definedName name="Masourcemois" localSheetId="1">'FRAIS KMS'!#REF!</definedName>
    <definedName name="Masourcemois">NF!#REF!</definedName>
    <definedName name="PUISSANCEFISCALE" localSheetId="1">'FRAIS KMS'!$K$14:$K$18</definedName>
    <definedName name="PUISSANCEFISCALE">NF!#REF!</definedName>
    <definedName name="Tableau1" localSheetId="1">'FRAIS KMS'!#REF!</definedName>
    <definedName name="Tableau1">NF!$A$12:$K$41</definedName>
    <definedName name="Tableau2" localSheetId="1">'FRAIS KMS'!#REF!</definedName>
    <definedName name="Tableau2">NF!$A$43:$K$61</definedName>
    <definedName name="Tableau3" localSheetId="1">'FRAIS KMS'!#REF!</definedName>
    <definedName name="Tableau3">NF!$A$63:$K$81</definedName>
    <definedName name="_xlnm.Print_Area" localSheetId="1">'FRAIS KMS'!$A$3:$L$44</definedName>
    <definedName name="_xlnm.Print_Area" localSheetId="0">NF!$A$3:$J$100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88" i="8" l="1" a="1"/>
  <c r="O88" i="8" s="1"/>
  <c r="I88" i="8" a="1"/>
  <c r="I88" i="8" s="1"/>
  <c r="I41" i="13" a="1"/>
  <c r="I41" i="13" s="1"/>
  <c r="H81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65" i="8"/>
  <c r="H65" i="8"/>
  <c r="H80" i="8"/>
  <c r="J31" i="8"/>
  <c r="J32" i="8"/>
  <c r="J39" i="8"/>
  <c r="J40" i="8"/>
  <c r="I29" i="8"/>
  <c r="J29" i="8" s="1"/>
  <c r="I31" i="8"/>
  <c r="I32" i="8"/>
  <c r="I33" i="8"/>
  <c r="J33" i="8" s="1"/>
  <c r="I37" i="8"/>
  <c r="J37" i="8" s="1"/>
  <c r="I39" i="8"/>
  <c r="I40" i="8"/>
  <c r="I15" i="8"/>
  <c r="J15" i="8" s="1"/>
  <c r="I16" i="8"/>
  <c r="J16" i="8" s="1"/>
  <c r="I17" i="8"/>
  <c r="J17" i="8" s="1"/>
  <c r="H29" i="8"/>
  <c r="H30" i="8"/>
  <c r="I30" i="8" s="1"/>
  <c r="J30" i="8" s="1"/>
  <c r="H31" i="8"/>
  <c r="H32" i="8"/>
  <c r="H33" i="8"/>
  <c r="H34" i="8"/>
  <c r="I34" i="8" s="1"/>
  <c r="J34" i="8" s="1"/>
  <c r="H35" i="8"/>
  <c r="I35" i="8" s="1"/>
  <c r="J35" i="8" s="1"/>
  <c r="H36" i="8"/>
  <c r="I36" i="8" s="1"/>
  <c r="J36" i="8" s="1"/>
  <c r="H37" i="8"/>
  <c r="H38" i="8"/>
  <c r="I38" i="8" s="1"/>
  <c r="J38" i="8" s="1"/>
  <c r="H39" i="8"/>
  <c r="H40" i="8"/>
  <c r="G14" i="13"/>
  <c r="D7" i="13"/>
  <c r="J14" i="13"/>
  <c r="G15" i="13"/>
  <c r="J15" i="13"/>
  <c r="G16" i="13"/>
  <c r="J16" i="13"/>
  <c r="G17" i="13"/>
  <c r="J17" i="13"/>
  <c r="G18" i="13"/>
  <c r="J18" i="13"/>
  <c r="G19" i="13"/>
  <c r="J19" i="13"/>
  <c r="G20" i="13"/>
  <c r="H20" i="13"/>
  <c r="J20" i="13"/>
  <c r="G21" i="13"/>
  <c r="H21" i="13" s="1"/>
  <c r="J21" i="13"/>
  <c r="G22" i="13"/>
  <c r="H22" i="13" s="1"/>
  <c r="J22" i="13"/>
  <c r="G23" i="13"/>
  <c r="H23" i="13"/>
  <c r="J23" i="13"/>
  <c r="G24" i="13"/>
  <c r="J24" i="13"/>
  <c r="G25" i="13"/>
  <c r="J25" i="13"/>
  <c r="G26" i="13"/>
  <c r="H26" i="13" s="1"/>
  <c r="J26" i="13"/>
  <c r="G27" i="13"/>
  <c r="H27" i="13" s="1"/>
  <c r="J27" i="13"/>
  <c r="G28" i="13"/>
  <c r="H28" i="13" s="1"/>
  <c r="J28" i="13"/>
  <c r="G29" i="13"/>
  <c r="H29" i="13"/>
  <c r="J29" i="13"/>
  <c r="G30" i="13"/>
  <c r="H30" i="13"/>
  <c r="J30" i="13"/>
  <c r="G31" i="13"/>
  <c r="H31" i="13" s="1"/>
  <c r="J31" i="13"/>
  <c r="G32" i="13"/>
  <c r="H32" i="13"/>
  <c r="J32" i="13"/>
  <c r="G33" i="13"/>
  <c r="H33" i="13"/>
  <c r="J33" i="13"/>
  <c r="H79" i="8"/>
  <c r="D7" i="8"/>
  <c r="J80" i="8" l="1"/>
  <c r="H66" i="8"/>
  <c r="J66" i="8" s="1"/>
  <c r="J67" i="8"/>
  <c r="H68" i="8"/>
  <c r="J68" i="8" s="1"/>
  <c r="H69" i="8"/>
  <c r="J69" i="8" s="1"/>
  <c r="H70" i="8"/>
  <c r="J70" i="8" s="1"/>
  <c r="H71" i="8"/>
  <c r="J71" i="8" s="1"/>
  <c r="H72" i="8"/>
  <c r="J72" i="8" s="1"/>
  <c r="H73" i="8"/>
  <c r="J73" i="8" s="1"/>
  <c r="H74" i="8"/>
  <c r="J74" i="8" s="1"/>
  <c r="H77" i="8"/>
  <c r="J77" i="8" s="1"/>
  <c r="H78" i="8"/>
  <c r="J78" i="8" s="1"/>
  <c r="J79" i="8"/>
  <c r="I81" i="8" l="1"/>
  <c r="H34" i="13"/>
  <c r="J37" i="13" s="1"/>
  <c r="J39" i="13" s="1"/>
  <c r="H61" i="8"/>
  <c r="H37" i="13" l="1"/>
  <c r="F41" i="8"/>
  <c r="G41" i="8"/>
  <c r="E41" i="8"/>
  <c r="I14" i="8" l="1"/>
  <c r="I41" i="8" s="1"/>
  <c r="I84" i="8" s="1"/>
  <c r="H41" i="8"/>
  <c r="H84" i="8" s="1"/>
  <c r="J65" i="8"/>
  <c r="J81" i="8"/>
  <c r="J14" i="8" l="1"/>
  <c r="F81" i="8"/>
  <c r="G81" i="8"/>
  <c r="E81" i="8"/>
  <c r="J84" i="8" s="1"/>
  <c r="J86" i="8" l="1"/>
  <c r="J41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comptabilite3</author>
  </authors>
  <commentList>
    <comment ref="D8" authorId="0" shapeId="0" xr:uid="{00000000-0006-0000-0000-000001000000}">
      <text>
        <r>
          <rPr>
            <sz val="9"/>
            <color rgb="FF000000"/>
            <rFont val="Tahoma"/>
            <family val="2"/>
          </rPr>
          <t>Sélectionner Ets dans la liste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comptabilite3</author>
  </authors>
  <commentList>
    <comment ref="D8" authorId="0" shapeId="0" xr:uid="{F52A32D9-B546-8E48-B3A8-4F2A6C1C5D76}">
      <text>
        <r>
          <rPr>
            <sz val="9"/>
            <color rgb="FF000000"/>
            <rFont val="Tahoma"/>
            <family val="2"/>
          </rPr>
          <t>Sélectionner Ets dans la liste</t>
        </r>
      </text>
    </comment>
    <comment ref="I14" authorId="0" shapeId="0" xr:uid="{1C9C77D8-13DA-094B-9724-099DE8377943}">
      <text>
        <r>
          <rPr>
            <b/>
            <sz val="9"/>
            <color rgb="FF000000"/>
            <rFont val="Tahoma"/>
            <family val="2"/>
          </rPr>
          <t>Sélectionner la puissance dans la liste déroulante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<sst xmlns="http://schemas.openxmlformats.org/spreadsheetml/2006/main" count="142" uniqueCount="91">
  <si>
    <t>NOTE DE FRAIS</t>
  </si>
  <si>
    <t>Description</t>
  </si>
  <si>
    <t>Montant TTC</t>
  </si>
  <si>
    <t>Montant HT</t>
  </si>
  <si>
    <t>TVA</t>
  </si>
  <si>
    <t>AUTRES</t>
  </si>
  <si>
    <t>Nom Collaborateur :</t>
  </si>
  <si>
    <t xml:space="preserve">Mois : </t>
  </si>
  <si>
    <t>Etablissement :</t>
  </si>
  <si>
    <t>N° Ticket</t>
  </si>
  <si>
    <t xml:space="preserve">Année : </t>
  </si>
  <si>
    <t>TOTAL</t>
  </si>
  <si>
    <t>Verification</t>
  </si>
  <si>
    <t>Vérification</t>
  </si>
  <si>
    <t>Nom:</t>
  </si>
  <si>
    <t>HT</t>
  </si>
  <si>
    <t>TOTAL NOTE DE FRAIS</t>
  </si>
  <si>
    <t>date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</si>
  <si>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</si>
  <si>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</si>
  <si>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</si>
  <si>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</si>
  <si>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</si>
  <si>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</si>
  <si>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</si>
  <si>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</si>
  <si>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</si>
  <si>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</si>
  <si>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</si>
  <si>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Août</t>
  </si>
  <si>
    <t>4 CV</t>
  </si>
  <si>
    <t>6 CV</t>
  </si>
  <si>
    <t>7 CV et plus</t>
  </si>
  <si>
    <t>5 CV</t>
  </si>
  <si>
    <t>REMBOURSEMENT KMS</t>
  </si>
  <si>
    <t>Date</t>
  </si>
  <si>
    <t>KMS ALLER</t>
  </si>
  <si>
    <t>KMS RETOUR</t>
  </si>
  <si>
    <t>PUISSANCE FISCALE</t>
  </si>
  <si>
    <t>BAREME</t>
  </si>
  <si>
    <t>Les frais Kilométriques seront remboursés sur présentation de la copie de votre carte grise</t>
  </si>
  <si>
    <t>Arturo Mio</t>
  </si>
  <si>
    <t>Trajets</t>
  </si>
  <si>
    <t>Docs du Nord</t>
  </si>
  <si>
    <t>Bilboquet</t>
  </si>
  <si>
    <t>Polaris</t>
  </si>
  <si>
    <t>Numéro :</t>
  </si>
  <si>
    <t>Taux normal</t>
  </si>
  <si>
    <t xml:space="preserve">Taux intermédiaire </t>
  </si>
  <si>
    <t xml:space="preserve">Taux réduit </t>
  </si>
  <si>
    <t>Taux particulier</t>
  </si>
  <si>
    <t>Comptes CNC</t>
  </si>
  <si>
    <t>Opérations TVA récupérable</t>
  </si>
  <si>
    <t>A- Véhicules de tourisme Essence ou Diesel</t>
  </si>
  <si>
    <t>Achats - Locations * LOA</t>
  </si>
  <si>
    <t>Entretien, Maitenance</t>
  </si>
  <si>
    <t>Caburant Diesel</t>
  </si>
  <si>
    <t>Carburant Essence</t>
  </si>
  <si>
    <t>B - Véhicule Utilitaire</t>
  </si>
  <si>
    <t>Achats - Locations - LOA</t>
  </si>
  <si>
    <t xml:space="preserve">Carburant </t>
  </si>
  <si>
    <t>C-Dvivers</t>
  </si>
  <si>
    <t>Restaurants</t>
  </si>
  <si>
    <t>Hôtels</t>
  </si>
  <si>
    <t>Avions, Trains, Taxis</t>
  </si>
  <si>
    <t>Péages, Parkings</t>
  </si>
  <si>
    <t>=LET(</t>
  </si>
  <si>
    <t xml:space="preserve">    fil; TRIER(UNIQUE(FILTRE(plg; (plg &lt;&gt; "") * ESTNUM(plg))));</t>
  </si>
  <si>
    <t xml:space="preserve">    ASSEMB.V({"N° COMPTE"."SOMME HT"}; ASSEMB.H(fil; SHT))</t>
  </si>
  <si>
    <t>)</t>
  </si>
  <si>
    <t>HEBERGEMENT - TRANSPORT (PAS DE TVA)</t>
  </si>
  <si>
    <t>RESTAURATION (TVA)</t>
  </si>
  <si>
    <t xml:space="preserve">    plg; C14:C103;</t>
  </si>
  <si>
    <t xml:space="preserve">    SHT; BYROW(fil; LAMBDA(x; SOMME.SI.ENS(H14:H103; plg; x)));</t>
  </si>
  <si>
    <t>TTC</t>
  </si>
  <si>
    <t>Acompte versé</t>
  </si>
  <si>
    <t>Total à payer</t>
  </si>
  <si>
    <t>Visa Comptable</t>
  </si>
  <si>
    <t>N° Pièce :</t>
  </si>
  <si>
    <t>Nom  :</t>
  </si>
  <si>
    <t>Enregistrée le :</t>
  </si>
  <si>
    <t>Visa Hiérarchique</t>
  </si>
  <si>
    <t>Visa Salarié</t>
  </si>
  <si>
    <t>Date :</t>
  </si>
  <si>
    <t>3 CV et "-"</t>
  </si>
  <si>
    <t>Code Analytique</t>
  </si>
  <si>
    <t>TOTAL RBT</t>
  </si>
  <si>
    <t>Fonction :</t>
  </si>
  <si>
    <t>Compte 5 ajouté ----&gt;</t>
  </si>
  <si>
    <t>&lt;---- Résultat d'une valeur saisie</t>
  </si>
  <si>
    <t>Autre formule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</si>
</sst>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€&quot;;[Red]\-#,##0.00\ &quot;€&quot;"/>
    <numFmt numFmtId="164" formatCode="_-* #,##0.00\ [$€-1]_-;\-* #,##0.00\ [$€-1]_-;_-* &quot;-&quot;??\ [$€-1]_-"/>
    <numFmt numFmtId="165" formatCode="#,##0.00\ &quot;€&quot;"/>
    <numFmt numFmtId="166" formatCode="#,##0.000\ &quot;€&quot;"/>
    <numFmt numFmtId="167" formatCode="dd/mm/yy;@"/>
    <numFmt numFmtId="168" formatCode="yyyy"/>
  </numFmts>
  <fonts count="5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i/>
      <sz val="11"/>
      <color indexed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name val="Arial"/>
      <family val="2"/>
    </font>
    <font>
      <sz val="14"/>
      <color rgb="FF000000"/>
      <name val="Calibri"/>
      <family val="2"/>
      <scheme val="minor"/>
    </font>
    <font>
      <b/>
      <sz val="14"/>
      <color theme="0" tint="-0.34998626667073579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0070C0"/>
      <name val="Calibri"/>
      <family val="2"/>
      <scheme val="minor"/>
    </font>
    <font>
      <shadow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sz val="16"/>
      <name val="Calibri (Corps)"/>
    </font>
    <font>
      <sz val="16"/>
      <color theme="1"/>
      <name val="Calibri (Corps)"/>
    </font>
    <font>
      <sz val="16"/>
      <color rgb="FFFF0000"/>
      <name val="Calibri (Corps)"/>
    </font>
    <font>
      <sz val="16"/>
      <color rgb="FF0070C0"/>
      <name val="Calibri (Corps)"/>
    </font>
    <font>
      <b/>
      <sz val="16"/>
      <color theme="1"/>
      <name val="Calibri (Corps)"/>
    </font>
    <font>
      <b/>
      <sz val="16"/>
      <color rgb="FF0070C0"/>
      <name val="Calibri (Corps)"/>
    </font>
    <font>
      <b/>
      <sz val="16"/>
      <color rgb="FFFF0000"/>
      <name val="Calibri"/>
      <family val="2"/>
      <scheme val="minor"/>
    </font>
    <font>
      <sz val="16"/>
      <color indexed="8"/>
      <name val="Calibri"/>
      <family val="2"/>
    </font>
    <font>
      <b/>
      <i/>
      <sz val="16"/>
      <color indexed="10"/>
      <name val="Arial"/>
      <family val="2"/>
    </font>
    <font>
      <sz val="16"/>
      <name val="Calibri"/>
      <family val="2"/>
    </font>
    <font>
      <b/>
      <sz val="16"/>
      <color indexed="8"/>
      <name val="Calibri"/>
      <family val="2"/>
    </font>
    <font>
      <sz val="16"/>
      <color rgb="FFFF0000"/>
      <name val="Calibri"/>
      <family val="2"/>
    </font>
    <font>
      <b/>
      <sz val="16"/>
      <color indexed="8"/>
      <name val="Calibri (Corps)"/>
    </font>
    <font>
      <b/>
      <sz val="16"/>
      <color rgb="FFFF0000"/>
      <name val="Calibri (Corps)"/>
    </font>
    <font>
      <sz val="16"/>
      <color indexed="10"/>
      <name val="Calibri (Corps)"/>
    </font>
    <font>
      <b/>
      <sz val="14"/>
      <color indexed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/>
    <xf numFmtId="164" fontId="3" fillId="0" borderId="0" applyFont="0" applyFill="0" applyBorder="0" applyAlignment="0" applyProtection="0"/>
    <xf numFmtId="0" fontId="3" fillId="0" borderId="0"/>
    <xf numFmtId="9" fontId="22" fillId="0" borderId="0" applyFont="0" applyFill="0" applyBorder="0" applyAlignment="0" applyProtection="0"/>
  </cellStyleXfs>
  <cellXfs count="295">
    <xf numFmtId="0" fontId="0" fillId="0" borderId="0" xfId="0"/>
    <xf numFmtId="0" fontId="8" fillId="6" borderId="0" xfId="2" applyFont="1" applyFill="1" applyAlignment="1" applyProtection="1">
      <alignment horizontal="center"/>
      <protection locked="0"/>
    </xf>
    <xf numFmtId="14" fontId="8" fillId="6" borderId="0" xfId="2" applyNumberFormat="1" applyFont="1" applyFill="1" applyAlignment="1" applyProtection="1">
      <alignment horizontal="center"/>
      <protection locked="0"/>
    </xf>
    <xf numFmtId="9" fontId="0" fillId="0" borderId="0" xfId="3" applyFont="1"/>
    <xf numFmtId="0" fontId="1" fillId="0" borderId="0" xfId="0" applyFont="1"/>
    <xf numFmtId="9" fontId="1" fillId="0" borderId="0" xfId="3" applyFont="1"/>
    <xf numFmtId="0" fontId="24" fillId="0" borderId="0" xfId="0" applyFont="1"/>
    <xf numFmtId="9" fontId="25" fillId="0" borderId="0" xfId="3" applyFont="1"/>
    <xf numFmtId="0" fontId="25" fillId="0" borderId="0" xfId="0" applyFont="1"/>
    <xf numFmtId="0" fontId="0" fillId="0" borderId="0" xfId="0" applyProtection="1">
      <protection hidden="1"/>
    </xf>
    <xf numFmtId="0" fontId="0" fillId="0" borderId="5" xfId="0" applyBorder="1" applyProtection="1">
      <protection hidden="1"/>
    </xf>
    <xf numFmtId="9" fontId="10" fillId="0" borderId="12" xfId="0" applyNumberFormat="1" applyFont="1" applyBorder="1" applyProtection="1">
      <protection hidden="1"/>
    </xf>
    <xf numFmtId="10" fontId="10" fillId="0" borderId="12" xfId="0" applyNumberFormat="1" applyFont="1" applyBorder="1" applyProtection="1">
      <protection hidden="1"/>
    </xf>
    <xf numFmtId="0" fontId="0" fillId="0" borderId="7" xfId="0" applyBorder="1" applyProtection="1">
      <protection hidden="1"/>
    </xf>
    <xf numFmtId="10" fontId="10" fillId="0" borderId="13" xfId="0" applyNumberFormat="1" applyFont="1" applyBorder="1" applyProtection="1">
      <protection hidden="1"/>
    </xf>
    <xf numFmtId="0" fontId="20" fillId="0" borderId="0" xfId="2" applyFont="1" applyProtection="1">
      <protection hidden="1"/>
    </xf>
    <xf numFmtId="0" fontId="21" fillId="0" borderId="0" xfId="2" applyFont="1" applyAlignment="1" applyProtection="1">
      <alignment horizontal="center"/>
      <protection hidden="1"/>
    </xf>
    <xf numFmtId="0" fontId="19" fillId="0" borderId="0" xfId="0" applyFont="1" applyAlignment="1" applyProtection="1">
      <alignment horizontal="right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12" fillId="0" borderId="0" xfId="0" applyFont="1" applyProtection="1">
      <protection hidden="1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168" fontId="0" fillId="0" borderId="0" xfId="0" applyNumberFormat="1" applyProtection="1">
      <protection locked="0"/>
    </xf>
    <xf numFmtId="168" fontId="8" fillId="6" borderId="0" xfId="2" applyNumberFormat="1" applyFont="1" applyFill="1" applyAlignment="1" applyProtection="1">
      <alignment horizontal="center"/>
      <protection locked="0"/>
    </xf>
    <xf numFmtId="0" fontId="6" fillId="5" borderId="2" xfId="0" applyFont="1" applyFill="1" applyBorder="1" applyProtection="1">
      <protection locked="0"/>
    </xf>
    <xf numFmtId="165" fontId="0" fillId="0" borderId="0" xfId="0" applyNumberFormat="1" applyAlignment="1" applyProtection="1">
      <alignment horizontal="center"/>
      <protection locked="0"/>
    </xf>
    <xf numFmtId="0" fontId="6" fillId="5" borderId="16" xfId="0" applyFont="1" applyFill="1" applyBorder="1" applyProtection="1">
      <protection locked="0"/>
    </xf>
    <xf numFmtId="0" fontId="10" fillId="0" borderId="0" xfId="0" applyFo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165" fontId="11" fillId="0" borderId="0" xfId="0" applyNumberFormat="1" applyFont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18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4" fillId="5" borderId="0" xfId="2" applyFont="1" applyFill="1"/>
    <xf numFmtId="0" fontId="4" fillId="5" borderId="0" xfId="2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0" xfId="2" applyFont="1" applyAlignment="1">
      <alignment horizontal="center"/>
    </xf>
    <xf numFmtId="0" fontId="8" fillId="0" borderId="0" xfId="2" applyFont="1" applyAlignment="1" applyProtection="1">
      <alignment horizontal="right" vertical="center"/>
      <protection locked="0"/>
    </xf>
    <xf numFmtId="0" fontId="8" fillId="0" borderId="0" xfId="2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2" fillId="0" borderId="0" xfId="0" applyFont="1"/>
    <xf numFmtId="0" fontId="6" fillId="5" borderId="4" xfId="0" applyFont="1" applyFill="1" applyBorder="1"/>
    <xf numFmtId="0" fontId="6" fillId="5" borderId="2" xfId="0" applyFont="1" applyFill="1" applyBorder="1"/>
    <xf numFmtId="0" fontId="6" fillId="5" borderId="9" xfId="0" applyFont="1" applyFill="1" applyBorder="1"/>
    <xf numFmtId="165" fontId="0" fillId="0" borderId="0" xfId="0" applyNumberFormat="1" applyAlignment="1">
      <alignment horizontal="center"/>
    </xf>
    <xf numFmtId="0" fontId="0" fillId="0" borderId="31" xfId="0" applyBorder="1" applyAlignment="1">
      <alignment horizontal="center" vertical="center" wrapText="1"/>
    </xf>
    <xf numFmtId="0" fontId="5" fillId="0" borderId="34" xfId="2" applyFont="1" applyBorder="1" applyAlignment="1">
      <alignment horizontal="center" vertical="center" wrapText="1"/>
    </xf>
    <xf numFmtId="0" fontId="5" fillId="0" borderId="33" xfId="2" applyFont="1" applyBorder="1" applyAlignment="1">
      <alignment horizontal="center" vertical="center"/>
    </xf>
    <xf numFmtId="0" fontId="5" fillId="0" borderId="31" xfId="2" applyFont="1" applyBorder="1" applyAlignment="1">
      <alignment horizontal="center" vertical="center" wrapText="1"/>
    </xf>
    <xf numFmtId="0" fontId="5" fillId="0" borderId="16" xfId="2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14" fillId="0" borderId="0" xfId="0" applyFont="1"/>
    <xf numFmtId="0" fontId="10" fillId="0" borderId="0" xfId="0" applyFont="1"/>
    <xf numFmtId="0" fontId="10" fillId="0" borderId="0" xfId="0" applyFont="1" applyAlignment="1">
      <alignment horizontal="center" vertical="center"/>
    </xf>
    <xf numFmtId="165" fontId="11" fillId="0" borderId="0" xfId="0" applyNumberFormat="1" applyFont="1" applyAlignment="1">
      <alignment horizontal="center"/>
    </xf>
    <xf numFmtId="165" fontId="11" fillId="0" borderId="16" xfId="0" applyNumberFormat="1" applyFont="1" applyBorder="1" applyAlignment="1">
      <alignment horizontal="center"/>
    </xf>
    <xf numFmtId="0" fontId="12" fillId="0" borderId="0" xfId="0" applyFont="1"/>
    <xf numFmtId="165" fontId="18" fillId="0" borderId="14" xfId="0" applyNumberFormat="1" applyFont="1" applyBorder="1" applyAlignment="1">
      <alignment horizontal="center"/>
    </xf>
    <xf numFmtId="165" fontId="12" fillId="0" borderId="0" xfId="0" applyNumberFormat="1" applyFont="1" applyAlignment="1">
      <alignment horizontal="center"/>
    </xf>
    <xf numFmtId="0" fontId="13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165" fontId="10" fillId="0" borderId="0" xfId="0" applyNumberFormat="1" applyFont="1" applyAlignment="1">
      <alignment horizontal="center"/>
    </xf>
    <xf numFmtId="165" fontId="18" fillId="0" borderId="40" xfId="0" applyNumberFormat="1" applyFont="1" applyBorder="1" applyAlignment="1">
      <alignment horizontal="center"/>
    </xf>
    <xf numFmtId="165" fontId="27" fillId="8" borderId="23" xfId="0" applyNumberFormat="1" applyFont="1" applyFill="1" applyBorder="1" applyAlignment="1">
      <alignment horizontal="center"/>
    </xf>
    <xf numFmtId="0" fontId="8" fillId="0" borderId="0" xfId="2" applyFont="1" applyAlignment="1">
      <alignment horizontal="center"/>
    </xf>
    <xf numFmtId="0" fontId="18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center" vertical="center"/>
    </xf>
    <xf numFmtId="0" fontId="0" fillId="0" borderId="5" xfId="0" applyBorder="1"/>
    <xf numFmtId="0" fontId="0" fillId="0" borderId="12" xfId="0" applyBorder="1"/>
    <xf numFmtId="0" fontId="0" fillId="0" borderId="27" xfId="0" applyBorder="1"/>
    <xf numFmtId="0" fontId="0" fillId="0" borderId="5" xfId="0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7" xfId="0" applyBorder="1"/>
    <xf numFmtId="0" fontId="0" fillId="0" borderId="13" xfId="0" applyBorder="1"/>
    <xf numFmtId="0" fontId="0" fillId="0" borderId="3" xfId="0" applyBorder="1"/>
    <xf numFmtId="0" fontId="0" fillId="0" borderId="7" xfId="0" applyBorder="1" applyAlignment="1">
      <alignment horizontal="left"/>
    </xf>
    <xf numFmtId="0" fontId="0" fillId="0" borderId="13" xfId="0" applyBorder="1" applyAlignment="1">
      <alignment horizontal="center"/>
    </xf>
    <xf numFmtId="0" fontId="8" fillId="6" borderId="0" xfId="2" applyFont="1" applyFill="1" applyAlignment="1">
      <alignment horizontal="center"/>
    </xf>
    <xf numFmtId="0" fontId="28" fillId="5" borderId="0" xfId="2" applyFont="1" applyFill="1"/>
    <xf numFmtId="0" fontId="0" fillId="0" borderId="32" xfId="0" applyBorder="1" applyAlignment="1">
      <alignment horizontal="center" vertical="center" wrapText="1"/>
    </xf>
    <xf numFmtId="0" fontId="25" fillId="0" borderId="1" xfId="0" applyFont="1" applyBorder="1" applyProtection="1">
      <protection locked="0"/>
    </xf>
    <xf numFmtId="165" fontId="25" fillId="0" borderId="19" xfId="0" applyNumberFormat="1" applyFont="1" applyBorder="1" applyAlignment="1" applyProtection="1">
      <alignment horizontal="center"/>
      <protection locked="0"/>
    </xf>
    <xf numFmtId="0" fontId="25" fillId="0" borderId="0" xfId="0" applyFont="1" applyProtection="1">
      <protection locked="0"/>
    </xf>
    <xf numFmtId="0" fontId="25" fillId="0" borderId="3" xfId="0" applyFont="1" applyBorder="1" applyProtection="1">
      <protection locked="0"/>
    </xf>
    <xf numFmtId="165" fontId="25" fillId="0" borderId="7" xfId="0" applyNumberFormat="1" applyFont="1" applyBorder="1" applyAlignment="1" applyProtection="1">
      <alignment horizontal="center"/>
      <protection locked="0"/>
    </xf>
    <xf numFmtId="0" fontId="25" fillId="0" borderId="21" xfId="0" applyFont="1" applyBorder="1" applyProtection="1">
      <protection locked="0"/>
    </xf>
    <xf numFmtId="165" fontId="25" fillId="0" borderId="10" xfId="0" applyNumberFormat="1" applyFont="1" applyBorder="1" applyAlignment="1" applyProtection="1">
      <alignment horizontal="center"/>
      <protection locked="0"/>
    </xf>
    <xf numFmtId="167" fontId="25" fillId="0" borderId="18" xfId="0" applyNumberFormat="1" applyFont="1" applyBorder="1" applyProtection="1">
      <protection locked="0"/>
    </xf>
    <xf numFmtId="1" fontId="25" fillId="0" borderId="18" xfId="0" applyNumberFormat="1" applyFont="1" applyBorder="1" applyAlignment="1" applyProtection="1">
      <alignment horizontal="center" vertical="center"/>
      <protection locked="0"/>
    </xf>
    <xf numFmtId="0" fontId="25" fillId="0" borderId="13" xfId="0" applyFont="1" applyBorder="1" applyAlignment="1" applyProtection="1">
      <alignment horizontal="center" vertical="center"/>
      <protection locked="0"/>
    </xf>
    <xf numFmtId="3" fontId="25" fillId="0" borderId="3" xfId="0" applyNumberFormat="1" applyFont="1" applyBorder="1" applyAlignment="1">
      <alignment horizontal="center"/>
    </xf>
    <xf numFmtId="165" fontId="25" fillId="0" borderId="8" xfId="0" applyNumberFormat="1" applyFont="1" applyBorder="1" applyAlignment="1">
      <alignment horizontal="center"/>
    </xf>
    <xf numFmtId="166" fontId="25" fillId="0" borderId="1" xfId="0" applyNumberFormat="1" applyFont="1" applyBorder="1" applyAlignment="1">
      <alignment horizontal="center"/>
    </xf>
    <xf numFmtId="167" fontId="25" fillId="0" borderId="6" xfId="0" applyNumberFormat="1" applyFont="1" applyBorder="1" applyProtection="1">
      <protection locked="0"/>
    </xf>
    <xf numFmtId="1" fontId="25" fillId="0" borderId="6" xfId="0" applyNumberFormat="1" applyFont="1" applyBorder="1" applyAlignment="1" applyProtection="1">
      <alignment horizontal="center" vertical="center"/>
      <protection locked="0"/>
    </xf>
    <xf numFmtId="0" fontId="25" fillId="0" borderId="17" xfId="0" applyFont="1" applyBorder="1" applyAlignment="1" applyProtection="1">
      <alignment horizontal="center" vertical="center"/>
      <protection locked="0"/>
    </xf>
    <xf numFmtId="0" fontId="25" fillId="0" borderId="0" xfId="0" applyFont="1" applyAlignment="1">
      <alignment horizontal="center"/>
    </xf>
    <xf numFmtId="0" fontId="29" fillId="0" borderId="0" xfId="0" applyFont="1" applyAlignment="1">
      <alignment horizontal="left" vertical="center"/>
    </xf>
    <xf numFmtId="165" fontId="25" fillId="0" borderId="0" xfId="0" applyNumberFormat="1" applyFont="1" applyAlignment="1">
      <alignment horizontal="center"/>
    </xf>
    <xf numFmtId="167" fontId="25" fillId="0" borderId="20" xfId="0" applyNumberFormat="1" applyFont="1" applyBorder="1" applyProtection="1">
      <protection locked="0"/>
    </xf>
    <xf numFmtId="1" fontId="25" fillId="0" borderId="20" xfId="0" applyNumberFormat="1" applyFont="1" applyBorder="1" applyAlignment="1" applyProtection="1">
      <alignment horizontal="center" vertical="center"/>
      <protection locked="0"/>
    </xf>
    <xf numFmtId="0" fontId="25" fillId="0" borderId="11" xfId="0" applyFont="1" applyBorder="1" applyAlignment="1" applyProtection="1">
      <alignment horizontal="center" vertical="center"/>
      <protection locked="0"/>
    </xf>
    <xf numFmtId="0" fontId="12" fillId="0" borderId="4" xfId="0" applyFont="1" applyBorder="1"/>
    <xf numFmtId="0" fontId="30" fillId="2" borderId="2" xfId="0" applyFont="1" applyFill="1" applyBorder="1" applyAlignment="1">
      <alignment horizontal="center" vertical="center"/>
    </xf>
    <xf numFmtId="0" fontId="30" fillId="2" borderId="2" xfId="0" applyFont="1" applyFill="1" applyBorder="1"/>
    <xf numFmtId="1" fontId="30" fillId="2" borderId="2" xfId="0" applyNumberFormat="1" applyFont="1" applyFill="1" applyBorder="1" applyAlignment="1">
      <alignment horizontal="center"/>
    </xf>
    <xf numFmtId="165" fontId="30" fillId="2" borderId="9" xfId="0" applyNumberFormat="1" applyFont="1" applyFill="1" applyBorder="1" applyAlignment="1">
      <alignment horizontal="center"/>
    </xf>
    <xf numFmtId="165" fontId="31" fillId="2" borderId="4" xfId="0" applyNumberFormat="1" applyFont="1" applyFill="1" applyBorder="1" applyAlignment="1">
      <alignment horizontal="center"/>
    </xf>
    <xf numFmtId="0" fontId="25" fillId="2" borderId="9" xfId="0" applyFont="1" applyFill="1" applyBorder="1" applyAlignment="1">
      <alignment horizontal="center"/>
    </xf>
    <xf numFmtId="165" fontId="18" fillId="10" borderId="14" xfId="0" applyNumberFormat="1" applyFont="1" applyFill="1" applyBorder="1" applyAlignment="1">
      <alignment horizontal="center"/>
    </xf>
    <xf numFmtId="0" fontId="0" fillId="5" borderId="21" xfId="0" applyFill="1" applyBorder="1"/>
    <xf numFmtId="165" fontId="18" fillId="5" borderId="14" xfId="0" applyNumberFormat="1" applyFont="1" applyFill="1" applyBorder="1" applyAlignment="1" applyProtection="1">
      <alignment horizontal="center"/>
      <protection locked="0"/>
    </xf>
    <xf numFmtId="0" fontId="0" fillId="5" borderId="0" xfId="0" applyFill="1" applyAlignment="1">
      <alignment horizontal="center"/>
    </xf>
    <xf numFmtId="0" fontId="0" fillId="5" borderId="5" xfId="0" applyFill="1" applyBorder="1" applyAlignment="1">
      <alignment horizontal="center"/>
    </xf>
    <xf numFmtId="165" fontId="12" fillId="5" borderId="14" xfId="0" applyNumberFormat="1" applyFont="1" applyFill="1" applyBorder="1" applyAlignment="1">
      <alignment horizontal="center"/>
    </xf>
    <xf numFmtId="0" fontId="2" fillId="0" borderId="0" xfId="0" applyFont="1" applyAlignment="1">
      <alignment horizontal="right"/>
    </xf>
    <xf numFmtId="0" fontId="8" fillId="0" borderId="0" xfId="2" applyFont="1" applyAlignment="1">
      <alignment horizontal="right"/>
    </xf>
    <xf numFmtId="0" fontId="0" fillId="0" borderId="0" xfId="0" applyAlignment="1">
      <alignment horizontal="right"/>
    </xf>
    <xf numFmtId="167" fontId="0" fillId="6" borderId="0" xfId="0" applyNumberFormat="1" applyFill="1" applyAlignment="1" applyProtection="1">
      <alignment horizontal="center"/>
      <protection locked="0"/>
    </xf>
    <xf numFmtId="165" fontId="25" fillId="0" borderId="0" xfId="0" applyNumberFormat="1" applyFont="1" applyAlignment="1" applyProtection="1">
      <alignment horizontal="center"/>
      <protection locked="0"/>
    </xf>
    <xf numFmtId="0" fontId="32" fillId="0" borderId="6" xfId="0" applyFont="1" applyBorder="1" applyProtection="1">
      <protection locked="0"/>
    </xf>
    <xf numFmtId="167" fontId="32" fillId="0" borderId="17" xfId="0" applyNumberFormat="1" applyFont="1" applyBorder="1" applyAlignment="1" applyProtection="1">
      <alignment horizontal="center" vertical="center"/>
      <protection locked="0"/>
    </xf>
    <xf numFmtId="0" fontId="32" fillId="0" borderId="1" xfId="0" applyFont="1" applyBorder="1" applyAlignment="1" applyProtection="1">
      <alignment horizontal="center" vertical="center"/>
      <protection locked="0"/>
    </xf>
    <xf numFmtId="0" fontId="32" fillId="0" borderId="1" xfId="0" applyFont="1" applyBorder="1" applyProtection="1">
      <protection locked="0"/>
    </xf>
    <xf numFmtId="165" fontId="32" fillId="0" borderId="1" xfId="0" applyNumberFormat="1" applyFont="1" applyBorder="1" applyAlignment="1" applyProtection="1">
      <alignment horizontal="center"/>
      <protection locked="0"/>
    </xf>
    <xf numFmtId="165" fontId="32" fillId="0" borderId="19" xfId="0" applyNumberFormat="1" applyFont="1" applyBorder="1" applyAlignment="1" applyProtection="1">
      <alignment horizontal="center"/>
      <protection locked="0"/>
    </xf>
    <xf numFmtId="165" fontId="32" fillId="4" borderId="18" xfId="0" applyNumberFormat="1" applyFont="1" applyFill="1" applyBorder="1" applyAlignment="1">
      <alignment horizontal="center"/>
    </xf>
    <xf numFmtId="165" fontId="32" fillId="4" borderId="3" xfId="0" applyNumberFormat="1" applyFont="1" applyFill="1" applyBorder="1" applyAlignment="1">
      <alignment horizontal="center"/>
    </xf>
    <xf numFmtId="8" fontId="32" fillId="4" borderId="22" xfId="0" applyNumberFormat="1" applyFont="1" applyFill="1" applyBorder="1" applyAlignment="1">
      <alignment horizontal="center"/>
    </xf>
    <xf numFmtId="0" fontId="32" fillId="0" borderId="0" xfId="0" applyFont="1" applyProtection="1">
      <protection locked="0"/>
    </xf>
    <xf numFmtId="0" fontId="32" fillId="0" borderId="0" xfId="0" applyFont="1" applyAlignment="1" applyProtection="1">
      <alignment horizontal="center"/>
      <protection locked="0"/>
    </xf>
    <xf numFmtId="0" fontId="32" fillId="0" borderId="0" xfId="0" applyFont="1"/>
    <xf numFmtId="0" fontId="32" fillId="0" borderId="18" xfId="0" applyFont="1" applyBorder="1" applyProtection="1">
      <protection locked="0"/>
    </xf>
    <xf numFmtId="167" fontId="32" fillId="0" borderId="13" xfId="0" applyNumberFormat="1" applyFont="1" applyBorder="1" applyAlignment="1" applyProtection="1">
      <alignment horizontal="center" vertical="center"/>
      <protection locked="0"/>
    </xf>
    <xf numFmtId="0" fontId="32" fillId="0" borderId="3" xfId="0" applyFont="1" applyBorder="1" applyAlignment="1" applyProtection="1">
      <alignment horizontal="center" vertical="center"/>
      <protection locked="0"/>
    </xf>
    <xf numFmtId="165" fontId="32" fillId="4" borderId="3" xfId="0" applyNumberFormat="1" applyFont="1" applyFill="1" applyBorder="1" applyAlignment="1" applyProtection="1">
      <alignment horizontal="center"/>
      <protection locked="0"/>
    </xf>
    <xf numFmtId="10" fontId="33" fillId="2" borderId="3" xfId="0" applyNumberFormat="1" applyFont="1" applyFill="1" applyBorder="1" applyAlignment="1" applyProtection="1">
      <alignment horizontal="center"/>
      <protection locked="0"/>
    </xf>
    <xf numFmtId="165" fontId="33" fillId="2" borderId="8" xfId="0" applyNumberFormat="1" applyFont="1" applyFill="1" applyBorder="1" applyAlignment="1" applyProtection="1">
      <alignment horizontal="center"/>
      <protection locked="0"/>
    </xf>
    <xf numFmtId="165" fontId="32" fillId="0" borderId="0" xfId="0" applyNumberFormat="1" applyFont="1" applyAlignment="1" applyProtection="1">
      <alignment horizontal="center"/>
      <protection locked="0"/>
    </xf>
    <xf numFmtId="0" fontId="32" fillId="0" borderId="20" xfId="0" applyFont="1" applyBorder="1" applyProtection="1">
      <protection locked="0"/>
    </xf>
    <xf numFmtId="167" fontId="32" fillId="0" borderId="11" xfId="0" applyNumberFormat="1" applyFont="1" applyBorder="1" applyAlignment="1" applyProtection="1">
      <alignment horizontal="center" vertical="center"/>
      <protection locked="0"/>
    </xf>
    <xf numFmtId="0" fontId="32" fillId="0" borderId="21" xfId="0" applyFont="1" applyBorder="1" applyAlignment="1" applyProtection="1">
      <alignment horizontal="center" vertical="center"/>
      <protection locked="0"/>
    </xf>
    <xf numFmtId="0" fontId="35" fillId="0" borderId="4" xfId="0" applyFont="1" applyBorder="1"/>
    <xf numFmtId="0" fontId="35" fillId="0" borderId="2" xfId="0" applyFont="1" applyBorder="1"/>
    <xf numFmtId="0" fontId="35" fillId="0" borderId="2" xfId="0" applyFont="1" applyBorder="1" applyAlignment="1">
      <alignment horizontal="center" vertical="center"/>
    </xf>
    <xf numFmtId="165" fontId="36" fillId="0" borderId="2" xfId="0" applyNumberFormat="1" applyFont="1" applyBorder="1" applyAlignment="1">
      <alignment horizontal="center"/>
    </xf>
    <xf numFmtId="165" fontId="23" fillId="3" borderId="2" xfId="0" applyNumberFormat="1" applyFont="1" applyFill="1" applyBorder="1" applyAlignment="1">
      <alignment horizontal="center"/>
    </xf>
    <xf numFmtId="165" fontId="23" fillId="3" borderId="9" xfId="0" applyNumberFormat="1" applyFont="1" applyFill="1" applyBorder="1" applyAlignment="1">
      <alignment horizontal="center"/>
    </xf>
    <xf numFmtId="165" fontId="35" fillId="5" borderId="14" xfId="0" applyNumberFormat="1" applyFont="1" applyFill="1" applyBorder="1" applyAlignment="1">
      <alignment horizontal="center"/>
    </xf>
    <xf numFmtId="165" fontId="32" fillId="0" borderId="0" xfId="0" applyNumberFormat="1" applyFont="1" applyAlignment="1">
      <alignment horizontal="center"/>
    </xf>
    <xf numFmtId="0" fontId="35" fillId="0" borderId="4" xfId="0" applyFont="1" applyBorder="1" applyProtection="1">
      <protection locked="0"/>
    </xf>
    <xf numFmtId="0" fontId="35" fillId="0" borderId="2" xfId="0" applyFont="1" applyBorder="1" applyProtection="1">
      <protection locked="0"/>
    </xf>
    <xf numFmtId="0" fontId="35" fillId="0" borderId="2" xfId="0" applyFont="1" applyBorder="1" applyAlignment="1" applyProtection="1">
      <alignment horizontal="center" vertical="center"/>
      <protection locked="0"/>
    </xf>
    <xf numFmtId="165" fontId="36" fillId="0" borderId="14" xfId="0" applyNumberFormat="1" applyFont="1" applyBorder="1" applyAlignment="1">
      <alignment horizontal="center"/>
    </xf>
    <xf numFmtId="0" fontId="37" fillId="0" borderId="24" xfId="2" applyFont="1" applyBorder="1" applyAlignment="1" applyProtection="1">
      <alignment horizontal="center"/>
      <protection locked="0"/>
    </xf>
    <xf numFmtId="0" fontId="37" fillId="0" borderId="25" xfId="2" applyFont="1" applyBorder="1" applyAlignment="1" applyProtection="1">
      <alignment horizontal="center" vertical="center"/>
      <protection locked="0"/>
    </xf>
    <xf numFmtId="0" fontId="38" fillId="0" borderId="26" xfId="0" applyFont="1" applyBorder="1" applyAlignment="1" applyProtection="1">
      <alignment horizontal="center"/>
      <protection locked="0"/>
    </xf>
    <xf numFmtId="0" fontId="38" fillId="0" borderId="29" xfId="0" applyFont="1" applyBorder="1" applyAlignment="1" applyProtection="1">
      <alignment horizontal="center"/>
      <protection locked="0"/>
    </xf>
    <xf numFmtId="0" fontId="39" fillId="4" borderId="24" xfId="0" applyFont="1" applyFill="1" applyBorder="1" applyAlignment="1">
      <alignment horizontal="center"/>
    </xf>
    <xf numFmtId="0" fontId="39" fillId="4" borderId="26" xfId="0" applyFont="1" applyFill="1" applyBorder="1" applyAlignment="1">
      <alignment horizontal="center"/>
    </xf>
    <xf numFmtId="0" fontId="39" fillId="4" borderId="28" xfId="0" applyFont="1" applyFill="1" applyBorder="1" applyAlignment="1">
      <alignment horizontal="center"/>
    </xf>
    <xf numFmtId="0" fontId="38" fillId="0" borderId="0" xfId="0" applyFont="1" applyAlignment="1" applyProtection="1">
      <alignment horizontal="center"/>
      <protection locked="0"/>
    </xf>
    <xf numFmtId="0" fontId="38" fillId="0" borderId="0" xfId="0" applyFont="1"/>
    <xf numFmtId="0" fontId="38" fillId="0" borderId="0" xfId="0" applyFont="1" applyProtection="1">
      <protection locked="0"/>
    </xf>
    <xf numFmtId="0" fontId="38" fillId="0" borderId="18" xfId="0" applyFont="1" applyBorder="1" applyProtection="1">
      <protection locked="0"/>
    </xf>
    <xf numFmtId="167" fontId="38" fillId="0" borderId="13" xfId="0" applyNumberFormat="1" applyFont="1" applyBorder="1" applyAlignment="1" applyProtection="1">
      <alignment horizontal="center" vertical="center"/>
      <protection locked="0"/>
    </xf>
    <xf numFmtId="0" fontId="38" fillId="0" borderId="3" xfId="0" applyFont="1" applyBorder="1" applyAlignment="1" applyProtection="1">
      <alignment horizontal="center" vertical="center"/>
      <protection locked="0"/>
    </xf>
    <xf numFmtId="0" fontId="38" fillId="0" borderId="3" xfId="0" applyFont="1" applyBorder="1" applyProtection="1">
      <protection locked="0"/>
    </xf>
    <xf numFmtId="165" fontId="38" fillId="0" borderId="3" xfId="0" applyNumberFormat="1" applyFont="1" applyBorder="1" applyAlignment="1" applyProtection="1">
      <alignment horizontal="center"/>
      <protection locked="0"/>
    </xf>
    <xf numFmtId="165" fontId="38" fillId="0" borderId="7" xfId="0" applyNumberFormat="1" applyFont="1" applyBorder="1" applyAlignment="1" applyProtection="1">
      <alignment horizontal="center"/>
      <protection locked="0"/>
    </xf>
    <xf numFmtId="165" fontId="40" fillId="4" borderId="18" xfId="0" applyNumberFormat="1" applyFont="1" applyFill="1" applyBorder="1" applyAlignment="1">
      <alignment horizontal="center"/>
    </xf>
    <xf numFmtId="165" fontId="40" fillId="4" borderId="3" xfId="0" applyNumberFormat="1" applyFont="1" applyFill="1" applyBorder="1" applyAlignment="1">
      <alignment horizontal="center"/>
    </xf>
    <xf numFmtId="8" fontId="38" fillId="4" borderId="30" xfId="0" applyNumberFormat="1" applyFont="1" applyFill="1" applyBorder="1" applyAlignment="1">
      <alignment horizontal="center"/>
    </xf>
    <xf numFmtId="0" fontId="38" fillId="0" borderId="6" xfId="0" applyFont="1" applyBorder="1" applyProtection="1">
      <protection locked="0"/>
    </xf>
    <xf numFmtId="167" fontId="38" fillId="0" borderId="17" xfId="0" applyNumberFormat="1" applyFont="1" applyBorder="1" applyAlignment="1" applyProtection="1">
      <alignment horizontal="center" vertical="center"/>
      <protection locked="0"/>
    </xf>
    <xf numFmtId="0" fontId="38" fillId="0" borderId="1" xfId="0" applyFont="1" applyBorder="1" applyAlignment="1" applyProtection="1">
      <alignment horizontal="center" vertical="center"/>
      <protection locked="0"/>
    </xf>
    <xf numFmtId="0" fontId="38" fillId="0" borderId="1" xfId="0" applyFont="1" applyBorder="1" applyProtection="1">
      <protection locked="0"/>
    </xf>
    <xf numFmtId="165" fontId="38" fillId="0" borderId="1" xfId="0" applyNumberFormat="1" applyFont="1" applyBorder="1" applyAlignment="1" applyProtection="1">
      <alignment horizontal="center"/>
      <protection locked="0"/>
    </xf>
    <xf numFmtId="165" fontId="38" fillId="0" borderId="19" xfId="0" applyNumberFormat="1" applyFont="1" applyBorder="1" applyAlignment="1" applyProtection="1">
      <alignment horizontal="center"/>
      <protection locked="0"/>
    </xf>
    <xf numFmtId="8" fontId="38" fillId="4" borderId="22" xfId="0" applyNumberFormat="1" applyFont="1" applyFill="1" applyBorder="1" applyAlignment="1">
      <alignment horizontal="center"/>
    </xf>
    <xf numFmtId="0" fontId="38" fillId="0" borderId="20" xfId="0" applyFont="1" applyBorder="1" applyProtection="1">
      <protection locked="0"/>
    </xf>
    <xf numFmtId="167" fontId="38" fillId="0" borderId="11" xfId="0" applyNumberFormat="1" applyFont="1" applyBorder="1" applyAlignment="1" applyProtection="1">
      <alignment horizontal="center" vertical="center"/>
      <protection locked="0"/>
    </xf>
    <xf numFmtId="0" fontId="38" fillId="0" borderId="21" xfId="0" applyFont="1" applyBorder="1" applyAlignment="1" applyProtection="1">
      <alignment horizontal="center" vertical="center"/>
      <protection locked="0"/>
    </xf>
    <xf numFmtId="0" fontId="38" fillId="0" borderId="21" xfId="0" applyFont="1" applyBorder="1" applyProtection="1">
      <protection locked="0"/>
    </xf>
    <xf numFmtId="165" fontId="38" fillId="0" borderId="21" xfId="0" applyNumberFormat="1" applyFont="1" applyBorder="1" applyAlignment="1" applyProtection="1">
      <alignment horizontal="center"/>
      <protection locked="0"/>
    </xf>
    <xf numFmtId="165" fontId="38" fillId="0" borderId="10" xfId="0" applyNumberFormat="1" applyFont="1" applyBorder="1" applyAlignment="1" applyProtection="1">
      <alignment horizontal="center"/>
      <protection locked="0"/>
    </xf>
    <xf numFmtId="8" fontId="38" fillId="4" borderId="41" xfId="0" applyNumberFormat="1" applyFont="1" applyFill="1" applyBorder="1" applyAlignment="1">
      <alignment horizontal="center"/>
    </xf>
    <xf numFmtId="0" fontId="41" fillId="0" borderId="4" xfId="0" applyFont="1" applyBorder="1" applyProtection="1">
      <protection locked="0"/>
    </xf>
    <xf numFmtId="0" fontId="41" fillId="0" borderId="2" xfId="0" applyFont="1" applyBorder="1" applyAlignment="1" applyProtection="1">
      <alignment horizontal="center" vertical="center"/>
      <protection locked="0"/>
    </xf>
    <xf numFmtId="0" fontId="41" fillId="0" borderId="9" xfId="0" applyFont="1" applyBorder="1" applyProtection="1">
      <protection locked="0"/>
    </xf>
    <xf numFmtId="165" fontId="42" fillId="0" borderId="14" xfId="0" applyNumberFormat="1" applyFont="1" applyBorder="1" applyAlignment="1" applyProtection="1">
      <alignment horizontal="center"/>
      <protection locked="0"/>
    </xf>
    <xf numFmtId="165" fontId="41" fillId="5" borderId="14" xfId="0" applyNumberFormat="1" applyFont="1" applyFill="1" applyBorder="1" applyAlignment="1">
      <alignment horizontal="center"/>
    </xf>
    <xf numFmtId="165" fontId="38" fillId="0" borderId="0" xfId="0" applyNumberFormat="1" applyFont="1" applyAlignment="1" applyProtection="1">
      <alignment horizontal="center"/>
      <protection locked="0"/>
    </xf>
    <xf numFmtId="0" fontId="35" fillId="0" borderId="0" xfId="0" applyFont="1"/>
    <xf numFmtId="0" fontId="35" fillId="0" borderId="0" xfId="0" applyFont="1" applyAlignment="1">
      <alignment horizontal="center" vertical="center"/>
    </xf>
    <xf numFmtId="165" fontId="36" fillId="0" borderId="0" xfId="0" applyNumberFormat="1" applyFont="1" applyAlignment="1">
      <alignment horizontal="center"/>
    </xf>
    <xf numFmtId="165" fontId="36" fillId="0" borderId="16" xfId="0" applyNumberFormat="1" applyFont="1" applyBorder="1" applyAlignment="1">
      <alignment horizontal="center"/>
    </xf>
    <xf numFmtId="165" fontId="35" fillId="0" borderId="0" xfId="0" applyNumberFormat="1" applyFont="1" applyAlignment="1">
      <alignment horizontal="center"/>
    </xf>
    <xf numFmtId="165" fontId="35" fillId="0" borderId="14" xfId="0" applyNumberFormat="1" applyFont="1" applyBorder="1" applyAlignment="1">
      <alignment horizontal="center"/>
    </xf>
    <xf numFmtId="165" fontId="35" fillId="0" borderId="40" xfId="0" applyNumberFormat="1" applyFont="1" applyBorder="1" applyAlignment="1">
      <alignment horizontal="center"/>
    </xf>
    <xf numFmtId="0" fontId="35" fillId="0" borderId="0" xfId="0" applyFont="1" applyProtection="1">
      <protection locked="0"/>
    </xf>
    <xf numFmtId="0" fontId="35" fillId="0" borderId="0" xfId="0" applyFont="1" applyAlignment="1" applyProtection="1">
      <alignment horizontal="center"/>
      <protection locked="0"/>
    </xf>
    <xf numFmtId="0" fontId="35" fillId="0" borderId="0" xfId="0" applyFont="1" applyAlignment="1">
      <alignment horizontal="center"/>
    </xf>
    <xf numFmtId="0" fontId="35" fillId="0" borderId="0" xfId="0" applyFont="1" applyAlignment="1">
      <alignment horizontal="right"/>
    </xf>
    <xf numFmtId="165" fontId="35" fillId="5" borderId="14" xfId="0" applyNumberFormat="1" applyFont="1" applyFill="1" applyBorder="1" applyAlignment="1" applyProtection="1">
      <alignment horizontal="center"/>
      <protection locked="0"/>
    </xf>
    <xf numFmtId="0" fontId="43" fillId="0" borderId="0" xfId="0" applyFont="1" applyAlignment="1">
      <alignment horizontal="right"/>
    </xf>
    <xf numFmtId="165" fontId="23" fillId="8" borderId="23" xfId="0" applyNumberFormat="1" applyFont="1" applyFill="1" applyBorder="1" applyAlignment="1">
      <alignment horizont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2" fillId="5" borderId="21" xfId="0" applyFont="1" applyFill="1" applyBorder="1"/>
    <xf numFmtId="0" fontId="32" fillId="5" borderId="0" xfId="0" applyFont="1" applyFill="1" applyAlignment="1">
      <alignment horizontal="center"/>
    </xf>
    <xf numFmtId="0" fontId="32" fillId="5" borderId="5" xfId="0" applyFont="1" applyFill="1" applyBorder="1" applyAlignment="1">
      <alignment horizontal="center"/>
    </xf>
    <xf numFmtId="0" fontId="32" fillId="0" borderId="5" xfId="0" applyFont="1" applyBorder="1"/>
    <xf numFmtId="0" fontId="32" fillId="0" borderId="12" xfId="0" applyFont="1" applyBorder="1"/>
    <xf numFmtId="0" fontId="32" fillId="0" borderId="27" xfId="0" applyFont="1" applyBorder="1"/>
    <xf numFmtId="0" fontId="32" fillId="0" borderId="5" xfId="0" applyFont="1" applyBorder="1" applyAlignment="1">
      <alignment horizontal="left"/>
    </xf>
    <xf numFmtId="0" fontId="32" fillId="0" borderId="12" xfId="0" applyFont="1" applyBorder="1" applyAlignment="1">
      <alignment horizontal="center"/>
    </xf>
    <xf numFmtId="0" fontId="32" fillId="0" borderId="5" xfId="0" applyFont="1" applyBorder="1" applyAlignment="1">
      <alignment horizontal="center"/>
    </xf>
    <xf numFmtId="0" fontId="32" fillId="0" borderId="7" xfId="0" applyFont="1" applyBorder="1"/>
    <xf numFmtId="0" fontId="32" fillId="0" borderId="13" xfId="0" applyFont="1" applyBorder="1"/>
    <xf numFmtId="0" fontId="32" fillId="0" borderId="3" xfId="0" applyFont="1" applyBorder="1"/>
    <xf numFmtId="0" fontId="32" fillId="0" borderId="7" xfId="0" applyFont="1" applyBorder="1" applyAlignment="1">
      <alignment horizontal="left"/>
    </xf>
    <xf numFmtId="0" fontId="32" fillId="0" borderId="13" xfId="0" applyFont="1" applyBorder="1" applyAlignment="1">
      <alignment horizontal="center"/>
    </xf>
    <xf numFmtId="0" fontId="38" fillId="0" borderId="0" xfId="0" applyFont="1" applyAlignment="1">
      <alignment horizontal="center" vertical="center"/>
    </xf>
    <xf numFmtId="0" fontId="38" fillId="0" borderId="0" xfId="0" applyFont="1" applyAlignment="1">
      <alignment horizontal="center"/>
    </xf>
    <xf numFmtId="0" fontId="37" fillId="6" borderId="0" xfId="2" applyFont="1" applyFill="1" applyAlignment="1" applyProtection="1">
      <alignment horizontal="center"/>
      <protection locked="0"/>
    </xf>
    <xf numFmtId="168" fontId="38" fillId="0" borderId="0" xfId="0" applyNumberFormat="1" applyFont="1" applyProtection="1">
      <protection locked="0"/>
    </xf>
    <xf numFmtId="0" fontId="44" fillId="0" borderId="0" xfId="0" applyFont="1" applyAlignment="1">
      <alignment horizontal="center"/>
    </xf>
    <xf numFmtId="0" fontId="45" fillId="0" borderId="0" xfId="2" applyFont="1" applyAlignment="1">
      <alignment horizontal="center"/>
    </xf>
    <xf numFmtId="0" fontId="32" fillId="0" borderId="0" xfId="0" applyFont="1" applyAlignment="1" applyProtection="1">
      <alignment horizontal="center" vertical="center"/>
      <protection locked="0"/>
    </xf>
    <xf numFmtId="0" fontId="46" fillId="0" borderId="0" xfId="2" applyFont="1" applyAlignment="1" applyProtection="1">
      <alignment horizontal="right" vertical="center"/>
      <protection locked="0"/>
    </xf>
    <xf numFmtId="0" fontId="46" fillId="6" borderId="0" xfId="2" applyFont="1" applyFill="1" applyAlignment="1" applyProtection="1">
      <alignment horizontal="center"/>
      <protection locked="0"/>
    </xf>
    <xf numFmtId="0" fontId="44" fillId="0" borderId="0" xfId="0" applyFont="1" applyAlignment="1">
      <alignment horizontal="right"/>
    </xf>
    <xf numFmtId="168" fontId="46" fillId="6" borderId="0" xfId="2" applyNumberFormat="1" applyFont="1" applyFill="1" applyAlignment="1" applyProtection="1">
      <alignment horizontal="center"/>
      <protection locked="0"/>
    </xf>
    <xf numFmtId="0" fontId="46" fillId="6" borderId="0" xfId="2" applyFont="1" applyFill="1" applyAlignment="1">
      <alignment horizontal="center"/>
    </xf>
    <xf numFmtId="0" fontId="48" fillId="0" borderId="0" xfId="0" applyFont="1" applyAlignment="1">
      <alignment horizontal="center"/>
    </xf>
    <xf numFmtId="0" fontId="46" fillId="0" borderId="0" xfId="2" applyFont="1" applyAlignment="1">
      <alignment horizontal="right"/>
    </xf>
    <xf numFmtId="14" fontId="46" fillId="6" borderId="0" xfId="2" applyNumberFormat="1" applyFont="1" applyFill="1" applyAlignment="1" applyProtection="1">
      <alignment horizontal="center"/>
      <protection locked="0"/>
    </xf>
    <xf numFmtId="0" fontId="46" fillId="0" borderId="0" xfId="2" applyFont="1" applyAlignment="1">
      <alignment horizontal="center" vertical="center"/>
    </xf>
    <xf numFmtId="0" fontId="32" fillId="0" borderId="0" xfId="0" applyFont="1" applyAlignment="1">
      <alignment horizontal="right"/>
    </xf>
    <xf numFmtId="167" fontId="32" fillId="6" borderId="0" xfId="0" applyNumberFormat="1" applyFont="1" applyFill="1" applyAlignment="1" applyProtection="1">
      <alignment horizontal="center"/>
      <protection locked="0"/>
    </xf>
    <xf numFmtId="0" fontId="49" fillId="5" borderId="4" xfId="0" applyFont="1" applyFill="1" applyBorder="1"/>
    <xf numFmtId="0" fontId="49" fillId="5" borderId="2" xfId="0" applyFont="1" applyFill="1" applyBorder="1"/>
    <xf numFmtId="0" fontId="49" fillId="5" borderId="9" xfId="0" applyFont="1" applyFill="1" applyBorder="1"/>
    <xf numFmtId="0" fontId="37" fillId="0" borderId="24" xfId="2" applyFont="1" applyBorder="1" applyAlignment="1">
      <alignment horizontal="center"/>
    </xf>
    <xf numFmtId="0" fontId="37" fillId="0" borderId="25" xfId="2" applyFont="1" applyBorder="1" applyAlignment="1">
      <alignment horizontal="center" vertical="center"/>
    </xf>
    <xf numFmtId="0" fontId="38" fillId="0" borderId="26" xfId="0" applyFont="1" applyBorder="1" applyAlignment="1">
      <alignment horizontal="center"/>
    </xf>
    <xf numFmtId="0" fontId="38" fillId="0" borderId="29" xfId="0" applyFont="1" applyBorder="1" applyAlignment="1">
      <alignment horizontal="center"/>
    </xf>
    <xf numFmtId="0" fontId="50" fillId="4" borderId="24" xfId="0" applyFont="1" applyFill="1" applyBorder="1" applyAlignment="1">
      <alignment horizontal="center"/>
    </xf>
    <xf numFmtId="0" fontId="50" fillId="4" borderId="26" xfId="0" applyFont="1" applyFill="1" applyBorder="1" applyAlignment="1">
      <alignment horizontal="center"/>
    </xf>
    <xf numFmtId="0" fontId="51" fillId="4" borderId="28" xfId="0" applyFont="1" applyFill="1" applyBorder="1" applyAlignment="1">
      <alignment horizontal="center"/>
    </xf>
    <xf numFmtId="0" fontId="39" fillId="4" borderId="26" xfId="0" applyFont="1" applyFill="1" applyBorder="1" applyAlignment="1" applyProtection="1">
      <alignment horizontal="center"/>
      <protection locked="0"/>
    </xf>
    <xf numFmtId="0" fontId="39" fillId="2" borderId="26" xfId="0" applyFont="1" applyFill="1" applyBorder="1" applyAlignment="1" applyProtection="1">
      <alignment horizontal="center"/>
      <protection locked="0"/>
    </xf>
    <xf numFmtId="0" fontId="39" fillId="2" borderId="28" xfId="0" applyFont="1" applyFill="1" applyBorder="1" applyAlignment="1" applyProtection="1">
      <alignment horizontal="center"/>
      <protection locked="0"/>
    </xf>
    <xf numFmtId="0" fontId="52" fillId="5" borderId="16" xfId="0" applyFont="1" applyFill="1" applyBorder="1" applyProtection="1">
      <protection locked="0"/>
    </xf>
    <xf numFmtId="0" fontId="52" fillId="5" borderId="15" xfId="0" applyFont="1" applyFill="1" applyBorder="1" applyProtection="1">
      <protection locked="0"/>
    </xf>
    <xf numFmtId="0" fontId="52" fillId="5" borderId="4" xfId="0" applyFont="1" applyFill="1" applyBorder="1" applyProtection="1">
      <protection locked="0"/>
    </xf>
    <xf numFmtId="0" fontId="32" fillId="11" borderId="1" xfId="0" applyFont="1" applyFill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left" vertical="top"/>
      <protection locked="0"/>
    </xf>
    <xf numFmtId="0" fontId="32" fillId="0" borderId="39" xfId="0" applyFont="1" applyBorder="1" applyAlignment="1" applyProtection="1">
      <alignment horizontal="left" vertical="top"/>
      <protection locked="0"/>
    </xf>
    <xf numFmtId="0" fontId="32" fillId="0" borderId="17" xfId="0" applyFont="1" applyBorder="1" applyAlignment="1" applyProtection="1">
      <alignment horizontal="left" vertical="top"/>
      <protection locked="0"/>
    </xf>
    <xf numFmtId="0" fontId="32" fillId="5" borderId="0" xfId="0" applyFont="1" applyFill="1" applyAlignment="1">
      <alignment horizontal="left"/>
    </xf>
    <xf numFmtId="0" fontId="32" fillId="5" borderId="12" xfId="0" applyFont="1" applyFill="1" applyBorder="1" applyAlignment="1">
      <alignment horizontal="left"/>
    </xf>
    <xf numFmtId="0" fontId="35" fillId="5" borderId="10" xfId="0" applyFont="1" applyFill="1" applyBorder="1" applyAlignment="1">
      <alignment horizontal="left"/>
    </xf>
    <xf numFmtId="0" fontId="35" fillId="5" borderId="11" xfId="0" applyFont="1" applyFill="1" applyBorder="1" applyAlignment="1">
      <alignment horizontal="left"/>
    </xf>
    <xf numFmtId="0" fontId="35" fillId="5" borderId="4" xfId="0" applyFont="1" applyFill="1" applyBorder="1" applyAlignment="1">
      <alignment horizontal="center"/>
    </xf>
    <xf numFmtId="0" fontId="35" fillId="5" borderId="9" xfId="0" applyFont="1" applyFill="1" applyBorder="1" applyAlignment="1">
      <alignment horizontal="center"/>
    </xf>
    <xf numFmtId="0" fontId="44" fillId="9" borderId="1" xfId="0" applyFont="1" applyFill="1" applyBorder="1" applyAlignment="1">
      <alignment horizontal="center" vertical="top"/>
    </xf>
    <xf numFmtId="0" fontId="47" fillId="0" borderId="1" xfId="0" applyFont="1" applyBorder="1" applyAlignment="1" applyProtection="1">
      <alignment horizontal="center"/>
      <protection locked="0"/>
    </xf>
    <xf numFmtId="0" fontId="34" fillId="0" borderId="19" xfId="0" applyFont="1" applyBorder="1" applyAlignment="1" applyProtection="1">
      <alignment horizontal="left" vertical="top"/>
      <protection locked="0"/>
    </xf>
    <xf numFmtId="0" fontId="34" fillId="0" borderId="39" xfId="0" applyFont="1" applyBorder="1" applyAlignment="1" applyProtection="1">
      <alignment horizontal="left" vertical="top"/>
      <protection locked="0"/>
    </xf>
    <xf numFmtId="0" fontId="34" fillId="0" borderId="17" xfId="0" applyFont="1" applyBorder="1" applyAlignment="1" applyProtection="1">
      <alignment horizontal="left" vertical="top"/>
      <protection locked="0"/>
    </xf>
    <xf numFmtId="0" fontId="38" fillId="0" borderId="29" xfId="0" applyFont="1" applyBorder="1" applyAlignment="1" applyProtection="1">
      <alignment horizontal="center"/>
      <protection locked="0"/>
    </xf>
    <xf numFmtId="0" fontId="38" fillId="0" borderId="2" xfId="0" applyFont="1" applyBorder="1" applyAlignment="1" applyProtection="1">
      <alignment horizontal="center"/>
      <protection locked="0"/>
    </xf>
    <xf numFmtId="0" fontId="38" fillId="0" borderId="25" xfId="0" applyFont="1" applyBorder="1" applyAlignment="1" applyProtection="1">
      <alignment horizontal="center"/>
      <protection locked="0"/>
    </xf>
    <xf numFmtId="0" fontId="32" fillId="0" borderId="36" xfId="0" applyFont="1" applyBorder="1" applyAlignment="1" applyProtection="1">
      <alignment horizontal="left" vertical="top"/>
      <protection locked="0"/>
    </xf>
    <xf numFmtId="0" fontId="32" fillId="0" borderId="37" xfId="0" applyFont="1" applyBorder="1" applyAlignment="1" applyProtection="1">
      <alignment horizontal="left" vertical="top"/>
      <protection locked="0"/>
    </xf>
    <xf numFmtId="0" fontId="32" fillId="0" borderId="38" xfId="0" applyFont="1" applyBorder="1" applyAlignment="1" applyProtection="1">
      <alignment horizontal="left" vertical="top"/>
      <protection locked="0"/>
    </xf>
    <xf numFmtId="0" fontId="14" fillId="0" borderId="4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8" fillId="5" borderId="4" xfId="0" applyFont="1" applyFill="1" applyBorder="1" applyAlignment="1">
      <alignment horizontal="center"/>
    </xf>
    <xf numFmtId="0" fontId="18" fillId="5" borderId="9" xfId="0" applyFont="1" applyFill="1" applyBorder="1" applyAlignment="1">
      <alignment horizontal="center"/>
    </xf>
    <xf numFmtId="0" fontId="0" fillId="5" borderId="0" xfId="0" applyFill="1" applyAlignment="1">
      <alignment horizontal="left"/>
    </xf>
    <xf numFmtId="0" fontId="0" fillId="5" borderId="12" xfId="0" applyFill="1" applyBorder="1" applyAlignment="1">
      <alignment horizontal="left"/>
    </xf>
    <xf numFmtId="0" fontId="26" fillId="5" borderId="10" xfId="0" applyFont="1" applyFill="1" applyBorder="1" applyAlignment="1">
      <alignment horizontal="left"/>
    </xf>
    <xf numFmtId="0" fontId="26" fillId="5" borderId="11" xfId="0" applyFont="1" applyFill="1" applyBorder="1" applyAlignment="1">
      <alignment horizontal="left"/>
    </xf>
    <xf numFmtId="0" fontId="2" fillId="9" borderId="1" xfId="0" applyFont="1" applyFill="1" applyBorder="1" applyAlignment="1">
      <alignment horizontal="center" vertical="top"/>
    </xf>
    <xf numFmtId="0" fontId="6" fillId="0" borderId="1" xfId="0" applyFont="1" applyBorder="1" applyAlignment="1" applyProtection="1">
      <alignment horizontal="center"/>
      <protection locked="0"/>
    </xf>
    <xf numFmtId="0" fontId="23" fillId="7" borderId="0" xfId="0" applyFont="1" applyFill="1" applyAlignment="1">
      <alignment horizontal="center"/>
    </xf>
    <xf numFmtId="165" fontId="25" fillId="0" borderId="0" xfId="0" quotePrefix="1" applyNumberFormat="1" applyFont="1" applyAlignment="1">
      <alignment horizontal="left"/>
    </xf>
  </cellXfs>
  <cellStyles count="4">
    <cellStyle name="Euro" xfId="1" xr:uid="{00000000-0005-0000-0000-000000000000}"/>
    <cellStyle name="Normal" xfId="0" builtinId="0"/>
    <cellStyle name="Normal 2" xfId="2" xr:uid="{00000000-0005-0000-0000-000002000000}"/>
    <cellStyle name="Pourcentage" xfId="3" builtinId="5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8A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3" tint="0.59999389629810485"/>
    <pageSetUpPr fitToPage="1"/>
  </sheetPr>
  <dimension ref="A1:W151"/>
  <sheetViews>
    <sheetView showGridLines="0" tabSelected="1" topLeftCell="A79" zoomScaleNormal="100" workbookViewId="0">
      <selection activeCell="O88" sqref="O88"/>
    </sheetView>
  </sheetViews>
  <sheetFormatPr baseColWidth="10" defaultColWidth="11.42578125" defaultRowHeight="15"/>
  <cols>
    <col min="1" max="1" width="10" style="21" customWidth="1"/>
    <col min="2" max="2" width="11.42578125" style="22" customWidth="1"/>
    <col min="3" max="3" width="18.85546875" style="22" customWidth="1"/>
    <col min="4" max="4" width="59.7109375" style="21" customWidth="1"/>
    <col min="5" max="5" width="15.28515625" style="23" bestFit="1" customWidth="1"/>
    <col min="6" max="6" width="17.42578125" style="23" bestFit="1" customWidth="1"/>
    <col min="7" max="7" width="14.42578125" style="23" bestFit="1" customWidth="1"/>
    <col min="8" max="8" width="15.28515625" style="23" bestFit="1" customWidth="1"/>
    <col min="9" max="9" width="10" style="23" customWidth="1"/>
    <col min="10" max="10" width="13.85546875" style="23" bestFit="1" customWidth="1"/>
    <col min="11" max="11" width="11.85546875" style="23" customWidth="1"/>
    <col min="12" max="12" width="13.42578125" style="23" customWidth="1"/>
    <col min="24" max="16384" width="11.42578125" style="21"/>
  </cols>
  <sheetData>
    <row r="1" spans="1:23" s="168" customFormat="1" ht="20.25">
      <c r="A1" s="228"/>
      <c r="B1" s="228"/>
      <c r="C1" s="228"/>
      <c r="D1" s="167"/>
      <c r="E1" s="229"/>
      <c r="F1" s="229"/>
      <c r="G1" s="229"/>
      <c r="H1" s="229"/>
      <c r="I1" s="229"/>
      <c r="J1" s="230">
        <v>1</v>
      </c>
      <c r="L1" s="166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</row>
    <row r="2" spans="1:23" s="168" customFormat="1" ht="20.25">
      <c r="A2" s="167"/>
      <c r="B2" s="228"/>
      <c r="C2" s="228"/>
      <c r="D2" s="167"/>
      <c r="E2" s="229"/>
      <c r="F2" s="229"/>
      <c r="G2" s="229"/>
      <c r="H2" s="229"/>
      <c r="I2" s="229"/>
      <c r="J2" s="231">
        <v>45292</v>
      </c>
      <c r="L2" s="166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</row>
    <row r="3" spans="1:23">
      <c r="A3"/>
      <c r="B3" s="34"/>
      <c r="C3" s="34"/>
      <c r="D3"/>
      <c r="E3" s="35"/>
      <c r="F3" s="35"/>
      <c r="G3" s="35"/>
      <c r="H3" s="35"/>
      <c r="I3" s="35"/>
      <c r="J3" s="35"/>
      <c r="K3" s="35"/>
    </row>
    <row r="4" spans="1:23" ht="20.25">
      <c r="A4" s="83" t="s">
        <v>0</v>
      </c>
      <c r="B4" s="36"/>
      <c r="C4" s="37"/>
      <c r="D4" s="36"/>
      <c r="E4" s="36"/>
      <c r="F4" s="36"/>
      <c r="G4" s="36"/>
      <c r="H4" s="36"/>
      <c r="I4" s="36"/>
      <c r="J4" s="36"/>
      <c r="K4" s="35"/>
    </row>
    <row r="5" spans="1:23" s="136" customFormat="1" ht="21">
      <c r="B5" s="212"/>
      <c r="C5" s="212"/>
      <c r="D5" s="232"/>
      <c r="E5" s="233"/>
      <c r="F5" s="233"/>
      <c r="G5" s="233"/>
      <c r="H5" s="213"/>
      <c r="I5" s="213"/>
      <c r="J5" s="213"/>
      <c r="K5" s="35"/>
      <c r="L5" s="213"/>
    </row>
    <row r="6" spans="1:23" s="134" customFormat="1" ht="21">
      <c r="B6" s="234"/>
      <c r="C6" s="235" t="s">
        <v>6</v>
      </c>
      <c r="D6" s="236"/>
      <c r="E6" s="232"/>
      <c r="F6" s="272" t="s">
        <v>85</v>
      </c>
      <c r="G6" s="272"/>
      <c r="H6" s="213"/>
      <c r="I6" s="237" t="s">
        <v>10</v>
      </c>
      <c r="J6" s="238">
        <v>45292</v>
      </c>
      <c r="K6" s="35"/>
      <c r="L6" s="135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</row>
    <row r="7" spans="1:23" s="134" customFormat="1" ht="21">
      <c r="B7" s="234"/>
      <c r="C7" s="235" t="s">
        <v>46</v>
      </c>
      <c r="D7" s="239" t="str">
        <f>IF(D8="Arturo Mio","ARM"&amp;"-"&amp;YEAR(J6)&amp;"-"&amp;TEXT(J1,"0000"),IF(D8="Docs du Nord","DDN"&amp;"-"&amp;YEAR(J6)&amp;"-"&amp;TEXT(J1,"0000"), IF(D8= "Bilboquet","BBQ"&amp;"-"&amp;YEAR(J6)&amp;"-"&amp;TEXT(J1,"0000"), IF(D8="Polaris","POL"&amp;"-"&amp;YEAR(J6)&amp;"-"&amp;TEXT(J1,"0000"),""))))</f>
        <v/>
      </c>
      <c r="E7" s="232"/>
      <c r="F7" s="273"/>
      <c r="G7" s="273"/>
      <c r="H7" s="213"/>
      <c r="I7" s="237"/>
      <c r="J7" s="232"/>
      <c r="L7" s="135"/>
      <c r="M7" s="136"/>
      <c r="N7" s="136"/>
      <c r="O7" s="136"/>
      <c r="P7" s="136"/>
      <c r="Q7" s="136"/>
      <c r="R7" s="136"/>
      <c r="S7" s="136"/>
      <c r="T7" s="136"/>
      <c r="U7" s="136"/>
      <c r="V7" s="136"/>
      <c r="W7" s="136"/>
    </row>
    <row r="8" spans="1:23" s="134" customFormat="1" ht="21">
      <c r="B8" s="234"/>
      <c r="C8" s="235" t="s">
        <v>8</v>
      </c>
      <c r="D8" s="236"/>
      <c r="E8" s="240"/>
      <c r="F8" s="232"/>
      <c r="G8" s="232"/>
      <c r="H8" s="213"/>
      <c r="I8" s="241" t="s">
        <v>7</v>
      </c>
      <c r="J8" s="242" t="s">
        <v>22</v>
      </c>
      <c r="L8" s="135"/>
      <c r="M8" s="136"/>
      <c r="N8" s="136"/>
      <c r="O8" s="136"/>
      <c r="P8" s="136"/>
      <c r="Q8" s="136"/>
      <c r="R8" s="136"/>
      <c r="S8" s="136"/>
      <c r="T8" s="136"/>
      <c r="U8" s="136"/>
      <c r="V8" s="136"/>
      <c r="W8" s="136"/>
    </row>
    <row r="9" spans="1:23" s="134" customFormat="1" ht="20.100000000000001" customHeight="1">
      <c r="B9" s="234"/>
      <c r="C9" s="235" t="s">
        <v>87</v>
      </c>
      <c r="D9" s="236"/>
      <c r="E9" s="240"/>
      <c r="F9" s="232"/>
      <c r="G9" s="232"/>
      <c r="H9" s="213"/>
      <c r="I9" s="241"/>
      <c r="J9" s="135"/>
      <c r="L9" s="135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</row>
    <row r="10" spans="1:23" s="136" customFormat="1" ht="21">
      <c r="B10" s="212"/>
      <c r="C10" s="243"/>
      <c r="D10" s="232"/>
      <c r="E10" s="240"/>
      <c r="F10" s="232"/>
      <c r="G10" s="232"/>
      <c r="H10" s="213"/>
      <c r="I10" s="244" t="s">
        <v>83</v>
      </c>
      <c r="J10" s="245">
        <v>45414</v>
      </c>
      <c r="L10" s="213"/>
    </row>
    <row r="11" spans="1:23" customFormat="1" ht="15.75" thickBot="1">
      <c r="B11" s="34"/>
      <c r="C11" s="41"/>
      <c r="D11" s="43"/>
      <c r="E11" s="42"/>
      <c r="F11" s="38"/>
      <c r="G11" s="38"/>
      <c r="H11" s="35"/>
      <c r="I11" s="35"/>
      <c r="J11" s="35"/>
      <c r="K11" s="35"/>
      <c r="L11" s="35"/>
    </row>
    <row r="12" spans="1:23" s="168" customFormat="1" ht="21" thickBot="1">
      <c r="A12" s="246" t="s">
        <v>71</v>
      </c>
      <c r="B12" s="247"/>
      <c r="C12" s="247"/>
      <c r="D12" s="247"/>
      <c r="E12" s="247"/>
      <c r="F12" s="247"/>
      <c r="G12" s="247"/>
      <c r="H12" s="247"/>
      <c r="I12" s="247"/>
      <c r="J12" s="248"/>
      <c r="K12" s="166"/>
      <c r="M12" s="167"/>
      <c r="N12" s="167"/>
      <c r="O12" s="167"/>
      <c r="P12" s="167"/>
      <c r="Q12" s="167"/>
      <c r="R12" s="167"/>
      <c r="S12" s="167"/>
      <c r="T12" s="167"/>
      <c r="U12" s="167"/>
      <c r="V12" s="167"/>
      <c r="W12" s="167"/>
    </row>
    <row r="13" spans="1:23" s="168" customFormat="1" ht="21" thickBot="1">
      <c r="A13" s="249" t="s">
        <v>9</v>
      </c>
      <c r="B13" s="250" t="s">
        <v>35</v>
      </c>
      <c r="C13" s="250" t="s">
        <v>51</v>
      </c>
      <c r="D13" s="251" t="s">
        <v>1</v>
      </c>
      <c r="E13" s="251" t="s">
        <v>2</v>
      </c>
      <c r="F13" s="251" t="s">
        <v>3</v>
      </c>
      <c r="G13" s="252" t="s">
        <v>4</v>
      </c>
      <c r="H13" s="253" t="s">
        <v>15</v>
      </c>
      <c r="I13" s="254" t="s">
        <v>4</v>
      </c>
      <c r="J13" s="255" t="s">
        <v>12</v>
      </c>
      <c r="K13" s="166"/>
      <c r="L13" s="166"/>
      <c r="M13" s="167"/>
      <c r="N13" s="167"/>
      <c r="O13" s="167"/>
      <c r="P13" s="167"/>
      <c r="Q13" s="167"/>
      <c r="R13" s="167"/>
      <c r="S13" s="167"/>
      <c r="T13" s="167"/>
      <c r="U13" s="167"/>
      <c r="V13" s="167"/>
      <c r="W13" s="167"/>
    </row>
    <row r="14" spans="1:23" s="134" customFormat="1" ht="21">
      <c r="A14" s="125"/>
      <c r="B14" s="126"/>
      <c r="C14" s="127">
        <v>1</v>
      </c>
      <c r="D14" s="128"/>
      <c r="E14" s="129"/>
      <c r="F14" s="129"/>
      <c r="G14" s="130"/>
      <c r="H14" s="131">
        <v>1</v>
      </c>
      <c r="I14" s="132">
        <f>IF(H14="","",E14-F14)</f>
        <v>0</v>
      </c>
      <c r="J14" s="133">
        <f t="shared" ref="J14:J40" si="0">IF(I14="","",I14-G14)</f>
        <v>0</v>
      </c>
      <c r="L14" s="135"/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36"/>
    </row>
    <row r="15" spans="1:23" s="134" customFormat="1" ht="21">
      <c r="A15" s="125"/>
      <c r="B15" s="126"/>
      <c r="C15" s="127">
        <v>2</v>
      </c>
      <c r="D15" s="128"/>
      <c r="E15" s="129"/>
      <c r="F15" s="129"/>
      <c r="G15" s="130"/>
      <c r="H15" s="131">
        <v>2</v>
      </c>
      <c r="I15" s="132">
        <f t="shared" ref="I15:I40" si="1">IF(H15="","",E15-F15)</f>
        <v>0</v>
      </c>
      <c r="J15" s="133">
        <f t="shared" si="0"/>
        <v>0</v>
      </c>
      <c r="L15" s="135"/>
      <c r="M15" s="136"/>
      <c r="N15" s="136"/>
      <c r="O15" s="136"/>
      <c r="P15" s="136"/>
      <c r="Q15" s="136"/>
      <c r="R15" s="136"/>
      <c r="S15" s="136"/>
      <c r="T15" s="136"/>
      <c r="U15" s="136"/>
      <c r="V15" s="136"/>
      <c r="W15" s="136"/>
    </row>
    <row r="16" spans="1:23" s="134" customFormat="1" ht="21">
      <c r="A16" s="125"/>
      <c r="B16" s="126"/>
      <c r="C16" s="127">
        <v>3</v>
      </c>
      <c r="D16" s="128"/>
      <c r="E16" s="129"/>
      <c r="F16" s="129"/>
      <c r="G16" s="130"/>
      <c r="H16" s="131">
        <v>3</v>
      </c>
      <c r="I16" s="132">
        <f t="shared" si="1"/>
        <v>0</v>
      </c>
      <c r="J16" s="133">
        <f t="shared" si="0"/>
        <v>0</v>
      </c>
      <c r="L16" s="135"/>
      <c r="M16" s="136"/>
      <c r="N16" s="136"/>
      <c r="O16" s="136"/>
      <c r="P16" s="136"/>
      <c r="Q16" s="136"/>
      <c r="R16" s="136"/>
      <c r="S16" s="136"/>
      <c r="T16" s="136"/>
      <c r="U16" s="136"/>
      <c r="V16" s="136"/>
      <c r="W16" s="136"/>
    </row>
    <row r="17" spans="1:23" s="134" customFormat="1" ht="21">
      <c r="A17" s="125"/>
      <c r="B17" s="126"/>
      <c r="C17" s="262">
        <v>4</v>
      </c>
      <c r="D17" s="128"/>
      <c r="E17" s="129"/>
      <c r="F17" s="129"/>
      <c r="G17" s="130"/>
      <c r="H17" s="131">
        <v>40</v>
      </c>
      <c r="I17" s="132">
        <f t="shared" si="1"/>
        <v>0</v>
      </c>
      <c r="J17" s="133">
        <f t="shared" si="0"/>
        <v>0</v>
      </c>
      <c r="L17" s="135"/>
      <c r="M17" s="136"/>
      <c r="N17" s="136"/>
      <c r="O17" s="136"/>
      <c r="P17" s="136"/>
      <c r="Q17" s="136"/>
      <c r="R17" s="136"/>
      <c r="S17" s="136"/>
      <c r="T17" s="136"/>
      <c r="U17" s="136"/>
      <c r="V17" s="136"/>
      <c r="W17" s="136"/>
    </row>
    <row r="18" spans="1:23" s="134" customFormat="1" ht="21">
      <c r="A18" s="125"/>
      <c r="B18" s="126"/>
      <c r="C18" s="127">
        <v>5</v>
      </c>
      <c r="D18" s="128"/>
      <c r="E18" s="129"/>
      <c r="F18" s="129"/>
      <c r="G18" s="130"/>
      <c r="H18" s="131"/>
      <c r="I18" s="132"/>
      <c r="J18" s="133"/>
      <c r="L18" s="135"/>
      <c r="M18" s="136"/>
      <c r="N18" s="136"/>
      <c r="O18" s="136"/>
      <c r="P18" s="136"/>
      <c r="Q18" s="136"/>
      <c r="R18" s="136"/>
      <c r="S18" s="136"/>
      <c r="T18" s="136"/>
      <c r="U18" s="136"/>
      <c r="V18" s="136"/>
      <c r="W18" s="136"/>
    </row>
    <row r="19" spans="1:23" s="134" customFormat="1" ht="21">
      <c r="A19" s="125"/>
      <c r="B19" s="126"/>
      <c r="C19" s="127"/>
      <c r="D19" s="128"/>
      <c r="E19" s="129"/>
      <c r="F19" s="129"/>
      <c r="G19" s="130"/>
      <c r="H19" s="131"/>
      <c r="I19" s="132"/>
      <c r="J19" s="133"/>
      <c r="L19" s="135"/>
      <c r="M19" s="136"/>
      <c r="N19" s="136"/>
      <c r="O19" s="136"/>
      <c r="P19" s="136"/>
      <c r="Q19" s="136"/>
      <c r="R19" s="136"/>
      <c r="S19" s="136"/>
      <c r="T19" s="136"/>
      <c r="U19" s="136"/>
      <c r="V19" s="136"/>
      <c r="W19" s="136"/>
    </row>
    <row r="20" spans="1:23" s="134" customFormat="1" ht="21">
      <c r="A20" s="125"/>
      <c r="B20" s="126"/>
      <c r="C20" s="127"/>
      <c r="D20" s="128"/>
      <c r="E20" s="129"/>
      <c r="F20" s="129"/>
      <c r="G20" s="130"/>
      <c r="H20" s="131"/>
      <c r="I20" s="132"/>
      <c r="J20" s="133"/>
      <c r="L20" s="135"/>
      <c r="M20" s="136"/>
      <c r="N20" s="136"/>
      <c r="O20" s="136"/>
      <c r="P20" s="136"/>
      <c r="Q20" s="136"/>
      <c r="R20" s="136"/>
      <c r="S20" s="136"/>
      <c r="T20" s="136"/>
      <c r="U20" s="136"/>
      <c r="V20" s="136"/>
      <c r="W20" s="136"/>
    </row>
    <row r="21" spans="1:23" s="134" customFormat="1" ht="21">
      <c r="A21" s="125"/>
      <c r="B21" s="126"/>
      <c r="C21" s="127"/>
      <c r="D21" s="128"/>
      <c r="E21" s="129"/>
      <c r="F21" s="129"/>
      <c r="G21" s="130"/>
      <c r="H21" s="131"/>
      <c r="I21" s="132"/>
      <c r="J21" s="133"/>
      <c r="L21" s="135"/>
      <c r="M21" s="136"/>
      <c r="N21" s="136"/>
      <c r="O21" s="136"/>
      <c r="P21" s="136"/>
      <c r="Q21" s="136"/>
      <c r="R21" s="136"/>
      <c r="S21" s="136"/>
      <c r="T21" s="136"/>
      <c r="U21" s="136"/>
      <c r="V21" s="136"/>
      <c r="W21" s="136"/>
    </row>
    <row r="22" spans="1:23" s="134" customFormat="1" ht="21">
      <c r="A22" s="125"/>
      <c r="B22" s="126"/>
      <c r="C22" s="127"/>
      <c r="D22" s="128"/>
      <c r="E22" s="129"/>
      <c r="F22" s="129"/>
      <c r="G22" s="130"/>
      <c r="H22" s="131"/>
      <c r="I22" s="132"/>
      <c r="J22" s="133"/>
      <c r="L22" s="135"/>
      <c r="M22" s="136"/>
      <c r="N22" s="136"/>
      <c r="O22" s="136"/>
      <c r="P22" s="136"/>
      <c r="Q22" s="136"/>
      <c r="R22" s="136"/>
      <c r="S22" s="136"/>
      <c r="T22" s="136"/>
      <c r="U22" s="136"/>
      <c r="V22" s="136"/>
      <c r="W22" s="136"/>
    </row>
    <row r="23" spans="1:23" s="134" customFormat="1" ht="21">
      <c r="A23" s="125"/>
      <c r="B23" s="126"/>
      <c r="C23" s="127"/>
      <c r="D23" s="128"/>
      <c r="E23" s="129"/>
      <c r="F23" s="129"/>
      <c r="G23" s="130"/>
      <c r="H23" s="131"/>
      <c r="I23" s="132"/>
      <c r="J23" s="133"/>
      <c r="L23" s="135"/>
      <c r="M23" s="136"/>
      <c r="N23" s="136"/>
      <c r="O23" s="136"/>
      <c r="P23" s="136"/>
      <c r="Q23" s="136"/>
      <c r="R23" s="136"/>
      <c r="S23" s="136"/>
      <c r="T23" s="136"/>
      <c r="U23" s="136"/>
      <c r="V23" s="136"/>
      <c r="W23" s="136"/>
    </row>
    <row r="24" spans="1:23" s="134" customFormat="1" ht="21">
      <c r="A24" s="125"/>
      <c r="B24" s="126"/>
      <c r="C24" s="127"/>
      <c r="D24" s="128"/>
      <c r="E24" s="129"/>
      <c r="F24" s="129"/>
      <c r="G24" s="130"/>
      <c r="H24" s="131"/>
      <c r="I24" s="132"/>
      <c r="J24" s="133"/>
      <c r="L24" s="135"/>
      <c r="M24" s="136"/>
      <c r="N24" s="136"/>
      <c r="O24" s="136"/>
      <c r="P24" s="136"/>
      <c r="Q24" s="136"/>
      <c r="R24" s="136"/>
      <c r="S24" s="136"/>
      <c r="T24" s="136"/>
      <c r="U24" s="136"/>
      <c r="V24" s="136"/>
      <c r="W24" s="136"/>
    </row>
    <row r="25" spans="1:23" s="134" customFormat="1" ht="21">
      <c r="A25" s="125"/>
      <c r="B25" s="126"/>
      <c r="C25" s="127"/>
      <c r="D25" s="128"/>
      <c r="E25" s="129"/>
      <c r="F25" s="129"/>
      <c r="G25" s="130"/>
      <c r="H25" s="131"/>
      <c r="I25" s="132"/>
      <c r="J25" s="133"/>
      <c r="L25" s="135"/>
      <c r="M25" s="136"/>
      <c r="N25" s="136"/>
      <c r="O25" s="136"/>
      <c r="P25" s="136"/>
      <c r="Q25" s="136"/>
      <c r="R25" s="136"/>
      <c r="S25" s="136"/>
      <c r="T25" s="136"/>
      <c r="U25" s="136"/>
      <c r="V25" s="136"/>
      <c r="W25" s="136"/>
    </row>
    <row r="26" spans="1:23" s="134" customFormat="1" ht="21">
      <c r="A26" s="125"/>
      <c r="B26" s="126"/>
      <c r="C26" s="127"/>
      <c r="D26" s="128"/>
      <c r="E26" s="129"/>
      <c r="F26" s="129"/>
      <c r="G26" s="130"/>
      <c r="H26" s="131"/>
      <c r="I26" s="132"/>
      <c r="J26" s="133"/>
      <c r="L26" s="135"/>
      <c r="M26" s="136"/>
      <c r="N26" s="136"/>
      <c r="O26" s="136"/>
      <c r="P26" s="136"/>
      <c r="Q26" s="136"/>
      <c r="R26" s="136"/>
      <c r="S26" s="136"/>
      <c r="T26" s="136"/>
      <c r="U26" s="136"/>
      <c r="V26" s="136"/>
      <c r="W26" s="136"/>
    </row>
    <row r="27" spans="1:23" s="134" customFormat="1" ht="21">
      <c r="A27" s="125"/>
      <c r="B27" s="126"/>
      <c r="C27" s="127"/>
      <c r="D27" s="128"/>
      <c r="E27" s="129"/>
      <c r="F27" s="129"/>
      <c r="G27" s="130"/>
      <c r="H27" s="131"/>
      <c r="I27" s="132"/>
      <c r="J27" s="133"/>
      <c r="L27" s="135"/>
      <c r="M27" s="136"/>
      <c r="N27" s="136"/>
      <c r="O27" s="136"/>
      <c r="P27" s="136"/>
      <c r="Q27" s="136"/>
      <c r="R27" s="136"/>
      <c r="S27" s="136"/>
      <c r="T27" s="136"/>
      <c r="U27" s="136"/>
      <c r="V27" s="136"/>
      <c r="W27" s="136"/>
    </row>
    <row r="28" spans="1:23" s="134" customFormat="1" ht="21">
      <c r="A28" s="125"/>
      <c r="B28" s="126"/>
      <c r="C28" s="127"/>
      <c r="D28" s="128"/>
      <c r="E28" s="129"/>
      <c r="F28" s="129"/>
      <c r="G28" s="130"/>
      <c r="H28" s="131"/>
      <c r="I28" s="132"/>
      <c r="J28" s="133"/>
      <c r="L28" s="135"/>
      <c r="M28" s="136"/>
      <c r="N28" s="136"/>
      <c r="O28" s="136"/>
      <c r="P28" s="136"/>
      <c r="Q28" s="136"/>
      <c r="R28" s="136"/>
      <c r="S28" s="136"/>
      <c r="T28" s="136"/>
      <c r="U28" s="136"/>
      <c r="V28" s="136"/>
      <c r="W28" s="136"/>
    </row>
    <row r="29" spans="1:23" s="134" customFormat="1" ht="21">
      <c r="A29" s="125"/>
      <c r="B29" s="126"/>
      <c r="C29" s="127"/>
      <c r="D29" s="128"/>
      <c r="E29" s="129"/>
      <c r="F29" s="129"/>
      <c r="G29" s="130"/>
      <c r="H29" s="131" t="str">
        <f t="shared" ref="H17:H40" si="2">IF(E29="","",E29-G29)</f>
        <v/>
      </c>
      <c r="I29" s="132" t="str">
        <f t="shared" si="1"/>
        <v/>
      </c>
      <c r="J29" s="133" t="str">
        <f t="shared" si="0"/>
        <v/>
      </c>
      <c r="L29" s="135"/>
      <c r="M29" s="136"/>
      <c r="N29" s="136"/>
      <c r="O29" s="136"/>
      <c r="P29" s="136"/>
      <c r="Q29" s="136"/>
      <c r="R29" s="136"/>
      <c r="S29" s="136"/>
      <c r="T29" s="136"/>
      <c r="U29" s="136"/>
      <c r="V29" s="136"/>
      <c r="W29" s="136"/>
    </row>
    <row r="30" spans="1:23" s="134" customFormat="1" ht="21">
      <c r="A30" s="125"/>
      <c r="B30" s="126"/>
      <c r="C30" s="127"/>
      <c r="D30" s="128"/>
      <c r="E30" s="129"/>
      <c r="F30" s="129"/>
      <c r="G30" s="130"/>
      <c r="H30" s="131" t="str">
        <f t="shared" si="2"/>
        <v/>
      </c>
      <c r="I30" s="132" t="str">
        <f t="shared" si="1"/>
        <v/>
      </c>
      <c r="J30" s="133" t="str">
        <f t="shared" si="0"/>
        <v/>
      </c>
      <c r="L30" s="135"/>
      <c r="M30" s="136"/>
      <c r="N30" s="136"/>
      <c r="O30" s="136"/>
      <c r="P30" s="136"/>
      <c r="Q30" s="136"/>
      <c r="R30" s="136"/>
      <c r="S30" s="136"/>
      <c r="T30" s="136"/>
      <c r="U30" s="136"/>
      <c r="V30" s="136"/>
      <c r="W30" s="136"/>
    </row>
    <row r="31" spans="1:23" s="134" customFormat="1" ht="21">
      <c r="A31" s="125"/>
      <c r="B31" s="126"/>
      <c r="C31" s="127"/>
      <c r="D31" s="128"/>
      <c r="E31" s="129"/>
      <c r="F31" s="129"/>
      <c r="G31" s="130"/>
      <c r="H31" s="131" t="str">
        <f t="shared" si="2"/>
        <v/>
      </c>
      <c r="I31" s="132" t="str">
        <f t="shared" si="1"/>
        <v/>
      </c>
      <c r="J31" s="133" t="str">
        <f t="shared" si="0"/>
        <v/>
      </c>
      <c r="L31" s="135"/>
      <c r="M31" s="136"/>
      <c r="N31" s="136"/>
      <c r="O31" s="136"/>
      <c r="P31" s="136"/>
      <c r="Q31" s="136"/>
      <c r="R31" s="136"/>
      <c r="S31" s="136"/>
      <c r="T31" s="136"/>
      <c r="U31" s="136"/>
      <c r="V31" s="136"/>
      <c r="W31" s="136"/>
    </row>
    <row r="32" spans="1:23" s="134" customFormat="1" ht="21">
      <c r="A32" s="125"/>
      <c r="B32" s="126"/>
      <c r="C32" s="127"/>
      <c r="D32" s="128"/>
      <c r="E32" s="129"/>
      <c r="F32" s="129"/>
      <c r="G32" s="130"/>
      <c r="H32" s="131" t="str">
        <f t="shared" si="2"/>
        <v/>
      </c>
      <c r="I32" s="132" t="str">
        <f t="shared" si="1"/>
        <v/>
      </c>
      <c r="J32" s="133" t="str">
        <f t="shared" si="0"/>
        <v/>
      </c>
      <c r="L32" s="135"/>
      <c r="M32" s="136"/>
      <c r="N32" s="136"/>
      <c r="O32" s="136"/>
      <c r="P32" s="136"/>
      <c r="Q32" s="136"/>
      <c r="R32" s="136"/>
      <c r="S32" s="136"/>
      <c r="T32" s="136"/>
      <c r="U32" s="136"/>
      <c r="V32" s="136"/>
      <c r="W32" s="136"/>
    </row>
    <row r="33" spans="1:23" s="134" customFormat="1" ht="21">
      <c r="A33" s="125"/>
      <c r="B33" s="126"/>
      <c r="C33" s="127"/>
      <c r="D33" s="128"/>
      <c r="E33" s="129"/>
      <c r="F33" s="129"/>
      <c r="G33" s="130"/>
      <c r="H33" s="131" t="str">
        <f t="shared" si="2"/>
        <v/>
      </c>
      <c r="I33" s="132" t="str">
        <f t="shared" si="1"/>
        <v/>
      </c>
      <c r="J33" s="133" t="str">
        <f t="shared" si="0"/>
        <v/>
      </c>
      <c r="L33" s="135"/>
      <c r="M33" s="136"/>
      <c r="N33" s="136"/>
      <c r="O33" s="136"/>
      <c r="P33" s="136"/>
      <c r="Q33" s="136"/>
      <c r="R33" s="136"/>
      <c r="S33" s="136"/>
      <c r="T33" s="136"/>
      <c r="U33" s="136"/>
      <c r="V33" s="136"/>
      <c r="W33" s="136"/>
    </row>
    <row r="34" spans="1:23" s="134" customFormat="1" ht="21">
      <c r="A34" s="125"/>
      <c r="B34" s="126"/>
      <c r="C34" s="127"/>
      <c r="D34" s="128"/>
      <c r="E34" s="129"/>
      <c r="F34" s="129"/>
      <c r="G34" s="130"/>
      <c r="H34" s="131" t="str">
        <f t="shared" si="2"/>
        <v/>
      </c>
      <c r="I34" s="132" t="str">
        <f t="shared" si="1"/>
        <v/>
      </c>
      <c r="J34" s="133" t="str">
        <f t="shared" si="0"/>
        <v/>
      </c>
      <c r="L34" s="135"/>
      <c r="M34" s="136"/>
      <c r="N34" s="136"/>
      <c r="O34" s="136"/>
      <c r="P34" s="136"/>
      <c r="Q34" s="136"/>
      <c r="R34" s="136"/>
      <c r="S34" s="136"/>
      <c r="T34" s="136"/>
      <c r="U34" s="136"/>
      <c r="V34" s="136"/>
      <c r="W34" s="136"/>
    </row>
    <row r="35" spans="1:23" s="134" customFormat="1" ht="21">
      <c r="A35" s="125"/>
      <c r="B35" s="126"/>
      <c r="C35" s="127"/>
      <c r="D35" s="128"/>
      <c r="E35" s="129"/>
      <c r="F35" s="129"/>
      <c r="G35" s="130"/>
      <c r="H35" s="131" t="str">
        <f t="shared" si="2"/>
        <v/>
      </c>
      <c r="I35" s="132" t="str">
        <f t="shared" si="1"/>
        <v/>
      </c>
      <c r="J35" s="133" t="str">
        <f t="shared" si="0"/>
        <v/>
      </c>
      <c r="L35" s="135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</row>
    <row r="36" spans="1:23" s="134" customFormat="1" ht="21">
      <c r="A36" s="125"/>
      <c r="B36" s="126"/>
      <c r="C36" s="127"/>
      <c r="D36" s="128"/>
      <c r="E36" s="129"/>
      <c r="F36" s="129"/>
      <c r="G36" s="130"/>
      <c r="H36" s="131" t="str">
        <f t="shared" si="2"/>
        <v/>
      </c>
      <c r="I36" s="132" t="str">
        <f t="shared" si="1"/>
        <v/>
      </c>
      <c r="J36" s="133" t="str">
        <f t="shared" si="0"/>
        <v/>
      </c>
      <c r="L36" s="135"/>
      <c r="M36" s="136"/>
      <c r="N36" s="136"/>
      <c r="O36" s="136"/>
      <c r="P36" s="136"/>
      <c r="Q36" s="136"/>
      <c r="R36" s="136"/>
      <c r="S36" s="136"/>
      <c r="T36" s="136"/>
      <c r="U36" s="136"/>
      <c r="V36" s="136"/>
      <c r="W36" s="136"/>
    </row>
    <row r="37" spans="1:23" s="134" customFormat="1" ht="21">
      <c r="A37" s="125"/>
      <c r="B37" s="126"/>
      <c r="C37" s="127"/>
      <c r="D37" s="128"/>
      <c r="E37" s="129"/>
      <c r="F37" s="129"/>
      <c r="G37" s="130"/>
      <c r="H37" s="131" t="str">
        <f t="shared" si="2"/>
        <v/>
      </c>
      <c r="I37" s="132" t="str">
        <f t="shared" si="1"/>
        <v/>
      </c>
      <c r="J37" s="133" t="str">
        <f t="shared" si="0"/>
        <v/>
      </c>
      <c r="L37" s="135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</row>
    <row r="38" spans="1:23" s="134" customFormat="1" ht="21">
      <c r="A38" s="125"/>
      <c r="B38" s="126"/>
      <c r="C38" s="127"/>
      <c r="D38" s="128"/>
      <c r="E38" s="129"/>
      <c r="F38" s="129"/>
      <c r="G38" s="130"/>
      <c r="H38" s="131" t="str">
        <f t="shared" si="2"/>
        <v/>
      </c>
      <c r="I38" s="132" t="str">
        <f t="shared" si="1"/>
        <v/>
      </c>
      <c r="J38" s="133" t="str">
        <f t="shared" si="0"/>
        <v/>
      </c>
      <c r="L38" s="135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</row>
    <row r="39" spans="1:23" s="134" customFormat="1" ht="21">
      <c r="A39" s="125"/>
      <c r="B39" s="126"/>
      <c r="C39" s="127"/>
      <c r="D39" s="128"/>
      <c r="E39" s="129"/>
      <c r="F39" s="129"/>
      <c r="G39" s="130"/>
      <c r="H39" s="131" t="str">
        <f t="shared" si="2"/>
        <v/>
      </c>
      <c r="I39" s="132" t="str">
        <f t="shared" si="1"/>
        <v/>
      </c>
      <c r="J39" s="133" t="str">
        <f t="shared" si="0"/>
        <v/>
      </c>
      <c r="L39" s="135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</row>
    <row r="40" spans="1:23" s="134" customFormat="1" ht="21.75" thickBot="1">
      <c r="A40" s="125"/>
      <c r="B40" s="126"/>
      <c r="C40" s="127"/>
      <c r="D40" s="128"/>
      <c r="E40" s="129"/>
      <c r="F40" s="129"/>
      <c r="G40" s="130"/>
      <c r="H40" s="131" t="str">
        <f t="shared" si="2"/>
        <v/>
      </c>
      <c r="I40" s="132" t="str">
        <f t="shared" si="1"/>
        <v/>
      </c>
      <c r="J40" s="133" t="str">
        <f t="shared" si="0"/>
        <v/>
      </c>
      <c r="L40" s="135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</row>
    <row r="41" spans="1:23" s="134" customFormat="1" ht="21.75" thickBot="1">
      <c r="A41" s="155" t="s">
        <v>11</v>
      </c>
      <c r="B41" s="156"/>
      <c r="C41" s="157"/>
      <c r="D41" s="156"/>
      <c r="E41" s="158">
        <f>SUM(E14:E40)</f>
        <v>0</v>
      </c>
      <c r="F41" s="158">
        <f>SUM(F14:F40)</f>
        <v>0</v>
      </c>
      <c r="G41" s="158">
        <f>SUM(G14:G40)</f>
        <v>0</v>
      </c>
      <c r="H41" s="153">
        <f>SUM(H14:H40)</f>
        <v>46</v>
      </c>
      <c r="I41" s="153">
        <f>SUM(I14:I40)</f>
        <v>0</v>
      </c>
      <c r="J41" s="153">
        <f>SUM(I14:I40)</f>
        <v>0</v>
      </c>
      <c r="K41" s="143"/>
      <c r="L41" s="143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</row>
    <row r="42" spans="1:23" customFormat="1" ht="18.75">
      <c r="B42" s="34"/>
      <c r="C42" s="34"/>
      <c r="E42" s="35"/>
      <c r="F42" s="35"/>
      <c r="G42" s="35"/>
      <c r="H42" s="35"/>
      <c r="I42" s="35"/>
      <c r="J42" s="35"/>
      <c r="K42" s="124"/>
      <c r="L42" s="35"/>
    </row>
    <row r="43" spans="1:23" ht="19.5" thickBot="1">
      <c r="A43" s="260" t="s">
        <v>70</v>
      </c>
      <c r="B43" s="259"/>
      <c r="C43" s="28"/>
      <c r="D43" s="28"/>
      <c r="E43" s="28"/>
      <c r="F43" s="28"/>
      <c r="G43" s="28"/>
      <c r="H43" s="28"/>
      <c r="I43" s="28"/>
      <c r="J43" s="28"/>
      <c r="K43" s="124"/>
    </row>
    <row r="44" spans="1:23" s="168" customFormat="1" ht="21" thickBot="1">
      <c r="A44" s="159" t="s">
        <v>9</v>
      </c>
      <c r="B44" s="160" t="s">
        <v>35</v>
      </c>
      <c r="C44" s="160" t="s">
        <v>51</v>
      </c>
      <c r="D44" s="277" t="s">
        <v>1</v>
      </c>
      <c r="E44" s="278"/>
      <c r="F44" s="278"/>
      <c r="G44" s="279"/>
      <c r="H44" s="256" t="s">
        <v>2</v>
      </c>
      <c r="I44" s="257"/>
      <c r="J44" s="258"/>
      <c r="K44" s="197"/>
      <c r="L44" s="166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</row>
    <row r="45" spans="1:23" s="134" customFormat="1" ht="21">
      <c r="A45" s="137"/>
      <c r="B45" s="138"/>
      <c r="C45" s="139">
        <v>10</v>
      </c>
      <c r="D45" s="280"/>
      <c r="E45" s="281"/>
      <c r="F45" s="281"/>
      <c r="G45" s="282"/>
      <c r="H45" s="140"/>
      <c r="I45" s="141"/>
      <c r="J45" s="142"/>
      <c r="K45" s="143"/>
      <c r="L45" s="135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</row>
    <row r="46" spans="1:23" s="134" customFormat="1" ht="21">
      <c r="A46" s="125"/>
      <c r="B46" s="126"/>
      <c r="C46" s="127">
        <v>11</v>
      </c>
      <c r="D46" s="263"/>
      <c r="E46" s="264"/>
      <c r="F46" s="264"/>
      <c r="G46" s="265"/>
      <c r="H46" s="140"/>
      <c r="I46" s="141"/>
      <c r="J46" s="142"/>
      <c r="K46" s="143"/>
      <c r="L46" s="135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</row>
    <row r="47" spans="1:23" s="134" customFormat="1" ht="21">
      <c r="A47" s="125"/>
      <c r="B47" s="126"/>
      <c r="C47" s="127">
        <v>12</v>
      </c>
      <c r="D47" s="263"/>
      <c r="E47" s="264"/>
      <c r="F47" s="264"/>
      <c r="G47" s="265"/>
      <c r="H47" s="140"/>
      <c r="I47" s="141"/>
      <c r="J47" s="142"/>
      <c r="K47" s="143"/>
      <c r="L47" s="135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</row>
    <row r="48" spans="1:23" s="134" customFormat="1" ht="21">
      <c r="A48" s="125"/>
      <c r="B48" s="126"/>
      <c r="C48" s="127">
        <v>13</v>
      </c>
      <c r="D48" s="263"/>
      <c r="E48" s="264"/>
      <c r="F48" s="264"/>
      <c r="G48" s="265"/>
      <c r="H48" s="140"/>
      <c r="I48" s="141"/>
      <c r="J48" s="142"/>
      <c r="K48" s="143"/>
      <c r="L48" s="135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</row>
    <row r="49" spans="1:23" s="134" customFormat="1" ht="21">
      <c r="A49" s="125"/>
      <c r="B49" s="126"/>
      <c r="C49" s="127"/>
      <c r="D49" s="263"/>
      <c r="E49" s="264"/>
      <c r="F49" s="264"/>
      <c r="G49" s="265"/>
      <c r="H49" s="140"/>
      <c r="I49" s="141"/>
      <c r="J49" s="142"/>
      <c r="K49" s="143"/>
      <c r="L49" s="135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</row>
    <row r="50" spans="1:23" s="134" customFormat="1" ht="21">
      <c r="A50" s="125"/>
      <c r="B50" s="126"/>
      <c r="C50" s="127"/>
      <c r="D50" s="263"/>
      <c r="E50" s="264"/>
      <c r="F50" s="264"/>
      <c r="G50" s="265"/>
      <c r="H50" s="140"/>
      <c r="I50" s="141"/>
      <c r="J50" s="142"/>
      <c r="K50" s="143"/>
      <c r="L50" s="135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</row>
    <row r="51" spans="1:23" s="134" customFormat="1" ht="21">
      <c r="A51" s="125"/>
      <c r="B51" s="126"/>
      <c r="C51" s="127"/>
      <c r="D51" s="274"/>
      <c r="E51" s="275"/>
      <c r="F51" s="275"/>
      <c r="G51" s="276"/>
      <c r="H51" s="140"/>
      <c r="I51" s="141"/>
      <c r="J51" s="142"/>
      <c r="K51" s="143"/>
      <c r="L51" s="135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</row>
    <row r="52" spans="1:23" s="134" customFormat="1" ht="21">
      <c r="A52" s="125"/>
      <c r="B52" s="126"/>
      <c r="C52" s="127"/>
      <c r="D52" s="274"/>
      <c r="E52" s="275"/>
      <c r="F52" s="275"/>
      <c r="G52" s="276"/>
      <c r="H52" s="140"/>
      <c r="I52" s="141"/>
      <c r="J52" s="142"/>
      <c r="K52" s="143"/>
      <c r="L52" s="135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</row>
    <row r="53" spans="1:23" s="134" customFormat="1" ht="21">
      <c r="A53" s="125"/>
      <c r="B53" s="126"/>
      <c r="C53" s="127"/>
      <c r="D53" s="274"/>
      <c r="E53" s="275"/>
      <c r="F53" s="275"/>
      <c r="G53" s="276"/>
      <c r="H53" s="140"/>
      <c r="I53" s="141"/>
      <c r="J53" s="142"/>
      <c r="K53" s="143"/>
      <c r="L53" s="135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</row>
    <row r="54" spans="1:23" s="134" customFormat="1" ht="21">
      <c r="A54" s="125"/>
      <c r="B54" s="126"/>
      <c r="C54" s="127"/>
      <c r="D54" s="274"/>
      <c r="E54" s="275"/>
      <c r="F54" s="275"/>
      <c r="G54" s="276"/>
      <c r="H54" s="140"/>
      <c r="I54" s="141"/>
      <c r="J54" s="142"/>
      <c r="K54" s="143"/>
      <c r="L54" s="135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</row>
    <row r="55" spans="1:23" s="134" customFormat="1" ht="21">
      <c r="A55" s="125"/>
      <c r="B55" s="126"/>
      <c r="C55" s="127"/>
      <c r="D55" s="274"/>
      <c r="E55" s="275"/>
      <c r="F55" s="275"/>
      <c r="G55" s="276"/>
      <c r="H55" s="140"/>
      <c r="I55" s="141"/>
      <c r="J55" s="142"/>
      <c r="K55" s="143"/>
      <c r="L55" s="135"/>
      <c r="M55" s="136"/>
      <c r="N55" s="136"/>
      <c r="O55" s="136"/>
      <c r="P55" s="136"/>
      <c r="Q55" s="136"/>
      <c r="R55" s="136"/>
      <c r="S55" s="136"/>
      <c r="T55" s="136"/>
      <c r="U55" s="136"/>
      <c r="V55" s="136"/>
      <c r="W55" s="136"/>
    </row>
    <row r="56" spans="1:23" s="134" customFormat="1" ht="21">
      <c r="A56" s="125"/>
      <c r="B56" s="126"/>
      <c r="C56" s="127"/>
      <c r="D56" s="263"/>
      <c r="E56" s="264"/>
      <c r="F56" s="264"/>
      <c r="G56" s="265"/>
      <c r="H56" s="140"/>
      <c r="I56" s="141"/>
      <c r="J56" s="142"/>
      <c r="K56" s="143"/>
      <c r="L56" s="135"/>
      <c r="M56" s="136"/>
      <c r="N56" s="136"/>
      <c r="O56" s="136"/>
      <c r="P56" s="136"/>
      <c r="Q56" s="136"/>
      <c r="R56" s="136"/>
      <c r="S56" s="136"/>
      <c r="T56" s="136"/>
      <c r="U56" s="136"/>
      <c r="V56" s="136"/>
      <c r="W56" s="136"/>
    </row>
    <row r="57" spans="1:23" s="134" customFormat="1" ht="21">
      <c r="A57" s="144"/>
      <c r="B57" s="145"/>
      <c r="C57" s="146"/>
      <c r="D57" s="263"/>
      <c r="E57" s="264"/>
      <c r="F57" s="264"/>
      <c r="G57" s="265"/>
      <c r="H57" s="140"/>
      <c r="I57" s="141"/>
      <c r="J57" s="142"/>
      <c r="K57" s="143"/>
      <c r="L57" s="135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</row>
    <row r="58" spans="1:23" s="134" customFormat="1" ht="21">
      <c r="A58" s="144"/>
      <c r="B58" s="145"/>
      <c r="C58" s="146"/>
      <c r="D58" s="263"/>
      <c r="E58" s="264"/>
      <c r="F58" s="264"/>
      <c r="G58" s="265"/>
      <c r="H58" s="140"/>
      <c r="I58" s="141"/>
      <c r="J58" s="142"/>
      <c r="K58" s="143"/>
      <c r="L58" s="135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</row>
    <row r="59" spans="1:23" s="134" customFormat="1" ht="21">
      <c r="A59" s="144"/>
      <c r="B59" s="145"/>
      <c r="C59" s="146"/>
      <c r="D59" s="263"/>
      <c r="E59" s="264"/>
      <c r="F59" s="264"/>
      <c r="G59" s="265"/>
      <c r="H59" s="140"/>
      <c r="I59" s="141"/>
      <c r="J59" s="142"/>
      <c r="K59" s="143"/>
      <c r="L59" s="135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</row>
    <row r="60" spans="1:23" s="134" customFormat="1" ht="21.75" thickBot="1">
      <c r="A60" s="144"/>
      <c r="B60" s="145"/>
      <c r="C60" s="146"/>
      <c r="D60" s="263"/>
      <c r="E60" s="264"/>
      <c r="F60" s="264"/>
      <c r="G60" s="265"/>
      <c r="H60" s="140"/>
      <c r="I60" s="141"/>
      <c r="J60" s="142"/>
      <c r="K60" s="143"/>
      <c r="L60" s="135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</row>
    <row r="61" spans="1:23" s="134" customFormat="1" ht="21.75" thickBot="1">
      <c r="A61" s="147" t="s">
        <v>11</v>
      </c>
      <c r="B61" s="148"/>
      <c r="C61" s="149"/>
      <c r="D61" s="148"/>
      <c r="E61" s="150"/>
      <c r="F61" s="151"/>
      <c r="G61" s="152"/>
      <c r="H61" s="153">
        <f>SUM(H45:H60)</f>
        <v>0</v>
      </c>
      <c r="I61" s="154"/>
      <c r="J61" s="154"/>
      <c r="K61" s="154"/>
      <c r="L61" s="143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</row>
    <row r="62" spans="1:23" ht="15.75" thickBot="1"/>
    <row r="63" spans="1:23" ht="19.5" thickBot="1">
      <c r="A63" s="261" t="s">
        <v>5</v>
      </c>
      <c r="B63" s="26"/>
      <c r="C63" s="26"/>
      <c r="D63" s="26"/>
      <c r="E63" s="26"/>
      <c r="F63" s="26"/>
      <c r="G63" s="26"/>
      <c r="H63" s="26"/>
      <c r="I63" s="26"/>
      <c r="J63" s="26"/>
    </row>
    <row r="64" spans="1:23" s="168" customFormat="1" ht="21" thickBot="1">
      <c r="A64" s="159" t="s">
        <v>9</v>
      </c>
      <c r="B64" s="160" t="s">
        <v>17</v>
      </c>
      <c r="C64" s="160" t="s">
        <v>51</v>
      </c>
      <c r="D64" s="161" t="s">
        <v>1</v>
      </c>
      <c r="E64" s="161" t="s">
        <v>2</v>
      </c>
      <c r="F64" s="161" t="s">
        <v>3</v>
      </c>
      <c r="G64" s="162" t="s">
        <v>4</v>
      </c>
      <c r="H64" s="163" t="s">
        <v>15</v>
      </c>
      <c r="I64" s="164" t="s">
        <v>4</v>
      </c>
      <c r="J64" s="165" t="s">
        <v>13</v>
      </c>
      <c r="K64" s="166"/>
      <c r="L64" s="166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</row>
    <row r="65" spans="1:23" s="168" customFormat="1" ht="20.25">
      <c r="A65" s="169"/>
      <c r="B65" s="170"/>
      <c r="C65" s="171">
        <v>14</v>
      </c>
      <c r="D65" s="172"/>
      <c r="E65" s="173"/>
      <c r="F65" s="173"/>
      <c r="G65" s="174"/>
      <c r="H65" s="175" t="str">
        <f>IF(E65="","",E65-G65)</f>
        <v/>
      </c>
      <c r="I65" s="176" t="str">
        <f>IF(H65="","",E65-F65)</f>
        <v/>
      </c>
      <c r="J65" s="177" t="str">
        <f t="shared" ref="J65:J74" si="3">IF(I65="","",I65-G65)</f>
        <v/>
      </c>
      <c r="K65" s="166"/>
      <c r="L65" s="166"/>
      <c r="M65" s="167"/>
      <c r="N65" s="167"/>
      <c r="O65" s="167"/>
      <c r="P65" s="167"/>
      <c r="Q65" s="167"/>
      <c r="R65" s="167"/>
      <c r="S65" s="167"/>
      <c r="T65" s="167"/>
      <c r="U65" s="167"/>
      <c r="V65" s="167"/>
      <c r="W65" s="167"/>
    </row>
    <row r="66" spans="1:23" s="168" customFormat="1" ht="20.25">
      <c r="A66" s="178"/>
      <c r="B66" s="179"/>
      <c r="C66" s="180">
        <v>15</v>
      </c>
      <c r="D66" s="181"/>
      <c r="E66" s="182"/>
      <c r="F66" s="182"/>
      <c r="G66" s="183"/>
      <c r="H66" s="175" t="str">
        <f t="shared" ref="H66:H79" si="4">IF(E66="","",E66-G66)</f>
        <v/>
      </c>
      <c r="I66" s="176" t="str">
        <f t="shared" ref="I66:I80" si="5">IF(H66="","",E66-F66)</f>
        <v/>
      </c>
      <c r="J66" s="184" t="str">
        <f t="shared" si="3"/>
        <v/>
      </c>
      <c r="K66" s="166"/>
      <c r="L66" s="166"/>
      <c r="M66" s="167"/>
      <c r="N66" s="167"/>
      <c r="O66" s="167"/>
      <c r="P66" s="167"/>
      <c r="Q66" s="167"/>
      <c r="R66" s="167"/>
      <c r="S66" s="167"/>
      <c r="T66" s="167"/>
      <c r="U66" s="167"/>
      <c r="V66" s="167"/>
      <c r="W66" s="167"/>
    </row>
    <row r="67" spans="1:23" s="168" customFormat="1" ht="20.25">
      <c r="A67" s="178"/>
      <c r="B67" s="179"/>
      <c r="C67" s="180">
        <v>16</v>
      </c>
      <c r="D67" s="181"/>
      <c r="E67" s="182"/>
      <c r="F67" s="182"/>
      <c r="G67" s="183"/>
      <c r="H67" s="175">
        <v>16</v>
      </c>
      <c r="I67" s="176">
        <f t="shared" si="5"/>
        <v>0</v>
      </c>
      <c r="J67" s="184">
        <f t="shared" si="3"/>
        <v>0</v>
      </c>
      <c r="L67" s="166"/>
      <c r="M67" s="167"/>
      <c r="N67" s="167"/>
      <c r="O67" s="167"/>
      <c r="P67" s="167"/>
      <c r="Q67" s="167"/>
      <c r="R67" s="167"/>
      <c r="S67" s="167"/>
      <c r="T67" s="167"/>
      <c r="U67" s="167"/>
      <c r="V67" s="167"/>
      <c r="W67" s="167"/>
    </row>
    <row r="68" spans="1:23" s="168" customFormat="1" ht="20.25">
      <c r="A68" s="178"/>
      <c r="B68" s="179"/>
      <c r="C68" s="180"/>
      <c r="D68" s="181"/>
      <c r="E68" s="182"/>
      <c r="F68" s="182"/>
      <c r="G68" s="183"/>
      <c r="H68" s="175" t="str">
        <f t="shared" si="4"/>
        <v/>
      </c>
      <c r="I68" s="176" t="str">
        <f t="shared" si="5"/>
        <v/>
      </c>
      <c r="J68" s="184" t="str">
        <f t="shared" si="3"/>
        <v/>
      </c>
      <c r="L68" s="166"/>
      <c r="M68" s="167"/>
      <c r="N68" s="167"/>
      <c r="O68" s="167"/>
      <c r="P68" s="167"/>
      <c r="Q68" s="167"/>
      <c r="R68" s="167"/>
      <c r="S68" s="167"/>
      <c r="T68" s="167"/>
      <c r="U68" s="167"/>
      <c r="V68" s="167"/>
      <c r="W68" s="167"/>
    </row>
    <row r="69" spans="1:23" s="168" customFormat="1" ht="20.25">
      <c r="A69" s="178"/>
      <c r="B69" s="179"/>
      <c r="C69" s="180"/>
      <c r="D69" s="181"/>
      <c r="E69" s="182"/>
      <c r="F69" s="182"/>
      <c r="G69" s="183"/>
      <c r="H69" s="175" t="str">
        <f t="shared" si="4"/>
        <v/>
      </c>
      <c r="I69" s="176" t="str">
        <f t="shared" si="5"/>
        <v/>
      </c>
      <c r="J69" s="184" t="str">
        <f t="shared" si="3"/>
        <v/>
      </c>
      <c r="L69" s="166"/>
      <c r="M69" s="167"/>
      <c r="N69" s="167"/>
      <c r="O69" s="167"/>
      <c r="P69" s="167"/>
      <c r="Q69" s="167"/>
      <c r="R69" s="167"/>
      <c r="S69" s="167"/>
      <c r="T69" s="167"/>
      <c r="U69" s="167"/>
      <c r="V69" s="167"/>
      <c r="W69" s="167"/>
    </row>
    <row r="70" spans="1:23" s="168" customFormat="1" ht="20.25">
      <c r="A70" s="178"/>
      <c r="B70" s="179"/>
      <c r="C70" s="180"/>
      <c r="D70" s="181"/>
      <c r="E70" s="182"/>
      <c r="F70" s="182"/>
      <c r="G70" s="183"/>
      <c r="H70" s="175" t="str">
        <f t="shared" si="4"/>
        <v/>
      </c>
      <c r="I70" s="176" t="str">
        <f t="shared" si="5"/>
        <v/>
      </c>
      <c r="J70" s="184" t="str">
        <f t="shared" si="3"/>
        <v/>
      </c>
      <c r="L70" s="166"/>
      <c r="M70" s="167"/>
      <c r="N70" s="167"/>
      <c r="O70" s="167"/>
      <c r="P70" s="167"/>
      <c r="Q70" s="167"/>
      <c r="R70" s="167"/>
      <c r="S70" s="167"/>
      <c r="T70" s="167"/>
      <c r="U70" s="167"/>
      <c r="V70" s="167"/>
      <c r="W70" s="167"/>
    </row>
    <row r="71" spans="1:23" s="168" customFormat="1" ht="20.25">
      <c r="A71" s="178"/>
      <c r="B71" s="179"/>
      <c r="C71" s="180"/>
      <c r="D71" s="181"/>
      <c r="E71" s="182"/>
      <c r="F71" s="182"/>
      <c r="G71" s="183"/>
      <c r="H71" s="175" t="str">
        <f t="shared" si="4"/>
        <v/>
      </c>
      <c r="I71" s="176" t="str">
        <f t="shared" si="5"/>
        <v/>
      </c>
      <c r="J71" s="184" t="str">
        <f t="shared" si="3"/>
        <v/>
      </c>
      <c r="L71" s="166"/>
      <c r="M71" s="167"/>
      <c r="N71" s="167"/>
      <c r="O71" s="167"/>
      <c r="P71" s="167"/>
      <c r="Q71" s="167"/>
      <c r="R71" s="167"/>
      <c r="S71" s="167"/>
      <c r="T71" s="167"/>
      <c r="U71" s="167"/>
      <c r="V71" s="167"/>
      <c r="W71" s="167"/>
    </row>
    <row r="72" spans="1:23" s="168" customFormat="1" ht="20.25">
      <c r="A72" s="178"/>
      <c r="B72" s="179"/>
      <c r="C72" s="180"/>
      <c r="D72" s="181"/>
      <c r="E72" s="182"/>
      <c r="F72" s="182"/>
      <c r="G72" s="183"/>
      <c r="H72" s="175" t="str">
        <f t="shared" si="4"/>
        <v/>
      </c>
      <c r="I72" s="176" t="str">
        <f t="shared" si="5"/>
        <v/>
      </c>
      <c r="J72" s="184" t="str">
        <f t="shared" si="3"/>
        <v/>
      </c>
      <c r="L72" s="166"/>
      <c r="M72" s="167"/>
      <c r="N72" s="167"/>
      <c r="O72" s="167"/>
      <c r="P72" s="167"/>
      <c r="Q72" s="167"/>
      <c r="R72" s="167"/>
      <c r="S72" s="167"/>
      <c r="T72" s="167"/>
      <c r="U72" s="167"/>
      <c r="V72" s="167"/>
      <c r="W72" s="167"/>
    </row>
    <row r="73" spans="1:23" s="168" customFormat="1" ht="20.25">
      <c r="A73" s="178"/>
      <c r="B73" s="179"/>
      <c r="C73" s="180"/>
      <c r="D73" s="181"/>
      <c r="E73" s="182"/>
      <c r="F73" s="182"/>
      <c r="G73" s="183"/>
      <c r="H73" s="175" t="str">
        <f t="shared" si="4"/>
        <v/>
      </c>
      <c r="I73" s="176" t="str">
        <f t="shared" si="5"/>
        <v/>
      </c>
      <c r="J73" s="184" t="str">
        <f t="shared" si="3"/>
        <v/>
      </c>
      <c r="L73" s="166"/>
      <c r="M73" s="167"/>
      <c r="N73" s="167"/>
      <c r="O73" s="167"/>
      <c r="P73" s="167"/>
      <c r="Q73" s="167"/>
      <c r="R73" s="167"/>
      <c r="S73" s="167"/>
      <c r="T73" s="167"/>
      <c r="U73" s="167"/>
      <c r="V73" s="167"/>
      <c r="W73" s="167"/>
    </row>
    <row r="74" spans="1:23" s="168" customFormat="1" ht="20.25">
      <c r="A74" s="178"/>
      <c r="B74" s="179"/>
      <c r="C74" s="180"/>
      <c r="D74" s="181"/>
      <c r="E74" s="182"/>
      <c r="F74" s="182"/>
      <c r="G74" s="183"/>
      <c r="H74" s="175" t="str">
        <f t="shared" si="4"/>
        <v/>
      </c>
      <c r="I74" s="176" t="str">
        <f t="shared" si="5"/>
        <v/>
      </c>
      <c r="J74" s="184" t="str">
        <f t="shared" si="3"/>
        <v/>
      </c>
      <c r="L74" s="166"/>
      <c r="M74" s="167"/>
      <c r="N74" s="167"/>
      <c r="O74" s="167"/>
      <c r="P74" s="167"/>
      <c r="Q74" s="167"/>
      <c r="R74" s="167"/>
      <c r="S74" s="167"/>
      <c r="T74" s="167"/>
      <c r="U74" s="167"/>
      <c r="V74" s="167"/>
      <c r="W74" s="167"/>
    </row>
    <row r="75" spans="1:23" s="168" customFormat="1" ht="20.25">
      <c r="A75" s="178"/>
      <c r="B75" s="179"/>
      <c r="C75" s="180"/>
      <c r="D75" s="181"/>
      <c r="E75" s="182"/>
      <c r="F75" s="182"/>
      <c r="G75" s="183"/>
      <c r="H75" s="175"/>
      <c r="I75" s="176" t="str">
        <f t="shared" si="5"/>
        <v/>
      </c>
      <c r="J75" s="184"/>
      <c r="L75" s="166"/>
      <c r="M75" s="167"/>
      <c r="N75" s="167"/>
      <c r="O75" s="167"/>
      <c r="P75" s="167"/>
      <c r="Q75" s="167"/>
      <c r="R75" s="167"/>
      <c r="S75" s="167"/>
      <c r="T75" s="167"/>
      <c r="U75" s="167"/>
      <c r="V75" s="167"/>
      <c r="W75" s="167"/>
    </row>
    <row r="76" spans="1:23" s="168" customFormat="1" ht="20.25">
      <c r="A76" s="178"/>
      <c r="B76" s="179"/>
      <c r="C76" s="180"/>
      <c r="D76" s="181"/>
      <c r="E76" s="182"/>
      <c r="F76" s="182"/>
      <c r="G76" s="183"/>
      <c r="H76" s="175"/>
      <c r="I76" s="176" t="str">
        <f t="shared" si="5"/>
        <v/>
      </c>
      <c r="J76" s="184"/>
      <c r="L76" s="166"/>
      <c r="M76" s="167"/>
      <c r="N76" s="167"/>
      <c r="O76" s="167"/>
      <c r="P76" s="167"/>
      <c r="Q76" s="167"/>
      <c r="R76" s="167"/>
      <c r="S76" s="167"/>
      <c r="T76" s="167"/>
      <c r="U76" s="167"/>
      <c r="V76" s="167"/>
      <c r="W76" s="167"/>
    </row>
    <row r="77" spans="1:23" s="168" customFormat="1" ht="20.25">
      <c r="A77" s="178"/>
      <c r="B77" s="179"/>
      <c r="C77" s="180"/>
      <c r="D77" s="181"/>
      <c r="E77" s="182"/>
      <c r="F77" s="182"/>
      <c r="G77" s="183"/>
      <c r="H77" s="175" t="str">
        <f t="shared" si="4"/>
        <v/>
      </c>
      <c r="I77" s="176" t="str">
        <f t="shared" si="5"/>
        <v/>
      </c>
      <c r="J77" s="184" t="str">
        <f>IF(I77="","",I77-G77)</f>
        <v/>
      </c>
      <c r="L77" s="166"/>
      <c r="M77" s="167"/>
      <c r="N77" s="167"/>
      <c r="O77" s="167"/>
      <c r="P77" s="167"/>
      <c r="Q77" s="167"/>
      <c r="R77" s="167"/>
      <c r="S77" s="167"/>
      <c r="T77" s="167"/>
      <c r="U77" s="167"/>
      <c r="V77" s="167"/>
      <c r="W77" s="167"/>
    </row>
    <row r="78" spans="1:23" s="168" customFormat="1" ht="20.25">
      <c r="A78" s="178"/>
      <c r="B78" s="179"/>
      <c r="C78" s="180"/>
      <c r="D78" s="181"/>
      <c r="E78" s="182"/>
      <c r="F78" s="182"/>
      <c r="G78" s="183"/>
      <c r="H78" s="175" t="str">
        <f t="shared" si="4"/>
        <v/>
      </c>
      <c r="I78" s="176" t="str">
        <f t="shared" si="5"/>
        <v/>
      </c>
      <c r="J78" s="184" t="str">
        <f>IF(I78="","",I78-G78)</f>
        <v/>
      </c>
      <c r="L78" s="166"/>
      <c r="M78" s="167"/>
      <c r="N78" s="167"/>
      <c r="O78" s="167"/>
      <c r="P78" s="167"/>
      <c r="Q78" s="167"/>
      <c r="R78" s="167"/>
      <c r="S78" s="167"/>
      <c r="T78" s="167"/>
      <c r="U78" s="167"/>
      <c r="V78" s="167"/>
      <c r="W78" s="167"/>
    </row>
    <row r="79" spans="1:23" s="168" customFormat="1" ht="20.25">
      <c r="A79" s="178"/>
      <c r="B79" s="179"/>
      <c r="C79" s="180"/>
      <c r="D79" s="181"/>
      <c r="E79" s="182"/>
      <c r="F79" s="182"/>
      <c r="G79" s="183"/>
      <c r="H79" s="175" t="str">
        <f t="shared" si="4"/>
        <v/>
      </c>
      <c r="I79" s="176" t="str">
        <f t="shared" si="5"/>
        <v/>
      </c>
      <c r="J79" s="184" t="str">
        <f>IF(I79="","",I79-G79)</f>
        <v/>
      </c>
      <c r="L79" s="166"/>
      <c r="M79" s="167"/>
      <c r="N79" s="167"/>
      <c r="O79" s="167"/>
      <c r="P79" s="167"/>
      <c r="Q79" s="167"/>
      <c r="R79" s="167"/>
      <c r="S79" s="167"/>
      <c r="T79" s="167"/>
      <c r="U79" s="167"/>
      <c r="V79" s="167"/>
      <c r="W79" s="167"/>
    </row>
    <row r="80" spans="1:23" s="168" customFormat="1" ht="21" thickBot="1">
      <c r="A80" s="185"/>
      <c r="B80" s="186"/>
      <c r="C80" s="187"/>
      <c r="D80" s="188"/>
      <c r="E80" s="189"/>
      <c r="F80" s="189"/>
      <c r="G80" s="190"/>
      <c r="H80" s="175" t="str">
        <f>IF(E80="","",E80-G80)</f>
        <v/>
      </c>
      <c r="I80" s="176" t="str">
        <f t="shared" si="5"/>
        <v/>
      </c>
      <c r="J80" s="191" t="str">
        <f>IF(I80="","",I80-G80)</f>
        <v/>
      </c>
      <c r="L80" s="166"/>
      <c r="M80" s="167"/>
      <c r="N80" s="167"/>
      <c r="O80" s="167"/>
      <c r="P80" s="167"/>
      <c r="Q80" s="167"/>
      <c r="R80" s="167"/>
      <c r="S80" s="167"/>
      <c r="T80" s="167"/>
      <c r="U80" s="167"/>
      <c r="V80" s="167"/>
      <c r="W80" s="167"/>
    </row>
    <row r="81" spans="1:23" s="168" customFormat="1" ht="21" thickBot="1">
      <c r="A81" s="192" t="s">
        <v>11</v>
      </c>
      <c r="B81" s="193"/>
      <c r="C81" s="193"/>
      <c r="D81" s="194"/>
      <c r="E81" s="195">
        <f>SUM(E65:E80)</f>
        <v>0</v>
      </c>
      <c r="F81" s="195">
        <f>SUM(F65:F80)</f>
        <v>0</v>
      </c>
      <c r="G81" s="195">
        <f>SUM(G65:G80)</f>
        <v>0</v>
      </c>
      <c r="H81" s="196">
        <f>SUM(H65:H80)</f>
        <v>16</v>
      </c>
      <c r="I81" s="196">
        <f>SUM(I65:I80)</f>
        <v>0</v>
      </c>
      <c r="J81" s="196">
        <f>SUM(I65:I80)</f>
        <v>0</v>
      </c>
      <c r="K81" s="197"/>
      <c r="L81" s="197"/>
      <c r="M81" s="167"/>
      <c r="N81" s="167"/>
      <c r="O81" s="167"/>
      <c r="P81" s="167"/>
      <c r="Q81" s="167"/>
      <c r="R81" s="167"/>
      <c r="S81" s="167"/>
      <c r="T81" s="167"/>
      <c r="U81" s="167"/>
      <c r="V81" s="167"/>
      <c r="W81" s="167"/>
    </row>
    <row r="82" spans="1:23">
      <c r="A82" s="29"/>
      <c r="B82" s="30"/>
      <c r="C82" s="30"/>
      <c r="D82" s="29"/>
      <c r="E82" s="31"/>
      <c r="F82" s="31"/>
      <c r="G82" s="31"/>
      <c r="H82" s="27"/>
      <c r="I82" s="27"/>
      <c r="J82" s="27"/>
      <c r="K82" s="47"/>
      <c r="L82" s="47"/>
    </row>
    <row r="83" spans="1:23" s="136" customFormat="1" ht="21.75" thickBot="1">
      <c r="A83" s="198"/>
      <c r="B83" s="199"/>
      <c r="C83" s="199"/>
      <c r="D83" s="198"/>
      <c r="E83" s="200"/>
      <c r="F83" s="201"/>
      <c r="G83" s="201"/>
      <c r="H83" s="202" t="s">
        <v>15</v>
      </c>
      <c r="I83" s="202" t="s">
        <v>4</v>
      </c>
      <c r="J83" s="202" t="s">
        <v>74</v>
      </c>
      <c r="K83" s="154"/>
      <c r="L83" s="154"/>
    </row>
    <row r="84" spans="1:23" s="205" customFormat="1" ht="21.75" thickBot="1">
      <c r="A84" s="198"/>
      <c r="B84" s="198"/>
      <c r="C84" s="198"/>
      <c r="D84" s="198"/>
      <c r="E84" s="198"/>
      <c r="F84" s="270" t="s">
        <v>16</v>
      </c>
      <c r="G84" s="271"/>
      <c r="H84" s="203">
        <f>H41+H61+H81</f>
        <v>62</v>
      </c>
      <c r="I84" s="203">
        <f>I41+I81</f>
        <v>0</v>
      </c>
      <c r="J84" s="204">
        <f>E41+H61+E81</f>
        <v>0</v>
      </c>
      <c r="K84" s="202"/>
      <c r="L84" s="202"/>
      <c r="M84" s="198"/>
      <c r="N84" s="198"/>
      <c r="O84" s="198"/>
      <c r="P84" s="198"/>
      <c r="Q84" s="198"/>
      <c r="R84" s="198"/>
      <c r="S84" s="198"/>
      <c r="T84" s="198"/>
      <c r="U84" s="198"/>
      <c r="V84" s="198"/>
      <c r="W84" s="198"/>
    </row>
    <row r="85" spans="1:23" s="205" customFormat="1" ht="21.75" thickBot="1">
      <c r="A85" s="206"/>
      <c r="B85" s="207"/>
      <c r="C85" s="198"/>
      <c r="D85" s="198"/>
      <c r="E85" s="198"/>
      <c r="F85" s="198"/>
      <c r="G85" s="198"/>
      <c r="H85" s="202"/>
      <c r="I85" s="208" t="s">
        <v>75</v>
      </c>
      <c r="J85" s="209"/>
      <c r="K85" s="202"/>
      <c r="L85" s="202"/>
      <c r="M85" s="198"/>
      <c r="N85" s="198"/>
      <c r="O85" s="198"/>
      <c r="P85" s="198"/>
      <c r="Q85" s="198"/>
      <c r="R85" s="198"/>
      <c r="S85" s="198"/>
      <c r="T85" s="198"/>
      <c r="U85" s="198"/>
      <c r="V85" s="198"/>
      <c r="W85" s="198"/>
    </row>
    <row r="86" spans="1:23" s="205" customFormat="1" ht="21.75" thickBot="1">
      <c r="A86" s="207"/>
      <c r="B86" s="207"/>
      <c r="C86" s="199"/>
      <c r="D86" s="198"/>
      <c r="E86" s="198"/>
      <c r="F86" s="198"/>
      <c r="G86" s="198"/>
      <c r="H86" s="202"/>
      <c r="I86" s="210" t="s">
        <v>76</v>
      </c>
      <c r="J86" s="211">
        <f>J84-J85</f>
        <v>0</v>
      </c>
      <c r="K86" s="202"/>
      <c r="L86" s="202"/>
      <c r="M86" s="198"/>
      <c r="N86" s="198"/>
      <c r="O86" s="198"/>
      <c r="P86" s="198"/>
      <c r="Q86" s="198"/>
      <c r="R86" s="198"/>
      <c r="S86" s="198"/>
      <c r="T86" s="198"/>
      <c r="U86" s="198"/>
      <c r="V86" s="198"/>
      <c r="W86" s="198"/>
    </row>
    <row r="87" spans="1:23" s="134" customFormat="1" ht="21">
      <c r="A87" s="136"/>
      <c r="B87" s="212"/>
      <c r="C87" s="212"/>
      <c r="D87" s="136"/>
      <c r="E87" s="213"/>
      <c r="F87" s="213"/>
      <c r="G87" s="213"/>
      <c r="H87" s="213"/>
      <c r="I87" s="213"/>
      <c r="J87" s="213"/>
      <c r="K87" s="202"/>
      <c r="L87" s="202"/>
      <c r="M87" s="136"/>
      <c r="N87" s="136"/>
      <c r="O87" s="136" t="s">
        <v>90</v>
      </c>
      <c r="P87" s="136"/>
      <c r="Q87" s="136"/>
      <c r="R87" s="136"/>
      <c r="S87" s="136"/>
      <c r="T87" s="136"/>
      <c r="U87" s="136"/>
      <c r="V87" s="136"/>
      <c r="W87" s="136"/>
    </row>
    <row r="88" spans="1:23" s="134" customFormat="1" ht="21">
      <c r="A88" s="266" t="s">
        <v>82</v>
      </c>
      <c r="B88" s="267"/>
      <c r="C88" s="212"/>
      <c r="D88" s="214" t="s">
        <v>81</v>
      </c>
      <c r="E88" s="213"/>
      <c r="F88" s="268" t="s">
        <v>77</v>
      </c>
      <c r="G88" s="269"/>
      <c r="H88" s="213"/>
      <c r="I88" s="215" t="str" cm="1">
        <f t="array" ref="I88:J100">_xlfn.LET(
    _xlpm.plg, $C$13:$C$80,
    _xlpm.fil, _xlfn._xlws.SORT(_xlfn.UNIQUE(_xlfn._xlws.FILTER(_xlpm.plg, (_xlpm.plg &lt;&gt; "") * ISNUMBER(_xlpm.plg)))),
    _xlpm.SHT, _xlfn.BYROW(_xlpm.fil, _xlfn.LAMBDA(_xlpm.x, SUMIFS($H$13:$H$80, _xlpm.plg, _xlpm.x))),
    _xlfn.VSTACK({"N° COMPTE","SOMME HT"}, _xlfn.HSTACK(_xlpm.fil, _xlpm.SHT))
)</f>
        <v>N° COMPTE</v>
      </c>
      <c r="J88" s="216" t="str">
        <v>SOMME HT</v>
      </c>
      <c r="K88" s="202"/>
      <c r="L88" s="202"/>
      <c r="M88" s="136"/>
      <c r="O88" s="136" t="str" cm="1">
        <f t="array" ref="O88:P100">_xlfn.LET(
    _xlpm.plg, $C$13:$C$80,
    _xlpm.fil, _xlfn._xlws.SORT(_xlfn.UNIQUE(_xlfn._xlws.FILTER(_xlpm.plg, (_xlpm.plg &lt;&gt; "") * ISNUMBER(_xlpm.plg)))),
    _xlpm.SHT, _xlfn.BYROW(_xlpm.fil, _xlfn.LAMBDA(_xlpm.x, SUM(_xlfn._xlws.FILTER($H$13:$H$80, _xlpm.plg= _xlpm.x)))),
    _xlfn.VSTACK({"N° COMPTE","SOMME HT"}, _xlfn.HSTACK(_xlpm.fil, _xlpm.SHT))
)</f>
        <v>N° COMPTE</v>
      </c>
      <c r="P88" s="136" t="str">
        <v>SOMME HT</v>
      </c>
      <c r="Q88" s="136"/>
      <c r="R88" s="136"/>
      <c r="S88" s="136"/>
      <c r="T88" s="136"/>
      <c r="U88" s="136"/>
      <c r="V88" s="136"/>
      <c r="W88" s="136"/>
    </row>
    <row r="89" spans="1:23" s="134" customFormat="1" ht="21">
      <c r="A89" s="217" t="s">
        <v>14</v>
      </c>
      <c r="B89" s="218"/>
      <c r="C89" s="212"/>
      <c r="D89" s="219" t="s">
        <v>79</v>
      </c>
      <c r="E89" s="213"/>
      <c r="F89" s="220" t="s">
        <v>78</v>
      </c>
      <c r="G89" s="221"/>
      <c r="H89" s="213"/>
      <c r="I89" s="213">
        <v>1</v>
      </c>
      <c r="J89" s="222">
        <v>1</v>
      </c>
      <c r="K89" s="202"/>
      <c r="L89" s="202"/>
      <c r="M89" s="136"/>
      <c r="N89" s="136"/>
      <c r="O89" s="136">
        <v>1</v>
      </c>
      <c r="P89" s="136">
        <v>1</v>
      </c>
      <c r="Q89" s="136"/>
      <c r="R89" s="136"/>
      <c r="S89" s="136"/>
      <c r="T89" s="136"/>
      <c r="U89" s="136"/>
      <c r="V89" s="136"/>
      <c r="W89" s="136"/>
    </row>
    <row r="90" spans="1:23" s="134" customFormat="1" ht="21">
      <c r="A90" s="223" t="s">
        <v>83</v>
      </c>
      <c r="B90" s="224"/>
      <c r="C90" s="212"/>
      <c r="D90" s="225" t="s">
        <v>83</v>
      </c>
      <c r="E90" s="213"/>
      <c r="F90" s="226" t="s">
        <v>80</v>
      </c>
      <c r="G90" s="227"/>
      <c r="H90" s="213"/>
      <c r="I90" s="213">
        <v>2</v>
      </c>
      <c r="J90" s="222">
        <v>2</v>
      </c>
      <c r="K90" s="202"/>
      <c r="L90" s="202"/>
      <c r="M90" s="136"/>
      <c r="N90" s="136"/>
      <c r="O90" s="136">
        <v>2</v>
      </c>
      <c r="P90" s="136">
        <v>2</v>
      </c>
      <c r="Q90" s="136"/>
      <c r="R90" s="136"/>
      <c r="S90" s="136"/>
      <c r="T90" s="136"/>
      <c r="U90" s="136"/>
      <c r="V90" s="136"/>
      <c r="W90" s="136"/>
    </row>
    <row r="91" spans="1:23" s="134" customFormat="1" ht="21">
      <c r="A91" s="136"/>
      <c r="B91" s="212"/>
      <c r="C91" s="212"/>
      <c r="D91" s="136"/>
      <c r="E91" s="136"/>
      <c r="F91" s="213"/>
      <c r="G91" s="213"/>
      <c r="H91" s="213"/>
      <c r="I91" s="213">
        <v>3</v>
      </c>
      <c r="J91" s="222">
        <v>3</v>
      </c>
      <c r="K91" s="202"/>
      <c r="L91" s="202"/>
      <c r="M91" s="136"/>
      <c r="N91" s="136"/>
      <c r="O91" s="136">
        <v>3</v>
      </c>
      <c r="P91" s="136">
        <v>3</v>
      </c>
      <c r="Q91" s="136"/>
      <c r="R91" s="136"/>
      <c r="S91" s="136"/>
      <c r="T91" s="136"/>
      <c r="U91" s="136"/>
      <c r="V91" s="136"/>
      <c r="W91" s="136"/>
    </row>
    <row r="92" spans="1:23" ht="18.75">
      <c r="A92"/>
      <c r="B92" s="34"/>
      <c r="C92" s="34"/>
      <c r="D92"/>
      <c r="E92" s="35"/>
      <c r="F92" s="35"/>
      <c r="G92" s="35"/>
      <c r="H92" s="35"/>
      <c r="I92" s="35">
        <v>4</v>
      </c>
      <c r="J92" s="35">
        <v>40</v>
      </c>
      <c r="K92" s="294" t="s">
        <v>89</v>
      </c>
      <c r="L92" s="61"/>
      <c r="O92">
        <v>4</v>
      </c>
      <c r="P92">
        <v>40</v>
      </c>
    </row>
    <row r="93" spans="1:23" ht="18.75">
      <c r="A93"/>
      <c r="B93" s="34"/>
      <c r="C93" s="34"/>
      <c r="D93"/>
      <c r="E93" s="35"/>
      <c r="F93" s="35"/>
      <c r="G93" s="35"/>
      <c r="H93" s="122" t="s">
        <v>88</v>
      </c>
      <c r="I93" s="35">
        <v>5</v>
      </c>
      <c r="J93" s="35">
        <v>0</v>
      </c>
      <c r="K93" s="61"/>
      <c r="L93" s="61"/>
      <c r="O93">
        <v>5</v>
      </c>
      <c r="P93">
        <v>0</v>
      </c>
    </row>
    <row r="94" spans="1:23" ht="18.75">
      <c r="A94"/>
      <c r="B94" s="34"/>
      <c r="C94" s="34"/>
      <c r="D94"/>
      <c r="E94" s="35"/>
      <c r="F94" s="35"/>
      <c r="G94" s="35"/>
      <c r="H94" s="35"/>
      <c r="I94" s="35">
        <v>10</v>
      </c>
      <c r="J94" s="35">
        <v>0</v>
      </c>
      <c r="K94" s="61"/>
      <c r="L94" s="61"/>
      <c r="O94">
        <v>10</v>
      </c>
      <c r="P94">
        <v>0</v>
      </c>
    </row>
    <row r="95" spans="1:23">
      <c r="A95"/>
      <c r="B95" s="34"/>
      <c r="C95" s="34"/>
      <c r="D95"/>
      <c r="E95" s="35"/>
      <c r="F95" s="35"/>
      <c r="G95" s="35"/>
      <c r="H95" s="35"/>
      <c r="I95" s="35">
        <v>11</v>
      </c>
      <c r="J95" s="35">
        <v>0</v>
      </c>
      <c r="K95" s="35"/>
      <c r="L95" s="35"/>
      <c r="O95">
        <v>11</v>
      </c>
      <c r="P95">
        <v>0</v>
      </c>
    </row>
    <row r="96" spans="1:23">
      <c r="A96"/>
      <c r="B96" s="34"/>
      <c r="C96" s="34"/>
      <c r="D96"/>
      <c r="E96" s="35"/>
      <c r="F96" s="35"/>
      <c r="G96" s="35"/>
      <c r="H96" s="35"/>
      <c r="I96" s="35">
        <v>12</v>
      </c>
      <c r="J96" s="35">
        <v>0</v>
      </c>
      <c r="K96" s="35"/>
      <c r="L96" s="35"/>
      <c r="O96">
        <v>12</v>
      </c>
      <c r="P96">
        <v>0</v>
      </c>
    </row>
    <row r="97" spans="1:16">
      <c r="A97"/>
      <c r="B97" s="34"/>
      <c r="C97" s="34"/>
      <c r="D97"/>
      <c r="E97" s="35"/>
      <c r="F97" s="35"/>
      <c r="G97" s="35"/>
      <c r="H97" s="35"/>
      <c r="I97" s="35">
        <v>13</v>
      </c>
      <c r="J97" s="35">
        <v>0</v>
      </c>
      <c r="K97" s="35"/>
      <c r="L97" s="35"/>
      <c r="O97">
        <v>13</v>
      </c>
      <c r="P97">
        <v>0</v>
      </c>
    </row>
    <row r="98" spans="1:16">
      <c r="A98"/>
      <c r="B98" s="34"/>
      <c r="C98" s="34"/>
      <c r="D98"/>
      <c r="E98" s="35"/>
      <c r="F98" s="35"/>
      <c r="G98" s="35"/>
      <c r="H98" s="35"/>
      <c r="I98" s="35">
        <v>14</v>
      </c>
      <c r="J98" s="35">
        <v>0</v>
      </c>
      <c r="K98" s="35"/>
      <c r="L98" s="35"/>
      <c r="O98">
        <v>14</v>
      </c>
      <c r="P98">
        <v>0</v>
      </c>
    </row>
    <row r="99" spans="1:16">
      <c r="A99"/>
      <c r="B99" s="34"/>
      <c r="C99" s="34"/>
      <c r="D99"/>
      <c r="E99" s="35"/>
      <c r="F99" s="35"/>
      <c r="G99" s="35"/>
      <c r="H99" s="35"/>
      <c r="I99" s="35">
        <v>15</v>
      </c>
      <c r="J99" s="35">
        <v>0</v>
      </c>
      <c r="K99" s="35"/>
      <c r="L99" s="35"/>
      <c r="O99">
        <v>15</v>
      </c>
      <c r="P99">
        <v>0</v>
      </c>
    </row>
    <row r="100" spans="1:16">
      <c r="A100"/>
      <c r="B100" s="34"/>
      <c r="C100" s="34"/>
      <c r="D100"/>
      <c r="E100" s="35"/>
      <c r="F100" s="35"/>
      <c r="G100" s="35"/>
      <c r="H100" s="35"/>
      <c r="I100" s="35">
        <v>16</v>
      </c>
      <c r="J100" s="35">
        <v>16</v>
      </c>
      <c r="K100" s="35"/>
      <c r="L100" s="35"/>
      <c r="O100">
        <v>16</v>
      </c>
      <c r="P100">
        <v>16</v>
      </c>
    </row>
    <row r="101" spans="1:16">
      <c r="A101"/>
      <c r="B101" s="34"/>
      <c r="C101" s="34"/>
      <c r="D101"/>
      <c r="E101" s="35"/>
      <c r="F101" s="35"/>
      <c r="G101" s="35"/>
      <c r="H101" s="35"/>
      <c r="I101" s="35"/>
      <c r="J101" s="35"/>
      <c r="K101" s="35"/>
      <c r="L101" s="35"/>
    </row>
    <row r="102" spans="1:16">
      <c r="A102"/>
      <c r="B102" s="34"/>
      <c r="C102" s="34"/>
      <c r="D102"/>
      <c r="E102" s="35"/>
      <c r="F102" s="35"/>
      <c r="G102" s="35"/>
      <c r="H102" s="35"/>
      <c r="I102" s="35"/>
      <c r="J102" s="35"/>
      <c r="K102" s="35"/>
      <c r="L102" s="35"/>
    </row>
    <row r="103" spans="1:16">
      <c r="A103"/>
      <c r="B103" s="34"/>
      <c r="C103" s="34"/>
      <c r="D103"/>
      <c r="E103" s="35"/>
      <c r="F103" s="35"/>
      <c r="G103" s="35"/>
      <c r="H103" s="35"/>
      <c r="I103" s="35"/>
      <c r="J103" s="35"/>
      <c r="K103" s="35"/>
      <c r="L103" s="35"/>
    </row>
    <row r="104" spans="1:16">
      <c r="A104"/>
      <c r="B104" s="34"/>
      <c r="C104" s="34"/>
      <c r="D104"/>
      <c r="E104" s="35"/>
      <c r="F104" s="35"/>
      <c r="G104" s="35"/>
      <c r="H104" s="35"/>
      <c r="I104" s="35"/>
      <c r="J104" s="35"/>
      <c r="K104" s="35"/>
      <c r="L104" s="35"/>
    </row>
    <row r="105" spans="1:16">
      <c r="A105"/>
      <c r="B105" s="34"/>
      <c r="C105" s="34"/>
      <c r="D105"/>
      <c r="E105" s="35"/>
      <c r="F105" s="35"/>
      <c r="G105" s="35"/>
      <c r="H105" s="35"/>
      <c r="I105" s="35"/>
      <c r="J105" s="35"/>
      <c r="K105" s="35"/>
      <c r="L105" s="35"/>
    </row>
    <row r="106" spans="1:16">
      <c r="A106"/>
      <c r="B106" s="34"/>
      <c r="C106" s="34"/>
      <c r="D106"/>
      <c r="E106" s="35"/>
      <c r="F106" s="35"/>
      <c r="G106" s="35"/>
      <c r="H106" s="35"/>
      <c r="I106" s="35"/>
      <c r="J106" s="35"/>
      <c r="K106" s="35"/>
      <c r="L106" s="35"/>
    </row>
    <row r="107" spans="1:16">
      <c r="A107"/>
      <c r="B107" s="34"/>
      <c r="C107" s="34"/>
      <c r="D107"/>
      <c r="E107" s="35"/>
      <c r="F107" s="35"/>
      <c r="G107" s="35"/>
      <c r="H107" s="35"/>
      <c r="I107" s="35"/>
      <c r="J107" s="35"/>
      <c r="K107" s="35"/>
      <c r="L107" s="35"/>
    </row>
    <row r="108" spans="1:16">
      <c r="A108"/>
      <c r="B108" s="34"/>
      <c r="C108" s="34"/>
      <c r="D108"/>
      <c r="E108" s="35"/>
      <c r="F108" s="35"/>
      <c r="G108" s="35"/>
      <c r="H108" s="35"/>
      <c r="I108" s="35"/>
      <c r="J108" s="35"/>
      <c r="K108" s="35"/>
      <c r="L108" s="35"/>
    </row>
    <row r="109" spans="1:16">
      <c r="A109"/>
      <c r="B109" s="34"/>
      <c r="C109" s="34"/>
      <c r="D109"/>
      <c r="E109" s="35"/>
      <c r="F109" s="35"/>
      <c r="G109" s="35"/>
      <c r="H109" s="35"/>
      <c r="I109" s="35"/>
      <c r="J109" s="35"/>
    </row>
    <row r="110" spans="1:16">
      <c r="A110"/>
      <c r="B110" s="34"/>
      <c r="C110" s="34"/>
      <c r="D110"/>
      <c r="E110" s="35"/>
      <c r="F110" s="35"/>
      <c r="G110" s="35"/>
      <c r="H110" s="35"/>
      <c r="I110" s="35"/>
      <c r="J110" s="35"/>
    </row>
    <row r="111" spans="1:16">
      <c r="A111"/>
      <c r="B111" s="34"/>
      <c r="C111" s="34"/>
      <c r="D111"/>
      <c r="E111" s="35"/>
      <c r="F111" s="35"/>
      <c r="G111" s="35"/>
      <c r="H111" s="35"/>
      <c r="I111" s="35"/>
      <c r="J111" s="35"/>
    </row>
    <row r="112" spans="1:16">
      <c r="A112"/>
      <c r="B112" s="34"/>
      <c r="C112" s="34"/>
      <c r="D112"/>
      <c r="E112" s="35"/>
      <c r="F112" s="35"/>
      <c r="G112" s="35"/>
      <c r="H112" s="35"/>
      <c r="I112" s="35"/>
      <c r="J112" s="35"/>
    </row>
    <row r="113" spans="1:10">
      <c r="A113"/>
      <c r="B113" s="34"/>
      <c r="C113" s="34"/>
      <c r="D113"/>
      <c r="E113" s="35"/>
      <c r="F113" s="35"/>
      <c r="G113" s="35"/>
      <c r="H113" s="35"/>
      <c r="I113" s="35"/>
      <c r="J113" s="35"/>
    </row>
    <row r="114" spans="1:10">
      <c r="A114"/>
      <c r="B114" s="34"/>
      <c r="C114" s="34"/>
      <c r="D114"/>
      <c r="E114" s="35"/>
      <c r="F114" s="35"/>
      <c r="G114" s="35"/>
      <c r="H114" s="35"/>
      <c r="I114" s="35"/>
      <c r="J114" s="35"/>
    </row>
    <row r="115" spans="1:10">
      <c r="A115"/>
      <c r="B115" s="34"/>
      <c r="C115" s="34"/>
      <c r="D115"/>
      <c r="E115" s="35"/>
      <c r="F115" s="35"/>
      <c r="G115" s="35"/>
      <c r="H115" s="35"/>
      <c r="I115" s="35"/>
      <c r="J115" s="35"/>
    </row>
    <row r="116" spans="1:10">
      <c r="A116"/>
      <c r="B116" s="34"/>
      <c r="C116" s="34"/>
      <c r="D116"/>
      <c r="E116" s="35"/>
      <c r="F116" s="35"/>
      <c r="G116" s="35"/>
      <c r="H116" s="35"/>
      <c r="I116" s="35"/>
      <c r="J116" s="35"/>
    </row>
    <row r="117" spans="1:10">
      <c r="A117"/>
      <c r="B117" s="34"/>
      <c r="C117" s="34"/>
      <c r="D117"/>
      <c r="E117" s="35"/>
      <c r="F117" s="35"/>
      <c r="G117" s="35"/>
      <c r="H117" s="35"/>
      <c r="I117" s="35"/>
      <c r="J117" s="35"/>
    </row>
    <row r="118" spans="1:10">
      <c r="A118"/>
      <c r="B118" s="34"/>
      <c r="C118" s="34"/>
      <c r="D118"/>
      <c r="E118" s="35"/>
      <c r="F118" s="35"/>
      <c r="G118" s="35"/>
      <c r="H118" s="35"/>
      <c r="I118" s="35"/>
      <c r="J118" s="35"/>
    </row>
    <row r="119" spans="1:10">
      <c r="A119"/>
      <c r="B119" s="34"/>
      <c r="C119" s="34"/>
      <c r="D119"/>
      <c r="E119" s="35"/>
      <c r="F119" s="35"/>
      <c r="G119" s="35"/>
      <c r="H119" s="35"/>
      <c r="I119" s="35"/>
      <c r="J119" s="35"/>
    </row>
    <row r="120" spans="1:10">
      <c r="A120"/>
      <c r="B120" s="34"/>
      <c r="C120" s="34"/>
      <c r="D120"/>
      <c r="E120" s="35"/>
      <c r="F120" s="35"/>
      <c r="G120" s="35"/>
      <c r="H120" s="35"/>
      <c r="I120" s="35"/>
      <c r="J120" s="35"/>
    </row>
    <row r="121" spans="1:10">
      <c r="A121"/>
      <c r="B121" s="34"/>
      <c r="C121" s="34"/>
      <c r="D121"/>
      <c r="E121" s="35"/>
      <c r="F121" s="35"/>
      <c r="G121" s="35"/>
      <c r="H121" s="35"/>
      <c r="I121" s="35"/>
      <c r="J121" s="35"/>
    </row>
    <row r="122" spans="1:10">
      <c r="A122"/>
      <c r="B122" s="34"/>
      <c r="C122" s="34"/>
      <c r="D122"/>
      <c r="E122" s="35"/>
      <c r="F122" s="35"/>
      <c r="G122" s="35"/>
      <c r="H122" s="35"/>
      <c r="I122" s="35"/>
      <c r="J122" s="35"/>
    </row>
    <row r="123" spans="1:10">
      <c r="A123"/>
      <c r="B123" s="34"/>
      <c r="C123" s="34"/>
      <c r="D123"/>
      <c r="E123" s="35"/>
      <c r="F123" s="35"/>
      <c r="G123" s="35"/>
      <c r="H123" s="35"/>
      <c r="I123" s="35"/>
      <c r="J123" s="35"/>
    </row>
    <row r="124" spans="1:10">
      <c r="A124"/>
      <c r="B124" s="34"/>
      <c r="C124" s="34"/>
      <c r="D124"/>
      <c r="E124" s="35"/>
      <c r="F124" s="35"/>
      <c r="G124" s="35"/>
      <c r="H124" s="35"/>
      <c r="I124" s="35"/>
      <c r="J124" s="35"/>
    </row>
    <row r="125" spans="1:10">
      <c r="A125"/>
      <c r="B125" s="34"/>
      <c r="C125" s="34"/>
      <c r="D125"/>
      <c r="E125" s="35"/>
      <c r="F125" s="35"/>
      <c r="G125" s="35"/>
      <c r="H125" s="35"/>
      <c r="I125" s="35"/>
      <c r="J125" s="35"/>
    </row>
    <row r="126" spans="1:10">
      <c r="A126"/>
      <c r="B126" s="34"/>
      <c r="C126" s="34"/>
      <c r="D126"/>
      <c r="E126" s="35"/>
      <c r="F126" s="35"/>
      <c r="G126" s="35"/>
      <c r="H126" s="35"/>
      <c r="I126" s="35"/>
      <c r="J126" s="35"/>
    </row>
    <row r="127" spans="1:10">
      <c r="A127"/>
      <c r="B127" s="34"/>
      <c r="C127" s="34"/>
      <c r="D127"/>
      <c r="E127" s="35"/>
      <c r="F127" s="35"/>
      <c r="G127" s="35"/>
      <c r="H127" s="35"/>
      <c r="I127" s="35"/>
      <c r="J127" s="35"/>
    </row>
    <row r="128" spans="1:10">
      <c r="A128"/>
      <c r="B128" s="34"/>
      <c r="C128" s="34"/>
      <c r="D128"/>
      <c r="E128" s="35"/>
      <c r="F128" s="35"/>
      <c r="G128" s="35"/>
      <c r="H128" s="35"/>
      <c r="I128" s="35"/>
      <c r="J128" s="35"/>
    </row>
    <row r="129" spans="1:10">
      <c r="A129"/>
      <c r="B129" s="34"/>
      <c r="C129" s="34"/>
      <c r="D129"/>
      <c r="E129" s="35"/>
      <c r="F129" s="35"/>
      <c r="G129" s="35"/>
      <c r="H129" s="35"/>
      <c r="I129" s="35"/>
      <c r="J129" s="35"/>
    </row>
    <row r="130" spans="1:10">
      <c r="A130"/>
      <c r="B130" s="34"/>
      <c r="C130" s="34"/>
      <c r="D130"/>
      <c r="E130" s="35"/>
      <c r="F130" s="35"/>
      <c r="G130" s="35"/>
      <c r="H130" s="35"/>
      <c r="I130" s="35"/>
      <c r="J130" s="35"/>
    </row>
    <row r="131" spans="1:10">
      <c r="A131"/>
      <c r="B131" s="34"/>
      <c r="C131" s="34"/>
      <c r="D131"/>
      <c r="E131" s="35"/>
      <c r="F131" s="35"/>
      <c r="G131" s="35"/>
      <c r="H131" s="35"/>
      <c r="I131" s="35"/>
      <c r="J131" s="35"/>
    </row>
    <row r="132" spans="1:10">
      <c r="A132"/>
      <c r="B132" s="34"/>
      <c r="C132" s="34"/>
      <c r="D132"/>
      <c r="E132" s="35"/>
      <c r="F132" s="35"/>
      <c r="G132" s="35"/>
      <c r="H132" s="35"/>
      <c r="I132" s="35"/>
      <c r="J132" s="35"/>
    </row>
    <row r="133" spans="1:10">
      <c r="A133"/>
      <c r="B133" s="34"/>
      <c r="C133" s="34"/>
      <c r="D133"/>
      <c r="E133" s="35"/>
      <c r="F133" s="35"/>
      <c r="G133" s="35"/>
      <c r="H133" s="35"/>
      <c r="I133" s="35"/>
      <c r="J133" s="35"/>
    </row>
    <row r="134" spans="1:10">
      <c r="A134"/>
      <c r="B134" s="34"/>
      <c r="C134" s="34"/>
      <c r="D134"/>
      <c r="E134" s="35"/>
      <c r="F134" s="35"/>
      <c r="G134" s="35"/>
      <c r="H134" s="35"/>
      <c r="I134" s="35"/>
      <c r="J134" s="35"/>
    </row>
    <row r="135" spans="1:10">
      <c r="A135"/>
      <c r="B135" s="34"/>
      <c r="C135" s="34"/>
      <c r="D135"/>
      <c r="E135" s="35"/>
      <c r="F135" s="35"/>
      <c r="G135" s="35"/>
      <c r="H135" s="35"/>
      <c r="I135" s="35"/>
      <c r="J135" s="35"/>
    </row>
    <row r="136" spans="1:10">
      <c r="A136"/>
      <c r="B136" s="34"/>
      <c r="C136" s="34"/>
      <c r="D136"/>
      <c r="E136" s="35"/>
      <c r="F136" s="35"/>
      <c r="G136" s="35"/>
      <c r="H136" s="35"/>
      <c r="I136" s="35"/>
      <c r="J136" s="35"/>
    </row>
    <row r="137" spans="1:10">
      <c r="A137"/>
      <c r="B137" s="34"/>
      <c r="C137" s="34"/>
      <c r="D137"/>
      <c r="E137" s="35"/>
      <c r="F137" s="35"/>
      <c r="G137" s="35"/>
      <c r="H137" s="35"/>
      <c r="I137" s="35"/>
      <c r="J137" s="35"/>
    </row>
    <row r="138" spans="1:10">
      <c r="A138"/>
      <c r="B138" s="34"/>
      <c r="C138" s="34"/>
      <c r="D138"/>
      <c r="E138" s="35"/>
      <c r="F138" s="35"/>
      <c r="G138" s="35"/>
      <c r="H138" s="35"/>
      <c r="I138" s="35"/>
      <c r="J138" s="35"/>
    </row>
    <row r="139" spans="1:10">
      <c r="A139"/>
      <c r="B139" s="34"/>
      <c r="C139" s="34"/>
      <c r="D139"/>
      <c r="E139" s="35"/>
      <c r="F139" s="35"/>
      <c r="G139" s="35"/>
      <c r="H139" s="35"/>
      <c r="I139" s="35"/>
      <c r="J139" s="35"/>
    </row>
    <row r="140" spans="1:10">
      <c r="A140"/>
      <c r="B140" s="34"/>
      <c r="C140" s="34"/>
      <c r="D140"/>
      <c r="E140" s="35"/>
      <c r="F140" s="35"/>
      <c r="G140" s="35"/>
      <c r="H140" s="35"/>
      <c r="I140" s="35"/>
      <c r="J140" s="35"/>
    </row>
    <row r="141" spans="1:10">
      <c r="A141"/>
      <c r="B141" s="34"/>
      <c r="C141" s="34"/>
      <c r="D141"/>
      <c r="E141" s="35"/>
      <c r="F141" s="35"/>
      <c r="G141" s="35"/>
      <c r="H141" s="35"/>
      <c r="I141" s="35"/>
      <c r="J141" s="35"/>
    </row>
    <row r="142" spans="1:10">
      <c r="I142" s="35"/>
      <c r="J142" s="35"/>
    </row>
    <row r="143" spans="1:10">
      <c r="I143" s="35"/>
      <c r="J143" s="35"/>
    </row>
    <row r="144" spans="1:10">
      <c r="I144" s="35"/>
      <c r="J144" s="35"/>
    </row>
    <row r="145" spans="9:10">
      <c r="I145" s="35"/>
      <c r="J145" s="35"/>
    </row>
    <row r="146" spans="9:10">
      <c r="I146" s="35"/>
      <c r="J146" s="35"/>
    </row>
    <row r="147" spans="9:10">
      <c r="I147" s="35"/>
      <c r="J147" s="35"/>
    </row>
    <row r="148" spans="9:10">
      <c r="I148" s="35"/>
      <c r="J148" s="35"/>
    </row>
    <row r="149" spans="9:10">
      <c r="I149" s="35"/>
      <c r="J149" s="35"/>
    </row>
    <row r="150" spans="9:10">
      <c r="I150" s="35"/>
      <c r="J150" s="35"/>
    </row>
    <row r="151" spans="9:10">
      <c r="I151" s="35"/>
      <c r="J151" s="35"/>
    </row>
  </sheetData>
  <sheetProtection formatCells="0" formatRows="0" insertRows="0" deleteRows="0" selectLockedCells="1"/>
  <dataConsolidate/>
  <mergeCells count="22">
    <mergeCell ref="F6:G6"/>
    <mergeCell ref="F7:G7"/>
    <mergeCell ref="D57:G57"/>
    <mergeCell ref="D55:G55"/>
    <mergeCell ref="D47:G47"/>
    <mergeCell ref="D48:G48"/>
    <mergeCell ref="D51:G51"/>
    <mergeCell ref="D52:G52"/>
    <mergeCell ref="D53:G53"/>
    <mergeCell ref="D54:G54"/>
    <mergeCell ref="D56:G56"/>
    <mergeCell ref="D44:G44"/>
    <mergeCell ref="D45:G45"/>
    <mergeCell ref="D46:G46"/>
    <mergeCell ref="D49:G49"/>
    <mergeCell ref="D50:G50"/>
    <mergeCell ref="D58:G58"/>
    <mergeCell ref="D59:G59"/>
    <mergeCell ref="A88:B88"/>
    <mergeCell ref="D60:G60"/>
    <mergeCell ref="F88:G88"/>
    <mergeCell ref="F84:G84"/>
  </mergeCells>
  <phoneticPr fontId="7" type="noConversion"/>
  <conditionalFormatting sqref="H82:K82">
    <cfRule type="cellIs" priority="15" operator="notEqual">
      <formula>0</formula>
    </cfRule>
  </conditionalFormatting>
  <conditionalFormatting sqref="H82:K82">
    <cfRule type="cellIs" dxfId="5" priority="14" operator="notEqual">
      <formula>0</formula>
    </cfRule>
  </conditionalFormatting>
  <conditionalFormatting sqref="H83:K83">
    <cfRule type="cellIs" priority="10" operator="notEqual">
      <formula>0</formula>
    </cfRule>
  </conditionalFormatting>
  <conditionalFormatting sqref="H83:K83">
    <cfRule type="cellIs" dxfId="4" priority="9" operator="notEqual">
      <formula>0</formula>
    </cfRule>
  </conditionalFormatting>
  <conditionalFormatting sqref="J14:J40 J65:J80">
    <cfRule type="cellIs" dxfId="3" priority="3" operator="greaterThan">
      <formula>0.01</formula>
    </cfRule>
  </conditionalFormatting>
  <dataValidations count="1">
    <dataValidation type="list" allowBlank="1" showInputMessage="1" showErrorMessage="1" sqref="I45:I60" xr:uid="{DEE7FAFC-4B08-404C-ADC0-2CA391AC99F2}">
      <formula1>#REF!</formula1>
    </dataValidation>
  </dataValidations>
  <printOptions horizontalCentered="1" verticalCentered="1"/>
  <pageMargins left="0.39370078740157499" right="0.39370078740157499" top="0.39370078740157499" bottom="0.39370078740157499" header="0" footer="0"/>
  <pageSetup paperSize="9" scale="48" orientation="portrait" r:id="rId1"/>
  <headerFooter alignWithMargins="0">
    <oddFooter>&amp;RMis à jour le 15/04/2024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2000000}">
          <x14:formula1>
            <xm:f>Feuil1!$B$1:$B$12</xm:f>
          </x14:formula1>
          <xm:sqref>J8</xm:sqref>
        </x14:dataValidation>
        <x14:dataValidation type="list" allowBlank="1" showInputMessage="1" showErrorMessage="1" xr:uid="{00000000-0002-0000-0000-000000000000}">
          <x14:formula1>
            <xm:f>Feuil1!$C$1:$C$4</xm:f>
          </x14:formula1>
          <xm:sqref>D8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94E16-86CF-6B47-999A-6249A0A45BB4}">
  <sheetPr codeName="Feuil2">
    <tabColor theme="3" tint="0.59999389629810485"/>
    <pageSetUpPr fitToPage="1"/>
  </sheetPr>
  <dimension ref="A1:W104"/>
  <sheetViews>
    <sheetView topLeftCell="A4" zoomScale="150" zoomScaleNormal="150" workbookViewId="0">
      <selection activeCell="H20" sqref="H20"/>
    </sheetView>
  </sheetViews>
  <sheetFormatPr baseColWidth="10" defaultColWidth="11.42578125" defaultRowHeight="15"/>
  <cols>
    <col min="1" max="1" width="7.85546875" style="21" customWidth="1"/>
    <col min="2" max="2" width="11.42578125" style="22" customWidth="1"/>
    <col min="3" max="3" width="9.85546875" style="22" customWidth="1"/>
    <col min="4" max="4" width="46.140625" style="21" customWidth="1"/>
    <col min="5" max="5" width="12.85546875" style="23" customWidth="1"/>
    <col min="6" max="6" width="12.28515625" style="23" customWidth="1"/>
    <col min="7" max="7" width="14.42578125" style="23" bestFit="1" customWidth="1"/>
    <col min="8" max="8" width="11.42578125" style="23" customWidth="1"/>
    <col min="9" max="9" width="10" style="23" customWidth="1"/>
    <col min="10" max="10" width="10.7109375" style="23" customWidth="1"/>
    <col min="11" max="11" width="11.28515625" style="23" customWidth="1"/>
    <col min="12" max="12" width="13.42578125" style="23" customWidth="1"/>
    <col min="24" max="16384" width="11.42578125" style="21"/>
  </cols>
  <sheetData>
    <row r="1" spans="1:23">
      <c r="A1" s="34"/>
      <c r="B1" s="34"/>
      <c r="C1" s="34"/>
      <c r="D1"/>
      <c r="E1" s="35"/>
      <c r="F1" s="35"/>
      <c r="G1" s="35"/>
      <c r="H1" s="35"/>
      <c r="I1" s="35"/>
      <c r="J1" s="35"/>
      <c r="K1" s="1">
        <v>1</v>
      </c>
    </row>
    <row r="2" spans="1:23">
      <c r="A2"/>
      <c r="B2" s="34"/>
      <c r="C2" s="34"/>
      <c r="D2"/>
      <c r="E2" s="35"/>
      <c r="F2" s="35"/>
      <c r="G2" s="35"/>
      <c r="H2" s="35"/>
      <c r="I2" s="35"/>
      <c r="J2" s="35"/>
      <c r="K2" s="24">
        <v>45292</v>
      </c>
    </row>
    <row r="3" spans="1:23">
      <c r="A3"/>
      <c r="B3" s="34"/>
      <c r="C3" s="34"/>
      <c r="D3"/>
      <c r="E3" s="35"/>
      <c r="F3" s="35"/>
      <c r="G3" s="35"/>
      <c r="H3" s="35"/>
      <c r="I3" s="35"/>
      <c r="J3" s="35"/>
      <c r="K3" s="35"/>
    </row>
    <row r="4" spans="1:23" ht="20.25">
      <c r="A4" s="83" t="s">
        <v>0</v>
      </c>
      <c r="B4" s="36"/>
      <c r="C4" s="37"/>
      <c r="D4" s="36"/>
      <c r="E4" s="36"/>
      <c r="F4" s="36"/>
      <c r="G4" s="36"/>
      <c r="H4" s="36"/>
      <c r="I4" s="36"/>
      <c r="J4" s="36"/>
      <c r="K4" s="36"/>
    </row>
    <row r="5" spans="1:23" customFormat="1">
      <c r="B5" s="34"/>
      <c r="C5" s="34"/>
      <c r="D5" s="38"/>
      <c r="E5" s="39"/>
      <c r="F5" s="39"/>
      <c r="G5" s="39"/>
      <c r="H5" s="35"/>
      <c r="I5" s="35"/>
      <c r="J5" s="35"/>
      <c r="K5" s="35"/>
      <c r="L5" s="35"/>
    </row>
    <row r="6" spans="1:23">
      <c r="C6" s="40" t="s">
        <v>6</v>
      </c>
      <c r="D6" s="1"/>
      <c r="E6" s="38"/>
      <c r="F6" s="291" t="s">
        <v>85</v>
      </c>
      <c r="G6" s="291"/>
      <c r="H6" s="35"/>
      <c r="I6" s="35"/>
      <c r="J6" s="120" t="s">
        <v>10</v>
      </c>
      <c r="K6" s="25">
        <v>45292</v>
      </c>
    </row>
    <row r="7" spans="1:23">
      <c r="C7" s="40" t="s">
        <v>46</v>
      </c>
      <c r="D7" s="82" t="str">
        <f>IF(D8="Arturo Mio","ARM KMS"&amp;"-"&amp;YEAR(K6)&amp;"-"&amp;TEXT(K1, "0000"),IF(D8="Docs du Nord","DDN KMS"&amp;"-"&amp;YEAR(K6)&amp;"-"&amp;TEXT(K1, "0000"), IF(D8= "Bilboquet","BBQ KMS"&amp;"-"&amp;YEAR(K6)&amp;"-"&amp;TEXT(K1,"0000"), IF(D8="Polaris","POL KMS"&amp;"-"&amp;YEAR(K6)&amp;"-"&amp;TEXT(K1, "000"),""))))</f>
        <v/>
      </c>
      <c r="E7" s="38"/>
      <c r="F7" s="292"/>
      <c r="G7" s="292"/>
      <c r="H7" s="35"/>
      <c r="I7" s="35"/>
      <c r="J7" s="120"/>
      <c r="K7" s="38"/>
    </row>
    <row r="8" spans="1:23">
      <c r="C8" s="40" t="s">
        <v>8</v>
      </c>
      <c r="D8" s="1"/>
      <c r="E8" s="42"/>
      <c r="F8" s="38"/>
      <c r="G8" s="38"/>
      <c r="H8" s="35"/>
      <c r="I8" s="35"/>
      <c r="J8" s="121" t="s">
        <v>7</v>
      </c>
      <c r="K8" s="2" t="s">
        <v>22</v>
      </c>
    </row>
    <row r="9" spans="1:23" ht="8.1" customHeight="1">
      <c r="C9" s="40"/>
      <c r="D9" s="40"/>
      <c r="E9" s="42"/>
      <c r="F9" s="38"/>
      <c r="G9" s="38"/>
      <c r="H9" s="35"/>
      <c r="I9" s="35"/>
      <c r="J9" s="68"/>
      <c r="K9" s="68"/>
      <c r="L9" s="68"/>
      <c r="M9" s="68"/>
    </row>
    <row r="10" spans="1:23" customFormat="1">
      <c r="B10" s="34"/>
      <c r="C10" s="41"/>
      <c r="D10" s="38"/>
      <c r="E10" s="42"/>
      <c r="F10" s="38"/>
      <c r="G10" s="38"/>
      <c r="H10" s="35"/>
      <c r="I10" s="35"/>
      <c r="J10" s="122" t="s">
        <v>83</v>
      </c>
      <c r="K10" s="123"/>
      <c r="L10" s="35"/>
    </row>
    <row r="11" spans="1:23" ht="15.75" thickBot="1">
      <c r="A11" s="29"/>
      <c r="B11" s="30"/>
      <c r="C11" s="30"/>
      <c r="D11" s="29"/>
      <c r="E11" s="31"/>
      <c r="F11" s="31"/>
      <c r="G11" s="31"/>
      <c r="H11" s="27"/>
      <c r="I11" s="27"/>
      <c r="J11" s="27"/>
      <c r="K11" s="47"/>
      <c r="L11" s="47"/>
    </row>
    <row r="12" spans="1:23" ht="15.75" thickBot="1">
      <c r="B12" s="44" t="s">
        <v>34</v>
      </c>
      <c r="C12" s="45"/>
      <c r="D12" s="45"/>
      <c r="E12" s="45"/>
      <c r="F12" s="45"/>
      <c r="G12" s="45"/>
      <c r="H12" s="45"/>
      <c r="I12" s="45"/>
      <c r="J12" s="46"/>
      <c r="K12" s="63"/>
      <c r="L12" s="63"/>
    </row>
    <row r="13" spans="1:23" ht="23.25" customHeight="1" thickBot="1">
      <c r="B13" s="49" t="s">
        <v>35</v>
      </c>
      <c r="C13" s="50" t="s">
        <v>51</v>
      </c>
      <c r="D13" s="51" t="s">
        <v>42</v>
      </c>
      <c r="E13" s="51" t="s">
        <v>36</v>
      </c>
      <c r="F13" s="51" t="s">
        <v>37</v>
      </c>
      <c r="G13" s="48" t="s">
        <v>11</v>
      </c>
      <c r="H13" s="84" t="s">
        <v>86</v>
      </c>
      <c r="I13" s="52" t="s">
        <v>38</v>
      </c>
      <c r="J13" s="53" t="s">
        <v>39</v>
      </c>
      <c r="K13" s="283" t="s">
        <v>39</v>
      </c>
      <c r="L13" s="284"/>
    </row>
    <row r="14" spans="1:23" s="87" customFormat="1" ht="18.75">
      <c r="B14" s="92"/>
      <c r="C14" s="93">
        <v>1</v>
      </c>
      <c r="D14" s="94"/>
      <c r="E14" s="88"/>
      <c r="F14" s="88"/>
      <c r="G14" s="95" t="str">
        <f t="shared" ref="G14:G33" si="0">IF(E14+F14=0,"",E14+F14)</f>
        <v/>
      </c>
      <c r="H14" s="96">
        <v>1</v>
      </c>
      <c r="I14" s="89"/>
      <c r="J14" s="97" t="str">
        <f>IF(I14="","",VLOOKUP(I14,$K$14:$L$18,2,FALSE))</f>
        <v/>
      </c>
      <c r="K14" s="8" t="s">
        <v>84</v>
      </c>
      <c r="L14" s="87">
        <v>0.45100000000000001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</row>
    <row r="15" spans="1:23" s="87" customFormat="1" ht="18.75">
      <c r="B15" s="98"/>
      <c r="C15" s="99">
        <v>2</v>
      </c>
      <c r="D15" s="100"/>
      <c r="E15" s="85"/>
      <c r="F15" s="85"/>
      <c r="G15" s="95" t="str">
        <f t="shared" si="0"/>
        <v/>
      </c>
      <c r="H15" s="96">
        <v>2</v>
      </c>
      <c r="I15" s="86"/>
      <c r="J15" s="97" t="str">
        <f t="shared" ref="J15:J33" si="1">IF(I15="","",VLOOKUP(I15,$K$14:$L$18,2,FALSE))</f>
        <v/>
      </c>
      <c r="K15" s="8" t="s">
        <v>30</v>
      </c>
      <c r="L15" s="87">
        <v>0.51800000000000002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</row>
    <row r="16" spans="1:23" s="87" customFormat="1" ht="18.75">
      <c r="B16" s="98"/>
      <c r="C16" s="99">
        <v>3</v>
      </c>
      <c r="D16" s="100"/>
      <c r="E16" s="85"/>
      <c r="F16" s="85"/>
      <c r="G16" s="95" t="str">
        <f t="shared" si="0"/>
        <v/>
      </c>
      <c r="H16" s="96">
        <v>3</v>
      </c>
      <c r="I16" s="86"/>
      <c r="J16" s="97" t="str">
        <f t="shared" si="1"/>
        <v/>
      </c>
      <c r="K16" s="8" t="s">
        <v>33</v>
      </c>
      <c r="L16" s="87">
        <v>0.54300000000000004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</row>
    <row r="17" spans="2:23" s="87" customFormat="1" ht="18.75">
      <c r="B17" s="98"/>
      <c r="C17" s="99">
        <v>4</v>
      </c>
      <c r="D17" s="100"/>
      <c r="E17" s="85"/>
      <c r="F17" s="85"/>
      <c r="G17" s="95" t="str">
        <f t="shared" si="0"/>
        <v/>
      </c>
      <c r="H17" s="96">
        <v>4</v>
      </c>
      <c r="I17" s="86"/>
      <c r="J17" s="97" t="str">
        <f t="shared" si="1"/>
        <v/>
      </c>
      <c r="K17" s="8" t="s">
        <v>31</v>
      </c>
      <c r="L17" s="87">
        <v>0.56799999999999995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</row>
    <row r="18" spans="2:23" s="87" customFormat="1" ht="18.75">
      <c r="B18" s="98"/>
      <c r="C18" s="99">
        <v>5</v>
      </c>
      <c r="D18" s="100"/>
      <c r="E18" s="85"/>
      <c r="F18" s="85"/>
      <c r="G18" s="95" t="str">
        <f t="shared" si="0"/>
        <v/>
      </c>
      <c r="H18" s="96">
        <v>5</v>
      </c>
      <c r="I18" s="86"/>
      <c r="J18" s="97" t="str">
        <f t="shared" si="1"/>
        <v/>
      </c>
      <c r="K18" s="8" t="s">
        <v>32</v>
      </c>
      <c r="L18" s="87">
        <v>0.59499999999999997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</row>
    <row r="19" spans="2:23" s="87" customFormat="1" ht="18.75">
      <c r="B19" s="98"/>
      <c r="C19" s="99">
        <v>6</v>
      </c>
      <c r="D19" s="100"/>
      <c r="E19" s="85"/>
      <c r="F19" s="85"/>
      <c r="G19" s="95" t="str">
        <f t="shared" si="0"/>
        <v/>
      </c>
      <c r="H19" s="96">
        <v>6</v>
      </c>
      <c r="I19" s="86"/>
      <c r="J19" s="97" t="str">
        <f t="shared" si="1"/>
        <v/>
      </c>
      <c r="K19" s="101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</row>
    <row r="20" spans="2:23" s="87" customFormat="1" ht="18.75">
      <c r="B20" s="98"/>
      <c r="C20" s="99"/>
      <c r="D20" s="100"/>
      <c r="E20" s="85"/>
      <c r="F20" s="85"/>
      <c r="G20" s="95" t="str">
        <f t="shared" si="0"/>
        <v/>
      </c>
      <c r="H20" s="96" t="str">
        <f t="shared" ref="H20:H31" si="2">IF(G20="","",G20*J20)</f>
        <v/>
      </c>
      <c r="I20" s="86"/>
      <c r="J20" s="97" t="str">
        <f t="shared" si="1"/>
        <v/>
      </c>
      <c r="K20" s="101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</row>
    <row r="21" spans="2:23" s="87" customFormat="1" ht="18.75">
      <c r="B21" s="98"/>
      <c r="C21" s="99"/>
      <c r="D21" s="100"/>
      <c r="E21" s="85"/>
      <c r="F21" s="85"/>
      <c r="G21" s="95" t="str">
        <f t="shared" si="0"/>
        <v/>
      </c>
      <c r="H21" s="96" t="str">
        <f t="shared" si="2"/>
        <v/>
      </c>
      <c r="I21" s="86"/>
      <c r="J21" s="97" t="str">
        <f t="shared" si="1"/>
        <v/>
      </c>
      <c r="K21" s="101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  <row r="22" spans="2:23" s="87" customFormat="1" ht="18.75">
      <c r="B22" s="98"/>
      <c r="C22" s="99"/>
      <c r="D22" s="100"/>
      <c r="E22" s="85"/>
      <c r="F22" s="85"/>
      <c r="G22" s="95" t="str">
        <f t="shared" si="0"/>
        <v/>
      </c>
      <c r="H22" s="96" t="str">
        <f t="shared" si="2"/>
        <v/>
      </c>
      <c r="I22" s="86"/>
      <c r="J22" s="97" t="str">
        <f t="shared" si="1"/>
        <v/>
      </c>
      <c r="K22" s="101"/>
      <c r="L22" s="102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</row>
    <row r="23" spans="2:23" s="87" customFormat="1" ht="18.75">
      <c r="B23" s="98"/>
      <c r="C23" s="99"/>
      <c r="D23" s="100"/>
      <c r="E23" s="85"/>
      <c r="F23" s="85"/>
      <c r="G23" s="95" t="str">
        <f t="shared" si="0"/>
        <v/>
      </c>
      <c r="H23" s="96" t="str">
        <f t="shared" si="2"/>
        <v/>
      </c>
      <c r="I23" s="86"/>
      <c r="J23" s="97" t="str">
        <f t="shared" si="1"/>
        <v/>
      </c>
      <c r="K23" s="101"/>
      <c r="L23" s="102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</row>
    <row r="24" spans="2:23" s="87" customFormat="1" ht="18.75">
      <c r="B24" s="98"/>
      <c r="C24" s="99"/>
      <c r="D24" s="100"/>
      <c r="E24" s="85"/>
      <c r="F24" s="85"/>
      <c r="G24" s="95" t="str">
        <f t="shared" si="0"/>
        <v/>
      </c>
      <c r="H24" s="96"/>
      <c r="I24" s="86"/>
      <c r="J24" s="97" t="str">
        <f t="shared" si="1"/>
        <v/>
      </c>
      <c r="K24" s="101"/>
      <c r="L24" s="102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</row>
    <row r="25" spans="2:23" s="87" customFormat="1" ht="18.75">
      <c r="B25" s="98"/>
      <c r="C25" s="99"/>
      <c r="D25" s="100"/>
      <c r="E25" s="85"/>
      <c r="F25" s="85"/>
      <c r="G25" s="95" t="str">
        <f t="shared" si="0"/>
        <v/>
      </c>
      <c r="H25" s="96"/>
      <c r="I25" s="86"/>
      <c r="J25" s="97" t="str">
        <f t="shared" si="1"/>
        <v/>
      </c>
      <c r="K25" s="101"/>
      <c r="L25" s="102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</row>
    <row r="26" spans="2:23" s="87" customFormat="1" ht="18.75">
      <c r="B26" s="98"/>
      <c r="C26" s="99"/>
      <c r="D26" s="100"/>
      <c r="E26" s="85"/>
      <c r="F26" s="85"/>
      <c r="G26" s="95" t="str">
        <f t="shared" si="0"/>
        <v/>
      </c>
      <c r="H26" s="96" t="str">
        <f t="shared" si="2"/>
        <v/>
      </c>
      <c r="I26" s="86"/>
      <c r="J26" s="97" t="str">
        <f t="shared" si="1"/>
        <v/>
      </c>
      <c r="K26" s="101"/>
      <c r="L26" s="102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</row>
    <row r="27" spans="2:23" s="87" customFormat="1" ht="18.75">
      <c r="B27" s="98"/>
      <c r="C27" s="99"/>
      <c r="D27" s="100"/>
      <c r="E27" s="85"/>
      <c r="F27" s="85"/>
      <c r="G27" s="95" t="str">
        <f t="shared" si="0"/>
        <v/>
      </c>
      <c r="H27" s="96" t="str">
        <f>IF(G27="","",G27*J27)</f>
        <v/>
      </c>
      <c r="I27" s="86"/>
      <c r="J27" s="97" t="str">
        <f t="shared" si="1"/>
        <v/>
      </c>
      <c r="K27" s="101"/>
      <c r="L27" s="102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</row>
    <row r="28" spans="2:23" s="87" customFormat="1" ht="18.75">
      <c r="B28" s="98"/>
      <c r="C28" s="99"/>
      <c r="D28" s="100"/>
      <c r="E28" s="85"/>
      <c r="F28" s="85"/>
      <c r="G28" s="95" t="str">
        <f t="shared" si="0"/>
        <v/>
      </c>
      <c r="H28" s="96" t="str">
        <f t="shared" si="2"/>
        <v/>
      </c>
      <c r="I28" s="86"/>
      <c r="J28" s="97" t="str">
        <f t="shared" si="1"/>
        <v/>
      </c>
      <c r="K28" s="101"/>
      <c r="L28" s="102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</row>
    <row r="29" spans="2:23" s="87" customFormat="1" ht="18.75">
      <c r="B29" s="98"/>
      <c r="C29" s="99"/>
      <c r="D29" s="100"/>
      <c r="E29" s="85"/>
      <c r="F29" s="85"/>
      <c r="G29" s="95" t="str">
        <f t="shared" si="0"/>
        <v/>
      </c>
      <c r="H29" s="96" t="str">
        <f t="shared" si="2"/>
        <v/>
      </c>
      <c r="I29" s="86"/>
      <c r="J29" s="97" t="str">
        <f t="shared" si="1"/>
        <v/>
      </c>
      <c r="K29" s="101"/>
      <c r="L29" s="102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</row>
    <row r="30" spans="2:23" s="87" customFormat="1" ht="18.75">
      <c r="B30" s="98"/>
      <c r="C30" s="99"/>
      <c r="D30" s="100"/>
      <c r="E30" s="85"/>
      <c r="F30" s="85"/>
      <c r="G30" s="95" t="str">
        <f t="shared" si="0"/>
        <v/>
      </c>
      <c r="H30" s="96" t="str">
        <f t="shared" si="2"/>
        <v/>
      </c>
      <c r="I30" s="86"/>
      <c r="J30" s="97" t="str">
        <f t="shared" si="1"/>
        <v/>
      </c>
      <c r="K30" s="101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2:23" s="87" customFormat="1" ht="18.75">
      <c r="B31" s="98"/>
      <c r="C31" s="99"/>
      <c r="D31" s="100"/>
      <c r="E31" s="85"/>
      <c r="F31" s="85"/>
      <c r="G31" s="95" t="str">
        <f t="shared" si="0"/>
        <v/>
      </c>
      <c r="H31" s="96" t="str">
        <f t="shared" si="2"/>
        <v/>
      </c>
      <c r="I31" s="86"/>
      <c r="J31" s="97" t="str">
        <f t="shared" si="1"/>
        <v/>
      </c>
      <c r="K31" s="101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spans="2:23" s="87" customFormat="1" ht="18.75">
      <c r="B32" s="98"/>
      <c r="C32" s="99"/>
      <c r="D32" s="100"/>
      <c r="E32" s="85"/>
      <c r="F32" s="85"/>
      <c r="G32" s="95" t="str">
        <f t="shared" si="0"/>
        <v/>
      </c>
      <c r="H32" s="96" t="str">
        <f>IF(G32="","",G32*J32)</f>
        <v/>
      </c>
      <c r="I32" s="86"/>
      <c r="J32" s="97" t="str">
        <f t="shared" si="1"/>
        <v/>
      </c>
      <c r="K32" s="101"/>
      <c r="L32" s="103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</row>
    <row r="33" spans="1:23" s="87" customFormat="1" ht="19.5" thickBot="1">
      <c r="B33" s="104"/>
      <c r="C33" s="105"/>
      <c r="D33" s="106"/>
      <c r="E33" s="90"/>
      <c r="F33" s="90"/>
      <c r="G33" s="95" t="str">
        <f t="shared" si="0"/>
        <v/>
      </c>
      <c r="H33" s="96" t="str">
        <f>IF(G33="","",G33*J33)</f>
        <v/>
      </c>
      <c r="I33" s="91"/>
      <c r="J33" s="97" t="str">
        <f t="shared" si="1"/>
        <v/>
      </c>
      <c r="K33" s="101"/>
      <c r="L33" s="103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</row>
    <row r="34" spans="1:23" s="8" customFormat="1" ht="19.5" thickBot="1">
      <c r="B34" s="107" t="s">
        <v>11</v>
      </c>
      <c r="C34" s="108"/>
      <c r="D34" s="109"/>
      <c r="E34" s="110"/>
      <c r="F34" s="110"/>
      <c r="G34" s="111"/>
      <c r="H34" s="119">
        <f>SUM(H14:H33)</f>
        <v>21</v>
      </c>
      <c r="I34" s="112"/>
      <c r="J34" s="113"/>
      <c r="K34" s="101"/>
      <c r="L34" s="103"/>
    </row>
    <row r="35" spans="1:23" customFormat="1">
      <c r="A35" s="54" t="s">
        <v>40</v>
      </c>
      <c r="B35" s="34"/>
      <c r="C35" s="34"/>
      <c r="E35" s="35"/>
      <c r="F35" s="35"/>
      <c r="G35" s="35"/>
      <c r="H35" s="35"/>
      <c r="I35" s="35"/>
      <c r="J35" s="35"/>
      <c r="K35" s="35"/>
      <c r="L35" s="35"/>
    </row>
    <row r="36" spans="1:23" customFormat="1" ht="15.75" thickBot="1">
      <c r="A36" s="55"/>
      <c r="B36" s="56"/>
      <c r="C36" s="56"/>
      <c r="D36" s="55"/>
      <c r="E36" s="57"/>
      <c r="F36" s="58"/>
      <c r="G36" s="58"/>
      <c r="H36" s="65" t="s">
        <v>15</v>
      </c>
      <c r="I36" s="65" t="s">
        <v>4</v>
      </c>
      <c r="J36" s="65" t="s">
        <v>74</v>
      </c>
      <c r="K36" s="47"/>
      <c r="L36" s="47"/>
    </row>
    <row r="37" spans="1:23" s="32" customFormat="1" ht="19.5" thickBot="1">
      <c r="A37" s="59"/>
      <c r="B37" s="59"/>
      <c r="C37" s="59"/>
      <c r="D37" s="59"/>
      <c r="E37" s="59"/>
      <c r="F37" s="285" t="s">
        <v>16</v>
      </c>
      <c r="G37" s="286"/>
      <c r="H37" s="60">
        <f>H34</f>
        <v>21</v>
      </c>
      <c r="I37" s="114"/>
      <c r="J37" s="66">
        <f>H34</f>
        <v>21</v>
      </c>
      <c r="K37" s="61"/>
      <c r="L37" s="61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</row>
    <row r="38" spans="1:23" s="32" customFormat="1" ht="19.5" thickBot="1">
      <c r="A38" s="33"/>
      <c r="B38" s="69"/>
      <c r="C38" s="59"/>
      <c r="D38" s="59"/>
      <c r="E38" s="59"/>
      <c r="F38" s="59"/>
      <c r="G38" s="59"/>
      <c r="H38" s="61"/>
      <c r="I38" s="70" t="s">
        <v>75</v>
      </c>
      <c r="J38" s="116"/>
      <c r="K38" s="61"/>
      <c r="L38" s="61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</row>
    <row r="39" spans="1:23" s="32" customFormat="1" ht="19.5" thickBot="1">
      <c r="A39" s="69"/>
      <c r="B39" s="69"/>
      <c r="C39" s="71"/>
      <c r="D39" s="59"/>
      <c r="E39" s="59"/>
      <c r="F39" s="59"/>
      <c r="G39" s="59"/>
      <c r="H39" s="61"/>
      <c r="I39" s="62" t="s">
        <v>76</v>
      </c>
      <c r="J39" s="67">
        <f>J37-J38</f>
        <v>21</v>
      </c>
      <c r="K39" s="61"/>
      <c r="L39" s="61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</row>
    <row r="40" spans="1:23" ht="18.75">
      <c r="A40"/>
      <c r="B40" s="34"/>
      <c r="C40" s="34"/>
      <c r="D40"/>
      <c r="E40" s="35"/>
      <c r="F40" s="35"/>
      <c r="G40" s="35"/>
      <c r="H40" s="35"/>
      <c r="I40" s="35"/>
      <c r="J40" s="35"/>
      <c r="K40" s="61"/>
      <c r="L40" s="61"/>
    </row>
    <row r="41" spans="1:23" ht="18.75">
      <c r="A41" s="287" t="s">
        <v>82</v>
      </c>
      <c r="B41" s="288"/>
      <c r="C41" s="34"/>
      <c r="D41" s="115" t="s">
        <v>81</v>
      </c>
      <c r="E41" s="35"/>
      <c r="F41" s="289" t="s">
        <v>77</v>
      </c>
      <c r="G41" s="290"/>
      <c r="H41" s="35"/>
      <c r="I41" s="117" t="str" cm="1">
        <f t="array" ref="I41:J47">_xlfn.LET(
    _xlpm.plg, $C$14:$C$33,
    _xlpm.fil, _xlfn._xlws.SORT(_xlfn.UNIQUE(_xlfn._xlws.FILTER(_xlpm.plg, (_xlpm.plg &lt;&gt; "") * ISNUMBER(_xlpm.plg)))),
    _xlpm.SHT, _xlfn.BYROW(_xlpm.fil, _xlfn.LAMBDA(_xlpm.x, SUMIFS($H$14:$H$33, _xlpm.plg, _xlpm.x))),
    _xlfn.VSTACK({"N° COMPTE","SOMME HT"}, _xlfn.HSTACK(_xlpm.fil, _xlpm.SHT))
)</f>
        <v>N° COMPTE</v>
      </c>
      <c r="J41" s="118" t="str">
        <v>SOMME HT</v>
      </c>
      <c r="K41" s="61"/>
      <c r="L41" s="61"/>
    </row>
    <row r="42" spans="1:23" ht="18.75">
      <c r="A42" s="72" t="s">
        <v>14</v>
      </c>
      <c r="B42" s="73"/>
      <c r="C42" s="34"/>
      <c r="D42" s="74" t="s">
        <v>79</v>
      </c>
      <c r="E42" s="35"/>
      <c r="F42" s="75" t="s">
        <v>78</v>
      </c>
      <c r="G42" s="76"/>
      <c r="H42" s="35"/>
      <c r="I42" s="35">
        <v>1</v>
      </c>
      <c r="J42" s="64">
        <v>1</v>
      </c>
      <c r="K42" s="61"/>
      <c r="L42" s="61"/>
    </row>
    <row r="43" spans="1:23" ht="18.75">
      <c r="A43" s="77" t="s">
        <v>83</v>
      </c>
      <c r="B43" s="78"/>
      <c r="C43" s="34"/>
      <c r="D43" s="79" t="s">
        <v>83</v>
      </c>
      <c r="E43" s="35"/>
      <c r="F43" s="80" t="s">
        <v>80</v>
      </c>
      <c r="G43" s="81"/>
      <c r="H43" s="35"/>
      <c r="I43" s="35">
        <v>2</v>
      </c>
      <c r="J43" s="64">
        <v>2</v>
      </c>
      <c r="K43" s="61"/>
      <c r="L43" s="61"/>
    </row>
    <row r="44" spans="1:23" ht="18.75">
      <c r="A44"/>
      <c r="B44" s="34"/>
      <c r="C44" s="34"/>
      <c r="D44"/>
      <c r="E44"/>
      <c r="F44" s="35"/>
      <c r="G44" s="35"/>
      <c r="H44" s="35"/>
      <c r="I44" s="35">
        <v>3</v>
      </c>
      <c r="J44" s="64">
        <v>3</v>
      </c>
      <c r="K44" s="61"/>
      <c r="L44" s="61"/>
    </row>
    <row r="45" spans="1:23" ht="18.75">
      <c r="A45"/>
      <c r="B45" s="34"/>
      <c r="C45" s="34"/>
      <c r="D45"/>
      <c r="E45" s="35"/>
      <c r="F45" s="35"/>
      <c r="G45" s="35"/>
      <c r="H45" s="35"/>
      <c r="I45" s="35">
        <v>4</v>
      </c>
      <c r="J45" s="35">
        <v>4</v>
      </c>
      <c r="K45" s="61"/>
      <c r="L45" s="61"/>
    </row>
    <row r="46" spans="1:23" ht="18.75">
      <c r="A46"/>
      <c r="B46" s="34"/>
      <c r="C46" s="34"/>
      <c r="D46"/>
      <c r="E46" s="35"/>
      <c r="F46" s="35"/>
      <c r="G46" s="35"/>
      <c r="H46" s="35"/>
      <c r="I46" s="35">
        <v>5</v>
      </c>
      <c r="J46" s="35">
        <v>5</v>
      </c>
      <c r="K46" s="61"/>
      <c r="L46" s="61"/>
    </row>
    <row r="47" spans="1:23" ht="18.75">
      <c r="A47"/>
      <c r="B47" s="34"/>
      <c r="C47" s="34"/>
      <c r="D47"/>
      <c r="E47" s="35"/>
      <c r="F47" s="35"/>
      <c r="G47" s="35"/>
      <c r="H47" s="35"/>
      <c r="I47" s="35">
        <v>6</v>
      </c>
      <c r="J47" s="35">
        <v>6</v>
      </c>
      <c r="K47" s="61"/>
      <c r="L47" s="61"/>
    </row>
    <row r="48" spans="1:23">
      <c r="A48"/>
      <c r="B48" s="34"/>
      <c r="C48" s="34"/>
      <c r="D48"/>
      <c r="E48" s="35"/>
      <c r="F48" s="35"/>
      <c r="G48" s="35"/>
      <c r="H48" s="35"/>
      <c r="I48" s="35"/>
      <c r="J48" s="35"/>
      <c r="K48" s="35"/>
      <c r="L48" s="35"/>
    </row>
    <row r="49" spans="1:12">
      <c r="A49"/>
      <c r="B49" s="34"/>
      <c r="C49" s="34"/>
      <c r="D49"/>
      <c r="E49" s="35"/>
      <c r="F49" s="35"/>
      <c r="G49" s="35"/>
      <c r="H49" s="35"/>
      <c r="I49" s="35"/>
      <c r="J49" s="35"/>
      <c r="K49" s="35"/>
      <c r="L49" s="35"/>
    </row>
    <row r="50" spans="1:12">
      <c r="A50"/>
      <c r="B50" s="34"/>
      <c r="C50" s="34"/>
      <c r="D50"/>
      <c r="E50" s="35"/>
      <c r="F50" s="35"/>
      <c r="G50" s="35"/>
      <c r="H50" s="35"/>
      <c r="I50" s="35"/>
      <c r="J50" s="35"/>
      <c r="K50" s="35"/>
      <c r="L50" s="35"/>
    </row>
    <row r="51" spans="1:12">
      <c r="A51"/>
      <c r="B51" s="34"/>
      <c r="C51" s="34"/>
      <c r="D51"/>
      <c r="E51" s="35"/>
      <c r="F51" s="35"/>
      <c r="G51" s="35"/>
      <c r="H51" s="35"/>
      <c r="I51" s="35"/>
      <c r="J51" s="35"/>
      <c r="K51" s="35"/>
      <c r="L51" s="35"/>
    </row>
    <row r="52" spans="1:12">
      <c r="A52"/>
      <c r="B52" s="34"/>
      <c r="C52" s="34"/>
      <c r="D52"/>
      <c r="E52" s="35"/>
      <c r="F52" s="35"/>
      <c r="G52" s="35"/>
      <c r="H52" s="35"/>
      <c r="I52" s="35"/>
      <c r="J52" s="35"/>
      <c r="K52" s="35"/>
      <c r="L52" s="35"/>
    </row>
    <row r="53" spans="1:12">
      <c r="A53"/>
      <c r="B53" s="34"/>
      <c r="C53" s="34"/>
      <c r="D53"/>
      <c r="E53" s="35"/>
      <c r="F53" s="35"/>
      <c r="G53" s="35"/>
      <c r="H53" s="35"/>
      <c r="I53" s="35"/>
      <c r="J53" s="35"/>
      <c r="K53" s="35"/>
      <c r="L53" s="35"/>
    </row>
    <row r="54" spans="1:12">
      <c r="A54"/>
      <c r="B54" s="34"/>
      <c r="C54" s="34"/>
      <c r="D54"/>
      <c r="E54" s="35"/>
      <c r="F54" s="35"/>
      <c r="G54" s="35"/>
      <c r="H54" s="35"/>
      <c r="I54" s="35"/>
      <c r="J54" s="35"/>
      <c r="K54" s="35"/>
      <c r="L54" s="35"/>
    </row>
    <row r="55" spans="1:12">
      <c r="A55"/>
      <c r="B55" s="34"/>
      <c r="C55" s="34"/>
      <c r="D55"/>
      <c r="E55" s="35"/>
      <c r="F55" s="35"/>
      <c r="G55" s="35"/>
      <c r="H55" s="35"/>
      <c r="I55" s="35"/>
      <c r="J55" s="35"/>
      <c r="K55" s="35"/>
      <c r="L55" s="35"/>
    </row>
    <row r="56" spans="1:12">
      <c r="A56"/>
      <c r="B56" s="34"/>
      <c r="C56" s="34"/>
      <c r="D56"/>
      <c r="E56" s="35"/>
      <c r="F56" s="35"/>
      <c r="G56" s="35"/>
      <c r="H56" s="35"/>
      <c r="I56" s="35"/>
      <c r="J56" s="35"/>
      <c r="K56" s="35"/>
      <c r="L56" s="35"/>
    </row>
    <row r="57" spans="1:12">
      <c r="A57"/>
      <c r="B57" s="34"/>
      <c r="C57" s="34"/>
      <c r="D57"/>
      <c r="E57" s="35"/>
      <c r="F57" s="35"/>
      <c r="G57" s="35"/>
      <c r="H57" s="35"/>
      <c r="I57" s="35"/>
      <c r="J57" s="35"/>
      <c r="K57" s="35"/>
      <c r="L57" s="35"/>
    </row>
    <row r="58" spans="1:12">
      <c r="A58"/>
      <c r="B58" s="34"/>
      <c r="C58" s="34"/>
      <c r="D58"/>
      <c r="E58" s="35"/>
      <c r="F58" s="35"/>
      <c r="G58" s="35"/>
      <c r="H58" s="35"/>
      <c r="I58" s="35"/>
      <c r="J58" s="35"/>
      <c r="K58" s="35"/>
      <c r="L58" s="35"/>
    </row>
    <row r="59" spans="1:12">
      <c r="A59"/>
      <c r="B59" s="34"/>
      <c r="C59" s="34"/>
      <c r="D59"/>
      <c r="E59" s="35"/>
      <c r="F59" s="35"/>
      <c r="G59" s="35"/>
      <c r="H59" s="35"/>
      <c r="I59" s="35"/>
      <c r="J59" s="35"/>
      <c r="K59" s="35"/>
      <c r="L59" s="35"/>
    </row>
    <row r="60" spans="1:12">
      <c r="A60"/>
      <c r="B60" s="34"/>
      <c r="C60" s="34"/>
      <c r="D60"/>
      <c r="E60" s="35"/>
      <c r="F60" s="35"/>
      <c r="G60" s="35"/>
      <c r="H60" s="35"/>
      <c r="I60" s="35"/>
      <c r="J60" s="35"/>
      <c r="K60" s="35"/>
      <c r="L60" s="35"/>
    </row>
    <row r="61" spans="1:12">
      <c r="A61"/>
      <c r="B61" s="34"/>
      <c r="C61" s="34"/>
      <c r="D61"/>
      <c r="E61" s="35"/>
      <c r="F61" s="35"/>
      <c r="G61" s="35"/>
      <c r="H61" s="35"/>
      <c r="I61" s="35"/>
      <c r="J61" s="35"/>
      <c r="K61" s="35"/>
      <c r="L61" s="35"/>
    </row>
    <row r="62" spans="1:12">
      <c r="A62"/>
      <c r="B62" s="34"/>
      <c r="C62" s="34"/>
      <c r="D62"/>
      <c r="E62" s="35"/>
      <c r="F62" s="35"/>
      <c r="G62" s="35"/>
      <c r="H62" s="35"/>
      <c r="I62" s="35"/>
      <c r="J62" s="35"/>
    </row>
    <row r="63" spans="1:12">
      <c r="A63"/>
      <c r="B63" s="34"/>
      <c r="C63" s="34"/>
      <c r="D63"/>
      <c r="E63" s="35"/>
      <c r="F63" s="35"/>
      <c r="G63" s="35"/>
      <c r="H63" s="35"/>
      <c r="I63" s="35"/>
      <c r="J63" s="35"/>
    </row>
    <row r="64" spans="1:12">
      <c r="A64"/>
      <c r="B64" s="34"/>
      <c r="C64" s="34"/>
      <c r="D64"/>
      <c r="E64" s="35"/>
      <c r="F64" s="35"/>
      <c r="G64" s="35"/>
      <c r="H64" s="35"/>
      <c r="I64" s="35"/>
      <c r="J64" s="35"/>
    </row>
    <row r="65" spans="1:10">
      <c r="A65"/>
      <c r="B65" s="34"/>
      <c r="C65" s="34"/>
      <c r="D65"/>
      <c r="E65" s="35"/>
      <c r="F65" s="35"/>
      <c r="G65" s="35"/>
      <c r="H65" s="35"/>
      <c r="I65" s="35"/>
      <c r="J65" s="35"/>
    </row>
    <row r="66" spans="1:10">
      <c r="A66"/>
      <c r="B66" s="34"/>
      <c r="C66" s="34"/>
      <c r="D66"/>
      <c r="E66" s="35"/>
      <c r="F66" s="35"/>
      <c r="G66" s="35"/>
      <c r="H66" s="35"/>
      <c r="I66" s="35"/>
      <c r="J66" s="35"/>
    </row>
    <row r="67" spans="1:10">
      <c r="A67"/>
      <c r="B67" s="34"/>
      <c r="C67" s="34"/>
      <c r="D67"/>
      <c r="E67" s="35"/>
      <c r="F67" s="35"/>
      <c r="G67" s="35"/>
      <c r="H67" s="35"/>
      <c r="I67" s="35"/>
      <c r="J67" s="35"/>
    </row>
    <row r="68" spans="1:10">
      <c r="A68"/>
      <c r="B68" s="34"/>
      <c r="C68" s="34"/>
      <c r="D68"/>
      <c r="E68" s="35"/>
      <c r="F68" s="35"/>
      <c r="G68" s="35"/>
      <c r="H68" s="35"/>
      <c r="I68" s="35"/>
      <c r="J68" s="35"/>
    </row>
    <row r="69" spans="1:10">
      <c r="A69"/>
      <c r="B69" s="34"/>
      <c r="C69" s="34"/>
      <c r="D69"/>
      <c r="E69" s="35"/>
      <c r="F69" s="35"/>
      <c r="G69" s="35"/>
      <c r="H69" s="35"/>
      <c r="I69" s="35"/>
      <c r="J69" s="35"/>
    </row>
    <row r="70" spans="1:10">
      <c r="A70"/>
      <c r="B70" s="34"/>
      <c r="C70" s="34"/>
      <c r="D70"/>
      <c r="E70" s="35"/>
      <c r="F70" s="35"/>
      <c r="G70" s="35"/>
      <c r="H70" s="35"/>
      <c r="I70" s="35"/>
      <c r="J70" s="35"/>
    </row>
    <row r="71" spans="1:10">
      <c r="A71"/>
      <c r="B71" s="34"/>
      <c r="C71" s="34"/>
      <c r="D71"/>
      <c r="E71" s="35"/>
      <c r="F71" s="35"/>
      <c r="G71" s="35"/>
      <c r="H71" s="35"/>
      <c r="I71" s="35"/>
      <c r="J71" s="35"/>
    </row>
    <row r="72" spans="1:10">
      <c r="A72"/>
      <c r="B72" s="34"/>
      <c r="C72" s="34"/>
      <c r="D72"/>
      <c r="E72" s="35"/>
      <c r="F72" s="35"/>
      <c r="G72" s="35"/>
      <c r="H72" s="35"/>
      <c r="I72" s="35"/>
      <c r="J72" s="35"/>
    </row>
    <row r="73" spans="1:10">
      <c r="A73"/>
      <c r="B73" s="34"/>
      <c r="C73" s="34"/>
      <c r="D73"/>
      <c r="E73" s="35"/>
      <c r="F73" s="35"/>
      <c r="G73" s="35"/>
      <c r="H73" s="35"/>
      <c r="I73" s="35"/>
      <c r="J73" s="35"/>
    </row>
    <row r="74" spans="1:10">
      <c r="A74"/>
      <c r="B74" s="34"/>
      <c r="C74" s="34"/>
      <c r="D74"/>
      <c r="E74" s="35"/>
      <c r="F74" s="35"/>
      <c r="G74" s="35"/>
      <c r="H74" s="35"/>
      <c r="I74" s="35"/>
      <c r="J74" s="35"/>
    </row>
    <row r="75" spans="1:10">
      <c r="A75"/>
      <c r="B75" s="34"/>
      <c r="C75" s="34"/>
      <c r="D75"/>
      <c r="E75" s="35"/>
      <c r="F75" s="35"/>
      <c r="G75" s="35"/>
      <c r="H75" s="35"/>
      <c r="I75" s="35"/>
      <c r="J75" s="35"/>
    </row>
    <row r="76" spans="1:10">
      <c r="A76"/>
      <c r="B76" s="34"/>
      <c r="C76" s="34"/>
      <c r="D76"/>
      <c r="E76" s="35"/>
      <c r="F76" s="35"/>
      <c r="G76" s="35"/>
      <c r="H76" s="35"/>
      <c r="I76" s="35"/>
      <c r="J76" s="35"/>
    </row>
    <row r="77" spans="1:10">
      <c r="A77"/>
      <c r="B77" s="34"/>
      <c r="C77" s="34"/>
      <c r="D77"/>
      <c r="E77" s="35"/>
      <c r="F77" s="35"/>
      <c r="G77" s="35"/>
      <c r="H77" s="35"/>
      <c r="I77" s="35"/>
      <c r="J77" s="35"/>
    </row>
    <row r="78" spans="1:10">
      <c r="A78"/>
      <c r="B78" s="34"/>
      <c r="C78" s="34"/>
      <c r="D78"/>
      <c r="E78" s="35"/>
      <c r="F78" s="35"/>
      <c r="G78" s="35"/>
      <c r="H78" s="35"/>
      <c r="I78" s="35"/>
      <c r="J78" s="35"/>
    </row>
    <row r="79" spans="1:10">
      <c r="A79"/>
      <c r="B79" s="34"/>
      <c r="C79" s="34"/>
      <c r="D79"/>
      <c r="E79" s="35"/>
      <c r="F79" s="35"/>
      <c r="G79" s="35"/>
      <c r="H79" s="35"/>
      <c r="I79" s="35"/>
      <c r="J79" s="35"/>
    </row>
    <row r="80" spans="1:10">
      <c r="A80"/>
      <c r="B80" s="34"/>
      <c r="C80" s="34"/>
      <c r="D80"/>
      <c r="E80" s="35"/>
      <c r="F80" s="35"/>
      <c r="G80" s="35"/>
      <c r="H80" s="35"/>
      <c r="I80" s="35"/>
      <c r="J80" s="35"/>
    </row>
    <row r="81" spans="1:10">
      <c r="A81"/>
      <c r="B81" s="34"/>
      <c r="C81" s="34"/>
      <c r="D81"/>
      <c r="E81" s="35"/>
      <c r="F81" s="35"/>
      <c r="G81" s="35"/>
      <c r="H81" s="35"/>
      <c r="I81" s="35"/>
      <c r="J81" s="35"/>
    </row>
    <row r="82" spans="1:10">
      <c r="A82"/>
      <c r="B82" s="34"/>
      <c r="C82" s="34"/>
      <c r="D82"/>
      <c r="E82" s="35"/>
      <c r="F82" s="35"/>
      <c r="G82" s="35"/>
      <c r="H82" s="35"/>
      <c r="I82" s="35"/>
      <c r="J82" s="35"/>
    </row>
    <row r="83" spans="1:10">
      <c r="A83"/>
      <c r="B83" s="34"/>
      <c r="C83" s="34"/>
      <c r="D83"/>
      <c r="E83" s="35"/>
      <c r="F83" s="35"/>
      <c r="G83" s="35"/>
      <c r="H83" s="35"/>
      <c r="I83" s="35"/>
      <c r="J83" s="35"/>
    </row>
    <row r="84" spans="1:10">
      <c r="A84"/>
      <c r="B84" s="34"/>
      <c r="C84" s="34"/>
      <c r="D84"/>
      <c r="E84" s="35"/>
      <c r="F84" s="35"/>
      <c r="G84" s="35"/>
      <c r="H84" s="35"/>
      <c r="I84" s="35"/>
      <c r="J84" s="35"/>
    </row>
    <row r="85" spans="1:10">
      <c r="A85"/>
      <c r="B85" s="34"/>
      <c r="C85" s="34"/>
      <c r="D85"/>
      <c r="E85" s="35"/>
      <c r="F85" s="35"/>
      <c r="G85" s="35"/>
      <c r="H85" s="35"/>
      <c r="I85" s="35"/>
      <c r="J85" s="35"/>
    </row>
    <row r="86" spans="1:10">
      <c r="A86"/>
      <c r="B86" s="34"/>
      <c r="C86" s="34"/>
      <c r="D86"/>
      <c r="E86" s="35"/>
      <c r="F86" s="35"/>
      <c r="G86" s="35"/>
      <c r="H86" s="35"/>
      <c r="I86" s="35"/>
      <c r="J86" s="35"/>
    </row>
    <row r="87" spans="1:10">
      <c r="A87"/>
      <c r="B87" s="34"/>
      <c r="C87" s="34"/>
      <c r="D87"/>
      <c r="E87" s="35"/>
      <c r="F87" s="35"/>
      <c r="G87" s="35"/>
      <c r="H87" s="35"/>
      <c r="I87" s="35"/>
      <c r="J87" s="35"/>
    </row>
    <row r="88" spans="1:10">
      <c r="A88"/>
      <c r="B88" s="34"/>
      <c r="C88" s="34"/>
      <c r="D88"/>
      <c r="E88" s="35"/>
      <c r="F88" s="35"/>
      <c r="G88" s="35"/>
      <c r="H88" s="35"/>
      <c r="I88" s="35"/>
      <c r="J88" s="35"/>
    </row>
    <row r="89" spans="1:10">
      <c r="A89"/>
      <c r="B89" s="34"/>
      <c r="C89" s="34"/>
      <c r="D89"/>
      <c r="E89" s="35"/>
      <c r="F89" s="35"/>
      <c r="G89" s="35"/>
      <c r="H89" s="35"/>
      <c r="I89" s="35"/>
      <c r="J89" s="35"/>
    </row>
    <row r="90" spans="1:10">
      <c r="A90"/>
      <c r="B90" s="34"/>
      <c r="C90" s="34"/>
      <c r="D90"/>
      <c r="E90" s="35"/>
      <c r="F90" s="35"/>
      <c r="G90" s="35"/>
      <c r="H90" s="35"/>
      <c r="I90" s="35"/>
      <c r="J90" s="35"/>
    </row>
    <row r="91" spans="1:10">
      <c r="A91"/>
      <c r="B91" s="34"/>
      <c r="C91" s="34"/>
      <c r="D91"/>
      <c r="E91" s="35"/>
      <c r="F91" s="35"/>
      <c r="G91" s="35"/>
      <c r="H91" s="35"/>
      <c r="I91" s="35"/>
      <c r="J91" s="35"/>
    </row>
    <row r="92" spans="1:10">
      <c r="A92"/>
      <c r="B92" s="34"/>
      <c r="C92" s="34"/>
      <c r="D92"/>
      <c r="E92" s="35"/>
      <c r="F92" s="35"/>
      <c r="G92" s="35"/>
      <c r="H92" s="35"/>
      <c r="I92" s="35"/>
      <c r="J92" s="35"/>
    </row>
    <row r="93" spans="1:10">
      <c r="A93"/>
      <c r="B93" s="34"/>
      <c r="C93" s="34"/>
      <c r="D93"/>
      <c r="E93" s="35"/>
      <c r="F93" s="35"/>
      <c r="G93" s="35"/>
      <c r="H93" s="35"/>
      <c r="I93" s="35"/>
      <c r="J93" s="35"/>
    </row>
    <row r="94" spans="1:10">
      <c r="A94"/>
      <c r="B94" s="34"/>
      <c r="C94" s="34"/>
      <c r="D94"/>
      <c r="E94" s="35"/>
      <c r="F94" s="35"/>
      <c r="G94" s="35"/>
      <c r="H94" s="35"/>
      <c r="I94" s="35"/>
      <c r="J94" s="35"/>
    </row>
    <row r="95" spans="1:10">
      <c r="I95" s="35"/>
      <c r="J95" s="35"/>
    </row>
    <row r="96" spans="1:10">
      <c r="I96" s="35"/>
      <c r="J96" s="35"/>
    </row>
    <row r="97" spans="9:10">
      <c r="I97" s="35"/>
      <c r="J97" s="35"/>
    </row>
    <row r="98" spans="9:10">
      <c r="I98" s="35"/>
      <c r="J98" s="35"/>
    </row>
    <row r="99" spans="9:10">
      <c r="I99" s="35"/>
      <c r="J99" s="35"/>
    </row>
    <row r="100" spans="9:10">
      <c r="I100" s="35"/>
      <c r="J100" s="35"/>
    </row>
    <row r="101" spans="9:10">
      <c r="I101" s="35"/>
      <c r="J101" s="35"/>
    </row>
    <row r="102" spans="9:10">
      <c r="I102" s="35"/>
      <c r="J102" s="35"/>
    </row>
    <row r="103" spans="9:10">
      <c r="I103" s="35"/>
      <c r="J103" s="35"/>
    </row>
    <row r="104" spans="9:10">
      <c r="I104" s="35"/>
      <c r="J104" s="35"/>
    </row>
  </sheetData>
  <sheetProtection insertRows="0" deleteRows="0" selectLockedCells="1"/>
  <dataConsolidate/>
  <mergeCells count="6">
    <mergeCell ref="K13:L13"/>
    <mergeCell ref="F37:G37"/>
    <mergeCell ref="A41:B41"/>
    <mergeCell ref="F41:G41"/>
    <mergeCell ref="F6:G6"/>
    <mergeCell ref="F7:G7"/>
  </mergeCells>
  <conditionalFormatting sqref="H11:K11 I34">
    <cfRule type="cellIs" priority="7" operator="notEqual">
      <formula>0</formula>
    </cfRule>
  </conditionalFormatting>
  <conditionalFormatting sqref="H11:K11 I34">
    <cfRule type="cellIs" dxfId="2" priority="6" operator="notEqual">
      <formula>0</formula>
    </cfRule>
  </conditionalFormatting>
  <conditionalFormatting sqref="L12">
    <cfRule type="cellIs" priority="5" operator="notEqual">
      <formula>0</formula>
    </cfRule>
  </conditionalFormatting>
  <conditionalFormatting sqref="L12">
    <cfRule type="cellIs" dxfId="1" priority="4" operator="notEqual">
      <formula>0</formula>
    </cfRule>
  </conditionalFormatting>
  <conditionalFormatting sqref="H36:K36">
    <cfRule type="cellIs" priority="3" operator="notEqual">
      <formula>0</formula>
    </cfRule>
  </conditionalFormatting>
  <conditionalFormatting sqref="H36:K36">
    <cfRule type="cellIs" dxfId="0" priority="2" operator="notEqual">
      <formula>0</formula>
    </cfRule>
  </conditionalFormatting>
  <dataValidations count="1">
    <dataValidation type="list" allowBlank="1" showInputMessage="1" showErrorMessage="1" sqref="I14:I33" xr:uid="{C79B1D41-FF53-2244-8B31-0BBE29A373A0}">
      <formula1>PUISSANCEFISCALE</formula1>
    </dataValidation>
  </dataValidations>
  <printOptions horizontalCentered="1" verticalCentered="1"/>
  <pageMargins left="0.39370078740157499" right="0.39370078740157499" top="0.39370078740157499" bottom="0.39370078740157499" header="0" footer="0"/>
  <pageSetup paperSize="9" scale="52" orientation="portrait" r:id="rId1"/>
  <headerFooter alignWithMargins="0">
    <oddFooter>&amp;RMis à jour le 15/04/2024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E3F93A0-FCD2-3C46-BE28-2C91AF7AAA89}">
          <x14:formula1>
            <xm:f>Feuil1!$C$1:$C$4</xm:f>
          </x14:formula1>
          <xm:sqref>D8</xm:sqref>
        </x14:dataValidation>
        <x14:dataValidation type="list" allowBlank="1" showInputMessage="1" showErrorMessage="1" xr:uid="{D86B21B8-642C-E343-AFD6-A61CD53E6EAE}">
          <x14:formula1>
            <xm:f>Feuil1!$B$1:$B$12</xm:f>
          </x14:formula1>
          <xm:sqref>K8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5B88A-6E11-B64C-974D-EBC2D27B8D39}">
  <sheetPr>
    <tabColor rgb="FFFF0000"/>
  </sheetPr>
  <dimension ref="A1:B21"/>
  <sheetViews>
    <sheetView workbookViewId="0">
      <selection activeCell="C1" sqref="C1:Q1048576"/>
    </sheetView>
  </sheetViews>
  <sheetFormatPr baseColWidth="10" defaultRowHeight="15"/>
  <cols>
    <col min="1" max="1" width="34" bestFit="1" customWidth="1"/>
    <col min="2" max="2" width="10.85546875" style="3"/>
  </cols>
  <sheetData>
    <row r="1" spans="1:2" ht="21">
      <c r="A1" s="293" t="s">
        <v>52</v>
      </c>
      <c r="B1" s="293"/>
    </row>
    <row r="3" spans="1:2" s="8" customFormat="1" ht="18.75">
      <c r="A3" s="6" t="s">
        <v>53</v>
      </c>
      <c r="B3" s="7"/>
    </row>
    <row r="5" spans="1:2" ht="15.75">
      <c r="A5" s="4" t="s">
        <v>54</v>
      </c>
      <c r="B5" s="5">
        <v>0</v>
      </c>
    </row>
    <row r="6" spans="1:2" ht="15.75">
      <c r="A6" s="4" t="s">
        <v>55</v>
      </c>
      <c r="B6" s="5">
        <v>0</v>
      </c>
    </row>
    <row r="7" spans="1:2" ht="15.75">
      <c r="A7" s="4" t="s">
        <v>56</v>
      </c>
      <c r="B7" s="5">
        <v>0.8</v>
      </c>
    </row>
    <row r="8" spans="1:2" ht="15.75">
      <c r="A8" s="4" t="s">
        <v>57</v>
      </c>
      <c r="B8" s="5">
        <v>0.8</v>
      </c>
    </row>
    <row r="9" spans="1:2" ht="15.75">
      <c r="A9" s="4"/>
      <c r="B9" s="5"/>
    </row>
    <row r="10" spans="1:2" s="8" customFormat="1" ht="18.75">
      <c r="A10" s="6" t="s">
        <v>58</v>
      </c>
      <c r="B10" s="7"/>
    </row>
    <row r="11" spans="1:2" ht="15.75">
      <c r="A11" s="4"/>
      <c r="B11" s="5"/>
    </row>
    <row r="12" spans="1:2" ht="15.75">
      <c r="A12" s="4" t="s">
        <v>59</v>
      </c>
      <c r="B12" s="5">
        <v>1</v>
      </c>
    </row>
    <row r="13" spans="1:2" ht="15.75">
      <c r="A13" s="4" t="s">
        <v>55</v>
      </c>
      <c r="B13" s="5">
        <v>1</v>
      </c>
    </row>
    <row r="14" spans="1:2" ht="15.75">
      <c r="A14" s="4" t="s">
        <v>60</v>
      </c>
      <c r="B14" s="5">
        <v>1</v>
      </c>
    </row>
    <row r="15" spans="1:2" ht="15.75">
      <c r="A15" s="4"/>
      <c r="B15" s="5"/>
    </row>
    <row r="16" spans="1:2" s="8" customFormat="1" ht="18.75">
      <c r="A16" s="6" t="s">
        <v>61</v>
      </c>
      <c r="B16" s="7"/>
    </row>
    <row r="17" spans="1:2" ht="15.75">
      <c r="A17" s="4"/>
      <c r="B17" s="5"/>
    </row>
    <row r="18" spans="1:2" ht="15.75">
      <c r="A18" s="4" t="s">
        <v>62</v>
      </c>
      <c r="B18" s="5">
        <v>1</v>
      </c>
    </row>
    <row r="19" spans="1:2" ht="15.75">
      <c r="A19" s="4" t="s">
        <v>63</v>
      </c>
      <c r="B19" s="5">
        <v>0</v>
      </c>
    </row>
    <row r="20" spans="1:2" ht="15.75">
      <c r="A20" s="4" t="s">
        <v>64</v>
      </c>
      <c r="B20" s="5">
        <v>0</v>
      </c>
    </row>
    <row r="21" spans="1:2" ht="15.75">
      <c r="A21" s="4" t="s">
        <v>65</v>
      </c>
      <c r="B21" s="5">
        <v>1</v>
      </c>
    </row>
  </sheetData>
  <mergeCells count="1">
    <mergeCell ref="A1:B1"/>
  </mergeCells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F283D-1635-AF49-98F4-F3D526BE69B7}">
  <dimension ref="A1:F108"/>
  <sheetViews>
    <sheetView workbookViewId="0">
      <selection sqref="A1:XFD1048576"/>
    </sheetView>
  </sheetViews>
  <sheetFormatPr baseColWidth="10" defaultColWidth="10.85546875" defaultRowHeight="15"/>
  <cols>
    <col min="1" max="3" width="11.42578125" style="9" customWidth="1"/>
    <col min="4" max="4" width="16.140625" style="9" customWidth="1"/>
    <col min="5" max="5" width="11.42578125" style="9" customWidth="1"/>
    <col min="6" max="16384" width="10.85546875" style="9"/>
  </cols>
  <sheetData>
    <row r="1" spans="1:5">
      <c r="B1" s="9" t="s">
        <v>18</v>
      </c>
      <c r="C1" s="9" t="s">
        <v>41</v>
      </c>
      <c r="D1" s="10" t="s">
        <v>47</v>
      </c>
      <c r="E1" s="11">
        <v>0.2</v>
      </c>
    </row>
    <row r="2" spans="1:5">
      <c r="B2" s="9" t="s">
        <v>19</v>
      </c>
      <c r="C2" s="9" t="s">
        <v>43</v>
      </c>
      <c r="D2" s="10" t="s">
        <v>48</v>
      </c>
      <c r="E2" s="11">
        <v>0.1</v>
      </c>
    </row>
    <row r="3" spans="1:5">
      <c r="B3" s="9" t="s">
        <v>20</v>
      </c>
      <c r="C3" s="9" t="s">
        <v>44</v>
      </c>
      <c r="D3" s="10" t="s">
        <v>49</v>
      </c>
      <c r="E3" s="12">
        <v>5.5E-2</v>
      </c>
    </row>
    <row r="4" spans="1:5">
      <c r="B4" s="9" t="s">
        <v>21</v>
      </c>
      <c r="C4" s="9" t="s">
        <v>45</v>
      </c>
      <c r="D4" s="13" t="s">
        <v>50</v>
      </c>
      <c r="E4" s="14">
        <v>2.1000000000000001E-2</v>
      </c>
    </row>
    <row r="5" spans="1:5">
      <c r="B5" s="9" t="s">
        <v>22</v>
      </c>
    </row>
    <row r="6" spans="1:5">
      <c r="A6" s="15"/>
      <c r="B6" s="9" t="s">
        <v>23</v>
      </c>
    </row>
    <row r="7" spans="1:5">
      <c r="A7" s="16"/>
      <c r="B7" s="9" t="s">
        <v>24</v>
      </c>
    </row>
    <row r="8" spans="1:5">
      <c r="B8" s="9" t="s">
        <v>29</v>
      </c>
    </row>
    <row r="9" spans="1:5">
      <c r="B9" s="9" t="s">
        <v>25</v>
      </c>
    </row>
    <row r="10" spans="1:5">
      <c r="B10" s="9" t="s">
        <v>26</v>
      </c>
    </row>
    <row r="11" spans="1:5">
      <c r="A11" s="17"/>
      <c r="B11" s="9" t="s">
        <v>27</v>
      </c>
    </row>
    <row r="12" spans="1:5">
      <c r="B12" s="9" t="s">
        <v>28</v>
      </c>
    </row>
    <row r="14" spans="1:5">
      <c r="A14" s="18"/>
      <c r="B14" s="19" t="s">
        <v>66</v>
      </c>
    </row>
    <row r="15" spans="1:5">
      <c r="B15" s="19" t="s">
        <v>72</v>
      </c>
    </row>
    <row r="16" spans="1:5">
      <c r="B16" s="19" t="s">
        <v>67</v>
      </c>
    </row>
    <row r="17" spans="2:2">
      <c r="B17" s="19" t="s">
        <v>73</v>
      </c>
    </row>
    <row r="18" spans="2:2">
      <c r="B18" s="19" t="s">
        <v>68</v>
      </c>
    </row>
    <row r="19" spans="2:2">
      <c r="B19" s="19" t="s">
        <v>69</v>
      </c>
    </row>
    <row r="106" spans="1:6" ht="18.75">
      <c r="A106" s="20"/>
      <c r="B106" s="20"/>
      <c r="C106" s="20"/>
      <c r="D106" s="20"/>
      <c r="E106" s="20"/>
      <c r="F106" s="20"/>
    </row>
    <row r="107" spans="1:6" ht="18.75">
      <c r="A107" s="20"/>
      <c r="B107" s="20"/>
      <c r="C107" s="20"/>
      <c r="D107" s="20"/>
      <c r="E107" s="20"/>
      <c r="F107" s="20"/>
    </row>
    <row r="108" spans="1:6" ht="18.75">
      <c r="A108" s="20"/>
      <c r="B108" s="20"/>
      <c r="C108" s="20"/>
      <c r="D108" s="20"/>
      <c r="E108" s="20"/>
      <c r="F108" s="20"/>
    </row>
  </sheetData>
  <sheetProtection algorithmName="SHA-512" hashValue="onxTWEeMil8oUAt31azngTLCxv7H8n9+roxb6C2tChePgegl3Mwxk37j+5BY/MAZNtVVS10LzsatBreDAN4JlA==" saltValue="OHy/LYbG7/ofyoVdKIKbYQ==" spinCount="100000" sheet="1" objects="1" scenarios="1" selectLockedCells="1" selectUnlockedCell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9E733BD8B798445904F383CEA582007" ma:contentTypeVersion="8" ma:contentTypeDescription="Create a new document." ma:contentTypeScope="" ma:versionID="c4f745946bccd267939c7500a6d4f0cd">
  <xsd:schema xmlns:xsd="http://www.w3.org/2001/XMLSchema" xmlns:xs="http://www.w3.org/2001/XMLSchema" xmlns:p="http://schemas.microsoft.com/office/2006/metadata/properties" xmlns:ns3="dda4693c-49f2-4ec6-b964-5890fc38cde9" xmlns:ns4="45074542-1286-4d78-a2b8-1cf681899cd5" targetNamespace="http://schemas.microsoft.com/office/2006/metadata/properties" ma:root="true" ma:fieldsID="60591b65a4771d6ad3fde9f548ea36de" ns3:_="" ns4:_="">
    <xsd:import namespace="dda4693c-49f2-4ec6-b964-5890fc38cde9"/>
    <xsd:import namespace="45074542-1286-4d78-a2b8-1cf681899cd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a4693c-49f2-4ec6-b964-5890fc38cd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074542-1286-4d78-a2b8-1cf681899cd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D567B8-C562-4823-963F-4155E0B33DC3}">
  <ds:schemaRefs>
    <ds:schemaRef ds:uri="http://purl.org/dc/terms/"/>
    <ds:schemaRef ds:uri="http://schemas.microsoft.com/office/2006/documentManagement/types"/>
    <ds:schemaRef ds:uri="45074542-1286-4d78-a2b8-1cf681899cd5"/>
    <ds:schemaRef ds:uri="http://schemas.microsoft.com/office/2006/metadata/properties"/>
    <ds:schemaRef ds:uri="dda4693c-49f2-4ec6-b964-5890fc38cde9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E52089D-37EC-4D24-9844-66AB796C30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3BF3FB-9240-4C1A-BF78-50F3E46379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a4693c-49f2-4ec6-b964-5890fc38cde9"/>
    <ds:schemaRef ds:uri="45074542-1286-4d78-a2b8-1cf681899c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NF</vt:lpstr>
      <vt:lpstr>FRAIS KMS</vt:lpstr>
      <vt:lpstr>Règle de récup TVA  </vt:lpstr>
      <vt:lpstr>Feuil1</vt:lpstr>
      <vt:lpstr>'FRAIS KMS'!ets</vt:lpstr>
      <vt:lpstr>ets</vt:lpstr>
      <vt:lpstr>'FRAIS KMS'!PUISSANCEFISCALE</vt:lpstr>
      <vt:lpstr>Tableau1</vt:lpstr>
      <vt:lpstr>Tableau2</vt:lpstr>
      <vt:lpstr>Tableau3</vt:lpstr>
      <vt:lpstr>'FRAIS KMS'!Zone_d_impression</vt:lpstr>
      <vt:lpstr>NF!Zone_d_impression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</dc:creator>
  <cp:lastModifiedBy>JFL</cp:lastModifiedBy>
  <cp:lastPrinted>2024-04-17T12:40:40Z</cp:lastPrinted>
  <dcterms:created xsi:type="dcterms:W3CDTF">2013-10-02T14:55:32Z</dcterms:created>
  <dcterms:modified xsi:type="dcterms:W3CDTF">2024-05-17T12:32:32Z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0x01010029E733BD8B798445904F383CEA582007</vt:lpwstr>
  </property>
</Properties>
</file>