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0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E4B6200C-FF58-4535-87C7-B14B3B7E4938}" xr6:coauthVersionLast="47" xr6:coauthVersionMax="47" xr10:uidLastSave="{00000000-0000-0000-0000-000000000000}"/>
  <bookViews>
    <workbookView xWindow="555" yWindow="1095" windowWidth="28500" windowHeight="14670" xr2:uid="{F5D01139-FA01-4375-A26E-751435BEC7B7}"/>
  </bookViews>
  <sheets>
    <sheet name="Feuil1" sheetId="2" r:id="rId1"/>
    <sheet name="Tests" sheetId="3" r:id="rId2"/>
  </sheets>
  <externalReferences>
    <externalReference r:id="rId3"/>
  </externalReferences>
  <definedNames>
    <definedName name="dataferm">[1]DATA!$AE$2:$AE$38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B3" i="2" l="1" a="1"/>
  <c r="AB3" i="2" s="1"/>
  <c r="AB4" i="2" a="1"/>
  <c r="AB4" i="2" s="1"/>
  <c r="AB5" i="2" a="1"/>
  <c r="AB5" i="2" s="1"/>
  <c r="AB6" i="2" a="1"/>
  <c r="AB6" i="2" s="1"/>
  <c r="AB7" i="2" a="1"/>
  <c r="AB7" i="2" s="1"/>
  <c r="AB8" i="2" a="1"/>
  <c r="AB8" i="2" s="1"/>
  <c r="AB9" i="2" a="1"/>
  <c r="AB9" i="2" s="1"/>
  <c r="AB10" i="2" a="1"/>
  <c r="AB10" i="2" s="1"/>
  <c r="AB11" i="2" a="1"/>
  <c r="AB11" i="2" s="1"/>
  <c r="AB12" i="2" a="1"/>
  <c r="AB12" i="2" s="1"/>
  <c r="AB13" i="2" a="1"/>
  <c r="AB13" i="2" s="1"/>
  <c r="Y3" i="2" a="1"/>
  <c r="Y3" i="2" s="1"/>
  <c r="Z3" i="2" a="1"/>
  <c r="Z3" i="2" s="1"/>
  <c r="AA3" i="2" a="1"/>
  <c r="AA3" i="2" s="1"/>
  <c r="Y4" i="2" a="1"/>
  <c r="Y4" i="2" s="1"/>
  <c r="Z4" i="2" a="1"/>
  <c r="Z4" i="2" s="1"/>
  <c r="AA4" i="2" a="1"/>
  <c r="AA4" i="2" s="1"/>
  <c r="Y5" i="2" a="1"/>
  <c r="Y5" i="2" s="1"/>
  <c r="Z5" i="2" a="1"/>
  <c r="Z5" i="2"/>
  <c r="AA5" i="2" a="1"/>
  <c r="AA5" i="2" s="1"/>
  <c r="Y6" i="2" a="1"/>
  <c r="Y6" i="2" s="1"/>
  <c r="Z6" i="2" a="1"/>
  <c r="Z6" i="2" s="1"/>
  <c r="AA6" i="2" a="1"/>
  <c r="AA6" i="2" s="1"/>
  <c r="Y7" i="2" a="1"/>
  <c r="Y7" i="2" s="1"/>
  <c r="Z7" i="2" a="1"/>
  <c r="Z7" i="2" s="1"/>
  <c r="AA7" i="2" a="1"/>
  <c r="AA7" i="2" s="1"/>
  <c r="Y8" i="2" a="1"/>
  <c r="Y8" i="2"/>
  <c r="Z8" i="2" a="1"/>
  <c r="Z8" i="2" s="1"/>
  <c r="AA8" i="2" a="1"/>
  <c r="AA8" i="2" s="1"/>
  <c r="Y9" i="2" a="1"/>
  <c r="Y9" i="2" s="1"/>
  <c r="Z9" i="2" a="1"/>
  <c r="Z9" i="2" s="1"/>
  <c r="AA9" i="2" a="1"/>
  <c r="AA9" i="2" s="1"/>
  <c r="Y10" i="2" a="1"/>
  <c r="Y10" i="2" s="1"/>
  <c r="Z10" i="2" a="1"/>
  <c r="Z10" i="2" s="1"/>
  <c r="AA10" i="2" a="1"/>
  <c r="AA10" i="2" s="1"/>
  <c r="Y11" i="2" a="1"/>
  <c r="Y11" i="2" s="1"/>
  <c r="Z11" i="2" a="1"/>
  <c r="Z11" i="2" s="1"/>
  <c r="AA11" i="2" a="1"/>
  <c r="AA11" i="2" s="1"/>
  <c r="Y12" i="2" a="1"/>
  <c r="Y12" i="2" s="1"/>
  <c r="Z12" i="2" a="1"/>
  <c r="Z12" i="2" s="1"/>
  <c r="AA12" i="2" a="1"/>
  <c r="AA12" i="2" s="1"/>
  <c r="Y13" i="2" a="1"/>
  <c r="Y13" i="2" s="1"/>
  <c r="Z13" i="2" a="1"/>
  <c r="Z13" i="2"/>
  <c r="AA13" i="2" a="1"/>
  <c r="AA13" i="2" s="1"/>
  <c r="X4" i="2" a="1"/>
  <c r="X4" i="2" s="1"/>
  <c r="X5" i="2" a="1"/>
  <c r="X5" i="2" s="1"/>
  <c r="X6" i="2" a="1"/>
  <c r="X6" i="2" s="1"/>
  <c r="X7" i="2" a="1"/>
  <c r="X7" i="2" s="1"/>
  <c r="X8" i="2" a="1"/>
  <c r="X8" i="2" s="1"/>
  <c r="X9" i="2" a="1"/>
  <c r="X9" i="2" s="1"/>
  <c r="X10" i="2" a="1"/>
  <c r="X10" i="2" s="1"/>
  <c r="X11" i="2" a="1"/>
  <c r="X11" i="2" s="1"/>
  <c r="X12" i="2" a="1"/>
  <c r="X12" i="2" s="1"/>
  <c r="X13" i="2" a="1"/>
  <c r="X13" i="2" s="1"/>
  <c r="X3" i="2" a="1"/>
  <c r="X3" i="2" s="1"/>
  <c r="E24" i="3" a="1"/>
  <c r="E24" i="3" s="1"/>
  <c r="F21" i="3"/>
  <c r="H21" i="3" s="1"/>
  <c r="J21" i="3" s="1"/>
  <c r="L21" i="3" s="1"/>
  <c r="N21" i="3" s="1"/>
  <c r="F20" i="3"/>
  <c r="H20" i="3" s="1"/>
  <c r="J20" i="3" s="1"/>
  <c r="L20" i="3" s="1"/>
  <c r="N20" i="3" s="1"/>
  <c r="C20" i="3"/>
  <c r="C21" i="3" s="1"/>
  <c r="F19" i="3"/>
  <c r="H19" i="3" s="1"/>
  <c r="J19" i="3" s="1"/>
  <c r="L19" i="3" s="1"/>
  <c r="N19" i="3" s="1"/>
  <c r="C19" i="3"/>
  <c r="F18" i="3"/>
  <c r="H18" i="3" s="1"/>
  <c r="J18" i="3" s="1"/>
  <c r="L18" i="3" s="1"/>
  <c r="N18" i="3" s="1"/>
  <c r="C18" i="3"/>
  <c r="H17" i="3"/>
  <c r="J17" i="3" s="1"/>
  <c r="L17" i="3" s="1"/>
  <c r="N17" i="3" s="1"/>
  <c r="F17" i="3"/>
  <c r="C17" i="3"/>
  <c r="F14" i="3"/>
  <c r="H14" i="3" s="1"/>
  <c r="J14" i="3" s="1"/>
  <c r="L14" i="3" s="1"/>
  <c r="N14" i="3" s="1"/>
  <c r="F13" i="3"/>
  <c r="H13" i="3" s="1"/>
  <c r="J13" i="3" s="1"/>
  <c r="L13" i="3" s="1"/>
  <c r="N13" i="3" s="1"/>
  <c r="L12" i="3"/>
  <c r="N12" i="3" s="1"/>
  <c r="F12" i="3"/>
  <c r="H12" i="3" s="1"/>
  <c r="J12" i="3" s="1"/>
  <c r="F11" i="3"/>
  <c r="H11" i="3" s="1"/>
  <c r="J11" i="3" s="1"/>
  <c r="L11" i="3" s="1"/>
  <c r="N11" i="3" s="1"/>
  <c r="C11" i="3"/>
  <c r="C12" i="3" s="1"/>
  <c r="C13" i="3" s="1"/>
  <c r="C14" i="3" s="1"/>
  <c r="F10" i="3"/>
  <c r="H10" i="3" s="1"/>
  <c r="J10" i="3" s="1"/>
  <c r="L10" i="3" s="1"/>
  <c r="N10" i="3" s="1"/>
  <c r="C10" i="3"/>
  <c r="L7" i="3"/>
  <c r="N7" i="3" s="1"/>
  <c r="H7" i="3"/>
  <c r="J7" i="3" s="1"/>
  <c r="F7" i="3"/>
  <c r="H6" i="3"/>
  <c r="J6" i="3" s="1"/>
  <c r="L6" i="3" s="1"/>
  <c r="N6" i="3" s="1"/>
  <c r="F6" i="3"/>
  <c r="L5" i="3"/>
  <c r="N5" i="3" s="1"/>
  <c r="F5" i="3"/>
  <c r="H5" i="3" s="1"/>
  <c r="J5" i="3" s="1"/>
  <c r="C5" i="3"/>
  <c r="C6" i="3" s="1"/>
  <c r="C7" i="3" s="1"/>
  <c r="N4" i="3"/>
  <c r="L4" i="3"/>
  <c r="H4" i="3"/>
  <c r="J4" i="3" s="1"/>
  <c r="F4" i="3"/>
  <c r="C4" i="3"/>
  <c r="F3" i="3"/>
  <c r="F21" i="2"/>
  <c r="H21" i="2" s="1"/>
  <c r="J21" i="2" s="1"/>
  <c r="L21" i="2" s="1"/>
  <c r="N21" i="2" s="1"/>
  <c r="F20" i="2"/>
  <c r="H20" i="2" s="1"/>
  <c r="J20" i="2" s="1"/>
  <c r="L20" i="2" s="1"/>
  <c r="N20" i="2" s="1"/>
  <c r="F19" i="2"/>
  <c r="H19" i="2" s="1"/>
  <c r="J19" i="2" s="1"/>
  <c r="L19" i="2" s="1"/>
  <c r="N19" i="2" s="1"/>
  <c r="F18" i="2"/>
  <c r="H18" i="2" s="1"/>
  <c r="J18" i="2" s="1"/>
  <c r="L18" i="2" s="1"/>
  <c r="N18" i="2" s="1"/>
  <c r="L17" i="2"/>
  <c r="N17" i="2" s="1"/>
  <c r="F17" i="2"/>
  <c r="H17" i="2" s="1"/>
  <c r="J17" i="2" s="1"/>
  <c r="C17" i="2"/>
  <c r="C18" i="2" s="1"/>
  <c r="C19" i="2" s="1"/>
  <c r="C20" i="2" s="1"/>
  <c r="C21" i="2" s="1"/>
  <c r="F14" i="2"/>
  <c r="H14" i="2" s="1"/>
  <c r="J14" i="2" s="1"/>
  <c r="L14" i="2" s="1"/>
  <c r="N14" i="2" s="1"/>
  <c r="F13" i="2"/>
  <c r="H13" i="2" s="1"/>
  <c r="J13" i="2" s="1"/>
  <c r="L13" i="2" s="1"/>
  <c r="N13" i="2" s="1"/>
  <c r="L12" i="2"/>
  <c r="N12" i="2" s="1"/>
  <c r="F12" i="2"/>
  <c r="H12" i="2" s="1"/>
  <c r="J12" i="2" s="1"/>
  <c r="F11" i="2"/>
  <c r="H11" i="2" s="1"/>
  <c r="J11" i="2" s="1"/>
  <c r="L11" i="2" s="1"/>
  <c r="N11" i="2" s="1"/>
  <c r="F10" i="2"/>
  <c r="H10" i="2" s="1"/>
  <c r="J10" i="2" s="1"/>
  <c r="L10" i="2" s="1"/>
  <c r="N10" i="2" s="1"/>
  <c r="C10" i="2"/>
  <c r="C11" i="2" s="1"/>
  <c r="C12" i="2" s="1"/>
  <c r="C13" i="2" s="1"/>
  <c r="C14" i="2" s="1"/>
  <c r="L7" i="2"/>
  <c r="N7" i="2" s="1"/>
  <c r="F7" i="2"/>
  <c r="H7" i="2" s="1"/>
  <c r="J7" i="2" s="1"/>
  <c r="F6" i="2"/>
  <c r="H6" i="2" s="1"/>
  <c r="J6" i="2" s="1"/>
  <c r="L6" i="2" s="1"/>
  <c r="N6" i="2" s="1"/>
  <c r="L5" i="2"/>
  <c r="N5" i="2" s="1"/>
  <c r="F5" i="2"/>
  <c r="H5" i="2" s="1"/>
  <c r="J5" i="2" s="1"/>
  <c r="L4" i="2"/>
  <c r="N4" i="2" s="1"/>
  <c r="F4" i="2"/>
  <c r="H4" i="2" s="1"/>
  <c r="J4" i="2" s="1"/>
  <c r="C4" i="2"/>
  <c r="C5" i="2" s="1"/>
  <c r="C6" i="2" s="1"/>
  <c r="C7" i="2" s="1"/>
  <c r="F3" i="2"/>
  <c r="H3" i="2" s="1"/>
  <c r="J3" i="2" s="1"/>
  <c r="L3" i="2" s="1"/>
  <c r="N3" i="2" s="1"/>
  <c r="H3" i="3" l="1"/>
  <c r="X3" i="3" l="1" a="1"/>
  <c r="X3" i="3" s="1"/>
  <c r="X8" i="3" a="1"/>
  <c r="X8" i="3" s="1"/>
  <c r="X7" i="3" a="1"/>
  <c r="X7" i="3" s="1"/>
  <c r="J3" i="3"/>
  <c r="L3" i="3" s="1"/>
  <c r="N3" i="3" s="1"/>
  <c r="X11" i="3" s="1" a="1"/>
  <c r="X11" i="3" s="1"/>
  <c r="X4" i="3" a="1"/>
  <c r="X4" i="3" s="1"/>
  <c r="X12" i="3" a="1"/>
  <c r="X12" i="3" s="1"/>
  <c r="X9" i="3" a="1"/>
  <c r="X9" i="3" s="1"/>
  <c r="X13" i="3" a="1"/>
  <c r="X13" i="3" s="1"/>
  <c r="X10" i="3" l="1" a="1"/>
  <c r="X10" i="3" s="1"/>
  <c r="X6" i="3" a="1"/>
  <c r="X6" i="3" s="1"/>
  <c r="X5" i="3" a="1"/>
  <c r="X5" i="3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<sst xmlns="http://schemas.openxmlformats.org/spreadsheetml/2006/main" count="189" uniqueCount="40">
  <si>
    <t>x</t>
  </si>
  <si>
    <t>f4 - 01:00</t>
  </si>
  <si>
    <t>h5 - 01:00</t>
  </si>
  <si>
    <t>xtv1 - 04:00</t>
  </si>
  <si>
    <t>pl5 - 01:45</t>
  </si>
  <si>
    <t>p12 - 01:15</t>
  </si>
  <si>
    <t>sm54 - 01:15</t>
  </si>
  <si>
    <t>rd - 01:15</t>
  </si>
  <si>
    <t>us - 01:00</t>
  </si>
  <si>
    <t>hx - 02:00</t>
  </si>
  <si>
    <t>apje - 01:15</t>
  </si>
  <si>
    <t>er - 02:45</t>
  </si>
  <si>
    <t>rtg - 02:30</t>
  </si>
  <si>
    <t>rdt - 01:30</t>
  </si>
  <si>
    <t>ve - 01:30</t>
  </si>
  <si>
    <t>a1 02:00</t>
  </si>
  <si>
    <t>aer 03:00</t>
  </si>
  <si>
    <t>trh 01:30</t>
  </si>
  <si>
    <t>rtf 01:00</t>
  </si>
  <si>
    <t>pomme 01:00</t>
  </si>
  <si>
    <t>laurence</t>
  </si>
  <si>
    <t>marcel</t>
  </si>
  <si>
    <t>lucile</t>
  </si>
  <si>
    <t>L</t>
  </si>
  <si>
    <t>M</t>
  </si>
  <si>
    <t>J</t>
  </si>
  <si>
    <t>V</t>
  </si>
  <si>
    <t>Nom</t>
  </si>
  <si>
    <t>a1</t>
  </si>
  <si>
    <t>aer</t>
  </si>
  <si>
    <t>trh</t>
  </si>
  <si>
    <t>rtf</t>
  </si>
  <si>
    <t>pomme</t>
  </si>
  <si>
    <t>ve</t>
  </si>
  <si>
    <t>p12</t>
  </si>
  <si>
    <t>rtg</t>
  </si>
  <si>
    <t>apje</t>
  </si>
  <si>
    <t>f4</t>
  </si>
  <si>
    <t>h5</t>
  </si>
  <si>
    <t>rtg 03:00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</si>
</sst>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\.\ dd\ mmm"/>
    <numFmt numFmtId="165" formatCode="[h]:mm"/>
    <numFmt numFmtId="167" formatCode="[$-F400]h:mm:ss\ AM/PM"/>
  </numFmts>
  <fonts count="8" x14ac:knownFonts="1">
    <font>
      <sz val="11"/>
      <color theme="1"/>
      <name val="Calibri"/>
      <family val="2"/>
      <scheme val="minor"/>
    </font>
    <font>
      <sz val="14"/>
      <color theme="1"/>
      <name val="Aptos"/>
      <family val="2"/>
    </font>
    <font>
      <sz val="14"/>
      <name val="Aptos"/>
      <family val="2"/>
    </font>
    <font>
      <b/>
      <sz val="14"/>
      <name val="Aptos"/>
      <family val="2"/>
    </font>
    <font>
      <b/>
      <sz val="14"/>
      <color theme="0"/>
      <name val="Aptos"/>
      <family val="2"/>
    </font>
    <font>
      <sz val="14"/>
      <color theme="0" tint="-0.499984740745262"/>
      <name val="Aptos"/>
      <family val="2"/>
    </font>
    <font>
      <sz val="14"/>
      <color theme="0"/>
      <name val="Aptos"/>
      <family val="2"/>
    </font>
    <font>
      <b/>
      <sz val="14"/>
      <color theme="3"/>
      <name val="Aptos"/>
      <family val="2"/>
    </font>
  </fonts>
  <fills count="4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9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2" tint="-0.499984740745262"/>
      </bottom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/>
      <right/>
      <top style="thin">
        <color theme="2" tint="-0.499984740745262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/>
    <xf numFmtId="164" fontId="2" fillId="0" borderId="3" xfId="0" applyNumberFormat="1" applyFont="1" applyBorder="1" applyAlignment="1">
      <alignment vertical="center"/>
    </xf>
    <xf numFmtId="0" fontId="2" fillId="0" borderId="3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4" fillId="2" borderId="2" xfId="0" applyFont="1" applyFill="1" applyBorder="1" applyAlignment="1">
      <alignment vertical="center"/>
    </xf>
    <xf numFmtId="0" fontId="5" fillId="0" borderId="0" xfId="0" applyFont="1"/>
    <xf numFmtId="0" fontId="3" fillId="0" borderId="0" xfId="0" applyFont="1" applyAlignment="1">
      <alignment horizontal="center"/>
    </xf>
    <xf numFmtId="20" fontId="2" fillId="0" borderId="3" xfId="0" applyNumberFormat="1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20" fontId="5" fillId="0" borderId="3" xfId="0" applyNumberFormat="1" applyFont="1" applyBorder="1" applyAlignment="1">
      <alignment horizontal="center" vertical="center"/>
    </xf>
    <xf numFmtId="0" fontId="2" fillId="0" borderId="0" xfId="0" applyFont="1"/>
    <xf numFmtId="165" fontId="4" fillId="0" borderId="4" xfId="0" applyNumberFormat="1" applyFont="1" applyBorder="1" applyAlignment="1">
      <alignment horizontal="center"/>
    </xf>
    <xf numFmtId="165" fontId="6" fillId="0" borderId="4" xfId="0" applyNumberFormat="1" applyFont="1" applyBorder="1"/>
    <xf numFmtId="165" fontId="6" fillId="0" borderId="4" xfId="0" applyNumberFormat="1" applyFont="1" applyBorder="1" applyAlignment="1">
      <alignment horizontal="center" vertical="center"/>
    </xf>
    <xf numFmtId="165" fontId="4" fillId="0" borderId="4" xfId="0" applyNumberFormat="1" applyFont="1" applyBorder="1" applyAlignment="1">
      <alignment horizontal="center" vertical="center"/>
    </xf>
    <xf numFmtId="20" fontId="5" fillId="0" borderId="4" xfId="0" applyNumberFormat="1" applyFont="1" applyBorder="1" applyAlignment="1">
      <alignment horizontal="center" vertical="center"/>
    </xf>
    <xf numFmtId="0" fontId="5" fillId="0" borderId="2" xfId="0" applyFont="1" applyBorder="1"/>
    <xf numFmtId="0" fontId="3" fillId="0" borderId="2" xfId="0" applyFont="1" applyBorder="1" applyAlignment="1">
      <alignment horizontal="center"/>
    </xf>
    <xf numFmtId="20" fontId="5" fillId="0" borderId="2" xfId="0" applyNumberFormat="1" applyFont="1" applyBorder="1" applyAlignment="1">
      <alignment horizontal="center" vertical="center"/>
    </xf>
    <xf numFmtId="20" fontId="3" fillId="0" borderId="2" xfId="0" applyNumberFormat="1" applyFont="1" applyBorder="1" applyAlignment="1">
      <alignment horizontal="center" vertical="center"/>
    </xf>
    <xf numFmtId="0" fontId="4" fillId="2" borderId="2" xfId="0" applyFont="1" applyFill="1" applyBorder="1" applyAlignment="1">
      <alignment horizontal="left" vertic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20" fontId="1" fillId="0" borderId="1" xfId="0" applyNumberFormat="1" applyFont="1" applyBorder="1" applyAlignment="1">
      <alignment horizontal="center"/>
    </xf>
    <xf numFmtId="0" fontId="7" fillId="0" borderId="3" xfId="0" applyFont="1" applyBorder="1" applyAlignment="1">
      <alignment horizontal="center" vertical="center"/>
    </xf>
    <xf numFmtId="167" fontId="1" fillId="0" borderId="0" xfId="0" applyNumberFormat="1" applyFont="1"/>
    <xf numFmtId="167" fontId="1" fillId="3" borderId="0" xfId="0" applyNumberFormat="1" applyFont="1" applyFill="1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theme="8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1226345</xdr:colOff>
      <xdr:row>22</xdr:row>
      <xdr:rowOff>83343</xdr:rowOff>
    </xdr:from>
    <xdr:to>
      <xdr:col>5</xdr:col>
      <xdr:colOff>1</xdr:colOff>
      <xdr:row>24</xdr:row>
      <xdr:rowOff>119062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E472BEA-E0A8-D0DA-A3B8-98DD86A5FA7D}"/>
            </a:ext>
          </a:extLst>
        </xdr:cNvPr>
        <xdr:cNvSpPr txBox="1"/>
      </xdr:nvSpPr>
      <xdr:spPr>
        <a:xfrm>
          <a:off x="1714501" y="5322093"/>
          <a:ext cx="2095500" cy="511969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Suppression</a:t>
          </a:r>
          <a:r>
            <a:rPr lang="fr-FR" sz="1100" baseline="0"/>
            <a:t> de la fusion de cellules......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c/Downloads/PLANNING%20SAFA%202024_&#224;%20partir%20du%2001.01.202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11 au 15.03.24 (11)"/>
      <sheetName val="04 au 08.03.24 (10)"/>
      <sheetName val="26 au 01.03.24 (9)"/>
      <sheetName val="19 au 23.02.24 (8)"/>
      <sheetName val="12 au 16.02.24 (7)"/>
      <sheetName val="05 au 09.02.2024 (6)"/>
      <sheetName val="29 au 02.02.24 (5)"/>
      <sheetName val="22 au 26.01.24 (4)"/>
      <sheetName val="15 au 19.01.24 (3)"/>
      <sheetName val="08 au 12.01.24 (2)"/>
      <sheetName val="01 au 05.01.24 (1)"/>
      <sheetName val="25 au 29 déc. (52)"/>
      <sheetName val="18 au 22 déc. (51)"/>
      <sheetName val="PB jusqu'au 03.03.24"/>
      <sheetName val="planning base"/>
      <sheetName val="Coordonnées bénéficiaires"/>
      <sheetName val="DATA"/>
      <sheetName val="Absence, congé &amp; RDV"/>
      <sheetName val="H. BONI-MALI"/>
      <sheetName val="Personnel AFs"/>
      <sheetName val="formation"/>
      <sheetName val="liste_béné_print"/>
      <sheetName val="FICHE D'APPEL"/>
      <sheetName val="plan d'aide"/>
      <sheetName val="plan d'aide (2)"/>
      <sheetName val="FICHE D'APPEL ORIGINALE (3)"/>
      <sheetName val="F54 TER"/>
      <sheetName val="achat &amp; distr.mat. "/>
      <sheetName val="Modèle"/>
      <sheetName val="Feuil1"/>
      <sheetName val="entretien"/>
      <sheetName val="canicule"/>
      <sheetName val="STA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>
        <row r="2">
          <cell r="AE2">
            <v>44927</v>
          </cell>
        </row>
        <row r="3">
          <cell r="AE3">
            <v>45026</v>
          </cell>
        </row>
        <row r="4">
          <cell r="AE4">
            <v>45047</v>
          </cell>
        </row>
        <row r="5">
          <cell r="AE5">
            <v>45064</v>
          </cell>
        </row>
        <row r="6">
          <cell r="AE6">
            <v>45065</v>
          </cell>
        </row>
        <row r="7">
          <cell r="AE7">
            <v>45075</v>
          </cell>
        </row>
        <row r="8">
          <cell r="AE8">
            <v>45153</v>
          </cell>
        </row>
        <row r="9">
          <cell r="AE9">
            <v>45128</v>
          </cell>
        </row>
        <row r="10">
          <cell r="AE10">
            <v>45152</v>
          </cell>
        </row>
        <row r="11">
          <cell r="AE11">
            <v>45196</v>
          </cell>
        </row>
        <row r="12">
          <cell r="AE12">
            <v>45231</v>
          </cell>
        </row>
        <row r="13">
          <cell r="AE13">
            <v>45232</v>
          </cell>
        </row>
        <row r="14">
          <cell r="AE14">
            <v>45241</v>
          </cell>
        </row>
        <row r="15">
          <cell r="AE15">
            <v>45245</v>
          </cell>
        </row>
        <row r="16">
          <cell r="AE16">
            <v>45285</v>
          </cell>
        </row>
        <row r="17">
          <cell r="AE17">
            <v>45286</v>
          </cell>
        </row>
        <row r="19">
          <cell r="AE19">
            <v>45292</v>
          </cell>
        </row>
        <row r="20">
          <cell r="AE20">
            <v>45383</v>
          </cell>
        </row>
        <row r="21">
          <cell r="AE21">
            <v>45413</v>
          </cell>
        </row>
        <row r="22">
          <cell r="AE22">
            <v>45421</v>
          </cell>
        </row>
        <row r="23">
          <cell r="AE23">
            <v>45422</v>
          </cell>
        </row>
        <row r="24">
          <cell r="AE24">
            <v>45441</v>
          </cell>
        </row>
        <row r="25">
          <cell r="AE25">
            <v>45494</v>
          </cell>
        </row>
        <row r="26">
          <cell r="AE26">
            <v>45519</v>
          </cell>
        </row>
        <row r="27">
          <cell r="AE27">
            <v>45520</v>
          </cell>
        </row>
        <row r="28">
          <cell r="AE28">
            <v>45562</v>
          </cell>
        </row>
        <row r="29">
          <cell r="AE29">
            <v>45597</v>
          </cell>
        </row>
        <row r="30">
          <cell r="AE30">
            <v>45598</v>
          </cell>
        </row>
        <row r="31">
          <cell r="AE31">
            <v>45607</v>
          </cell>
        </row>
        <row r="32">
          <cell r="AE32">
            <v>45611</v>
          </cell>
        </row>
        <row r="33">
          <cell r="AE33">
            <v>45651</v>
          </cell>
        </row>
        <row r="34">
          <cell r="AE34">
            <v>45652</v>
          </cell>
        </row>
      </sheetData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</sheetDataSet>
  </externalBook>
</externalLink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F109EF-495D-458C-8134-7734FB87AD39}">
  <sheetPr codeName="Feuil1"/>
  <dimension ref="B2:AB21"/>
  <sheetViews>
    <sheetView showGridLines="0" tabSelected="1" zoomScale="80" zoomScaleNormal="80" workbookViewId="0">
      <selection activeCell="E28" sqref="E28"/>
    </sheetView>
  </sheetViews>
  <sheetFormatPr baseColWidth="10" defaultRowHeight="18.75" x14ac:dyDescent="0.3"/>
  <cols>
    <col min="1" max="1" width="2.42578125" style="1" customWidth="1"/>
    <col min="2" max="2" width="4.85546875" style="1" bestFit="1" customWidth="1"/>
    <col min="3" max="3" width="18.85546875" style="1" bestFit="1" customWidth="1"/>
    <col min="4" max="4" width="9" style="1" bestFit="1" customWidth="1"/>
    <col min="5" max="5" width="22" style="1" bestFit="1" customWidth="1"/>
    <col min="6" max="6" width="9" style="1" bestFit="1" customWidth="1"/>
    <col min="7" max="7" width="22.42578125" style="1" bestFit="1" customWidth="1"/>
    <col min="8" max="8" width="9" style="1" bestFit="1" customWidth="1"/>
    <col min="9" max="9" width="24.85546875" style="1" bestFit="1" customWidth="1"/>
    <col min="10" max="10" width="9" style="1" bestFit="1" customWidth="1"/>
    <col min="11" max="11" width="28.28515625" style="1" bestFit="1" customWidth="1"/>
    <col min="12" max="12" width="9" style="1" bestFit="1" customWidth="1"/>
    <col min="13" max="13" width="25.7109375" style="1" bestFit="1" customWidth="1"/>
    <col min="14" max="14" width="9" style="1" bestFit="1" customWidth="1"/>
    <col min="15" max="15" width="11.42578125" style="1"/>
    <col min="16" max="16" width="3.140625" style="1" customWidth="1"/>
    <col min="17" max="17" width="8.5703125" style="22" customWidth="1"/>
    <col min="18" max="21" width="8" style="22" bestFit="1" customWidth="1"/>
    <col min="22" max="22" width="14" style="22" customWidth="1"/>
    <col min="23" max="23" width="11.42578125" style="1"/>
    <col min="24" max="24" width="13.140625" style="1" bestFit="1" customWidth="1"/>
    <col min="25" max="16384" width="11.42578125" style="1"/>
  </cols>
  <sheetData>
    <row r="2" spans="2:28" x14ac:dyDescent="0.3">
      <c r="B2" s="5" t="s">
        <v>20</v>
      </c>
      <c r="C2" s="5"/>
      <c r="D2" s="21"/>
      <c r="E2" s="21"/>
      <c r="F2" s="6"/>
      <c r="G2" s="7"/>
      <c r="H2" s="6"/>
      <c r="I2" s="7"/>
      <c r="J2" s="6"/>
      <c r="K2" s="7"/>
      <c r="L2" s="6"/>
      <c r="M2" s="7"/>
      <c r="N2" s="6"/>
      <c r="O2" s="7"/>
      <c r="Q2" s="22" t="s">
        <v>23</v>
      </c>
      <c r="R2" s="22" t="s">
        <v>24</v>
      </c>
      <c r="S2" s="22" t="s">
        <v>24</v>
      </c>
      <c r="T2" s="22" t="s">
        <v>25</v>
      </c>
      <c r="U2" s="22" t="s">
        <v>26</v>
      </c>
      <c r="V2" s="22" t="s">
        <v>27</v>
      </c>
      <c r="X2" s="28" t="s">
        <v>23</v>
      </c>
      <c r="Y2" s="28" t="s">
        <v>24</v>
      </c>
      <c r="Z2" s="28" t="s">
        <v>24</v>
      </c>
      <c r="AA2" s="28" t="s">
        <v>25</v>
      </c>
      <c r="AB2" s="28" t="s">
        <v>26</v>
      </c>
    </row>
    <row r="3" spans="2:28" x14ac:dyDescent="0.3">
      <c r="B3" s="3" t="s">
        <v>0</v>
      </c>
      <c r="C3" s="2">
        <v>45348</v>
      </c>
      <c r="D3" s="8">
        <v>0.33333333333333331</v>
      </c>
      <c r="E3" s="9" t="s">
        <v>15</v>
      </c>
      <c r="F3" s="10">
        <f>IF(E3="",D3,D3+RIGHT(E3,5))</f>
        <v>0.41666666666666663</v>
      </c>
      <c r="G3" s="9" t="s">
        <v>19</v>
      </c>
      <c r="H3" s="10">
        <f t="shared" ref="H3:H7" si="0">IF(G3="",F3,F3+RIGHT(G3,5))</f>
        <v>0.45833333333333331</v>
      </c>
      <c r="I3" s="9" t="s">
        <v>5</v>
      </c>
      <c r="J3" s="10">
        <f t="shared" ref="J3:J7" si="1">IF(I3="",H3,H3+RIGHT(I3,5))</f>
        <v>0.51041666666666663</v>
      </c>
      <c r="K3" s="9"/>
      <c r="L3" s="10">
        <f t="shared" ref="L3" si="2">IF(K3="",J3,J3+RIGHT(K3,5))</f>
        <v>0.51041666666666663</v>
      </c>
      <c r="M3" s="9"/>
      <c r="N3" s="10">
        <f>IF(M3="",L3,L3+RIGHT(M3,5))</f>
        <v>0.51041666666666663</v>
      </c>
      <c r="O3" s="9"/>
      <c r="Q3" s="24">
        <v>0.16666666666666666</v>
      </c>
      <c r="R3" s="24">
        <v>8.3333333333333329E-2</v>
      </c>
      <c r="S3" s="24">
        <v>8.3333333333333329E-2</v>
      </c>
      <c r="T3" s="24">
        <v>8.3333333333333329E-2</v>
      </c>
      <c r="U3" s="24">
        <v>0.16666666666666666</v>
      </c>
      <c r="V3" s="23" t="s">
        <v>28</v>
      </c>
      <c r="X3" s="27" cm="1">
        <f t="array" ref="X3">SUMPRODUCT(IFERROR(FIND($V3,$E$3:$N$21)*RIGHT($E$3:$N$21,5)*(WEEKDAY($C$3:$C$21,2)=COLUMN(A$1)),0))</f>
        <v>0.16666666666666666</v>
      </c>
      <c r="Y3" s="27" cm="1">
        <f t="array" ref="Y3">SUMPRODUCT(IFERROR(FIND($V3,$E$3:$N$21)*RIGHT($E$3:$N$21,5)*(WEEKDAY($C$3:$C$21,2)=COLUMN(B$1)),0))</f>
        <v>8.3333333333333329E-2</v>
      </c>
      <c r="Z3" s="27" cm="1">
        <f t="array" ref="Z3">SUMPRODUCT(IFERROR(FIND($V3,$E$3:$N$21)*RIGHT($E$3:$N$21,5)*(WEEKDAY($C$3:$C$21,2)=COLUMN(C$1)),0))</f>
        <v>8.3333333333333329E-2</v>
      </c>
      <c r="AA3" s="27" cm="1">
        <f t="array" ref="AA3">SUMPRODUCT(IFERROR(FIND($V3,$E$3:$N$21)*RIGHT($E$3:$N$21,5)*(WEEKDAY($C$3:$C$21,2)=COLUMN(D$1)),0))</f>
        <v>8.3333333333333329E-2</v>
      </c>
      <c r="AB3" s="27" cm="1">
        <f t="array" ref="AB3">SUMPRODUCT(IFERROR(FIND($V3,$E$3:$N$21)*RIGHT($E$3:$N$21,5)*(WEEKDAY($C$3:$C$21,2)=COLUMN(E$1)),0))</f>
        <v>0.16666666666666666</v>
      </c>
    </row>
    <row r="4" spans="2:28" x14ac:dyDescent="0.3">
      <c r="B4" s="3" t="s">
        <v>0</v>
      </c>
      <c r="C4" s="2">
        <f>C3+1</f>
        <v>45349</v>
      </c>
      <c r="D4" s="8">
        <v>0.33333333333333331</v>
      </c>
      <c r="E4" s="9" t="s">
        <v>16</v>
      </c>
      <c r="F4" s="10">
        <f>IF(E4="",D4,D4+RIGHT(E4,5))</f>
        <v>0.45833333333333331</v>
      </c>
      <c r="G4" s="9" t="s">
        <v>14</v>
      </c>
      <c r="H4" s="10">
        <f t="shared" si="0"/>
        <v>0.52083333333333326</v>
      </c>
      <c r="I4" s="9" t="s">
        <v>12</v>
      </c>
      <c r="J4" s="10">
        <f t="shared" si="1"/>
        <v>0.62499999999999989</v>
      </c>
      <c r="K4" s="9"/>
      <c r="L4" s="10" t="str">
        <f t="shared" ref="L4:L7" si="3">IF(K4="","",J4+RIGHT(K4,5))</f>
        <v/>
      </c>
      <c r="M4" s="9"/>
      <c r="N4" s="10" t="str">
        <f t="shared" ref="N4:N7" si="4">IF(M4="",L4,L4+RIGHT(M4,5))</f>
        <v/>
      </c>
      <c r="O4" s="9"/>
      <c r="Q4" s="24">
        <v>0.125</v>
      </c>
      <c r="R4" s="24">
        <v>0.25</v>
      </c>
      <c r="S4" s="24">
        <v>0.125</v>
      </c>
      <c r="T4" s="23"/>
      <c r="U4" s="24">
        <v>0.125</v>
      </c>
      <c r="V4" s="23" t="s">
        <v>29</v>
      </c>
      <c r="X4" s="27" cm="1">
        <f t="array" ref="X4">SUMPRODUCT(IFERROR(FIND($V4,$E$3:$N$21)*RIGHT($E$3:$N$21,5)*(WEEKDAY($C$3:$C$21,2)=COLUMN(A$1)),0))</f>
        <v>0.125</v>
      </c>
      <c r="Y4" s="27" cm="1">
        <f t="array" ref="Y4">SUMPRODUCT(IFERROR(FIND($V4,$E$3:$N$21)*RIGHT($E$3:$N$21,5)*(WEEKDAY($C$3:$C$21,2)=COLUMN(B$1)),0))</f>
        <v>0.25</v>
      </c>
      <c r="Z4" s="27" cm="1">
        <f t="array" ref="Z4">SUMPRODUCT(IFERROR(FIND($V4,$E$3:$N$21)*RIGHT($E$3:$N$21,5)*(WEEKDAY($C$3:$C$21,2)=COLUMN(C$1)),0))</f>
        <v>0.125</v>
      </c>
      <c r="AA4" s="27" cm="1">
        <f t="array" ref="AA4">SUMPRODUCT(IFERROR(FIND($V4,$E$3:$N$21)*RIGHT($E$3:$N$21,5)*(WEEKDAY($C$3:$C$21,2)=COLUMN(D$1)),0))</f>
        <v>0</v>
      </c>
      <c r="AB4" s="27" cm="1">
        <f t="array" ref="AB4">SUMPRODUCT(IFERROR(FIND($V4,$E$3:$N$21)*RIGHT($E$3:$N$21,5)*(WEEKDAY($C$3:$C$21,2)=COLUMN(E$1)),0))</f>
        <v>0.125</v>
      </c>
    </row>
    <row r="5" spans="2:28" x14ac:dyDescent="0.3">
      <c r="B5" s="3" t="s">
        <v>0</v>
      </c>
      <c r="C5" s="2">
        <f>C4+1</f>
        <v>45350</v>
      </c>
      <c r="D5" s="8">
        <v>0.33333333333333331</v>
      </c>
      <c r="E5" s="9" t="s">
        <v>17</v>
      </c>
      <c r="F5" s="10">
        <f t="shared" ref="F5:F7" si="5">IF(E5="",D5,D5+RIGHT(E5,5))</f>
        <v>0.39583333333333331</v>
      </c>
      <c r="G5" s="9" t="s">
        <v>5</v>
      </c>
      <c r="H5" s="10">
        <f t="shared" si="0"/>
        <v>0.44791666666666663</v>
      </c>
      <c r="I5" s="9" t="s">
        <v>14</v>
      </c>
      <c r="J5" s="10">
        <f t="shared" si="1"/>
        <v>0.51041666666666663</v>
      </c>
      <c r="K5" s="9"/>
      <c r="L5" s="10" t="str">
        <f t="shared" si="3"/>
        <v/>
      </c>
      <c r="M5" s="9"/>
      <c r="N5" s="10" t="str">
        <f t="shared" si="4"/>
        <v/>
      </c>
      <c r="O5" s="9"/>
      <c r="Q5" s="23"/>
      <c r="R5" s="23"/>
      <c r="S5" s="23"/>
      <c r="T5" s="23"/>
      <c r="U5" s="23"/>
      <c r="V5" s="23" t="s">
        <v>30</v>
      </c>
      <c r="X5" s="27" cm="1">
        <f t="array" ref="X5">SUMPRODUCT(IFERROR(FIND($V5,$E$3:$N$21)*RIGHT($E$3:$N$21,5)*(WEEKDAY($C$3:$C$21,2)=COLUMN(A$1)),0))</f>
        <v>0.125</v>
      </c>
      <c r="Y5" s="27" cm="1">
        <f t="array" ref="Y5">SUMPRODUCT(IFERROR(FIND($V5,$E$3:$N$21)*RIGHT($E$3:$N$21,5)*(WEEKDAY($C$3:$C$21,2)=COLUMN(B$1)),0))</f>
        <v>6.25E-2</v>
      </c>
      <c r="Z5" s="27" cm="1">
        <f t="array" ref="Z5">SUMPRODUCT(IFERROR(FIND($V5,$E$3:$N$21)*RIGHT($E$3:$N$21,5)*(WEEKDAY($C$3:$C$21,2)=COLUMN(C$1)),0))</f>
        <v>0.1875</v>
      </c>
      <c r="AA5" s="27" cm="1">
        <f t="array" ref="AA5">SUMPRODUCT(IFERROR(FIND($V5,$E$3:$N$21)*RIGHT($E$3:$N$21,5)*(WEEKDAY($C$3:$C$21,2)=COLUMN(D$1)),0))</f>
        <v>6.25E-2</v>
      </c>
      <c r="AB5" s="27" cm="1">
        <f t="array" ref="AB5">SUMPRODUCT(IFERROR(FIND($V5,$E$3:$N$21)*RIGHT($E$3:$N$21,5)*(WEEKDAY($C$3:$C$21,2)=COLUMN(E$1)),0))</f>
        <v>6.25E-2</v>
      </c>
    </row>
    <row r="6" spans="2:28" x14ac:dyDescent="0.3">
      <c r="B6" s="3" t="s">
        <v>0</v>
      </c>
      <c r="C6" s="2">
        <f>C5+1</f>
        <v>45351</v>
      </c>
      <c r="D6" s="8">
        <v>0.33333333333333331</v>
      </c>
      <c r="E6" s="9" t="s">
        <v>18</v>
      </c>
      <c r="F6" s="10">
        <f t="shared" si="5"/>
        <v>0.375</v>
      </c>
      <c r="G6" s="9" t="s">
        <v>12</v>
      </c>
      <c r="H6" s="10">
        <f t="shared" si="0"/>
        <v>0.47916666666666669</v>
      </c>
      <c r="I6" s="9" t="s">
        <v>10</v>
      </c>
      <c r="J6" s="10">
        <f t="shared" si="1"/>
        <v>0.53125</v>
      </c>
      <c r="K6" s="9" t="s">
        <v>5</v>
      </c>
      <c r="L6" s="10">
        <f t="shared" si="3"/>
        <v>0.58333333333333337</v>
      </c>
      <c r="M6" s="9"/>
      <c r="N6" s="10">
        <f t="shared" si="4"/>
        <v>0.58333333333333337</v>
      </c>
      <c r="O6" s="9"/>
      <c r="Q6" s="23"/>
      <c r="R6" s="23"/>
      <c r="S6" s="23"/>
      <c r="T6" s="23"/>
      <c r="U6" s="23"/>
      <c r="V6" s="23" t="s">
        <v>31</v>
      </c>
      <c r="X6" s="27" cm="1">
        <f t="array" ref="X6">SUMPRODUCT(IFERROR(FIND($V6,$E$3:$N$21)*RIGHT($E$3:$N$21,5)*(WEEKDAY($C$3:$C$21,2)=COLUMN(A$1)),0))</f>
        <v>0</v>
      </c>
      <c r="Y6" s="27" cm="1">
        <f t="array" ref="Y6">SUMPRODUCT(IFERROR(FIND($V6,$E$3:$N$21)*RIGHT($E$3:$N$21,5)*(WEEKDAY($C$3:$C$21,2)=COLUMN(B$1)),0))</f>
        <v>0</v>
      </c>
      <c r="Z6" s="27" cm="1">
        <f t="array" ref="Z6">SUMPRODUCT(IFERROR(FIND($V6,$E$3:$N$21)*RIGHT($E$3:$N$21,5)*(WEEKDAY($C$3:$C$21,2)=COLUMN(C$1)),0))</f>
        <v>0</v>
      </c>
      <c r="AA6" s="27" cm="1">
        <f t="array" ref="AA6">SUMPRODUCT(IFERROR(FIND($V6,$E$3:$N$21)*RIGHT($E$3:$N$21,5)*(WEEKDAY($C$3:$C$21,2)=COLUMN(D$1)),0))</f>
        <v>4.1666666666666664E-2</v>
      </c>
      <c r="AB6" s="27" cm="1">
        <f t="array" ref="AB6">SUMPRODUCT(IFERROR(FIND($V6,$E$3:$N$21)*RIGHT($E$3:$N$21,5)*(WEEKDAY($C$3:$C$21,2)=COLUMN(E$1)),0))</f>
        <v>0</v>
      </c>
    </row>
    <row r="7" spans="2:28" x14ac:dyDescent="0.3">
      <c r="B7" s="3" t="s">
        <v>0</v>
      </c>
      <c r="C7" s="2">
        <f>C6+1</f>
        <v>45352</v>
      </c>
      <c r="D7" s="8">
        <v>0.33333333333333331</v>
      </c>
      <c r="E7" s="9" t="s">
        <v>15</v>
      </c>
      <c r="F7" s="10">
        <f t="shared" si="5"/>
        <v>0.41666666666666663</v>
      </c>
      <c r="G7" s="9" t="s">
        <v>19</v>
      </c>
      <c r="H7" s="10">
        <f t="shared" si="0"/>
        <v>0.45833333333333331</v>
      </c>
      <c r="I7" s="9" t="s">
        <v>10</v>
      </c>
      <c r="J7" s="10">
        <f t="shared" si="1"/>
        <v>0.51041666666666663</v>
      </c>
      <c r="K7" s="9"/>
      <c r="L7" s="10" t="str">
        <f t="shared" si="3"/>
        <v/>
      </c>
      <c r="M7" s="9"/>
      <c r="N7" s="10" t="str">
        <f t="shared" si="4"/>
        <v/>
      </c>
      <c r="O7" s="9"/>
      <c r="Q7" s="23"/>
      <c r="R7" s="23"/>
      <c r="S7" s="23"/>
      <c r="T7" s="23"/>
      <c r="U7" s="23"/>
      <c r="V7" s="23" t="s">
        <v>32</v>
      </c>
      <c r="X7" s="27" cm="1">
        <f t="array" ref="X7">SUMPRODUCT(IFERROR(FIND($V7,$E$3:$N$21)*RIGHT($E$3:$N$21,5)*(WEEKDAY($C$3:$C$21,2)=COLUMN(A$1)),0))</f>
        <v>4.1666666666666664E-2</v>
      </c>
      <c r="Y7" s="27" cm="1">
        <f t="array" ref="Y7">SUMPRODUCT(IFERROR(FIND($V7,$E$3:$N$21)*RIGHT($E$3:$N$21,5)*(WEEKDAY($C$3:$C$21,2)=COLUMN(B$1)),0))</f>
        <v>4.1666666666666664E-2</v>
      </c>
      <c r="Z7" s="27" cm="1">
        <f t="array" ref="Z7">SUMPRODUCT(IFERROR(FIND($V7,$E$3:$N$21)*RIGHT($E$3:$N$21,5)*(WEEKDAY($C$3:$C$21,2)=COLUMN(C$1)),0))</f>
        <v>4.1666666666666664E-2</v>
      </c>
      <c r="AA7" s="27" cm="1">
        <f t="array" ref="AA7">SUMPRODUCT(IFERROR(FIND($V7,$E$3:$N$21)*RIGHT($E$3:$N$21,5)*(WEEKDAY($C$3:$C$21,2)=COLUMN(D$1)),0))</f>
        <v>4.1666666666666664E-2</v>
      </c>
      <c r="AB7" s="27" cm="1">
        <f t="array" ref="AB7">SUMPRODUCT(IFERROR(FIND($V7,$E$3:$N$21)*RIGHT($E$3:$N$21,5)*(WEEKDAY($C$3:$C$21,2)=COLUMN(E$1)),0))</f>
        <v>4.1666666666666664E-2</v>
      </c>
    </row>
    <row r="8" spans="2:28" x14ac:dyDescent="0.3">
      <c r="B8" s="4"/>
      <c r="C8" s="11"/>
      <c r="D8" s="11"/>
      <c r="E8" s="12">
        <v>0.25</v>
      </c>
      <c r="F8" s="13"/>
      <c r="G8" s="12">
        <v>0.25</v>
      </c>
      <c r="H8" s="14"/>
      <c r="I8" s="15">
        <v>0.28125</v>
      </c>
      <c r="J8" s="14"/>
      <c r="K8" s="15">
        <v>0.33333333333333331</v>
      </c>
      <c r="L8" s="14"/>
      <c r="M8" s="15">
        <v>6.25E-2</v>
      </c>
      <c r="N8" s="16"/>
      <c r="O8" s="15"/>
      <c r="Q8" s="23"/>
      <c r="R8" s="23"/>
      <c r="S8" s="23"/>
      <c r="T8" s="23"/>
      <c r="U8" s="23"/>
      <c r="V8" s="23" t="s">
        <v>33</v>
      </c>
      <c r="X8" s="27" cm="1">
        <f t="array" ref="X8">SUMPRODUCT(IFERROR(FIND($V8,$E$3:$N$21)*RIGHT($E$3:$N$21,5)*(WEEKDAY($C$3:$C$21,2)=COLUMN(A$1)),0))</f>
        <v>6.25E-2</v>
      </c>
      <c r="Y8" s="27" cm="1">
        <f t="array" ref="Y8">SUMPRODUCT(IFERROR(FIND($V8,$E$3:$N$21)*RIGHT($E$3:$N$21,5)*(WEEKDAY($C$3:$C$21,2)=COLUMN(B$1)),0))</f>
        <v>6.25E-2</v>
      </c>
      <c r="Z8" s="27" cm="1">
        <f t="array" ref="Z8">SUMPRODUCT(IFERROR(FIND($V8,$E$3:$N$21)*RIGHT($E$3:$N$21,5)*(WEEKDAY($C$3:$C$21,2)=COLUMN(C$1)),0))</f>
        <v>6.25E-2</v>
      </c>
      <c r="AA8" s="27" cm="1">
        <f t="array" ref="AA8">SUMPRODUCT(IFERROR(FIND($V8,$E$3:$N$21)*RIGHT($E$3:$N$21,5)*(WEEKDAY($C$3:$C$21,2)=COLUMN(D$1)),0))</f>
        <v>0.125</v>
      </c>
      <c r="AB8" s="27" cm="1">
        <f t="array" ref="AB8">SUMPRODUCT(IFERROR(FIND($V8,$E$3:$N$21)*RIGHT($E$3:$N$21,5)*(WEEKDAY($C$3:$C$21,2)=COLUMN(E$1)),0))</f>
        <v>0</v>
      </c>
    </row>
    <row r="9" spans="2:28" x14ac:dyDescent="0.3">
      <c r="B9" s="5" t="s">
        <v>21</v>
      </c>
      <c r="C9" s="5"/>
      <c r="D9" s="21"/>
      <c r="E9" s="21"/>
      <c r="F9" s="17"/>
      <c r="G9" s="18"/>
      <c r="H9" s="19"/>
      <c r="I9" s="20"/>
      <c r="J9" s="19"/>
      <c r="K9" s="20"/>
      <c r="L9" s="19"/>
      <c r="M9" s="20"/>
      <c r="N9" s="19"/>
      <c r="O9" s="20"/>
      <c r="Q9" s="23"/>
      <c r="R9" s="23"/>
      <c r="S9" s="23"/>
      <c r="T9" s="23"/>
      <c r="U9" s="23"/>
      <c r="V9" s="23" t="s">
        <v>34</v>
      </c>
      <c r="X9" s="27" cm="1">
        <f t="array" ref="X9">SUMPRODUCT(IFERROR(FIND($V9,$E$3:$N$21)*RIGHT($E$3:$N$21,5)*(WEEKDAY($C$3:$C$21,2)=COLUMN(A$1)),0))</f>
        <v>0.15625</v>
      </c>
      <c r="Y9" s="27" cm="1">
        <f t="array" ref="Y9">SUMPRODUCT(IFERROR(FIND($V9,$E$3:$N$21)*RIGHT($E$3:$N$21,5)*(WEEKDAY($C$3:$C$21,2)=COLUMN(B$1)),0))</f>
        <v>5.2083333333333336E-2</v>
      </c>
      <c r="Z9" s="27" cm="1">
        <f t="array" ref="Z9">SUMPRODUCT(IFERROR(FIND($V9,$E$3:$N$21)*RIGHT($E$3:$N$21,5)*(WEEKDAY($C$3:$C$21,2)=COLUMN(C$1)),0))</f>
        <v>0.10416666666666667</v>
      </c>
      <c r="AA9" s="27" cm="1">
        <f t="array" ref="AA9">SUMPRODUCT(IFERROR(FIND($V9,$E$3:$N$21)*RIGHT($E$3:$N$21,5)*(WEEKDAY($C$3:$C$21,2)=COLUMN(D$1)),0))</f>
        <v>5.2083333333333336E-2</v>
      </c>
      <c r="AB9" s="27" cm="1">
        <f t="array" ref="AB9">SUMPRODUCT(IFERROR(FIND($V9,$E$3:$N$21)*RIGHT($E$3:$N$21,5)*(WEEKDAY($C$3:$C$21,2)=COLUMN(E$1)),0))</f>
        <v>5.2083333333333336E-2</v>
      </c>
    </row>
    <row r="10" spans="2:28" x14ac:dyDescent="0.3">
      <c r="B10" s="3"/>
      <c r="C10" s="2">
        <f>C3</f>
        <v>45348</v>
      </c>
      <c r="D10" s="8">
        <v>0.33333333333333331</v>
      </c>
      <c r="E10" s="9" t="s">
        <v>1</v>
      </c>
      <c r="F10" s="10">
        <f t="shared" ref="F10" si="6">IF(E10="",D10,D10+RIGHT(E10,5))</f>
        <v>0.375</v>
      </c>
      <c r="G10" s="9" t="s">
        <v>17</v>
      </c>
      <c r="H10" s="10">
        <f t="shared" ref="H10:H14" si="7">IF(G10="",F10,F10+RIGHT(G10,5))</f>
        <v>0.4375</v>
      </c>
      <c r="I10" s="9" t="s">
        <v>5</v>
      </c>
      <c r="J10" s="10">
        <f>IF(I10="",H10,H10+RIGHT(I10,5))</f>
        <v>0.48958333333333331</v>
      </c>
      <c r="K10" s="9" t="s">
        <v>8</v>
      </c>
      <c r="L10" s="10">
        <f>IF(K10="",J10,J10+RIGHT(K10,5))</f>
        <v>0.53125</v>
      </c>
      <c r="M10" s="9" t="s">
        <v>12</v>
      </c>
      <c r="N10" s="10">
        <f t="shared" ref="N10:N14" si="8">IF(M10="",L10,L10+RIGHT(M10,5))</f>
        <v>0.63541666666666663</v>
      </c>
      <c r="O10" s="9"/>
      <c r="Q10" s="23"/>
      <c r="R10" s="23"/>
      <c r="S10" s="23"/>
      <c r="T10" s="23"/>
      <c r="U10" s="23"/>
      <c r="V10" s="23" t="s">
        <v>35</v>
      </c>
      <c r="X10" s="27" cm="1">
        <f t="array" ref="X10">SUMPRODUCT(IFERROR(FIND($V10,$E$3:$N$21)*RIGHT($E$3:$N$21,5)*(WEEKDAY($C$3:$C$21,2)=COLUMN(A$1)),0))</f>
        <v>0.10416666666666667</v>
      </c>
      <c r="Y10" s="27" cm="1">
        <f t="array" ref="Y10">SUMPRODUCT(IFERROR(FIND($V10,$E$3:$N$21)*RIGHT($E$3:$N$21,5)*(WEEKDAY($C$3:$C$21,2)=COLUMN(B$1)),0))</f>
        <v>0.20833333333333334</v>
      </c>
      <c r="Z10" s="27" cm="1">
        <f t="array" ref="Z10">SUMPRODUCT(IFERROR(FIND($V10,$E$3:$N$21)*RIGHT($E$3:$N$21,5)*(WEEKDAY($C$3:$C$21,2)=COLUMN(C$1)),0))</f>
        <v>0.10416666666666667</v>
      </c>
      <c r="AA10" s="27" cm="1">
        <f t="array" ref="AA10">SUMPRODUCT(IFERROR(FIND($V10,$E$3:$N$21)*RIGHT($E$3:$N$21,5)*(WEEKDAY($C$3:$C$21,2)=COLUMN(D$1)),0))</f>
        <v>0.33333333333333337</v>
      </c>
      <c r="AB10" s="27" cm="1">
        <f t="array" ref="AB10">SUMPRODUCT(IFERROR(FIND($V10,$E$3:$N$21)*RIGHT($E$3:$N$21,5)*(WEEKDAY($C$3:$C$21,2)=COLUMN(E$1)),0))</f>
        <v>0.20833333333333334</v>
      </c>
    </row>
    <row r="11" spans="2:28" x14ac:dyDescent="0.3">
      <c r="B11" s="3"/>
      <c r="C11" s="2">
        <f>C10+1</f>
        <v>45349</v>
      </c>
      <c r="D11" s="8">
        <v>0.35416666666666669</v>
      </c>
      <c r="E11" s="9" t="s">
        <v>2</v>
      </c>
      <c r="F11" s="10">
        <f>IF(E11="",D11,D11+RIGHT(E11,5))</f>
        <v>0.39583333333333337</v>
      </c>
      <c r="G11" s="9" t="s">
        <v>12</v>
      </c>
      <c r="H11" s="10">
        <f t="shared" si="7"/>
        <v>0.5</v>
      </c>
      <c r="I11" s="9" t="s">
        <v>6</v>
      </c>
      <c r="J11" s="10">
        <f t="shared" ref="J11:J14" si="9">IF(I11="",H11,H11+RIGHT(I11,5))</f>
        <v>0.55208333333333337</v>
      </c>
      <c r="K11" s="9" t="s">
        <v>9</v>
      </c>
      <c r="L11" s="10">
        <f t="shared" ref="L11:L14" si="10">IF(K11="","",J11+RIGHT(K11,5))</f>
        <v>0.63541666666666674</v>
      </c>
      <c r="M11" s="9" t="s">
        <v>13</v>
      </c>
      <c r="N11" s="10">
        <f t="shared" si="8"/>
        <v>0.69791666666666674</v>
      </c>
      <c r="O11" s="9"/>
      <c r="Q11" s="23"/>
      <c r="R11" s="23"/>
      <c r="S11" s="23"/>
      <c r="T11" s="23"/>
      <c r="U11" s="23"/>
      <c r="V11" s="23" t="s">
        <v>36</v>
      </c>
      <c r="X11" s="27" cm="1">
        <f t="array" ref="X11">SUMPRODUCT(IFERROR(FIND($V11,$E$3:$N$21)*RIGHT($E$3:$N$21,5)*(WEEKDAY($C$3:$C$21,2)=COLUMN(A$1)),0))</f>
        <v>0</v>
      </c>
      <c r="Y11" s="27" cm="1">
        <f t="array" ref="Y11">SUMPRODUCT(IFERROR(FIND($V11,$E$3:$N$21)*RIGHT($E$3:$N$21,5)*(WEEKDAY($C$3:$C$21,2)=COLUMN(B$1)),0))</f>
        <v>0</v>
      </c>
      <c r="Z11" s="27" cm="1">
        <f t="array" ref="Z11">SUMPRODUCT(IFERROR(FIND($V11,$E$3:$N$21)*RIGHT($E$3:$N$21,5)*(WEEKDAY($C$3:$C$21,2)=COLUMN(C$1)),0))</f>
        <v>0</v>
      </c>
      <c r="AA11" s="27" cm="1">
        <f t="array" ref="AA11">SUMPRODUCT(IFERROR(FIND($V11,$E$3:$N$21)*RIGHT($E$3:$N$21,5)*(WEEKDAY($C$3:$C$21,2)=COLUMN(D$1)),0))</f>
        <v>0.10416666666666667</v>
      </c>
      <c r="AB11" s="27" cm="1">
        <f t="array" ref="AB11">SUMPRODUCT(IFERROR(FIND($V11,$E$3:$N$21)*RIGHT($E$3:$N$21,5)*(WEEKDAY($C$3:$C$21,2)=COLUMN(E$1)),0))</f>
        <v>5.2083333333333336E-2</v>
      </c>
    </row>
    <row r="12" spans="2:28" x14ac:dyDescent="0.3">
      <c r="B12" s="3" t="s">
        <v>0</v>
      </c>
      <c r="C12" s="2">
        <f>C11+1</f>
        <v>45350</v>
      </c>
      <c r="D12" s="8">
        <v>0.33333333333333298</v>
      </c>
      <c r="E12" s="9" t="s">
        <v>17</v>
      </c>
      <c r="F12" s="10">
        <f t="shared" ref="F12" si="11">IF(E12="",D12,D12+RIGHT(E12,5))</f>
        <v>0.39583333333333298</v>
      </c>
      <c r="G12" s="9" t="s">
        <v>5</v>
      </c>
      <c r="H12" s="10">
        <f t="shared" si="7"/>
        <v>0.4479166666666663</v>
      </c>
      <c r="I12" s="9" t="s">
        <v>19</v>
      </c>
      <c r="J12" s="10">
        <f t="shared" si="9"/>
        <v>0.48958333333333298</v>
      </c>
      <c r="K12" s="9"/>
      <c r="L12" s="10" t="str">
        <f t="shared" si="10"/>
        <v/>
      </c>
      <c r="M12" s="25"/>
      <c r="N12" s="10" t="str">
        <f t="shared" si="8"/>
        <v/>
      </c>
      <c r="O12" s="25"/>
      <c r="Q12" s="23"/>
      <c r="R12" s="23"/>
      <c r="S12" s="23"/>
      <c r="T12" s="23"/>
      <c r="U12" s="23"/>
      <c r="V12" s="23" t="s">
        <v>37</v>
      </c>
      <c r="X12" s="27" cm="1">
        <f t="array" ref="X12">SUMPRODUCT(IFERROR(FIND($V12,$E$3:$N$21)*RIGHT($E$3:$N$21,5)*(WEEKDAY($C$3:$C$21,2)=COLUMN(A$1)),0))</f>
        <v>4.1666666666666664E-2</v>
      </c>
      <c r="Y12" s="27" cm="1">
        <f t="array" ref="Y12">SUMPRODUCT(IFERROR(FIND($V12,$E$3:$N$21)*RIGHT($E$3:$N$21,5)*(WEEKDAY($C$3:$C$21,2)=COLUMN(B$1)),0))</f>
        <v>0</v>
      </c>
      <c r="Z12" s="27" cm="1">
        <f t="array" ref="Z12">SUMPRODUCT(IFERROR(FIND($V12,$E$3:$N$21)*RIGHT($E$3:$N$21,5)*(WEEKDAY($C$3:$C$21,2)=COLUMN(C$1)),0))</f>
        <v>0</v>
      </c>
      <c r="AA12" s="27" cm="1">
        <f t="array" ref="AA12">SUMPRODUCT(IFERROR(FIND($V12,$E$3:$N$21)*RIGHT($E$3:$N$21,5)*(WEEKDAY($C$3:$C$21,2)=COLUMN(D$1)),0))</f>
        <v>0</v>
      </c>
      <c r="AB12" s="27" cm="1">
        <f t="array" ref="AB12">SUMPRODUCT(IFERROR(FIND($V12,$E$3:$N$21)*RIGHT($E$3:$N$21,5)*(WEEKDAY($C$3:$C$21,2)=COLUMN(E$1)),0))</f>
        <v>0</v>
      </c>
    </row>
    <row r="13" spans="2:28" x14ac:dyDescent="0.3">
      <c r="B13" s="3"/>
      <c r="C13" s="2">
        <f>C12+1</f>
        <v>45351</v>
      </c>
      <c r="D13" s="8">
        <v>0.35416666666666669</v>
      </c>
      <c r="E13" s="9" t="s">
        <v>3</v>
      </c>
      <c r="F13" s="10">
        <f>IF(E13="",D13,D13+RIGHT(E13,5))</f>
        <v>0.52083333333333337</v>
      </c>
      <c r="G13" s="9" t="s">
        <v>14</v>
      </c>
      <c r="H13" s="10">
        <f t="shared" si="7"/>
        <v>0.58333333333333337</v>
      </c>
      <c r="I13" s="9"/>
      <c r="J13" s="10">
        <f t="shared" si="9"/>
        <v>0.58333333333333337</v>
      </c>
      <c r="K13" s="9" t="s">
        <v>10</v>
      </c>
      <c r="L13" s="10">
        <f t="shared" si="10"/>
        <v>0.63541666666666674</v>
      </c>
      <c r="M13" s="9" t="s">
        <v>14</v>
      </c>
      <c r="N13" s="10">
        <f t="shared" si="8"/>
        <v>0.69791666666666674</v>
      </c>
      <c r="O13" s="9"/>
      <c r="Q13" s="23"/>
      <c r="R13" s="23"/>
      <c r="S13" s="23"/>
      <c r="T13" s="23"/>
      <c r="U13" s="23"/>
      <c r="V13" s="23" t="s">
        <v>38</v>
      </c>
      <c r="X13" s="27" cm="1">
        <f t="array" ref="X13">SUMPRODUCT(IFERROR(FIND($V13,$E$3:$N$21)*RIGHT($E$3:$N$21,5)*(WEEKDAY($C$3:$C$21,2)=COLUMN(A$1)),0))</f>
        <v>0</v>
      </c>
      <c r="Y13" s="27" cm="1">
        <f t="array" ref="Y13">SUMPRODUCT(IFERROR(FIND($V13,$E$3:$N$21)*RIGHT($E$3:$N$21,5)*(WEEKDAY($C$3:$C$21,2)=COLUMN(B$1)),0))</f>
        <v>4.1666666666666664E-2</v>
      </c>
      <c r="Z13" s="27" cm="1">
        <f t="array" ref="Z13">SUMPRODUCT(IFERROR(FIND($V13,$E$3:$N$21)*RIGHT($E$3:$N$21,5)*(WEEKDAY($C$3:$C$21,2)=COLUMN(C$1)),0))</f>
        <v>0</v>
      </c>
      <c r="AA13" s="27" cm="1">
        <f t="array" ref="AA13">SUMPRODUCT(IFERROR(FIND($V13,$E$3:$N$21)*RIGHT($E$3:$N$21,5)*(WEEKDAY($C$3:$C$21,2)=COLUMN(D$1)),0))</f>
        <v>0</v>
      </c>
      <c r="AB13" s="27" cm="1">
        <f t="array" ref="AB13">SUMPRODUCT(IFERROR(FIND($V13,$E$3:$N$21)*RIGHT($E$3:$N$21,5)*(WEEKDAY($C$3:$C$21,2)=COLUMN(E$1)),0))</f>
        <v>0</v>
      </c>
    </row>
    <row r="14" spans="2:28" x14ac:dyDescent="0.3">
      <c r="B14" s="3"/>
      <c r="C14" s="2">
        <f>C13+1</f>
        <v>45352</v>
      </c>
      <c r="D14" s="8">
        <v>0.33333333333333298</v>
      </c>
      <c r="E14" s="9" t="s">
        <v>4</v>
      </c>
      <c r="F14" s="10">
        <f>IF(E14="",D14,D14+RIGHT(E14,5))</f>
        <v>0.40624999999999967</v>
      </c>
      <c r="G14" s="9" t="s">
        <v>12</v>
      </c>
      <c r="H14" s="10">
        <f t="shared" si="7"/>
        <v>0.5104166666666663</v>
      </c>
      <c r="I14" s="9" t="s">
        <v>7</v>
      </c>
      <c r="J14" s="10">
        <f t="shared" si="9"/>
        <v>0.56249999999999967</v>
      </c>
      <c r="K14" s="9" t="s">
        <v>11</v>
      </c>
      <c r="L14" s="10">
        <f t="shared" si="10"/>
        <v>0.67708333333333304</v>
      </c>
      <c r="M14" s="9"/>
      <c r="N14" s="10">
        <f t="shared" si="8"/>
        <v>0.67708333333333304</v>
      </c>
      <c r="O14" s="9"/>
    </row>
    <row r="15" spans="2:28" x14ac:dyDescent="0.3">
      <c r="B15" s="4"/>
      <c r="C15" s="11"/>
      <c r="D15" s="11"/>
      <c r="E15" s="12">
        <v>0.14583333333333334</v>
      </c>
      <c r="F15" s="13"/>
      <c r="G15" s="12">
        <v>0.11458333333333333</v>
      </c>
      <c r="H15" s="14"/>
      <c r="I15" s="15">
        <v>0.34375</v>
      </c>
      <c r="J15" s="14"/>
      <c r="K15" s="15">
        <v>0.19791666666666666</v>
      </c>
      <c r="L15" s="14"/>
      <c r="M15" s="15"/>
      <c r="N15" s="16"/>
      <c r="O15" s="15"/>
    </row>
    <row r="16" spans="2:28" x14ac:dyDescent="0.3">
      <c r="B16" s="5" t="s">
        <v>22</v>
      </c>
      <c r="C16" s="5"/>
      <c r="D16" s="5"/>
      <c r="E16" s="5"/>
      <c r="F16" s="17"/>
      <c r="G16" s="18"/>
      <c r="H16" s="19"/>
      <c r="I16" s="20"/>
      <c r="J16" s="19"/>
      <c r="K16" s="20"/>
      <c r="L16" s="19"/>
      <c r="M16" s="20"/>
      <c r="N16" s="19"/>
      <c r="O16" s="20"/>
    </row>
    <row r="17" spans="2:15" x14ac:dyDescent="0.3">
      <c r="B17" s="3" t="s">
        <v>0</v>
      </c>
      <c r="C17" s="2">
        <f>C3</f>
        <v>45348</v>
      </c>
      <c r="D17" s="8">
        <v>0.33333333333333331</v>
      </c>
      <c r="E17" s="9" t="s">
        <v>15</v>
      </c>
      <c r="F17" s="10">
        <f t="shared" ref="F17:F21" si="12">IF(E17="",D17,D17+RIGHT(E17,5))</f>
        <v>0.41666666666666663</v>
      </c>
      <c r="G17" s="9" t="s">
        <v>16</v>
      </c>
      <c r="H17" s="10">
        <f t="shared" ref="H17:H21" si="13">IF(G17="",F17,F17+RIGHT(G17,5))</f>
        <v>0.54166666666666663</v>
      </c>
      <c r="I17" s="9" t="s">
        <v>17</v>
      </c>
      <c r="J17" s="10">
        <f t="shared" ref="J17:J21" si="14">IF(I17="",H17,H17+RIGHT(I17,5))</f>
        <v>0.60416666666666663</v>
      </c>
      <c r="K17" s="9" t="s">
        <v>5</v>
      </c>
      <c r="L17" s="10">
        <f t="shared" ref="L17:L21" si="15">IF(K17="","",J17+RIGHT(K17,5))</f>
        <v>0.65625</v>
      </c>
      <c r="M17" s="9" t="s">
        <v>14</v>
      </c>
      <c r="N17" s="10">
        <f t="shared" ref="N17:N21" si="16">IF(M17="",L17,L17+RIGHT(M17,5))</f>
        <v>0.71875</v>
      </c>
      <c r="O17" s="9"/>
    </row>
    <row r="18" spans="2:15" x14ac:dyDescent="0.3">
      <c r="B18" s="3" t="s">
        <v>0</v>
      </c>
      <c r="C18" s="2">
        <f>C17+1</f>
        <v>45349</v>
      </c>
      <c r="D18" s="8">
        <v>0.33333333333333331</v>
      </c>
      <c r="E18" s="9" t="s">
        <v>16</v>
      </c>
      <c r="F18" s="10">
        <f t="shared" si="12"/>
        <v>0.45833333333333331</v>
      </c>
      <c r="G18" s="9" t="s">
        <v>15</v>
      </c>
      <c r="H18" s="10">
        <f t="shared" si="13"/>
        <v>0.54166666666666663</v>
      </c>
      <c r="I18" s="9" t="s">
        <v>5</v>
      </c>
      <c r="J18" s="10">
        <f t="shared" si="14"/>
        <v>0.59375</v>
      </c>
      <c r="K18" s="9" t="s">
        <v>17</v>
      </c>
      <c r="L18" s="10">
        <f t="shared" si="15"/>
        <v>0.65625</v>
      </c>
      <c r="M18" s="9" t="s">
        <v>19</v>
      </c>
      <c r="N18" s="10">
        <f t="shared" si="16"/>
        <v>0.69791666666666663</v>
      </c>
      <c r="O18" s="9"/>
    </row>
    <row r="19" spans="2:15" x14ac:dyDescent="0.3">
      <c r="B19" s="3" t="s">
        <v>0</v>
      </c>
      <c r="C19" s="2">
        <f>C18+1</f>
        <v>45350</v>
      </c>
      <c r="D19" s="8">
        <v>0.33333333333333331</v>
      </c>
      <c r="E19" s="9" t="s">
        <v>17</v>
      </c>
      <c r="F19" s="10">
        <f t="shared" si="12"/>
        <v>0.39583333333333331</v>
      </c>
      <c r="G19" s="9" t="s">
        <v>16</v>
      </c>
      <c r="H19" s="10">
        <f t="shared" si="13"/>
        <v>0.52083333333333326</v>
      </c>
      <c r="I19" s="9" t="s">
        <v>15</v>
      </c>
      <c r="J19" s="10">
        <f t="shared" si="14"/>
        <v>0.60416666666666663</v>
      </c>
      <c r="K19" s="9" t="s">
        <v>12</v>
      </c>
      <c r="L19" s="10">
        <f t="shared" si="15"/>
        <v>0.70833333333333326</v>
      </c>
      <c r="M19" s="9"/>
      <c r="N19" s="10">
        <f t="shared" si="16"/>
        <v>0.70833333333333326</v>
      </c>
      <c r="O19" s="9"/>
    </row>
    <row r="20" spans="2:15" x14ac:dyDescent="0.3">
      <c r="B20" s="3" t="s">
        <v>0</v>
      </c>
      <c r="C20" s="2">
        <f>C19+1</f>
        <v>45351</v>
      </c>
      <c r="D20" s="8">
        <v>0.33333333333333331</v>
      </c>
      <c r="E20" s="9" t="s">
        <v>17</v>
      </c>
      <c r="F20" s="10">
        <f t="shared" si="12"/>
        <v>0.39583333333333331</v>
      </c>
      <c r="G20" s="9" t="s">
        <v>19</v>
      </c>
      <c r="H20" s="10">
        <f t="shared" si="13"/>
        <v>0.4375</v>
      </c>
      <c r="I20" s="9" t="s">
        <v>12</v>
      </c>
      <c r="J20" s="10">
        <f t="shared" si="14"/>
        <v>0.54166666666666663</v>
      </c>
      <c r="K20" s="9" t="s">
        <v>15</v>
      </c>
      <c r="L20" s="10">
        <f t="shared" si="15"/>
        <v>0.625</v>
      </c>
      <c r="M20" s="9" t="s">
        <v>39</v>
      </c>
      <c r="N20" s="10">
        <f t="shared" si="16"/>
        <v>0.75</v>
      </c>
      <c r="O20" s="9"/>
    </row>
    <row r="21" spans="2:15" x14ac:dyDescent="0.3">
      <c r="B21" s="3" t="s">
        <v>0</v>
      </c>
      <c r="C21" s="2">
        <f>C20+1</f>
        <v>45352</v>
      </c>
      <c r="D21" s="8">
        <v>0.36458333333333331</v>
      </c>
      <c r="E21" s="9" t="s">
        <v>12</v>
      </c>
      <c r="F21" s="10">
        <f t="shared" si="12"/>
        <v>0.46875</v>
      </c>
      <c r="G21" s="9" t="s">
        <v>5</v>
      </c>
      <c r="H21" s="10">
        <f t="shared" si="13"/>
        <v>0.52083333333333337</v>
      </c>
      <c r="I21" s="9" t="s">
        <v>17</v>
      </c>
      <c r="J21" s="10">
        <f t="shared" si="14"/>
        <v>0.58333333333333337</v>
      </c>
      <c r="K21" s="9" t="s">
        <v>16</v>
      </c>
      <c r="L21" s="10">
        <f t="shared" si="15"/>
        <v>0.70833333333333337</v>
      </c>
      <c r="M21" s="9" t="s">
        <v>15</v>
      </c>
      <c r="N21" s="10">
        <f t="shared" si="16"/>
        <v>0.79166666666666674</v>
      </c>
      <c r="O21" s="9"/>
    </row>
  </sheetData>
  <conditionalFormatting sqref="A1:XFD1048576">
    <cfRule type="containsText" dxfId="5" priority="1" operator="containsText" text="a1">
      <formula>NOT(ISERROR(SEARCH("a1",A1)))</formula>
    </cfRule>
    <cfRule type="containsText" dxfId="4" priority="3" operator="containsText" text="aer">
      <formula>NOT(ISERROR(SEARCH("aer",A1)))</formula>
    </cfRule>
  </conditionalFormatting>
  <conditionalFormatting sqref="V4">
    <cfRule type="containsText" dxfId="3" priority="2" operator="containsText" text="a1">
      <formula>NOT(ISERROR(SEARCH("a1",V4)))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85949A-746B-42BC-AAE1-90F500E68ECA}">
  <dimension ref="B2:X42"/>
  <sheetViews>
    <sheetView showGridLines="0" zoomScale="80" zoomScaleNormal="80" workbookViewId="0">
      <selection activeCell="E24" sqref="E24"/>
    </sheetView>
  </sheetViews>
  <sheetFormatPr baseColWidth="10" defaultRowHeight="18.75" x14ac:dyDescent="0.3"/>
  <cols>
    <col min="1" max="1" width="2.42578125" style="1" customWidth="1"/>
    <col min="2" max="2" width="4.85546875" style="1" bestFit="1" customWidth="1"/>
    <col min="3" max="3" width="18.85546875" style="1" bestFit="1" customWidth="1"/>
    <col min="4" max="4" width="9" style="1" bestFit="1" customWidth="1"/>
    <col min="5" max="5" width="22" style="1" bestFit="1" customWidth="1"/>
    <col min="6" max="6" width="9" style="1" bestFit="1" customWidth="1"/>
    <col min="7" max="7" width="22.42578125" style="1" bestFit="1" customWidth="1"/>
    <col min="8" max="8" width="9" style="1" bestFit="1" customWidth="1"/>
    <col min="9" max="9" width="24.85546875" style="1" bestFit="1" customWidth="1"/>
    <col min="10" max="10" width="9" style="1" bestFit="1" customWidth="1"/>
    <col min="11" max="11" width="28.28515625" style="1" bestFit="1" customWidth="1"/>
    <col min="12" max="12" width="9" style="1" bestFit="1" customWidth="1"/>
    <col min="13" max="13" width="25.7109375" style="1" bestFit="1" customWidth="1"/>
    <col min="14" max="14" width="9" style="1" bestFit="1" customWidth="1"/>
    <col min="15" max="15" width="11.42578125" style="1"/>
    <col min="16" max="16" width="3.140625" style="1" customWidth="1"/>
    <col min="17" max="17" width="8.5703125" style="22" customWidth="1"/>
    <col min="18" max="21" width="8" style="22" bestFit="1" customWidth="1"/>
    <col min="22" max="22" width="14" style="22" customWidth="1"/>
    <col min="23" max="23" width="11.42578125" style="1"/>
    <col min="24" max="24" width="13.140625" style="1" bestFit="1" customWidth="1"/>
    <col min="25" max="16384" width="11.42578125" style="1"/>
  </cols>
  <sheetData>
    <row r="2" spans="2:24" x14ac:dyDescent="0.3">
      <c r="B2" s="5" t="s">
        <v>20</v>
      </c>
      <c r="C2" s="5"/>
      <c r="D2" s="21"/>
      <c r="E2" s="21"/>
      <c r="F2" s="6"/>
      <c r="G2" s="7"/>
      <c r="H2" s="6"/>
      <c r="I2" s="7"/>
      <c r="J2" s="6"/>
      <c r="K2" s="7"/>
      <c r="L2" s="6"/>
      <c r="M2" s="7"/>
      <c r="N2" s="6"/>
      <c r="O2" s="7"/>
      <c r="Q2" s="22" t="s">
        <v>23</v>
      </c>
      <c r="R2" s="22" t="s">
        <v>24</v>
      </c>
      <c r="S2" s="22" t="s">
        <v>24</v>
      </c>
      <c r="T2" s="22" t="s">
        <v>25</v>
      </c>
      <c r="U2" s="22" t="s">
        <v>26</v>
      </c>
      <c r="V2" s="22" t="s">
        <v>27</v>
      </c>
    </row>
    <row r="3" spans="2:24" x14ac:dyDescent="0.3">
      <c r="B3" s="3" t="s">
        <v>0</v>
      </c>
      <c r="C3" s="2">
        <v>45348</v>
      </c>
      <c r="D3" s="8">
        <v>0.33333333333333331</v>
      </c>
      <c r="E3" s="9" t="s">
        <v>15</v>
      </c>
      <c r="F3" s="10">
        <f>IF(E3="",D3,D3+RIGHT(E3,5))</f>
        <v>0.41666666666666663</v>
      </c>
      <c r="G3" s="9" t="s">
        <v>19</v>
      </c>
      <c r="H3" s="10">
        <f t="shared" ref="H3:H7" si="0">IF(G3="",F3,F3+RIGHT(G3,5))</f>
        <v>0.45833333333333331</v>
      </c>
      <c r="I3" s="9" t="s">
        <v>5</v>
      </c>
      <c r="J3" s="10">
        <f t="shared" ref="J3:J7" si="1">IF(I3="",H3,H3+RIGHT(I3,5))</f>
        <v>0.51041666666666663</v>
      </c>
      <c r="K3" s="9"/>
      <c r="L3" s="10">
        <f t="shared" ref="L3" si="2">IF(K3="",J3,J3+RIGHT(K3,5))</f>
        <v>0.51041666666666663</v>
      </c>
      <c r="M3" s="9"/>
      <c r="N3" s="10">
        <f>IF(M3="",L3,L3+RIGHT(M3,5))</f>
        <v>0.51041666666666663</v>
      </c>
      <c r="O3" s="9"/>
      <c r="Q3" s="24">
        <v>0.16666666666666666</v>
      </c>
      <c r="R3" s="24">
        <v>8.3333333333333329E-2</v>
      </c>
      <c r="S3" s="24">
        <v>8.3333333333333329E-2</v>
      </c>
      <c r="T3" s="24">
        <v>8.3333333333333329E-2</v>
      </c>
      <c r="U3" s="24">
        <v>0.16666666666666666</v>
      </c>
      <c r="V3" s="23" t="s">
        <v>28</v>
      </c>
      <c r="X3" s="26" cm="1">
        <f t="array" ref="X3">SUM(IFERROR(FIND($V3,$E$3:$N$21)*RIGHT($E$3:$N$21,5)*(WEEKDAY($C$3:$C$21,2)=COLUMN(A$1)),0))</f>
        <v>0.16666666666666666</v>
      </c>
    </row>
    <row r="4" spans="2:24" x14ac:dyDescent="0.3">
      <c r="B4" s="3" t="s">
        <v>0</v>
      </c>
      <c r="C4" s="2">
        <f>C3+1</f>
        <v>45349</v>
      </c>
      <c r="D4" s="8">
        <v>0.33333333333333331</v>
      </c>
      <c r="E4" s="9" t="s">
        <v>16</v>
      </c>
      <c r="F4" s="10">
        <f>IF(E4="",D4,D4+RIGHT(E4,5))</f>
        <v>0.45833333333333331</v>
      </c>
      <c r="G4" s="9" t="s">
        <v>14</v>
      </c>
      <c r="H4" s="10">
        <f t="shared" si="0"/>
        <v>0.52083333333333326</v>
      </c>
      <c r="I4" s="9" t="s">
        <v>12</v>
      </c>
      <c r="J4" s="10">
        <f t="shared" si="1"/>
        <v>0.62499999999999989</v>
      </c>
      <c r="K4" s="9"/>
      <c r="L4" s="10" t="str">
        <f t="shared" ref="L4:L7" si="3">IF(K4="","",J4+RIGHT(K4,5))</f>
        <v/>
      </c>
      <c r="M4" s="9"/>
      <c r="N4" s="10" t="str">
        <f t="shared" ref="N4:N7" si="4">IF(M4="",L4,L4+RIGHT(M4,5))</f>
        <v/>
      </c>
      <c r="O4" s="9"/>
      <c r="Q4" s="24">
        <v>0.125</v>
      </c>
      <c r="R4" s="24">
        <v>0.25</v>
      </c>
      <c r="S4" s="24">
        <v>0.125</v>
      </c>
      <c r="T4" s="23"/>
      <c r="U4" s="24">
        <v>0.125</v>
      </c>
      <c r="V4" s="23" t="s">
        <v>29</v>
      </c>
      <c r="X4" s="26" cm="1">
        <f t="array" ref="X4">SUM(IFERROR(FIND($V4,$E$3:$N$21)*RIGHT($E$3:$N$21,5)*(WEEKDAY($C$3:$C$21,2)=COLUMN(A$1)),0))</f>
        <v>0.125</v>
      </c>
    </row>
    <row r="5" spans="2:24" x14ac:dyDescent="0.3">
      <c r="B5" s="3" t="s">
        <v>0</v>
      </c>
      <c r="C5" s="2">
        <f>C4+1</f>
        <v>45350</v>
      </c>
      <c r="D5" s="8">
        <v>0.33333333333333331</v>
      </c>
      <c r="E5" s="9" t="s">
        <v>17</v>
      </c>
      <c r="F5" s="10">
        <f t="shared" ref="F5:F7" si="5">IF(E5="",D5,D5+RIGHT(E5,5))</f>
        <v>0.39583333333333331</v>
      </c>
      <c r="G5" s="9" t="s">
        <v>5</v>
      </c>
      <c r="H5" s="10">
        <f t="shared" si="0"/>
        <v>0.44791666666666663</v>
      </c>
      <c r="I5" s="9" t="s">
        <v>14</v>
      </c>
      <c r="J5" s="10">
        <f t="shared" si="1"/>
        <v>0.51041666666666663</v>
      </c>
      <c r="K5" s="9"/>
      <c r="L5" s="10" t="str">
        <f t="shared" si="3"/>
        <v/>
      </c>
      <c r="M5" s="9"/>
      <c r="N5" s="10" t="str">
        <f t="shared" si="4"/>
        <v/>
      </c>
      <c r="O5" s="9"/>
      <c r="Q5" s="23"/>
      <c r="R5" s="23"/>
      <c r="S5" s="23"/>
      <c r="T5" s="23"/>
      <c r="U5" s="23"/>
      <c r="V5" s="23" t="s">
        <v>30</v>
      </c>
      <c r="X5" s="26" cm="1">
        <f t="array" ref="X5">SUM(IFERROR(FIND($V5,$E$3:$N$21)*RIGHT($E$3:$N$21,5)*(WEEKDAY($C$3:$C$21,2)=COLUMN(A$1)),0))</f>
        <v>0.125</v>
      </c>
    </row>
    <row r="6" spans="2:24" x14ac:dyDescent="0.3">
      <c r="B6" s="3" t="s">
        <v>0</v>
      </c>
      <c r="C6" s="2">
        <f>C5+1</f>
        <v>45351</v>
      </c>
      <c r="D6" s="8">
        <v>0.33333333333333331</v>
      </c>
      <c r="E6" s="9" t="s">
        <v>18</v>
      </c>
      <c r="F6" s="10">
        <f t="shared" si="5"/>
        <v>0.375</v>
      </c>
      <c r="G6" s="9" t="s">
        <v>12</v>
      </c>
      <c r="H6" s="10">
        <f t="shared" si="0"/>
        <v>0.47916666666666669</v>
      </c>
      <c r="I6" s="9" t="s">
        <v>10</v>
      </c>
      <c r="J6" s="10">
        <f t="shared" si="1"/>
        <v>0.53125</v>
      </c>
      <c r="K6" s="9" t="s">
        <v>5</v>
      </c>
      <c r="L6" s="10">
        <f t="shared" si="3"/>
        <v>0.58333333333333337</v>
      </c>
      <c r="M6" s="9"/>
      <c r="N6" s="10">
        <f t="shared" si="4"/>
        <v>0.58333333333333337</v>
      </c>
      <c r="O6" s="9"/>
      <c r="Q6" s="23"/>
      <c r="R6" s="23"/>
      <c r="S6" s="23"/>
      <c r="T6" s="23"/>
      <c r="U6" s="23"/>
      <c r="V6" s="23" t="s">
        <v>31</v>
      </c>
      <c r="X6" s="26" cm="1">
        <f t="array" ref="X6">SUM(IFERROR(FIND($V6,$E$3:$N$21)*RIGHT($E$3:$N$21,5)*(WEEKDAY($C$3:$C$21,2)=COLUMN(A$1)),0))</f>
        <v>0</v>
      </c>
    </row>
    <row r="7" spans="2:24" x14ac:dyDescent="0.3">
      <c r="B7" s="3" t="s">
        <v>0</v>
      </c>
      <c r="C7" s="2">
        <f>C6+1</f>
        <v>45352</v>
      </c>
      <c r="D7" s="8">
        <v>0.33333333333333331</v>
      </c>
      <c r="E7" s="9" t="s">
        <v>15</v>
      </c>
      <c r="F7" s="10">
        <f t="shared" si="5"/>
        <v>0.41666666666666663</v>
      </c>
      <c r="G7" s="9" t="s">
        <v>19</v>
      </c>
      <c r="H7" s="10">
        <f t="shared" si="0"/>
        <v>0.45833333333333331</v>
      </c>
      <c r="I7" s="9" t="s">
        <v>10</v>
      </c>
      <c r="J7" s="10">
        <f t="shared" si="1"/>
        <v>0.51041666666666663</v>
      </c>
      <c r="K7" s="9"/>
      <c r="L7" s="10" t="str">
        <f t="shared" si="3"/>
        <v/>
      </c>
      <c r="M7" s="9"/>
      <c r="N7" s="10" t="str">
        <f t="shared" si="4"/>
        <v/>
      </c>
      <c r="O7" s="9"/>
      <c r="Q7" s="23"/>
      <c r="R7" s="23"/>
      <c r="S7" s="23"/>
      <c r="T7" s="23"/>
      <c r="U7" s="23"/>
      <c r="V7" s="23" t="s">
        <v>32</v>
      </c>
      <c r="X7" s="26" cm="1">
        <f t="array" ref="X7">SUM(IFERROR(FIND($V7,$E$3:$N$21)*RIGHT($E$3:$N$21,5)*(WEEKDAY($C$3:$C$21,2)=COLUMN(A$1)),0))</f>
        <v>4.1666666666666664E-2</v>
      </c>
    </row>
    <row r="8" spans="2:24" x14ac:dyDescent="0.3">
      <c r="B8" s="4"/>
      <c r="C8" s="11"/>
      <c r="D8" s="11"/>
      <c r="E8" s="12">
        <v>0.25</v>
      </c>
      <c r="F8" s="13"/>
      <c r="G8" s="12">
        <v>0.25</v>
      </c>
      <c r="H8" s="14"/>
      <c r="I8" s="15">
        <v>0.28125</v>
      </c>
      <c r="J8" s="14"/>
      <c r="K8" s="15">
        <v>0.33333333333333331</v>
      </c>
      <c r="L8" s="14"/>
      <c r="M8" s="15">
        <v>6.25E-2</v>
      </c>
      <c r="N8" s="16"/>
      <c r="O8" s="15"/>
      <c r="Q8" s="23"/>
      <c r="R8" s="23"/>
      <c r="S8" s="23"/>
      <c r="T8" s="23"/>
      <c r="U8" s="23"/>
      <c r="V8" s="23" t="s">
        <v>33</v>
      </c>
      <c r="X8" s="26" cm="1">
        <f t="array" ref="X8">SUM(IFERROR(FIND($V8,$E$3:$N$21)*RIGHT($E$3:$N$21,5)*(WEEKDAY($C$3:$C$21,2)=COLUMN(A$1)),0))</f>
        <v>6.25E-2</v>
      </c>
    </row>
    <row r="9" spans="2:24" x14ac:dyDescent="0.3">
      <c r="B9" s="5" t="s">
        <v>21</v>
      </c>
      <c r="C9" s="5"/>
      <c r="D9" s="21"/>
      <c r="E9" s="21"/>
      <c r="F9" s="17"/>
      <c r="G9" s="18"/>
      <c r="H9" s="19"/>
      <c r="I9" s="20"/>
      <c r="J9" s="19"/>
      <c r="K9" s="20"/>
      <c r="L9" s="19"/>
      <c r="M9" s="20"/>
      <c r="N9" s="19"/>
      <c r="O9" s="20"/>
      <c r="Q9" s="23"/>
      <c r="R9" s="23"/>
      <c r="S9" s="23"/>
      <c r="T9" s="23"/>
      <c r="U9" s="23"/>
      <c r="V9" s="23" t="s">
        <v>34</v>
      </c>
      <c r="X9" s="26" cm="1">
        <f t="array" ref="X9">SUM(IFERROR(FIND($V9,$E$3:$N$21)*RIGHT($E$3:$N$21,5)*(WEEKDAY($C$3:$C$21,2)=COLUMN(A$1)),0))</f>
        <v>0.15625</v>
      </c>
    </row>
    <row r="10" spans="2:24" x14ac:dyDescent="0.3">
      <c r="B10" s="3"/>
      <c r="C10" s="2">
        <f>C3</f>
        <v>45348</v>
      </c>
      <c r="D10" s="8">
        <v>0.33333333333333331</v>
      </c>
      <c r="E10" s="9" t="s">
        <v>1</v>
      </c>
      <c r="F10" s="10">
        <f t="shared" ref="F10" si="6">IF(E10="",D10,D10+RIGHT(E10,5))</f>
        <v>0.375</v>
      </c>
      <c r="G10" s="9" t="s">
        <v>17</v>
      </c>
      <c r="H10" s="10">
        <f t="shared" ref="H10:H14" si="7">IF(G10="",F10,F10+RIGHT(G10,5))</f>
        <v>0.4375</v>
      </c>
      <c r="I10" s="9" t="s">
        <v>5</v>
      </c>
      <c r="J10" s="10">
        <f>IF(I10="",H10,H10+RIGHT(I10,5))</f>
        <v>0.48958333333333331</v>
      </c>
      <c r="K10" s="9" t="s">
        <v>8</v>
      </c>
      <c r="L10" s="10">
        <f>IF(K10="",J10,J10+RIGHT(K10,5))</f>
        <v>0.53125</v>
      </c>
      <c r="M10" s="9" t="s">
        <v>12</v>
      </c>
      <c r="N10" s="10">
        <f t="shared" ref="N10:N14" si="8">IF(M10="",L10,L10+RIGHT(M10,5))</f>
        <v>0.63541666666666663</v>
      </c>
      <c r="O10" s="9"/>
      <c r="Q10" s="23"/>
      <c r="R10" s="23"/>
      <c r="S10" s="23"/>
      <c r="T10" s="23"/>
      <c r="U10" s="23"/>
      <c r="V10" s="23" t="s">
        <v>35</v>
      </c>
      <c r="X10" s="26" cm="1">
        <f t="array" ref="X10">SUM(IFERROR(FIND($V10,$E$3:$N$21)*RIGHT($E$3:$N$21,5)*(WEEKDAY($C$3:$C$21,2)=COLUMN(A$1)),0))</f>
        <v>0.10416666666666667</v>
      </c>
    </row>
    <row r="11" spans="2:24" x14ac:dyDescent="0.3">
      <c r="B11" s="3"/>
      <c r="C11" s="2">
        <f>C10+1</f>
        <v>45349</v>
      </c>
      <c r="D11" s="8">
        <v>0.35416666666666669</v>
      </c>
      <c r="E11" s="9" t="s">
        <v>2</v>
      </c>
      <c r="F11" s="10">
        <f>IF(E11="",D11,D11+RIGHT(E11,5))</f>
        <v>0.39583333333333337</v>
      </c>
      <c r="G11" s="9" t="s">
        <v>12</v>
      </c>
      <c r="H11" s="10">
        <f t="shared" si="7"/>
        <v>0.5</v>
      </c>
      <c r="I11" s="9" t="s">
        <v>6</v>
      </c>
      <c r="J11" s="10">
        <f t="shared" ref="J11:J14" si="9">IF(I11="",H11,H11+RIGHT(I11,5))</f>
        <v>0.55208333333333337</v>
      </c>
      <c r="K11" s="9" t="s">
        <v>9</v>
      </c>
      <c r="L11" s="10">
        <f t="shared" ref="L11:L14" si="10">IF(K11="","",J11+RIGHT(K11,5))</f>
        <v>0.63541666666666674</v>
      </c>
      <c r="M11" s="9" t="s">
        <v>13</v>
      </c>
      <c r="N11" s="10">
        <f t="shared" si="8"/>
        <v>0.69791666666666674</v>
      </c>
      <c r="O11" s="9"/>
      <c r="Q11" s="23"/>
      <c r="R11" s="23"/>
      <c r="S11" s="23"/>
      <c r="T11" s="23"/>
      <c r="U11" s="23"/>
      <c r="V11" s="23" t="s">
        <v>36</v>
      </c>
      <c r="X11" s="26" cm="1">
        <f t="array" ref="X11">SUM(IFERROR(FIND($V11,$E$3:$N$21)*RIGHT($E$3:$N$21,5)*(WEEKDAY($C$3:$C$21,2)=COLUMN(A$1)),0))</f>
        <v>0</v>
      </c>
    </row>
    <row r="12" spans="2:24" x14ac:dyDescent="0.3">
      <c r="B12" s="3" t="s">
        <v>0</v>
      </c>
      <c r="C12" s="2">
        <f>C11+1</f>
        <v>45350</v>
      </c>
      <c r="D12" s="8">
        <v>0.33333333333333298</v>
      </c>
      <c r="E12" s="9" t="s">
        <v>17</v>
      </c>
      <c r="F12" s="10">
        <f t="shared" ref="F12" si="11">IF(E12="",D12,D12+RIGHT(E12,5))</f>
        <v>0.39583333333333298</v>
      </c>
      <c r="G12" s="9" t="s">
        <v>5</v>
      </c>
      <c r="H12" s="10">
        <f t="shared" si="7"/>
        <v>0.4479166666666663</v>
      </c>
      <c r="I12" s="9" t="s">
        <v>19</v>
      </c>
      <c r="J12" s="10">
        <f t="shared" si="9"/>
        <v>0.48958333333333298</v>
      </c>
      <c r="K12" s="9"/>
      <c r="L12" s="10" t="str">
        <f t="shared" si="10"/>
        <v/>
      </c>
      <c r="M12" s="25"/>
      <c r="N12" s="10" t="str">
        <f t="shared" si="8"/>
        <v/>
      </c>
      <c r="O12" s="25"/>
      <c r="Q12" s="23"/>
      <c r="R12" s="23"/>
      <c r="S12" s="23"/>
      <c r="T12" s="23"/>
      <c r="U12" s="23"/>
      <c r="V12" s="23" t="s">
        <v>37</v>
      </c>
      <c r="X12" s="26" cm="1">
        <f t="array" ref="X12">SUM(IFERROR(FIND($V12,$E$3:$N$21)*RIGHT($E$3:$N$21,5)*(WEEKDAY($C$3:$C$21,2)=COLUMN(A$1)),0))</f>
        <v>4.1666666666666664E-2</v>
      </c>
    </row>
    <row r="13" spans="2:24" x14ac:dyDescent="0.3">
      <c r="B13" s="3"/>
      <c r="C13" s="2">
        <f>C12+1</f>
        <v>45351</v>
      </c>
      <c r="D13" s="8">
        <v>0.35416666666666669</v>
      </c>
      <c r="E13" s="9" t="s">
        <v>3</v>
      </c>
      <c r="F13" s="10">
        <f>IF(E13="",D13,D13+RIGHT(E13,5))</f>
        <v>0.52083333333333337</v>
      </c>
      <c r="G13" s="9" t="s">
        <v>14</v>
      </c>
      <c r="H13" s="10">
        <f t="shared" si="7"/>
        <v>0.58333333333333337</v>
      </c>
      <c r="I13" s="9"/>
      <c r="J13" s="10">
        <f t="shared" si="9"/>
        <v>0.58333333333333337</v>
      </c>
      <c r="K13" s="9" t="s">
        <v>10</v>
      </c>
      <c r="L13" s="10">
        <f t="shared" si="10"/>
        <v>0.63541666666666674</v>
      </c>
      <c r="M13" s="9" t="s">
        <v>14</v>
      </c>
      <c r="N13" s="10">
        <f t="shared" si="8"/>
        <v>0.69791666666666674</v>
      </c>
      <c r="O13" s="9"/>
      <c r="Q13" s="23"/>
      <c r="R13" s="23"/>
      <c r="S13" s="23"/>
      <c r="T13" s="23"/>
      <c r="U13" s="23"/>
      <c r="V13" s="23" t="s">
        <v>38</v>
      </c>
      <c r="X13" s="26" cm="1">
        <f t="array" ref="X13">SUM(IFERROR(FIND($V13,$E$3:$N$21)*RIGHT($E$3:$N$21,5)*(WEEKDAY($C$3:$C$21,2)=COLUMN(A$1)),0))</f>
        <v>0</v>
      </c>
    </row>
    <row r="14" spans="2:24" x14ac:dyDescent="0.3">
      <c r="B14" s="3"/>
      <c r="C14" s="2">
        <f>C13+1</f>
        <v>45352</v>
      </c>
      <c r="D14" s="8">
        <v>0.33333333333333298</v>
      </c>
      <c r="E14" s="9" t="s">
        <v>4</v>
      </c>
      <c r="F14" s="10">
        <f>IF(E14="",D14,D14+RIGHT(E14,5))</f>
        <v>0.40624999999999967</v>
      </c>
      <c r="G14" s="9" t="s">
        <v>12</v>
      </c>
      <c r="H14" s="10">
        <f t="shared" si="7"/>
        <v>0.5104166666666663</v>
      </c>
      <c r="I14" s="9" t="s">
        <v>7</v>
      </c>
      <c r="J14" s="10">
        <f t="shared" si="9"/>
        <v>0.56249999999999967</v>
      </c>
      <c r="K14" s="9" t="s">
        <v>11</v>
      </c>
      <c r="L14" s="10">
        <f t="shared" si="10"/>
        <v>0.67708333333333304</v>
      </c>
      <c r="M14" s="9"/>
      <c r="N14" s="10">
        <f t="shared" si="8"/>
        <v>0.67708333333333304</v>
      </c>
      <c r="O14" s="9"/>
    </row>
    <row r="15" spans="2:24" x14ac:dyDescent="0.3">
      <c r="B15" s="4"/>
      <c r="C15" s="11"/>
      <c r="D15" s="11"/>
      <c r="E15" s="12">
        <v>0.14583333333333334</v>
      </c>
      <c r="F15" s="13"/>
      <c r="G15" s="12">
        <v>0.11458333333333333</v>
      </c>
      <c r="H15" s="14"/>
      <c r="I15" s="15">
        <v>0.34375</v>
      </c>
      <c r="J15" s="14"/>
      <c r="K15" s="15">
        <v>0.19791666666666666</v>
      </c>
      <c r="L15" s="14"/>
      <c r="M15" s="15"/>
      <c r="N15" s="16"/>
      <c r="O15" s="15"/>
    </row>
    <row r="16" spans="2:24" x14ac:dyDescent="0.3">
      <c r="B16" s="5" t="s">
        <v>22</v>
      </c>
      <c r="C16" s="5"/>
      <c r="D16" s="5"/>
      <c r="E16" s="5"/>
      <c r="F16" s="17"/>
      <c r="G16" s="18"/>
      <c r="H16" s="19"/>
      <c r="I16" s="20"/>
      <c r="J16" s="19"/>
      <c r="K16" s="20"/>
      <c r="L16" s="19"/>
      <c r="M16" s="20"/>
      <c r="N16" s="19"/>
      <c r="O16" s="20"/>
    </row>
    <row r="17" spans="2:15" x14ac:dyDescent="0.3">
      <c r="B17" s="3" t="s">
        <v>0</v>
      </c>
      <c r="C17" s="2">
        <f>C3</f>
        <v>45348</v>
      </c>
      <c r="D17" s="8">
        <v>0.33333333333333331</v>
      </c>
      <c r="E17" s="9" t="s">
        <v>15</v>
      </c>
      <c r="F17" s="10">
        <f t="shared" ref="F17:F21" si="12">IF(E17="",D17,D17+RIGHT(E17,5))</f>
        <v>0.41666666666666663</v>
      </c>
      <c r="G17" s="9" t="s">
        <v>16</v>
      </c>
      <c r="H17" s="10">
        <f t="shared" ref="H17:H21" si="13">IF(G17="",F17,F17+RIGHT(G17,5))</f>
        <v>0.54166666666666663</v>
      </c>
      <c r="I17" s="9" t="s">
        <v>17</v>
      </c>
      <c r="J17" s="10">
        <f t="shared" ref="J17:J21" si="14">IF(I17="",H17,H17+RIGHT(I17,5))</f>
        <v>0.60416666666666663</v>
      </c>
      <c r="K17" s="9" t="s">
        <v>5</v>
      </c>
      <c r="L17" s="10">
        <f t="shared" ref="L17:L21" si="15">IF(K17="","",J17+RIGHT(K17,5))</f>
        <v>0.65625</v>
      </c>
      <c r="M17" s="9" t="s">
        <v>14</v>
      </c>
      <c r="N17" s="10">
        <f t="shared" ref="N17:N21" si="16">IF(M17="",L17,L17+RIGHT(M17,5))</f>
        <v>0.71875</v>
      </c>
      <c r="O17" s="9"/>
    </row>
    <row r="18" spans="2:15" x14ac:dyDescent="0.3">
      <c r="B18" s="3" t="s">
        <v>0</v>
      </c>
      <c r="C18" s="2">
        <f>C17+1</f>
        <v>45349</v>
      </c>
      <c r="D18" s="8">
        <v>0.33333333333333331</v>
      </c>
      <c r="E18" s="9" t="s">
        <v>16</v>
      </c>
      <c r="F18" s="10">
        <f t="shared" si="12"/>
        <v>0.45833333333333331</v>
      </c>
      <c r="G18" s="9" t="s">
        <v>15</v>
      </c>
      <c r="H18" s="10">
        <f t="shared" si="13"/>
        <v>0.54166666666666663</v>
      </c>
      <c r="I18" s="9" t="s">
        <v>5</v>
      </c>
      <c r="J18" s="10">
        <f t="shared" si="14"/>
        <v>0.59375</v>
      </c>
      <c r="K18" s="9" t="s">
        <v>17</v>
      </c>
      <c r="L18" s="10">
        <f t="shared" si="15"/>
        <v>0.65625</v>
      </c>
      <c r="M18" s="9" t="s">
        <v>19</v>
      </c>
      <c r="N18" s="10">
        <f t="shared" si="16"/>
        <v>0.69791666666666663</v>
      </c>
      <c r="O18" s="9"/>
    </row>
    <row r="19" spans="2:15" x14ac:dyDescent="0.3">
      <c r="B19" s="3" t="s">
        <v>0</v>
      </c>
      <c r="C19" s="2">
        <f>C18+1</f>
        <v>45350</v>
      </c>
      <c r="D19" s="8">
        <v>0.33333333333333331</v>
      </c>
      <c r="E19" s="9" t="s">
        <v>17</v>
      </c>
      <c r="F19" s="10">
        <f t="shared" si="12"/>
        <v>0.39583333333333331</v>
      </c>
      <c r="G19" s="9" t="s">
        <v>16</v>
      </c>
      <c r="H19" s="10">
        <f t="shared" si="13"/>
        <v>0.52083333333333326</v>
      </c>
      <c r="I19" s="9" t="s">
        <v>15</v>
      </c>
      <c r="J19" s="10">
        <f t="shared" si="14"/>
        <v>0.60416666666666663</v>
      </c>
      <c r="K19" s="9" t="s">
        <v>12</v>
      </c>
      <c r="L19" s="10">
        <f t="shared" si="15"/>
        <v>0.70833333333333326</v>
      </c>
      <c r="M19" s="9"/>
      <c r="N19" s="10">
        <f t="shared" si="16"/>
        <v>0.70833333333333326</v>
      </c>
      <c r="O19" s="9"/>
    </row>
    <row r="20" spans="2:15" x14ac:dyDescent="0.3">
      <c r="B20" s="3" t="s">
        <v>0</v>
      </c>
      <c r="C20" s="2">
        <f>C19+1</f>
        <v>45351</v>
      </c>
      <c r="D20" s="8">
        <v>0.33333333333333331</v>
      </c>
      <c r="E20" s="9" t="s">
        <v>17</v>
      </c>
      <c r="F20" s="10">
        <f t="shared" si="12"/>
        <v>0.39583333333333331</v>
      </c>
      <c r="G20" s="9" t="s">
        <v>19</v>
      </c>
      <c r="H20" s="10">
        <f t="shared" si="13"/>
        <v>0.4375</v>
      </c>
      <c r="I20" s="9" t="s">
        <v>12</v>
      </c>
      <c r="J20" s="10">
        <f t="shared" si="14"/>
        <v>0.54166666666666663</v>
      </c>
      <c r="K20" s="9" t="s">
        <v>15</v>
      </c>
      <c r="L20" s="10">
        <f t="shared" si="15"/>
        <v>0.625</v>
      </c>
      <c r="M20" s="9" t="s">
        <v>39</v>
      </c>
      <c r="N20" s="10">
        <f t="shared" si="16"/>
        <v>0.75</v>
      </c>
      <c r="O20" s="9"/>
    </row>
    <row r="21" spans="2:15" x14ac:dyDescent="0.3">
      <c r="B21" s="3" t="s">
        <v>0</v>
      </c>
      <c r="C21" s="2">
        <f>C20+1</f>
        <v>45352</v>
      </c>
      <c r="D21" s="8">
        <v>0.36458333333333331</v>
      </c>
      <c r="E21" s="9" t="s">
        <v>12</v>
      </c>
      <c r="F21" s="10">
        <f t="shared" si="12"/>
        <v>0.46875</v>
      </c>
      <c r="G21" s="9" t="s">
        <v>5</v>
      </c>
      <c r="H21" s="10">
        <f t="shared" si="13"/>
        <v>0.52083333333333337</v>
      </c>
      <c r="I21" s="9" t="s">
        <v>17</v>
      </c>
      <c r="J21" s="10">
        <f t="shared" si="14"/>
        <v>0.58333333333333337</v>
      </c>
      <c r="K21" s="9" t="s">
        <v>16</v>
      </c>
      <c r="L21" s="10">
        <f t="shared" si="15"/>
        <v>0.70833333333333337</v>
      </c>
      <c r="M21" s="9" t="s">
        <v>15</v>
      </c>
      <c r="N21" s="10">
        <f t="shared" si="16"/>
        <v>0.79166666666666674</v>
      </c>
      <c r="O21" s="9"/>
    </row>
    <row r="24" spans="2:15" x14ac:dyDescent="0.3">
      <c r="E24" s="1" t="e" cm="1">
        <f t="array" ref="E24:N42">FIND($V8,$E$3:$N$21)</f>
        <v>#VALUE!</v>
      </c>
      <c r="F24" s="1" t="e">
        <v>#VALUE!</v>
      </c>
      <c r="G24" s="1" t="e">
        <v>#VALUE!</v>
      </c>
      <c r="H24" s="1" t="e">
        <v>#VALUE!</v>
      </c>
      <c r="I24" s="1" t="e">
        <v>#VALUE!</v>
      </c>
      <c r="J24" s="1" t="e">
        <v>#VALUE!</v>
      </c>
      <c r="K24" s="1" t="e">
        <v>#VALUE!</v>
      </c>
      <c r="L24" s="1" t="e">
        <v>#VALUE!</v>
      </c>
      <c r="M24" s="1" t="e">
        <v>#VALUE!</v>
      </c>
      <c r="N24" s="1" t="e">
        <v>#VALUE!</v>
      </c>
    </row>
    <row r="25" spans="2:15" x14ac:dyDescent="0.3">
      <c r="E25" s="1" t="e">
        <v>#VALUE!</v>
      </c>
      <c r="F25" s="1" t="e">
        <v>#VALUE!</v>
      </c>
      <c r="G25" s="1">
        <v>1</v>
      </c>
      <c r="H25" s="1" t="e">
        <v>#VALUE!</v>
      </c>
      <c r="I25" s="1" t="e">
        <v>#VALUE!</v>
      </c>
      <c r="J25" s="1" t="e">
        <v>#VALUE!</v>
      </c>
      <c r="K25" s="1" t="e">
        <v>#VALUE!</v>
      </c>
      <c r="L25" s="1" t="e">
        <v>#VALUE!</v>
      </c>
      <c r="M25" s="1" t="e">
        <v>#VALUE!</v>
      </c>
      <c r="N25" s="1" t="e">
        <v>#VALUE!</v>
      </c>
    </row>
    <row r="26" spans="2:15" x14ac:dyDescent="0.3">
      <c r="E26" s="1" t="e">
        <v>#VALUE!</v>
      </c>
      <c r="F26" s="1" t="e">
        <v>#VALUE!</v>
      </c>
      <c r="G26" s="1" t="e">
        <v>#VALUE!</v>
      </c>
      <c r="H26" s="1" t="e">
        <v>#VALUE!</v>
      </c>
      <c r="I26" s="1">
        <v>1</v>
      </c>
      <c r="J26" s="1" t="e">
        <v>#VALUE!</v>
      </c>
      <c r="K26" s="1" t="e">
        <v>#VALUE!</v>
      </c>
      <c r="L26" s="1" t="e">
        <v>#VALUE!</v>
      </c>
      <c r="M26" s="1" t="e">
        <v>#VALUE!</v>
      </c>
      <c r="N26" s="1" t="e">
        <v>#VALUE!</v>
      </c>
    </row>
    <row r="27" spans="2:15" x14ac:dyDescent="0.3">
      <c r="E27" s="1" t="e">
        <v>#VALUE!</v>
      </c>
      <c r="F27" s="1" t="e">
        <v>#VALUE!</v>
      </c>
      <c r="G27" s="1" t="e">
        <v>#VALUE!</v>
      </c>
      <c r="H27" s="1" t="e">
        <v>#VALUE!</v>
      </c>
      <c r="I27" s="1" t="e">
        <v>#VALUE!</v>
      </c>
      <c r="J27" s="1" t="e">
        <v>#VALUE!</v>
      </c>
      <c r="K27" s="1" t="e">
        <v>#VALUE!</v>
      </c>
      <c r="L27" s="1" t="e">
        <v>#VALUE!</v>
      </c>
      <c r="M27" s="1" t="e">
        <v>#VALUE!</v>
      </c>
      <c r="N27" s="1" t="e">
        <v>#VALUE!</v>
      </c>
    </row>
    <row r="28" spans="2:15" x14ac:dyDescent="0.3">
      <c r="E28" s="1" t="e">
        <v>#VALUE!</v>
      </c>
      <c r="F28" s="1" t="e">
        <v>#VALUE!</v>
      </c>
      <c r="G28" s="1" t="e">
        <v>#VALUE!</v>
      </c>
      <c r="H28" s="1" t="e">
        <v>#VALUE!</v>
      </c>
      <c r="I28" s="1" t="e">
        <v>#VALUE!</v>
      </c>
      <c r="J28" s="1" t="e">
        <v>#VALUE!</v>
      </c>
      <c r="K28" s="1" t="e">
        <v>#VALUE!</v>
      </c>
      <c r="L28" s="1" t="e">
        <v>#VALUE!</v>
      </c>
      <c r="M28" s="1" t="e">
        <v>#VALUE!</v>
      </c>
      <c r="N28" s="1" t="e">
        <v>#VALUE!</v>
      </c>
    </row>
    <row r="29" spans="2:15" x14ac:dyDescent="0.3">
      <c r="E29" s="1" t="e">
        <v>#VALUE!</v>
      </c>
      <c r="F29" s="1" t="e">
        <v>#VALUE!</v>
      </c>
      <c r="G29" s="1" t="e">
        <v>#VALUE!</v>
      </c>
      <c r="H29" s="1" t="e">
        <v>#VALUE!</v>
      </c>
      <c r="I29" s="1" t="e">
        <v>#VALUE!</v>
      </c>
      <c r="J29" s="1" t="e">
        <v>#VALUE!</v>
      </c>
      <c r="K29" s="1" t="e">
        <v>#VALUE!</v>
      </c>
      <c r="L29" s="1" t="e">
        <v>#VALUE!</v>
      </c>
      <c r="M29" s="1" t="e">
        <v>#VALUE!</v>
      </c>
      <c r="N29" s="1" t="e">
        <v>#VALUE!</v>
      </c>
    </row>
    <row r="30" spans="2:15" x14ac:dyDescent="0.3">
      <c r="E30" s="1" t="e">
        <v>#VALUE!</v>
      </c>
      <c r="F30" s="1" t="e">
        <v>#VALUE!</v>
      </c>
      <c r="G30" s="1" t="e">
        <v>#VALUE!</v>
      </c>
      <c r="H30" s="1" t="e">
        <v>#VALUE!</v>
      </c>
      <c r="I30" s="1" t="e">
        <v>#VALUE!</v>
      </c>
      <c r="J30" s="1" t="e">
        <v>#VALUE!</v>
      </c>
      <c r="K30" s="1" t="e">
        <v>#VALUE!</v>
      </c>
      <c r="L30" s="1" t="e">
        <v>#VALUE!</v>
      </c>
      <c r="M30" s="1" t="e">
        <v>#VALUE!</v>
      </c>
      <c r="N30" s="1" t="e">
        <v>#VALUE!</v>
      </c>
    </row>
    <row r="31" spans="2:15" x14ac:dyDescent="0.3">
      <c r="E31" s="1" t="e">
        <v>#VALUE!</v>
      </c>
      <c r="F31" s="1" t="e">
        <v>#VALUE!</v>
      </c>
      <c r="G31" s="1" t="e">
        <v>#VALUE!</v>
      </c>
      <c r="H31" s="1" t="e">
        <v>#VALUE!</v>
      </c>
      <c r="I31" s="1" t="e">
        <v>#VALUE!</v>
      </c>
      <c r="J31" s="1" t="e">
        <v>#VALUE!</v>
      </c>
      <c r="K31" s="1" t="e">
        <v>#VALUE!</v>
      </c>
      <c r="L31" s="1" t="e">
        <v>#VALUE!</v>
      </c>
      <c r="M31" s="1" t="e">
        <v>#VALUE!</v>
      </c>
      <c r="N31" s="1" t="e">
        <v>#VALUE!</v>
      </c>
    </row>
    <row r="32" spans="2:15" x14ac:dyDescent="0.3">
      <c r="E32" s="1" t="e">
        <v>#VALUE!</v>
      </c>
      <c r="F32" s="1" t="e">
        <v>#VALUE!</v>
      </c>
      <c r="G32" s="1" t="e">
        <v>#VALUE!</v>
      </c>
      <c r="H32" s="1" t="e">
        <v>#VALUE!</v>
      </c>
      <c r="I32" s="1" t="e">
        <v>#VALUE!</v>
      </c>
      <c r="J32" s="1" t="e">
        <v>#VALUE!</v>
      </c>
      <c r="K32" s="1" t="e">
        <v>#VALUE!</v>
      </c>
      <c r="L32" s="1" t="e">
        <v>#VALUE!</v>
      </c>
      <c r="M32" s="1" t="e">
        <v>#VALUE!</v>
      </c>
      <c r="N32" s="1" t="e">
        <v>#VALUE!</v>
      </c>
    </row>
    <row r="33" spans="5:14" x14ac:dyDescent="0.3">
      <c r="E33" s="1" t="e">
        <v>#VALUE!</v>
      </c>
      <c r="F33" s="1" t="e">
        <v>#VALUE!</v>
      </c>
      <c r="G33" s="1" t="e">
        <v>#VALUE!</v>
      </c>
      <c r="H33" s="1" t="e">
        <v>#VALUE!</v>
      </c>
      <c r="I33" s="1" t="e">
        <v>#VALUE!</v>
      </c>
      <c r="J33" s="1" t="e">
        <v>#VALUE!</v>
      </c>
      <c r="K33" s="1" t="e">
        <v>#VALUE!</v>
      </c>
      <c r="L33" s="1" t="e">
        <v>#VALUE!</v>
      </c>
      <c r="M33" s="1" t="e">
        <v>#VALUE!</v>
      </c>
      <c r="N33" s="1" t="e">
        <v>#VALUE!</v>
      </c>
    </row>
    <row r="34" spans="5:14" x14ac:dyDescent="0.3">
      <c r="E34" s="1" t="e">
        <v>#VALUE!</v>
      </c>
      <c r="F34" s="1" t="e">
        <v>#VALUE!</v>
      </c>
      <c r="G34" s="1">
        <v>1</v>
      </c>
      <c r="H34" s="1" t="e">
        <v>#VALUE!</v>
      </c>
      <c r="I34" s="1" t="e">
        <v>#VALUE!</v>
      </c>
      <c r="J34" s="1" t="e">
        <v>#VALUE!</v>
      </c>
      <c r="K34" s="1" t="e">
        <v>#VALUE!</v>
      </c>
      <c r="L34" s="1" t="e">
        <v>#VALUE!</v>
      </c>
      <c r="M34" s="1">
        <v>1</v>
      </c>
      <c r="N34" s="1" t="e">
        <v>#VALUE!</v>
      </c>
    </row>
    <row r="35" spans="5:14" x14ac:dyDescent="0.3">
      <c r="E35" s="1" t="e">
        <v>#VALUE!</v>
      </c>
      <c r="F35" s="1" t="e">
        <v>#VALUE!</v>
      </c>
      <c r="G35" s="1" t="e">
        <v>#VALUE!</v>
      </c>
      <c r="H35" s="1" t="e">
        <v>#VALUE!</v>
      </c>
      <c r="I35" s="1" t="e">
        <v>#VALUE!</v>
      </c>
      <c r="J35" s="1" t="e">
        <v>#VALUE!</v>
      </c>
      <c r="K35" s="1" t="e">
        <v>#VALUE!</v>
      </c>
      <c r="L35" s="1" t="e">
        <v>#VALUE!</v>
      </c>
      <c r="M35" s="1" t="e">
        <v>#VALUE!</v>
      </c>
      <c r="N35" s="1" t="e">
        <v>#VALUE!</v>
      </c>
    </row>
    <row r="36" spans="5:14" x14ac:dyDescent="0.3">
      <c r="E36" s="1" t="e">
        <v>#VALUE!</v>
      </c>
      <c r="F36" s="1" t="e">
        <v>#VALUE!</v>
      </c>
      <c r="G36" s="1" t="e">
        <v>#VALUE!</v>
      </c>
      <c r="H36" s="1" t="e">
        <v>#VALUE!</v>
      </c>
      <c r="I36" s="1" t="e">
        <v>#VALUE!</v>
      </c>
      <c r="J36" s="1" t="e">
        <v>#VALUE!</v>
      </c>
      <c r="K36" s="1" t="e">
        <v>#VALUE!</v>
      </c>
      <c r="L36" s="1" t="e">
        <v>#VALUE!</v>
      </c>
      <c r="M36" s="1" t="e">
        <v>#VALUE!</v>
      </c>
      <c r="N36" s="1" t="e">
        <v>#VALUE!</v>
      </c>
    </row>
    <row r="37" spans="5:14" x14ac:dyDescent="0.3">
      <c r="E37" s="1" t="e">
        <v>#VALUE!</v>
      </c>
      <c r="F37" s="1" t="e">
        <v>#VALUE!</v>
      </c>
      <c r="G37" s="1" t="e">
        <v>#VALUE!</v>
      </c>
      <c r="H37" s="1" t="e">
        <v>#VALUE!</v>
      </c>
      <c r="I37" s="1" t="e">
        <v>#VALUE!</v>
      </c>
      <c r="J37" s="1" t="e">
        <v>#VALUE!</v>
      </c>
      <c r="K37" s="1" t="e">
        <v>#VALUE!</v>
      </c>
      <c r="L37" s="1" t="e">
        <v>#VALUE!</v>
      </c>
      <c r="M37" s="1" t="e">
        <v>#VALUE!</v>
      </c>
      <c r="N37" s="1" t="e">
        <v>#VALUE!</v>
      </c>
    </row>
    <row r="38" spans="5:14" x14ac:dyDescent="0.3">
      <c r="E38" s="1" t="e">
        <v>#VALUE!</v>
      </c>
      <c r="F38" s="1" t="e">
        <v>#VALUE!</v>
      </c>
      <c r="G38" s="1" t="e">
        <v>#VALUE!</v>
      </c>
      <c r="H38" s="1" t="e">
        <v>#VALUE!</v>
      </c>
      <c r="I38" s="1" t="e">
        <v>#VALUE!</v>
      </c>
      <c r="J38" s="1" t="e">
        <v>#VALUE!</v>
      </c>
      <c r="K38" s="1" t="e">
        <v>#VALUE!</v>
      </c>
      <c r="L38" s="1" t="e">
        <v>#VALUE!</v>
      </c>
      <c r="M38" s="1">
        <v>1</v>
      </c>
      <c r="N38" s="1" t="e">
        <v>#VALUE!</v>
      </c>
    </row>
    <row r="39" spans="5:14" x14ac:dyDescent="0.3">
      <c r="E39" s="1" t="e">
        <v>#VALUE!</v>
      </c>
      <c r="F39" s="1" t="e">
        <v>#VALUE!</v>
      </c>
      <c r="G39" s="1" t="e">
        <v>#VALUE!</v>
      </c>
      <c r="H39" s="1" t="e">
        <v>#VALUE!</v>
      </c>
      <c r="I39" s="1" t="e">
        <v>#VALUE!</v>
      </c>
      <c r="J39" s="1" t="e">
        <v>#VALUE!</v>
      </c>
      <c r="K39" s="1" t="e">
        <v>#VALUE!</v>
      </c>
      <c r="L39" s="1" t="e">
        <v>#VALUE!</v>
      </c>
      <c r="M39" s="1" t="e">
        <v>#VALUE!</v>
      </c>
      <c r="N39" s="1" t="e">
        <v>#VALUE!</v>
      </c>
    </row>
    <row r="40" spans="5:14" x14ac:dyDescent="0.3">
      <c r="E40" s="1" t="e">
        <v>#VALUE!</v>
      </c>
      <c r="F40" s="1" t="e">
        <v>#VALUE!</v>
      </c>
      <c r="G40" s="1" t="e">
        <v>#VALUE!</v>
      </c>
      <c r="H40" s="1" t="e">
        <v>#VALUE!</v>
      </c>
      <c r="I40" s="1" t="e">
        <v>#VALUE!</v>
      </c>
      <c r="J40" s="1" t="e">
        <v>#VALUE!</v>
      </c>
      <c r="K40" s="1" t="e">
        <v>#VALUE!</v>
      </c>
      <c r="L40" s="1" t="e">
        <v>#VALUE!</v>
      </c>
      <c r="M40" s="1" t="e">
        <v>#VALUE!</v>
      </c>
      <c r="N40" s="1" t="e">
        <v>#VALUE!</v>
      </c>
    </row>
    <row r="41" spans="5:14" x14ac:dyDescent="0.3">
      <c r="E41" s="1" t="e">
        <v>#VALUE!</v>
      </c>
      <c r="F41" s="1" t="e">
        <v>#VALUE!</v>
      </c>
      <c r="G41" s="1" t="e">
        <v>#VALUE!</v>
      </c>
      <c r="H41" s="1" t="e">
        <v>#VALUE!</v>
      </c>
      <c r="I41" s="1" t="e">
        <v>#VALUE!</v>
      </c>
      <c r="J41" s="1" t="e">
        <v>#VALUE!</v>
      </c>
      <c r="K41" s="1" t="e">
        <v>#VALUE!</v>
      </c>
      <c r="L41" s="1" t="e">
        <v>#VALUE!</v>
      </c>
      <c r="M41" s="1" t="e">
        <v>#VALUE!</v>
      </c>
      <c r="N41" s="1" t="e">
        <v>#VALUE!</v>
      </c>
    </row>
    <row r="42" spans="5:14" x14ac:dyDescent="0.3">
      <c r="E42" s="1" t="e">
        <v>#VALUE!</v>
      </c>
      <c r="F42" s="1" t="e">
        <v>#VALUE!</v>
      </c>
      <c r="G42" s="1" t="e">
        <v>#VALUE!</v>
      </c>
      <c r="H42" s="1" t="e">
        <v>#VALUE!</v>
      </c>
      <c r="I42" s="1" t="e">
        <v>#VALUE!</v>
      </c>
      <c r="J42" s="1" t="e">
        <v>#VALUE!</v>
      </c>
      <c r="K42" s="1" t="e">
        <v>#VALUE!</v>
      </c>
      <c r="L42" s="1" t="e">
        <v>#VALUE!</v>
      </c>
      <c r="M42" s="1" t="e">
        <v>#VALUE!</v>
      </c>
      <c r="N42" s="1" t="e">
        <v>#VALUE!</v>
      </c>
    </row>
  </sheetData>
  <conditionalFormatting sqref="A1:XFD1048576">
    <cfRule type="containsText" dxfId="2" priority="1" operator="containsText" text="a1">
      <formula>NOT(ISERROR(SEARCH("a1",A1)))</formula>
    </cfRule>
    <cfRule type="containsText" dxfId="1" priority="3" operator="containsText" text="aer">
      <formula>NOT(ISERROR(SEARCH("aer",A1)))</formula>
    </cfRule>
  </conditionalFormatting>
  <conditionalFormatting sqref="V4">
    <cfRule type="containsText" dxfId="0" priority="2" operator="containsText" text="a1">
      <formula>NOT(ISERROR(SEARCH("a1",V4)))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Tests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one</dc:creator>
  <cp:lastModifiedBy>JFL</cp:lastModifiedBy>
  <dcterms:created xsi:type="dcterms:W3CDTF">2024-03-25T18:25:27Z</dcterms:created>
  <dcterms:modified xsi:type="dcterms:W3CDTF">2024-04-12T07:15:59Z</dcterms:modified>
</cp:coreProperties>
</file>