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5F2F610-8C08-441A-953C-4660C0A2D036}" xr6:coauthVersionLast="47" xr6:coauthVersionMax="47" xr10:uidLastSave="{00000000-0000-0000-0000-000000000000}"/>
  <bookViews>
    <workbookView xWindow="8895" yWindow="1965" windowWidth="27990" windowHeight="12225" xr2:uid="{0D378EAE-66A6-4CDB-8C2D-B0891FC9A268}"/>
  </bookViews>
  <sheets>
    <sheet name="Feuil1" sheetId="1" r:id="rId1"/>
    <sheet name="Feuil2" sheetId="2" r:id="rId2"/>
  </sheets>
  <externalReferences>
    <externalReference r:id="rId3"/>
  </externalReferences>
  <definedNames>
    <definedName name="tarif">[1]Liste!$A$1:$H$1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 a="1"/>
  <c r="D5" i="1" s="1"/>
  <c r="L8" i="1"/>
  <c r="L7" i="1"/>
  <c r="L5" i="1"/>
  <c r="L4" i="1"/>
  <c r="D3" i="1"/>
  <c r="A1" i="1"/>
  <c r="L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<sst xmlns="http://schemas.openxmlformats.org/spreadsheetml/2006/main" count="43" uniqueCount="38">
  <si>
    <t>PUERICULTURE</t>
  </si>
  <si>
    <t>DATE</t>
  </si>
  <si>
    <t>VILLE</t>
  </si>
  <si>
    <t>Nbre Unités Facturées</t>
  </si>
  <si>
    <t>NOM CLIENT</t>
  </si>
  <si>
    <t>Nbre Unités Gratuites</t>
  </si>
  <si>
    <t>N° CLIENT</t>
  </si>
  <si>
    <t>TOTAL UNITES</t>
  </si>
  <si>
    <t>CIP</t>
  </si>
  <si>
    <t>TOTAL LIGNES commande + UG</t>
  </si>
  <si>
    <t>GROUPEMENT</t>
  </si>
  <si>
    <r>
      <t xml:space="preserve">TOTAL COMMANDE </t>
    </r>
    <r>
      <rPr>
        <b/>
        <u/>
        <sz val="9"/>
        <color theme="1"/>
        <rFont val="Arial"/>
        <family val="2"/>
      </rPr>
      <t>BRUT</t>
    </r>
    <r>
      <rPr>
        <b/>
        <sz val="9"/>
        <color theme="1"/>
        <rFont val="Arial"/>
        <family val="2"/>
      </rPr>
      <t xml:space="preserve"> HT</t>
    </r>
  </si>
  <si>
    <r>
      <t xml:space="preserve">TOTAL COMMANDE </t>
    </r>
    <r>
      <rPr>
        <b/>
        <u/>
        <sz val="9"/>
        <color theme="1"/>
        <rFont val="Arial"/>
        <family val="2"/>
      </rPr>
      <t>NET</t>
    </r>
    <r>
      <rPr>
        <b/>
        <sz val="9"/>
        <color theme="1"/>
        <rFont val="Arial"/>
        <family val="2"/>
      </rPr>
      <t xml:space="preserve"> HT</t>
    </r>
  </si>
  <si>
    <t>CODE CLIENT</t>
  </si>
  <si>
    <t>CODE CIP</t>
  </si>
  <si>
    <t>INTITULE CLIENT</t>
  </si>
  <si>
    <t>411P4906</t>
  </si>
  <si>
    <t>ANGERS</t>
  </si>
  <si>
    <t>411P4901</t>
  </si>
  <si>
    <t>411P4931</t>
  </si>
  <si>
    <t>411P5619</t>
  </si>
  <si>
    <t>AURAY</t>
  </si>
  <si>
    <t>411P4938</t>
  </si>
  <si>
    <t>BEAUCOUZE</t>
  </si>
  <si>
    <t>411P2921</t>
  </si>
  <si>
    <t>BREST</t>
  </si>
  <si>
    <t>a</t>
  </si>
  <si>
    <t>b</t>
  </si>
  <si>
    <t>c</t>
  </si>
  <si>
    <t>d</t>
  </si>
  <si>
    <t>e</t>
  </si>
  <si>
    <t>f</t>
  </si>
  <si>
    <t>P</t>
  </si>
  <si>
    <t>O</t>
  </si>
  <si>
    <t>L</t>
  </si>
  <si>
    <t>M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</si>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</sst>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4" x14ac:knownFonts="1">
    <font>
      <sz val="10"/>
      <color theme="1"/>
      <name val="Arial"/>
      <family val="2"/>
    </font>
    <font>
      <b/>
      <sz val="20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i/>
      <sz val="12"/>
      <color rgb="FFFF0000"/>
      <name val="Arial"/>
      <family val="2"/>
    </font>
    <font>
      <i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5" borderId="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6" fillId="6" borderId="13" xfId="0" applyFont="1" applyFill="1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6" fillId="7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5" fillId="8" borderId="17" xfId="0" applyNumberFormat="1" applyFont="1" applyFill="1" applyBorder="1" applyAlignment="1">
      <alignment vertical="center"/>
    </xf>
    <xf numFmtId="0" fontId="11" fillId="9" borderId="2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right"/>
    </xf>
    <xf numFmtId="0" fontId="12" fillId="0" borderId="5" xfId="0" applyFont="1" applyBorder="1" applyAlignment="1">
      <alignment horizontal="center"/>
    </xf>
    <xf numFmtId="0" fontId="12" fillId="0" borderId="5" xfId="0" applyFont="1" applyBorder="1"/>
    <xf numFmtId="0" fontId="0" fillId="0" borderId="5" xfId="0" applyBorder="1"/>
    <xf numFmtId="0" fontId="13" fillId="0" borderId="5" xfId="0" applyFont="1" applyBorder="1" applyAlignment="1">
      <alignment horizontal="right"/>
    </xf>
    <xf numFmtId="0" fontId="13" fillId="0" borderId="5" xfId="0" applyFont="1" applyBorder="1" applyAlignment="1">
      <alignment horizontal="left" vertical="center" wrapText="1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Continuous" vertical="center"/>
    </xf>
    <xf numFmtId="0" fontId="5" fillId="4" borderId="6" xfId="0" applyFont="1" applyFill="1" applyBorder="1" applyAlignment="1">
      <alignment horizontal="centerContinuous" vertical="center"/>
    </xf>
    <xf numFmtId="0" fontId="5" fillId="4" borderId="22" xfId="0" applyFont="1" applyFill="1" applyBorder="1" applyAlignment="1">
      <alignment horizontal="centerContinuous" vertical="center"/>
    </xf>
    <xf numFmtId="0" fontId="5" fillId="4" borderId="23" xfId="0" applyFont="1" applyFill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22" xfId="0" applyFont="1" applyBorder="1" applyAlignment="1">
      <alignment horizontal="centerContinuous" vertical="center"/>
    </xf>
    <xf numFmtId="0" fontId="7" fillId="0" borderId="23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22" xfId="0" applyFont="1" applyBorder="1" applyAlignment="1">
      <alignment horizontal="centerContinuous" vertical="center"/>
    </xf>
    <xf numFmtId="0" fontId="8" fillId="0" borderId="23" xfId="0" applyFont="1" applyBorder="1" applyAlignment="1">
      <alignment horizontal="centerContinuous" vertical="center"/>
    </xf>
    <xf numFmtId="0" fontId="0" fillId="0" borderId="5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nicolle/OneDrive%20-%20Medela/Desktop/BC%20avec%20stock/BC%20Medela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nCommande"/>
      <sheetName val="Feuil1"/>
      <sheetName val="Liste"/>
    </sheetNames>
    <sheetDataSet>
      <sheetData sheetId="0"/>
      <sheetData sheetId="1"/>
      <sheetData sheetId="2">
        <row r="1">
          <cell r="A1" t="str">
            <v>PRIVILEGE</v>
          </cell>
          <cell r="B1" t="str">
            <v>PRIVILEGE-</v>
          </cell>
          <cell r="C1" t="str">
            <v>PRIVILEGE+</v>
          </cell>
          <cell r="D1" t="str">
            <v>GROUPEMENT</v>
          </cell>
          <cell r="E1" t="str">
            <v>DISTRIBUTEUR</v>
          </cell>
          <cell r="F1" t="str">
            <v>GROSSISTE</v>
          </cell>
          <cell r="G1" t="str">
            <v>PUERICULTURE</v>
          </cell>
          <cell r="H1" t="str">
            <v>BASE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7622-6A02-4C87-BA41-DE6A716B036B}">
  <dimension ref="A1:O8"/>
  <sheetViews>
    <sheetView showGridLines="0" tabSelected="1" workbookViewId="0">
      <selection activeCell="D5" sqref="D5"/>
    </sheetView>
  </sheetViews>
  <sheetFormatPr baseColWidth="10" defaultRowHeight="12.75" x14ac:dyDescent="0.2"/>
  <cols>
    <col min="3" max="3" width="14.5703125" customWidth="1"/>
    <col min="4" max="4" width="20.7109375" bestFit="1" customWidth="1"/>
  </cols>
  <sheetData>
    <row r="1" spans="1:15" ht="27" thickBot="1" x14ac:dyDescent="0.25">
      <c r="A1" s="40" t="str">
        <f>"BON DE COMMANDE CONDITIONS "&amp;K1&amp;"  "&amp; 2024</f>
        <v>BON DE COMMANDE CONDITIONS PUERICULTURE  2024</v>
      </c>
      <c r="B1" s="41"/>
      <c r="C1" s="41"/>
      <c r="D1" s="41"/>
      <c r="E1" s="41"/>
      <c r="F1" s="41"/>
      <c r="G1" s="41"/>
      <c r="H1" s="41"/>
      <c r="I1" s="41"/>
      <c r="J1" s="42"/>
      <c r="K1" s="43" t="s">
        <v>0</v>
      </c>
      <c r="L1" s="44"/>
      <c r="M1" s="45"/>
      <c r="N1" s="1"/>
      <c r="O1" s="1"/>
    </row>
    <row r="2" spans="1:15" ht="18" x14ac:dyDescent="0.2">
      <c r="A2" s="2"/>
      <c r="B2" s="3"/>
      <c r="C2" s="4"/>
      <c r="D2" s="4"/>
      <c r="E2" s="4"/>
      <c r="F2" s="4"/>
      <c r="G2" s="4"/>
      <c r="H2" s="3"/>
      <c r="I2" s="3"/>
      <c r="J2" s="3"/>
      <c r="K2" s="3"/>
      <c r="L2" s="3"/>
      <c r="M2" s="3"/>
      <c r="N2" s="3"/>
      <c r="O2" s="3"/>
    </row>
    <row r="3" spans="1:15" ht="18.75" thickBot="1" x14ac:dyDescent="0.25">
      <c r="A3" s="2"/>
      <c r="B3" s="3"/>
      <c r="C3" s="5" t="s">
        <v>1</v>
      </c>
      <c r="D3" s="46">
        <f ca="1">TODAY()</f>
        <v>45329</v>
      </c>
      <c r="E3" s="46"/>
      <c r="F3" s="46"/>
      <c r="G3" s="4"/>
      <c r="H3" s="4"/>
      <c r="I3" s="4"/>
      <c r="J3" s="6"/>
      <c r="K3" s="4"/>
      <c r="L3" s="6"/>
      <c r="M3" s="6"/>
      <c r="N3" s="6"/>
      <c r="O3" s="6"/>
    </row>
    <row r="4" spans="1:15" ht="15.75" x14ac:dyDescent="0.2">
      <c r="A4" s="7"/>
      <c r="B4" s="8"/>
      <c r="C4" s="5" t="s">
        <v>4</v>
      </c>
      <c r="D4" s="30" t="s">
        <v>26</v>
      </c>
      <c r="E4" s="30"/>
      <c r="F4" s="30"/>
      <c r="G4" s="9"/>
      <c r="H4" s="9"/>
      <c r="I4" s="47" t="s">
        <v>3</v>
      </c>
      <c r="J4" s="48"/>
      <c r="K4" s="49"/>
      <c r="L4" s="10">
        <f>SUM(L11:L120)</f>
        <v>0</v>
      </c>
      <c r="M4" s="11"/>
      <c r="N4" s="12"/>
      <c r="O4" s="6"/>
    </row>
    <row r="5" spans="1:15" ht="15.75" x14ac:dyDescent="0.2">
      <c r="A5" s="7"/>
      <c r="B5" s="4"/>
      <c r="C5" s="5" t="s">
        <v>6</v>
      </c>
      <c r="D5" s="51" t="str" cm="1">
        <f t="array" ref="D5:D8">TRANSPOSE(_xlfn.CHOOSECOLS(_xlfn.XLOOKUP(D4,Feuil2!C2:C7,Feuil2!A2:E7,"Non trouvé",0),1,2,5,4))</f>
        <v>411P4906</v>
      </c>
      <c r="E5" s="52"/>
      <c r="F5" s="53"/>
      <c r="G5" s="13"/>
      <c r="H5" s="9"/>
      <c r="I5" s="31" t="s">
        <v>5</v>
      </c>
      <c r="J5" s="32"/>
      <c r="K5" s="33"/>
      <c r="L5" s="14">
        <f>SUM(O11:O106)</f>
        <v>0</v>
      </c>
      <c r="M5" s="11"/>
      <c r="N5" s="15"/>
      <c r="O5" s="12"/>
    </row>
    <row r="6" spans="1:15" ht="15.75" x14ac:dyDescent="0.2">
      <c r="A6" s="7"/>
      <c r="B6" s="4"/>
      <c r="C6" s="5" t="s">
        <v>8</v>
      </c>
      <c r="D6" s="54">
        <v>1</v>
      </c>
      <c r="E6" s="55"/>
      <c r="F6" s="56"/>
      <c r="G6" s="13"/>
      <c r="H6" s="9"/>
      <c r="I6" s="31" t="s">
        <v>7</v>
      </c>
      <c r="J6" s="32"/>
      <c r="K6" s="33"/>
      <c r="L6" s="14">
        <f>L4+L5</f>
        <v>0</v>
      </c>
      <c r="M6" s="11"/>
      <c r="N6" s="15"/>
      <c r="O6" s="12"/>
    </row>
    <row r="7" spans="1:15" ht="15.75" thickBot="1" x14ac:dyDescent="0.25">
      <c r="A7" s="7"/>
      <c r="B7" s="8"/>
      <c r="C7" s="5" t="s">
        <v>10</v>
      </c>
      <c r="D7" s="57" t="str">
        <v>P</v>
      </c>
      <c r="E7" s="58"/>
      <c r="F7" s="59"/>
      <c r="G7" s="4"/>
      <c r="H7" s="9"/>
      <c r="I7" s="34" t="s">
        <v>9</v>
      </c>
      <c r="J7" s="35"/>
      <c r="K7" s="36"/>
      <c r="L7" s="16">
        <f>COUNTA(L11:L120)+COUNTA(O11:O120)</f>
        <v>0</v>
      </c>
      <c r="M7" s="6"/>
      <c r="N7" s="15"/>
      <c r="O7" s="12"/>
    </row>
    <row r="8" spans="1:15" ht="17.25" thickTop="1" thickBot="1" x14ac:dyDescent="0.25">
      <c r="A8" s="17"/>
      <c r="B8" s="4"/>
      <c r="C8" s="5" t="s">
        <v>2</v>
      </c>
      <c r="D8" s="50" t="str">
        <v>ANGERS</v>
      </c>
      <c r="E8" s="60"/>
      <c r="F8" s="60"/>
      <c r="G8" s="18"/>
      <c r="H8" s="9"/>
      <c r="I8" s="37" t="s">
        <v>11</v>
      </c>
      <c r="J8" s="38"/>
      <c r="K8" s="39"/>
      <c r="L8" s="19">
        <f>Q115</f>
        <v>0</v>
      </c>
      <c r="M8" s="27" t="s">
        <v>12</v>
      </c>
      <c r="N8" s="28"/>
      <c r="O8" s="29"/>
    </row>
  </sheetData>
  <mergeCells count="10">
    <mergeCell ref="D4:F4"/>
    <mergeCell ref="I5:K5"/>
    <mergeCell ref="A1:J1"/>
    <mergeCell ref="K1:M1"/>
    <mergeCell ref="D3:F3"/>
    <mergeCell ref="I4:K4"/>
    <mergeCell ref="M8:O8"/>
    <mergeCell ref="I6:K6"/>
    <mergeCell ref="I7:K7"/>
    <mergeCell ref="I8:K8"/>
  </mergeCells>
  <dataValidations count="1">
    <dataValidation type="list" allowBlank="1" showInputMessage="1" showErrorMessage="1" sqref="K1" xr:uid="{A3A5B1D7-8356-44BD-93E2-ED7CA5D41484}">
      <formula1>tarif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6C434-40CE-42C0-AC13-FE7416C8AD68}">
  <dimension ref="A1:E7"/>
  <sheetViews>
    <sheetView workbookViewId="0">
      <selection activeCell="C14" sqref="C14"/>
    </sheetView>
  </sheetViews>
  <sheetFormatPr baseColWidth="10" defaultRowHeight="12.75" x14ac:dyDescent="0.2"/>
  <cols>
    <col min="3" max="3" width="36.140625" customWidth="1"/>
    <col min="4" max="4" width="16.5703125" customWidth="1"/>
    <col min="5" max="5" width="13.42578125" customWidth="1"/>
  </cols>
  <sheetData>
    <row r="1" spans="1:5" x14ac:dyDescent="0.2">
      <c r="A1" s="20" t="s">
        <v>13</v>
      </c>
      <c r="B1" s="20" t="s">
        <v>14</v>
      </c>
      <c r="C1" s="20" t="s">
        <v>15</v>
      </c>
      <c r="D1" s="20" t="s">
        <v>2</v>
      </c>
      <c r="E1" s="20" t="s">
        <v>10</v>
      </c>
    </row>
    <row r="2" spans="1:5" x14ac:dyDescent="0.2">
      <c r="A2" s="21" t="s">
        <v>16</v>
      </c>
      <c r="B2" s="22">
        <v>1</v>
      </c>
      <c r="C2" s="23" t="s">
        <v>26</v>
      </c>
      <c r="D2" s="23" t="s">
        <v>17</v>
      </c>
      <c r="E2" s="24" t="s">
        <v>32</v>
      </c>
    </row>
    <row r="3" spans="1:5" x14ac:dyDescent="0.2">
      <c r="A3" s="21" t="s">
        <v>18</v>
      </c>
      <c r="B3" s="22">
        <v>2</v>
      </c>
      <c r="C3" s="23" t="s">
        <v>27</v>
      </c>
      <c r="D3" s="23" t="s">
        <v>17</v>
      </c>
      <c r="E3" s="24" t="s">
        <v>33</v>
      </c>
    </row>
    <row r="4" spans="1:5" x14ac:dyDescent="0.2">
      <c r="A4" s="21" t="s">
        <v>19</v>
      </c>
      <c r="B4" s="22">
        <v>3</v>
      </c>
      <c r="C4" s="23" t="s">
        <v>28</v>
      </c>
      <c r="D4" s="23" t="s">
        <v>17</v>
      </c>
      <c r="E4" s="24" t="s">
        <v>34</v>
      </c>
    </row>
    <row r="5" spans="1:5" x14ac:dyDescent="0.2">
      <c r="A5" s="21" t="s">
        <v>20</v>
      </c>
      <c r="B5" s="22">
        <v>4</v>
      </c>
      <c r="C5" s="23" t="s">
        <v>29</v>
      </c>
      <c r="D5" s="23" t="s">
        <v>21</v>
      </c>
      <c r="E5" s="24" t="s">
        <v>35</v>
      </c>
    </row>
    <row r="6" spans="1:5" x14ac:dyDescent="0.2">
      <c r="A6" s="25" t="s">
        <v>22</v>
      </c>
      <c r="B6" s="22">
        <v>5</v>
      </c>
      <c r="C6" s="23" t="s">
        <v>30</v>
      </c>
      <c r="D6" s="26" t="s">
        <v>23</v>
      </c>
      <c r="E6" s="24" t="s">
        <v>36</v>
      </c>
    </row>
    <row r="7" spans="1:5" x14ac:dyDescent="0.2">
      <c r="A7" s="21" t="s">
        <v>24</v>
      </c>
      <c r="B7" s="22">
        <v>6</v>
      </c>
      <c r="C7" s="23" t="s">
        <v>31</v>
      </c>
      <c r="D7" s="23" t="s">
        <v>25</v>
      </c>
      <c r="E7" s="2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Nicolleau, Julien</dc:creator>
  <cp:lastModifiedBy>JFL</cp:lastModifiedBy>
  <dcterms:created xsi:type="dcterms:W3CDTF">2024-02-07T08:56:49Z</dcterms:created>
  <dcterms:modified xsi:type="dcterms:W3CDTF">2024-02-07T09:38:45Z</dcterms:modified>
</cp:coreProperties>
</file>