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7DA213F-F2C8-4C6C-99C8-984C2B237615}" xr6:coauthVersionLast="47" xr6:coauthVersionMax="47" xr10:uidLastSave="{00000000-0000-0000-0000-000000000000}"/>
  <bookViews>
    <workbookView xWindow="525" yWindow="1380" windowWidth="23100" windowHeight="11055" xr2:uid="{23999D4F-3A28-4473-9093-26661F7E5C1E}"/>
  </bookViews>
  <sheets>
    <sheet name="Feuil1" sheetId="1" r:id="rId1"/>
  </sheets>
  <definedNames>
    <definedName name="DernierPrixClient">_xlfn.LAMBDA(_xlpm.plage, _xlfn.LET(_xlpm.t, _xlpm.plage,_xlpm.c, _xlfn.CHOOSECOLS(_xlpm.t,4),_xlpm.a, _xlfn.CHOOSECOLS(_xlpm.t,2),_xlfn.MAP(_xlpm.c&amp;_xlpm.a,_xlfn.LAMBDA(_xlpm.r,INDEX(_xlfn._xlws.SORT(_xlfn._xlws.FILTER(_xlpm.t,_xlpm.c&amp;_xlpm.a=_xlpm.r),,-1),1,3)))))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F3" i="1" a="1"/>
  <c r="F3" i="1" s="1"/>
  <c r="H4" i="1" l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" i="1" a="1"/>
  <c r="H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<sst xmlns="http://schemas.openxmlformats.org/spreadsheetml/2006/main" count="8" uniqueCount="8">
  <si>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Prix client</t>
  </si>
  <si>
    <t>N°client</t>
  </si>
  <si>
    <t>Date d'achat</t>
  </si>
  <si>
    <t>N°article</t>
  </si>
  <si>
    <t>Formule unique et dynamique</t>
  </si>
  <si>
    <t>Formule à étirer</t>
  </si>
  <si>
    <t>Fonction LAMBDA
(Voir Gestionnaire de noms)</t>
  </si>
  <si>
    <t>Dernier prix d'achat
 du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</si>
</sst>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Ebrima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3" fillId="0" borderId="2" applyNumberFormat="0" applyFill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right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3" fillId="0" borderId="2" xfId="2" applyAlignment="1"/>
    <xf numFmtId="0" fontId="3" fillId="0" borderId="2" xfId="2"/>
    <xf numFmtId="164" fontId="0" fillId="0" borderId="0" xfId="1" applyNumberFormat="1" applyFont="1" applyBorder="1"/>
    <xf numFmtId="164" fontId="0" fillId="0" borderId="0" xfId="1" applyNumberFormat="1" applyFont="1"/>
  </cellXfs>
  <cellStyles count="3">
    <cellStyle name="Monétaire" xfId="1" builtinId="4"/>
    <cellStyle name="Normal" xfId="0" builtinId="0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7DA10-8A0A-43BD-8C28-EB01DA1DC054}">
  <dimension ref="A1:H32"/>
  <sheetViews>
    <sheetView showGridLines="0" tabSelected="1" workbookViewId="0">
      <selection activeCell="H3" sqref="H3"/>
    </sheetView>
  </sheetViews>
  <sheetFormatPr baseColWidth="10" defaultColWidth="41.85546875" defaultRowHeight="15" x14ac:dyDescent="0.25"/>
  <cols>
    <col min="1" max="1" width="11.42578125" bestFit="1" customWidth="1"/>
    <col min="2" max="2" width="8" bestFit="1" customWidth="1"/>
    <col min="3" max="3" width="9" bestFit="1" customWidth="1"/>
    <col min="4" max="4" width="7.42578125" bestFit="1" customWidth="1"/>
    <col min="5" max="5" width="8" customWidth="1"/>
    <col min="6" max="6" width="26.5703125" bestFit="1" customWidth="1"/>
    <col min="7" max="7" width="25.140625" customWidth="1"/>
    <col min="8" max="8" width="12.5703125" customWidth="1"/>
  </cols>
  <sheetData>
    <row r="1" spans="1:8" ht="24.75" thickBot="1" x14ac:dyDescent="0.5">
      <c r="F1" s="8" t="s">
        <v>7</v>
      </c>
      <c r="G1" s="9"/>
      <c r="H1" s="9"/>
    </row>
    <row r="2" spans="1:8" ht="30.75" thickTop="1" x14ac:dyDescent="0.25">
      <c r="A2" s="1" t="s">
        <v>2</v>
      </c>
      <c r="B2" s="1" t="s">
        <v>3</v>
      </c>
      <c r="C2" s="1" t="s">
        <v>0</v>
      </c>
      <c r="D2" s="1" t="s">
        <v>1</v>
      </c>
      <c r="F2" s="6" t="s">
        <v>6</v>
      </c>
      <c r="G2" s="7" t="s">
        <v>4</v>
      </c>
      <c r="H2" s="7" t="s">
        <v>5</v>
      </c>
    </row>
    <row r="3" spans="1:8" x14ac:dyDescent="0.25">
      <c r="A3" s="2">
        <v>45162</v>
      </c>
      <c r="B3" s="3">
        <v>234</v>
      </c>
      <c r="C3" s="5">
        <v>208.8</v>
      </c>
      <c r="D3" s="4">
        <v>10523</v>
      </c>
      <c r="F3" s="10" cm="1">
        <f t="array" ref="F3:F32">DernierPrixClient(A3:D32)</f>
        <v>208.8</v>
      </c>
      <c r="G3" s="11" cm="1">
        <f t="array" ref="G3:G32" xml:space="preserve"> _xlfn.LET(
       _xlpm.t, A3:D32,
       _xlpm.c, _xlfn.CHOOSECOLS(_xlpm.t,4),
       _xlpm.a, _xlfn.CHOOSECOLS(_xlpm.t,2),
          _xlfn.MAP(_xlpm.c&amp;_xlpm.a,_xlfn.LAMBDA(_xlpm.r,INDEX(_xlfn._xlws.SORT(_xlfn._xlws.FILTER(_xlpm.t,_xlpm.c&amp;_xlpm.a=_xlpm.r),,-1),1,3)))
     )</f>
        <v>208.8</v>
      </c>
      <c r="H3" s="11" cm="1">
        <f t="array" ref="H3">INDEX(_xlfn._xlws.SORT(_xlfn._xlws.FILTER($A$3:$C$32,($D$3:$D$32=D3)*($B$3:$B$32=B3)),,-1),1,3)</f>
        <v>208.8</v>
      </c>
    </row>
    <row r="4" spans="1:8" x14ac:dyDescent="0.25">
      <c r="A4" s="2">
        <v>43885</v>
      </c>
      <c r="B4" s="3">
        <v>581</v>
      </c>
      <c r="C4" s="5">
        <v>19.420000000000002</v>
      </c>
      <c r="D4" s="4">
        <v>10523</v>
      </c>
      <c r="F4" s="10">
        <v>19.420000000000002</v>
      </c>
      <c r="G4" s="10">
        <v>19.420000000000002</v>
      </c>
      <c r="H4" s="11" cm="1">
        <f t="array" ref="H4">INDEX(_xlfn._xlws.SORT(_xlfn._xlws.FILTER($A$3:$C$32,($D$3:$D$32=D4)*($B$3:$B$32=B4)),,-1),1,3)</f>
        <v>19.420000000000002</v>
      </c>
    </row>
    <row r="5" spans="1:8" x14ac:dyDescent="0.25">
      <c r="A5" s="2">
        <v>45149</v>
      </c>
      <c r="B5" s="3">
        <v>618</v>
      </c>
      <c r="C5" s="5">
        <v>28</v>
      </c>
      <c r="D5" s="4">
        <v>10523</v>
      </c>
      <c r="F5" s="10">
        <v>28</v>
      </c>
      <c r="G5" s="10">
        <v>28</v>
      </c>
      <c r="H5" s="11" cm="1">
        <f t="array" ref="H5">INDEX(_xlfn._xlws.SORT(_xlfn._xlws.FILTER($A$3:$C$32,($D$3:$D$32=D5)*($B$3:$B$32=B5)),,-1),1,3)</f>
        <v>28</v>
      </c>
    </row>
    <row r="6" spans="1:8" x14ac:dyDescent="0.25">
      <c r="A6" s="2">
        <v>43586</v>
      </c>
      <c r="B6" s="3">
        <v>618</v>
      </c>
      <c r="C6" s="5">
        <v>22.72</v>
      </c>
      <c r="D6" s="4">
        <v>10523</v>
      </c>
      <c r="F6" s="10">
        <v>28</v>
      </c>
      <c r="G6" s="10">
        <v>28</v>
      </c>
      <c r="H6" s="11" cm="1">
        <f t="array" ref="H6">INDEX(_xlfn._xlws.SORT(_xlfn._xlws.FILTER($A$3:$C$32,($D$3:$D$32=D6)*($B$3:$B$32=B6)),,-1),1,3)</f>
        <v>28</v>
      </c>
    </row>
    <row r="7" spans="1:8" x14ac:dyDescent="0.25">
      <c r="A7" s="2">
        <v>43341</v>
      </c>
      <c r="B7" s="3">
        <v>618</v>
      </c>
      <c r="C7" s="5">
        <v>21.91</v>
      </c>
      <c r="D7" s="4">
        <v>10523</v>
      </c>
      <c r="F7" s="10">
        <v>28</v>
      </c>
      <c r="G7" s="10">
        <v>28</v>
      </c>
      <c r="H7" s="11" cm="1">
        <f t="array" ref="H7">INDEX(_xlfn._xlws.SORT(_xlfn._xlws.FILTER($A$3:$C$32,($D$3:$D$32=D7)*($B$3:$B$32=B7)),,-1),1,3)</f>
        <v>28</v>
      </c>
    </row>
    <row r="8" spans="1:8" x14ac:dyDescent="0.25">
      <c r="A8" s="2">
        <v>44824</v>
      </c>
      <c r="B8" s="3">
        <v>4400</v>
      </c>
      <c r="C8" s="5">
        <v>79</v>
      </c>
      <c r="D8" s="4">
        <v>10523</v>
      </c>
      <c r="F8" s="10">
        <v>79</v>
      </c>
      <c r="G8" s="10">
        <v>79</v>
      </c>
      <c r="H8" s="11" cm="1">
        <f t="array" ref="H8">INDEX(_xlfn._xlws.SORT(_xlfn._xlws.FILTER($A$3:$C$32,($D$3:$D$32=D8)*($B$3:$B$32=B8)),,-1),1,3)</f>
        <v>79</v>
      </c>
    </row>
    <row r="9" spans="1:8" x14ac:dyDescent="0.25">
      <c r="A9" s="2">
        <v>43483</v>
      </c>
      <c r="B9" s="3">
        <v>5522</v>
      </c>
      <c r="C9" s="5">
        <v>14.85</v>
      </c>
      <c r="D9" s="4">
        <v>10523</v>
      </c>
      <c r="F9" s="10">
        <v>14.85</v>
      </c>
      <c r="G9" s="10">
        <v>14.85</v>
      </c>
      <c r="H9" s="11" cm="1">
        <f t="array" ref="H9">INDEX(_xlfn._xlws.SORT(_xlfn._xlws.FILTER($A$3:$C$32,($D$3:$D$32=D9)*($B$3:$B$32=B9)),,-1),1,3)</f>
        <v>14.85</v>
      </c>
    </row>
    <row r="10" spans="1:8" x14ac:dyDescent="0.25">
      <c r="A10" s="2">
        <v>43483</v>
      </c>
      <c r="B10" s="3">
        <v>5537</v>
      </c>
      <c r="C10" s="5">
        <v>16.34</v>
      </c>
      <c r="D10" s="4">
        <v>10523</v>
      </c>
      <c r="F10" s="10">
        <v>16.34</v>
      </c>
      <c r="G10" s="10">
        <v>16.34</v>
      </c>
      <c r="H10" s="11" cm="1">
        <f t="array" ref="H10">INDEX(_xlfn._xlws.SORT(_xlfn._xlws.FILTER($A$3:$C$32,($D$3:$D$32=D10)*($B$3:$B$32=B10)),,-1),1,3)</f>
        <v>16.34</v>
      </c>
    </row>
    <row r="11" spans="1:8" x14ac:dyDescent="0.25">
      <c r="A11" s="2">
        <v>44824</v>
      </c>
      <c r="B11" s="3">
        <v>5696</v>
      </c>
      <c r="C11" s="5">
        <v>115.5</v>
      </c>
      <c r="D11" s="4">
        <v>10523</v>
      </c>
      <c r="F11" s="10">
        <v>115.5</v>
      </c>
      <c r="G11" s="10">
        <v>115.5</v>
      </c>
      <c r="H11" s="11" cm="1">
        <f t="array" ref="H11">INDEX(_xlfn._xlws.SORT(_xlfn._xlws.FILTER($A$3:$C$32,($D$3:$D$32=D11)*($B$3:$B$32=B11)),,-1),1,3)</f>
        <v>115.5</v>
      </c>
    </row>
    <row r="12" spans="1:8" x14ac:dyDescent="0.25">
      <c r="A12" s="2">
        <v>45152</v>
      </c>
      <c r="B12" s="3">
        <v>6513</v>
      </c>
      <c r="C12" s="5">
        <v>321</v>
      </c>
      <c r="D12" s="4">
        <v>10523</v>
      </c>
      <c r="F12" s="10">
        <v>321</v>
      </c>
      <c r="G12" s="10">
        <v>321</v>
      </c>
      <c r="H12" s="11" cm="1">
        <f t="array" ref="H12">INDEX(_xlfn._xlws.SORT(_xlfn._xlws.FILTER($A$3:$C$32,($D$3:$D$32=D12)*($B$3:$B$32=B12)),,-1),1,3)</f>
        <v>321</v>
      </c>
    </row>
    <row r="13" spans="1:8" x14ac:dyDescent="0.25">
      <c r="A13" s="2">
        <v>44804</v>
      </c>
      <c r="B13" s="3">
        <v>6513</v>
      </c>
      <c r="C13" s="5">
        <v>305.55</v>
      </c>
      <c r="D13" s="4">
        <v>10523</v>
      </c>
      <c r="F13" s="10">
        <v>321</v>
      </c>
      <c r="G13" s="10">
        <v>321</v>
      </c>
      <c r="H13" s="11" cm="1">
        <f t="array" ref="H13">INDEX(_xlfn._xlws.SORT(_xlfn._xlws.FILTER($A$3:$C$32,($D$3:$D$32=D13)*($B$3:$B$32=B13)),,-1),1,3)</f>
        <v>321</v>
      </c>
    </row>
    <row r="14" spans="1:8" x14ac:dyDescent="0.25">
      <c r="A14" s="2">
        <v>44295</v>
      </c>
      <c r="B14" s="3">
        <v>6797</v>
      </c>
      <c r="C14" s="5">
        <v>30.49</v>
      </c>
      <c r="D14" s="4">
        <v>10523</v>
      </c>
      <c r="F14" s="10">
        <v>30.49</v>
      </c>
      <c r="G14" s="10">
        <v>30.49</v>
      </c>
      <c r="H14" s="11" cm="1">
        <f t="array" ref="H14">INDEX(_xlfn._xlws.SORT(_xlfn._xlws.FILTER($A$3:$C$32,($D$3:$D$32=D14)*($B$3:$B$32=B14)),,-1),1,3)</f>
        <v>30.49</v>
      </c>
    </row>
    <row r="15" spans="1:8" x14ac:dyDescent="0.25">
      <c r="A15" s="2">
        <v>43341</v>
      </c>
      <c r="B15" s="3">
        <v>6797</v>
      </c>
      <c r="C15" s="5">
        <v>29.4</v>
      </c>
      <c r="D15" s="4">
        <v>10523</v>
      </c>
      <c r="F15" s="10">
        <v>30.49</v>
      </c>
      <c r="G15" s="10">
        <v>30.49</v>
      </c>
      <c r="H15" s="11" cm="1">
        <f t="array" ref="H15">INDEX(_xlfn._xlws.SORT(_xlfn._xlws.FILTER($A$3:$C$32,($D$3:$D$32=D15)*($B$3:$B$32=B15)),,-1),1,3)</f>
        <v>30.49</v>
      </c>
    </row>
    <row r="16" spans="1:8" x14ac:dyDescent="0.25">
      <c r="A16" s="2">
        <v>43341</v>
      </c>
      <c r="B16" s="3">
        <v>6797</v>
      </c>
      <c r="C16" s="5">
        <v>44.4</v>
      </c>
      <c r="D16" s="4">
        <v>10523</v>
      </c>
      <c r="F16" s="10">
        <v>30.49</v>
      </c>
      <c r="G16" s="10">
        <v>30.49</v>
      </c>
      <c r="H16" s="11" cm="1">
        <f t="array" ref="H16">INDEX(_xlfn._xlws.SORT(_xlfn._xlws.FILTER($A$3:$C$32,($D$3:$D$32=D16)*($B$3:$B$32=B16)),,-1),1,3)</f>
        <v>30.49</v>
      </c>
    </row>
    <row r="17" spans="1:8" x14ac:dyDescent="0.25">
      <c r="A17" s="2">
        <v>44890</v>
      </c>
      <c r="B17" s="3">
        <v>19964</v>
      </c>
      <c r="C17" s="5">
        <v>28.35</v>
      </c>
      <c r="D17" s="4">
        <v>10523</v>
      </c>
      <c r="F17" s="10">
        <v>28.35</v>
      </c>
      <c r="G17" s="10">
        <v>28.35</v>
      </c>
      <c r="H17" s="11" cm="1">
        <f t="array" ref="H17">INDEX(_xlfn._xlws.SORT(_xlfn._xlws.FILTER($A$3:$C$32,($D$3:$D$32=D17)*($B$3:$B$32=B17)),,-1),1,3)</f>
        <v>28.35</v>
      </c>
    </row>
    <row r="18" spans="1:8" x14ac:dyDescent="0.25">
      <c r="A18" s="2">
        <v>44295</v>
      </c>
      <c r="B18" s="3">
        <v>19964</v>
      </c>
      <c r="C18" s="5">
        <v>38.74</v>
      </c>
      <c r="D18" s="4">
        <v>10523</v>
      </c>
      <c r="F18" s="10">
        <v>28.35</v>
      </c>
      <c r="G18" s="10">
        <v>28.35</v>
      </c>
      <c r="H18" s="11" cm="1">
        <f t="array" ref="H18">INDEX(_xlfn._xlws.SORT(_xlfn._xlws.FILTER($A$3:$C$32,($D$3:$D$32=D18)*($B$3:$B$32=B18)),,-1),1,3)</f>
        <v>28.35</v>
      </c>
    </row>
    <row r="19" spans="1:8" x14ac:dyDescent="0.25">
      <c r="A19" s="2">
        <v>44119</v>
      </c>
      <c r="B19" s="3">
        <v>19964</v>
      </c>
      <c r="C19" s="5">
        <v>38.74</v>
      </c>
      <c r="D19" s="4">
        <v>10523</v>
      </c>
      <c r="F19" s="10">
        <v>28.35</v>
      </c>
      <c r="G19" s="10">
        <v>28.35</v>
      </c>
      <c r="H19" s="11" cm="1">
        <f t="array" ref="H19">INDEX(_xlfn._xlws.SORT(_xlfn._xlws.FILTER($A$3:$C$32,($D$3:$D$32=D19)*($B$3:$B$32=B19)),,-1),1,3)</f>
        <v>28.35</v>
      </c>
    </row>
    <row r="20" spans="1:8" x14ac:dyDescent="0.25">
      <c r="A20" s="2">
        <v>44376</v>
      </c>
      <c r="B20" s="3">
        <v>19992</v>
      </c>
      <c r="C20" s="5">
        <v>0</v>
      </c>
      <c r="D20" s="4">
        <v>10523</v>
      </c>
      <c r="F20" s="10">
        <v>0</v>
      </c>
      <c r="G20" s="10">
        <v>0</v>
      </c>
      <c r="H20" s="11" cm="1">
        <f t="array" ref="H20">INDEX(_xlfn._xlws.SORT(_xlfn._xlws.FILTER($A$3:$C$32,($D$3:$D$32=D20)*($B$3:$B$32=B20)),,-1),1,3)</f>
        <v>0</v>
      </c>
    </row>
    <row r="21" spans="1:8" x14ac:dyDescent="0.25">
      <c r="A21" s="2">
        <v>44376</v>
      </c>
      <c r="B21" s="3">
        <v>19992</v>
      </c>
      <c r="C21" s="5">
        <v>8</v>
      </c>
      <c r="D21" s="4">
        <v>10523</v>
      </c>
      <c r="F21" s="10">
        <v>0</v>
      </c>
      <c r="G21" s="10">
        <v>0</v>
      </c>
      <c r="H21" s="11" cm="1">
        <f t="array" ref="H21">INDEX(_xlfn._xlws.SORT(_xlfn._xlws.FILTER($A$3:$C$32,($D$3:$D$32=D21)*($B$3:$B$32=B21)),,-1),1,3)</f>
        <v>0</v>
      </c>
    </row>
    <row r="22" spans="1:8" x14ac:dyDescent="0.25">
      <c r="A22" s="2">
        <v>43759</v>
      </c>
      <c r="B22" s="3">
        <v>6802</v>
      </c>
      <c r="C22" s="5">
        <v>81.510000000000005</v>
      </c>
      <c r="D22" s="4">
        <v>10846</v>
      </c>
      <c r="F22" s="10">
        <v>81.510000000000005</v>
      </c>
      <c r="G22" s="10">
        <v>81.510000000000005</v>
      </c>
      <c r="H22" s="11" cm="1">
        <f t="array" ref="H22">INDEX(_xlfn._xlws.SORT(_xlfn._xlws.FILTER($A$3:$C$32,($D$3:$D$32=D22)*($B$3:$B$32=B22)),,-1),1,3)</f>
        <v>81.510000000000005</v>
      </c>
    </row>
    <row r="23" spans="1:8" x14ac:dyDescent="0.25">
      <c r="A23" s="2">
        <v>43531</v>
      </c>
      <c r="B23" s="3">
        <v>6802</v>
      </c>
      <c r="C23" s="5">
        <v>74.72</v>
      </c>
      <c r="D23" s="4">
        <v>10846</v>
      </c>
      <c r="F23" s="10">
        <v>81.510000000000005</v>
      </c>
      <c r="G23" s="10">
        <v>81.510000000000005</v>
      </c>
      <c r="H23" s="11" cm="1">
        <f t="array" ref="H23">INDEX(_xlfn._xlws.SORT(_xlfn._xlws.FILTER($A$3:$C$32,($D$3:$D$32=D23)*($B$3:$B$32=B23)),,-1),1,3)</f>
        <v>81.510000000000005</v>
      </c>
    </row>
    <row r="24" spans="1:8" x14ac:dyDescent="0.25">
      <c r="A24" s="2">
        <v>43481</v>
      </c>
      <c r="B24" s="3">
        <v>6802</v>
      </c>
      <c r="C24" s="5">
        <v>78.599999999999994</v>
      </c>
      <c r="D24" s="4">
        <v>10846</v>
      </c>
      <c r="F24" s="10">
        <v>81.510000000000005</v>
      </c>
      <c r="G24" s="10">
        <v>81.510000000000005</v>
      </c>
      <c r="H24" s="11" cm="1">
        <f t="array" ref="H24">INDEX(_xlfn._xlws.SORT(_xlfn._xlws.FILTER($A$3:$C$32,($D$3:$D$32=D24)*($B$3:$B$32=B24)),,-1),1,3)</f>
        <v>81.510000000000005</v>
      </c>
    </row>
    <row r="25" spans="1:8" x14ac:dyDescent="0.25">
      <c r="A25" s="2">
        <v>44672</v>
      </c>
      <c r="B25" s="3">
        <v>5525</v>
      </c>
      <c r="C25" s="5">
        <v>142.80000000000001</v>
      </c>
      <c r="D25" s="4">
        <v>11670</v>
      </c>
      <c r="F25" s="10">
        <v>142.80000000000001</v>
      </c>
      <c r="G25" s="10">
        <v>142.80000000000001</v>
      </c>
      <c r="H25" s="11" cm="1">
        <f t="array" ref="H25">INDEX(_xlfn._xlws.SORT(_xlfn._xlws.FILTER($A$3:$C$32,($D$3:$D$32=D25)*($B$3:$B$32=B25)),,-1),1,3)</f>
        <v>142.80000000000001</v>
      </c>
    </row>
    <row r="26" spans="1:8" x14ac:dyDescent="0.25">
      <c r="A26" s="2">
        <v>44806</v>
      </c>
      <c r="B26" s="3">
        <v>6412</v>
      </c>
      <c r="C26" s="5">
        <v>97.6</v>
      </c>
      <c r="D26" s="4">
        <v>11670</v>
      </c>
      <c r="F26" s="10">
        <v>97.6</v>
      </c>
      <c r="G26" s="10">
        <v>97.6</v>
      </c>
      <c r="H26" s="11" cm="1">
        <f t="array" ref="H26">INDEX(_xlfn._xlws.SORT(_xlfn._xlws.FILTER($A$3:$C$32,($D$3:$D$32=D26)*($B$3:$B$32=B26)),,-1),1,3)</f>
        <v>97.6</v>
      </c>
    </row>
    <row r="27" spans="1:8" x14ac:dyDescent="0.25">
      <c r="A27" s="2">
        <v>45120</v>
      </c>
      <c r="B27" s="3">
        <v>730</v>
      </c>
      <c r="C27" s="5">
        <v>61.1</v>
      </c>
      <c r="D27" s="4">
        <v>12870</v>
      </c>
      <c r="F27" s="10">
        <v>61.1</v>
      </c>
      <c r="G27" s="10">
        <v>61.1</v>
      </c>
      <c r="H27" s="11" cm="1">
        <f t="array" ref="H27">INDEX(_xlfn._xlws.SORT(_xlfn._xlws.FILTER($A$3:$C$32,($D$3:$D$32=D27)*($B$3:$B$32=B27)),,-1),1,3)</f>
        <v>61.1</v>
      </c>
    </row>
    <row r="28" spans="1:8" x14ac:dyDescent="0.25">
      <c r="A28" s="2">
        <v>44488</v>
      </c>
      <c r="B28" s="3">
        <v>4370</v>
      </c>
      <c r="C28" s="5">
        <v>0</v>
      </c>
      <c r="D28" s="4">
        <v>13272</v>
      </c>
      <c r="F28" s="10">
        <v>0</v>
      </c>
      <c r="G28" s="10">
        <v>0</v>
      </c>
      <c r="H28" s="11" cm="1">
        <f t="array" ref="H28">INDEX(_xlfn._xlws.SORT(_xlfn._xlws.FILTER($A$3:$C$32,($D$3:$D$32=D28)*($B$3:$B$32=B28)),,-1),1,3)</f>
        <v>0</v>
      </c>
    </row>
    <row r="29" spans="1:8" x14ac:dyDescent="0.25">
      <c r="A29" s="2">
        <v>44333</v>
      </c>
      <c r="B29" s="3">
        <v>5611</v>
      </c>
      <c r="C29" s="5">
        <v>116.4</v>
      </c>
      <c r="D29" s="4">
        <v>13272</v>
      </c>
      <c r="F29" s="10">
        <v>116.4</v>
      </c>
      <c r="G29" s="10">
        <v>116.4</v>
      </c>
      <c r="H29" s="11" cm="1">
        <f t="array" ref="H29">INDEX(_xlfn._xlws.SORT(_xlfn._xlws.FILTER($A$3:$C$32,($D$3:$D$32=D29)*($B$3:$B$32=B29)),,-1),1,3)</f>
        <v>116.4</v>
      </c>
    </row>
    <row r="30" spans="1:8" x14ac:dyDescent="0.25">
      <c r="A30" s="2">
        <v>44797</v>
      </c>
      <c r="B30" s="3">
        <v>6483</v>
      </c>
      <c r="C30" s="5">
        <v>99</v>
      </c>
      <c r="D30" s="4">
        <v>13295</v>
      </c>
      <c r="F30" s="10">
        <v>99</v>
      </c>
      <c r="G30" s="10">
        <v>99</v>
      </c>
      <c r="H30" s="11" cm="1">
        <f t="array" ref="H30">INDEX(_xlfn._xlws.SORT(_xlfn._xlws.FILTER($A$3:$C$32,($D$3:$D$32=D30)*($B$3:$B$32=B30)),,-1),1,3)</f>
        <v>99</v>
      </c>
    </row>
    <row r="31" spans="1:8" x14ac:dyDescent="0.25">
      <c r="A31" s="2">
        <v>44797</v>
      </c>
      <c r="B31" s="3">
        <v>6957</v>
      </c>
      <c r="C31" s="5">
        <v>150</v>
      </c>
      <c r="D31" s="4">
        <v>13295</v>
      </c>
      <c r="F31" s="10">
        <v>150</v>
      </c>
      <c r="G31" s="10">
        <v>150</v>
      </c>
      <c r="H31" s="11" cm="1">
        <f t="array" ref="H31">INDEX(_xlfn._xlws.SORT(_xlfn._xlws.FILTER($A$3:$C$32,($D$3:$D$32=D31)*($B$3:$B$32=B31)),,-1),1,3)</f>
        <v>150</v>
      </c>
    </row>
    <row r="32" spans="1:8" x14ac:dyDescent="0.25">
      <c r="A32" s="2">
        <v>44588</v>
      </c>
      <c r="B32" s="3">
        <v>6737</v>
      </c>
      <c r="C32" s="5">
        <v>44.88</v>
      </c>
      <c r="D32" s="4">
        <v>13560</v>
      </c>
      <c r="F32" s="10">
        <v>44.88</v>
      </c>
      <c r="G32" s="10">
        <v>44.88</v>
      </c>
      <c r="H32" s="11" cm="1">
        <f t="array" ref="H32">INDEX(_xlfn._xlws.SORT(_xlfn._xlws.FILTER($A$3:$C$32,($D$3:$D$32=D32)*($B$3:$B$32=B32)),,-1),1,3)</f>
        <v>44.88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Ramchetty</dc:creator>
  <cp:lastModifiedBy>JF</cp:lastModifiedBy>
  <dcterms:created xsi:type="dcterms:W3CDTF">2023-10-16T14:51:55Z</dcterms:created>
  <dcterms:modified xsi:type="dcterms:W3CDTF">2023-10-16T20:27:48Z</dcterms:modified>
</cp:coreProperties>
</file>