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498487F-0832-424C-BC12-E505A5F73081}" xr6:coauthVersionLast="47" xr6:coauthVersionMax="47" xr10:uidLastSave="{00000000-0000-0000-0000-000000000000}"/>
  <bookViews>
    <workbookView xWindow="5670" yWindow="1575" windowWidth="23085" windowHeight="9675" xr2:uid="{A617D843-1AB8-459E-9C81-59C85EF69E35}"/>
  </bookViews>
  <sheets>
    <sheet name="Synthèse" sheetId="1" r:id="rId1"/>
    <sheet name="Recettes" sheetId="4" r:id="rId2"/>
    <sheet name="Dépens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/>
  <c r="C3" i="1"/>
  <c r="C6" i="1"/>
  <c r="D6" i="1"/>
  <c r="E6" i="1"/>
  <c r="F6" i="1"/>
  <c r="G6" i="1"/>
  <c r="H6" i="1"/>
  <c r="I6" i="1"/>
  <c r="J6" i="1"/>
  <c r="K6" i="1"/>
  <c r="L6" i="1"/>
  <c r="M6" i="1"/>
  <c r="N6" i="1"/>
  <c r="C7" i="1"/>
  <c r="D7" i="1"/>
  <c r="E7" i="1"/>
  <c r="F7" i="1"/>
  <c r="G7" i="1"/>
  <c r="H7" i="1"/>
  <c r="I7" i="1"/>
  <c r="J7" i="1"/>
  <c r="K7" i="1"/>
  <c r="L7" i="1"/>
  <c r="M7" i="1"/>
  <c r="N7" i="1"/>
  <c r="C8" i="1"/>
  <c r="D8" i="1"/>
  <c r="E8" i="1"/>
  <c r="F8" i="1"/>
  <c r="G8" i="1"/>
  <c r="H8" i="1"/>
  <c r="I8" i="1"/>
  <c r="J8" i="1"/>
  <c r="K8" i="1"/>
  <c r="L8" i="1"/>
  <c r="M8" i="1"/>
  <c r="N8" i="1"/>
  <c r="N11" i="1"/>
  <c r="M11" i="1"/>
  <c r="L11" i="1"/>
  <c r="K11" i="1"/>
  <c r="J11" i="1"/>
  <c r="I11" i="1"/>
  <c r="H11" i="1"/>
  <c r="N10" i="1"/>
  <c r="M10" i="1"/>
  <c r="L10" i="1"/>
  <c r="K10" i="1"/>
  <c r="J10" i="1"/>
  <c r="I10" i="1"/>
  <c r="H10" i="1"/>
  <c r="N9" i="1"/>
  <c r="M9" i="1"/>
  <c r="L9" i="1"/>
  <c r="K9" i="1"/>
  <c r="J9" i="1"/>
  <c r="I9" i="1"/>
  <c r="H9" i="1"/>
  <c r="N5" i="1"/>
  <c r="M5" i="1"/>
  <c r="L5" i="1"/>
  <c r="K5" i="1"/>
  <c r="J5" i="1"/>
  <c r="I5" i="1"/>
  <c r="H5" i="1"/>
  <c r="N4" i="1"/>
  <c r="M4" i="1"/>
  <c r="L4" i="1"/>
  <c r="K4" i="1"/>
  <c r="J4" i="1"/>
  <c r="I4" i="1"/>
  <c r="H4" i="1"/>
  <c r="N3" i="1"/>
  <c r="M3" i="1"/>
  <c r="L3" i="1"/>
  <c r="K3" i="1"/>
  <c r="J3" i="1"/>
  <c r="I3" i="1"/>
  <c r="H3" i="1"/>
  <c r="D10" i="1"/>
  <c r="D3" i="1"/>
  <c r="G11" i="1"/>
  <c r="F11" i="1"/>
  <c r="E11" i="1"/>
  <c r="D11" i="1"/>
  <c r="C11" i="1"/>
  <c r="G10" i="1"/>
  <c r="F10" i="1"/>
  <c r="E10" i="1"/>
  <c r="C10" i="1"/>
  <c r="G9" i="1"/>
  <c r="F9" i="1"/>
  <c r="E9" i="1"/>
  <c r="D9" i="1"/>
  <c r="G5" i="1"/>
  <c r="F5" i="1"/>
  <c r="E5" i="1"/>
  <c r="D5" i="1"/>
  <c r="C5" i="1"/>
  <c r="G4" i="1"/>
  <c r="F4" i="1"/>
  <c r="E4" i="1"/>
  <c r="D4" i="1"/>
  <c r="C4" i="1"/>
  <c r="G3" i="1"/>
  <c r="F3" i="1"/>
  <c r="E3" i="1"/>
  <c r="H12" i="1" l="1"/>
  <c r="L12" i="1"/>
  <c r="N12" i="1"/>
  <c r="J12" i="1"/>
  <c r="K15" i="1"/>
  <c r="I12" i="1"/>
  <c r="M12" i="1"/>
  <c r="K12" i="1"/>
  <c r="C12" i="1"/>
  <c r="D12" i="1"/>
  <c r="G12" i="1"/>
  <c r="E12" i="1"/>
  <c r="F12" i="1"/>
</calcChain>
</file>

<file path=xl/sharedStrings.xml><?xml version="1.0" encoding="utf-8"?>
<sst xmlns="http://schemas.openxmlformats.org/spreadsheetml/2006/main" count="88" uniqueCount="40">
  <si>
    <t>Trésorerie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</si>
  <si>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</si>
  <si>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</si>
  <si>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</si>
  <si>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</si>
  <si>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</si>
  <si>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</si>
  <si>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</si>
  <si>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</si>
  <si>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</si>
  <si>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</si>
  <si>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</si>
  <si>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</si>
  <si>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Dons</t>
  </si>
  <si>
    <t>Subventions</t>
  </si>
  <si>
    <t>Mécénat</t>
  </si>
  <si>
    <t>Adhésions</t>
  </si>
  <si>
    <t>Charges fixes</t>
  </si>
  <si>
    <t>Charges variables</t>
  </si>
  <si>
    <t>Soldes</t>
  </si>
  <si>
    <t>Recettes</t>
  </si>
  <si>
    <t>Date</t>
  </si>
  <si>
    <t>Type de recette</t>
  </si>
  <si>
    <t>Nom de l'émétteur</t>
  </si>
  <si>
    <t>Montant</t>
  </si>
  <si>
    <t>Mode d'encaissement</t>
  </si>
  <si>
    <t>Types de recettes possibles</t>
  </si>
  <si>
    <t>Chèque</t>
  </si>
  <si>
    <t>Espèce</t>
  </si>
  <si>
    <t>Dépenses</t>
  </si>
  <si>
    <t>Type de dépenses</t>
  </si>
  <si>
    <t>Mode de paiement</t>
  </si>
  <si>
    <t>Types de dépenses</t>
  </si>
  <si>
    <t>Virement</t>
  </si>
  <si>
    <t>Paypal</t>
  </si>
  <si>
    <t>Solde de l'année :</t>
  </si>
  <si>
    <t>Intitulé</t>
  </si>
  <si>
    <t>Bar</t>
  </si>
  <si>
    <t>Thés dansants</t>
  </si>
  <si>
    <t>Repas au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</si>
</sst>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40C]_-;\-* #,##0.00\ [$€-40C]_-;_-* &quot;-&quot;??\ [$€-40C]_-;_-@_-"/>
    <numFmt numFmtId="165" formatCode="_-* #,##0.00\ [$€-40C]_-;\-* #,##0.00\ [$€-40C]_-;;"/>
  </numFmts>
  <fonts count="8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sz val="8"/>
      <name val="Times New Roman"/>
      <family val="2"/>
    </font>
    <font>
      <b/>
      <sz val="14"/>
      <color theme="0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/>
    <xf numFmtId="14" fontId="1" fillId="0" borderId="0" xfId="0" applyNumberFormat="1" applyFont="1" applyAlignment="1">
      <alignment horizontal="center" vertical="center"/>
    </xf>
    <xf numFmtId="14" fontId="0" fillId="0" borderId="0" xfId="0" applyNumberFormat="1"/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165" fontId="6" fillId="0" borderId="8" xfId="0" applyNumberFormat="1" applyFont="1" applyBorder="1"/>
    <xf numFmtId="165" fontId="6" fillId="0" borderId="9" xfId="0" applyNumberFormat="1" applyFont="1" applyBorder="1"/>
    <xf numFmtId="165" fontId="6" fillId="0" borderId="10" xfId="0" applyNumberFormat="1" applyFont="1" applyBorder="1"/>
    <xf numFmtId="165" fontId="6" fillId="0" borderId="11" xfId="0" applyNumberFormat="1" applyFont="1" applyBorder="1"/>
    <xf numFmtId="165" fontId="6" fillId="0" borderId="12" xfId="0" applyNumberFormat="1" applyFont="1" applyBorder="1"/>
    <xf numFmtId="165" fontId="6" fillId="0" borderId="13" xfId="0" applyNumberFormat="1" applyFont="1" applyBorder="1"/>
    <xf numFmtId="165" fontId="6" fillId="0" borderId="14" xfId="0" applyNumberFormat="1" applyFont="1" applyBorder="1"/>
    <xf numFmtId="165" fontId="6" fillId="0" borderId="15" xfId="0" applyNumberFormat="1" applyFont="1" applyBorder="1"/>
    <xf numFmtId="165" fontId="6" fillId="0" borderId="16" xfId="0" applyNumberFormat="1" applyFont="1" applyBorder="1"/>
    <xf numFmtId="165" fontId="6" fillId="0" borderId="18" xfId="0" applyNumberFormat="1" applyFont="1" applyBorder="1"/>
    <xf numFmtId="165" fontId="6" fillId="0" borderId="19" xfId="0" applyNumberFormat="1" applyFont="1" applyBorder="1"/>
    <xf numFmtId="165" fontId="6" fillId="0" borderId="20" xfId="0" applyNumberFormat="1" applyFont="1" applyBorder="1"/>
    <xf numFmtId="165" fontId="7" fillId="0" borderId="17" xfId="0" applyNumberFormat="1" applyFont="1" applyBorder="1"/>
    <xf numFmtId="165" fontId="7" fillId="0" borderId="1" xfId="0" applyNumberFormat="1" applyFont="1" applyBorder="1"/>
  </cellXfs>
  <cellStyles count="1">
    <cellStyle name="Normal" xfId="0" builtinId="0"/>
  </cellStyles>
  <dxfs count="18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4EF5C9A-3C62-47F2-A853-02C52E126371}" name="Tableau2" displayName="Tableau2" ref="A3:F18" totalsRowShown="0" headerRowDxfId="17">
  <autoFilter ref="A3:F18" xr:uid="{44EF5C9A-3C62-47F2-A853-02C52E126371}"/>
  <sortState xmlns:xlrd2="http://schemas.microsoft.com/office/spreadsheetml/2017/richdata2" ref="A4:F17">
    <sortCondition ref="A3:A17"/>
  </sortState>
  <tableColumns count="6">
    <tableColumn id="1" xr3:uid="{5A623C8D-6DAA-494C-81EB-74CDF6C37864}" name="Date" dataDxfId="16"/>
    <tableColumn id="2" xr3:uid="{B92B55FE-63CB-482A-AA18-13A57CF642C3}" name="Intitulé"/>
    <tableColumn id="3" xr3:uid="{DCB55023-2407-410F-9BA1-5892FEB44451}" name="Type de recette"/>
    <tableColumn id="4" xr3:uid="{C1E89007-1C48-41C6-981D-E4922DC0323B}" name="Nom de l'émétteur"/>
    <tableColumn id="5" xr3:uid="{CC4F36D3-7529-47FE-B616-1F0F3837BE24}" name="Montant" dataDxfId="15"/>
    <tableColumn id="6" xr3:uid="{19ACF3C5-2628-41FB-9351-C317EF3B16D2}" name="Mode d'encaissement" dataDxfId="1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F4E18AB-8AE6-4329-8645-D8DC2FE196C6}" name="Tableau3" displayName="Tableau3" ref="H3:I10" totalsRowShown="0" headerRowDxfId="13" dataDxfId="12">
  <autoFilter ref="H3:I10" xr:uid="{5F4E18AB-8AE6-4329-8645-D8DC2FE196C6}"/>
  <sortState xmlns:xlrd2="http://schemas.microsoft.com/office/spreadsheetml/2017/richdata2" ref="H4:I10">
    <sortCondition ref="H3:H10"/>
  </sortState>
  <tableColumns count="2">
    <tableColumn id="1" xr3:uid="{720A51A5-5A0D-4964-8E19-86A1C0251C41}" name="Mode d'encaissement" dataDxfId="11"/>
    <tableColumn id="2" xr3:uid="{BC632BFD-342A-4785-9B2D-15ED4F965AE5}" name="Types de recettes possibles" dataDxfId="1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EC23499-6DBF-4434-8042-36AEDB1EBE73}" name="Tableau4" displayName="Tableau4" ref="A3:E16" totalsRowShown="0" headerRowDxfId="9">
  <autoFilter ref="A3:E16" xr:uid="{AEC23499-6DBF-4434-8042-36AEDB1EBE73}"/>
  <sortState xmlns:xlrd2="http://schemas.microsoft.com/office/spreadsheetml/2017/richdata2" ref="A4:E16">
    <sortCondition ref="A3:A16"/>
  </sortState>
  <tableColumns count="5">
    <tableColumn id="1" xr3:uid="{9BAE0344-65D5-403F-8DFC-99A3FDEDEF77}" name="Date" dataDxfId="8"/>
    <tableColumn id="2" xr3:uid="{01ADBB86-1050-4F63-8A0C-388CD102AB04}" name="Intitulé"/>
    <tableColumn id="3" xr3:uid="{784C35A0-CC14-403B-873D-60B74C8B425A}" name="Type de dépenses"/>
    <tableColumn id="4" xr3:uid="{7C6603A5-2E74-48F2-B3D7-ED06E896FBB2}" name="Montant" dataDxfId="7"/>
    <tableColumn id="5" xr3:uid="{C98CC1A2-24B6-40C6-B582-74EFFA0A04A2}" name="Mode de paiement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DBA2367-5DC4-4FE8-81CC-CCE0E1A13C2D}" name="Tableau5" displayName="Tableau5" ref="G3:H7" totalsRowShown="0" dataDxfId="6">
  <autoFilter ref="G3:H7" xr:uid="{0DBA2367-5DC4-4FE8-81CC-CCE0E1A13C2D}"/>
  <tableColumns count="2">
    <tableColumn id="1" xr3:uid="{B282AEB8-59FE-4CBA-A42B-CCA4CE9AB8A1}" name="Mode de paiement" dataDxfId="5"/>
    <tableColumn id="2" xr3:uid="{A6672D76-056C-44C7-AA5E-1EB55F3CF492}" name="Types de dépenses" dataDxfId="4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1C864-6312-4093-8CB8-7E284F758C03}">
  <dimension ref="A1:N18"/>
  <sheetViews>
    <sheetView showGridLines="0" tabSelected="1" workbookViewId="0">
      <selection activeCell="C3" sqref="C3:N12"/>
    </sheetView>
  </sheetViews>
  <sheetFormatPr baseColWidth="10" defaultRowHeight="15" customHeight="1" x14ac:dyDescent="0.25"/>
  <cols>
    <col min="1" max="1" width="15.625" bestFit="1" customWidth="1"/>
    <col min="2" max="7" width="10.125" customWidth="1"/>
  </cols>
  <sheetData>
    <row r="1" spans="1:14" ht="15" customHeight="1" thickBot="1" x14ac:dyDescent="0.3"/>
    <row r="2" spans="1:14" ht="15" customHeight="1" thickBot="1" x14ac:dyDescent="0.3">
      <c r="A2" s="19" t="s">
        <v>0</v>
      </c>
      <c r="B2" s="20"/>
      <c r="C2" s="12" t="s">
        <v>1</v>
      </c>
      <c r="D2" s="13" t="s">
        <v>2</v>
      </c>
      <c r="E2" s="12" t="s">
        <v>3</v>
      </c>
      <c r="F2" s="13" t="s">
        <v>4</v>
      </c>
      <c r="G2" s="13" t="s">
        <v>5</v>
      </c>
      <c r="H2" s="13" t="s">
        <v>6</v>
      </c>
      <c r="I2" s="12" t="s">
        <v>7</v>
      </c>
      <c r="J2" s="13" t="s">
        <v>8</v>
      </c>
      <c r="K2" s="12" t="s">
        <v>9</v>
      </c>
      <c r="L2" s="13" t="s">
        <v>10</v>
      </c>
      <c r="M2" s="12" t="s">
        <v>11</v>
      </c>
      <c r="N2" s="13" t="s">
        <v>12</v>
      </c>
    </row>
    <row r="3" spans="1:14" ht="15" customHeight="1" x14ac:dyDescent="0.25">
      <c r="A3" s="9" t="s">
        <v>13</v>
      </c>
      <c r="B3" s="23" t="s">
        <v>20</v>
      </c>
      <c r="C3" s="28">
        <f>SUMPRODUCT((MONTH(Tableau2[Date])=1+COLUMN()-3)*(Tableau2[Type de recette]=Synthèse!$A3)*(Tableau2[Montant]))</f>
        <v>550</v>
      </c>
      <c r="D3" s="29">
        <f>SUMPRODUCT((MONTH(Tableau2[Date])=1+COLUMN()-3)*(Tableau2[Type de recette]=Synthèse!$A3)*(Tableau2[Montant]))</f>
        <v>0</v>
      </c>
      <c r="E3" s="29">
        <f>SUMPRODUCT((MONTH(Tableau2[Date])=1+COLUMN()-3)*(Tableau2[Type de recette]=Synthèse!$A3)*(Tableau2[Montant]))</f>
        <v>0</v>
      </c>
      <c r="F3" s="29">
        <f>SUMPRODUCT((MONTH(Tableau2[Date])=1+COLUMN()-3)*(Tableau2[Type de recette]=Synthèse!$A3)*(Tableau2[Montant]))</f>
        <v>0</v>
      </c>
      <c r="G3" s="29">
        <f>SUMPRODUCT((MONTH(Tableau2[Date])=1+COLUMN()-3)*(Tableau2[Type de recette]=Synthèse!$A3)*(Tableau2[Montant]))</f>
        <v>0</v>
      </c>
      <c r="H3" s="29">
        <f>SUMPRODUCT((MONTH(Tableau2[Date])=1+COLUMN()-3)*(Tableau2[Type de recette]=Synthèse!$A3)*(Tableau2[Montant]))</f>
        <v>0</v>
      </c>
      <c r="I3" s="29">
        <f>SUMPRODUCT((MONTH(Tableau2[Date])=1+COLUMN()-3)*(Tableau2[Type de recette]=Synthèse!$A3)*(Tableau2[Montant]))</f>
        <v>0</v>
      </c>
      <c r="J3" s="29">
        <f>SUMPRODUCT((MONTH(Tableau2[Date])=1+COLUMN()-3)*(Tableau2[Type de recette]=Synthèse!$A3)*(Tableau2[Montant]))</f>
        <v>0</v>
      </c>
      <c r="K3" s="29">
        <f>SUMPRODUCT((MONTH(Tableau2[Date])=1+COLUMN()-3)*(Tableau2[Type de recette]=Synthèse!$A3)*(Tableau2[Montant]))</f>
        <v>150</v>
      </c>
      <c r="L3" s="29">
        <f>SUMPRODUCT((MONTH(Tableau2[Date])=1+COLUMN()-3)*(Tableau2[Type de recette]=Synthèse!$A3)*(Tableau2[Montant]))</f>
        <v>0</v>
      </c>
      <c r="M3" s="29">
        <f>SUMPRODUCT((MONTH(Tableau2[Date])=1+COLUMN()-3)*(Tableau2[Type de recette]=Synthèse!$A3)*(Tableau2[Montant]))</f>
        <v>0</v>
      </c>
      <c r="N3" s="30">
        <f>SUMPRODUCT((MONTH(Tableau2[Date])=1+COLUMN()-3)*(Tableau2[Type de recette]=Synthèse!$A3)*(Tableau2[Montant]))</f>
        <v>0</v>
      </c>
    </row>
    <row r="4" spans="1:14" ht="15" customHeight="1" x14ac:dyDescent="0.25">
      <c r="A4" s="10" t="s">
        <v>14</v>
      </c>
      <c r="B4" s="24"/>
      <c r="C4" s="31">
        <f>SUMPRODUCT((MONTH(Tableau2[Date])=1+COLUMN()-3)*(Tableau2[Type de recette]=Synthèse!$A4)*(Tableau2[Montant]))</f>
        <v>0</v>
      </c>
      <c r="D4" s="32">
        <f>SUMPRODUCT((MONTH(Tableau2[Date])=1+COLUMN()-3)*(Tableau2[Type de recette]=Synthèse!$A4)*(Tableau2[Montant]))</f>
        <v>0</v>
      </c>
      <c r="E4" s="32">
        <f>SUMPRODUCT((MONTH(Tableau2[Date])=1+COLUMN()-3)*(Tableau2[Type de recette]=Synthèse!$A4)*(Tableau2[Montant]))</f>
        <v>200</v>
      </c>
      <c r="F4" s="32">
        <f>SUMPRODUCT((MONTH(Tableau2[Date])=1+COLUMN()-3)*(Tableau2[Type de recette]=Synthèse!$A4)*(Tableau2[Montant]))</f>
        <v>150</v>
      </c>
      <c r="G4" s="32">
        <f>SUMPRODUCT((MONTH(Tableau2[Date])=1+COLUMN()-3)*(Tableau2[Type de recette]=Synthèse!$A4)*(Tableau2[Montant]))</f>
        <v>0</v>
      </c>
      <c r="H4" s="32">
        <f>SUMPRODUCT((MONTH(Tableau2[Date])=1+COLUMN()-3)*(Tableau2[Type de recette]=Synthèse!$A4)*(Tableau2[Montant]))</f>
        <v>0</v>
      </c>
      <c r="I4" s="32">
        <f>SUMPRODUCT((MONTH(Tableau2[Date])=1+COLUMN()-3)*(Tableau2[Type de recette]=Synthèse!$A4)*(Tableau2[Montant]))</f>
        <v>0</v>
      </c>
      <c r="J4" s="32">
        <f>SUMPRODUCT((MONTH(Tableau2[Date])=1+COLUMN()-3)*(Tableau2[Type de recette]=Synthèse!$A4)*(Tableau2[Montant]))</f>
        <v>0</v>
      </c>
      <c r="K4" s="32">
        <f>SUMPRODUCT((MONTH(Tableau2[Date])=1+COLUMN()-3)*(Tableau2[Type de recette]=Synthèse!$A4)*(Tableau2[Montant]))</f>
        <v>0</v>
      </c>
      <c r="L4" s="32">
        <f>SUMPRODUCT((MONTH(Tableau2[Date])=1+COLUMN()-3)*(Tableau2[Type de recette]=Synthèse!$A4)*(Tableau2[Montant]))</f>
        <v>0</v>
      </c>
      <c r="M4" s="32">
        <f>SUMPRODUCT((MONTH(Tableau2[Date])=1+COLUMN()-3)*(Tableau2[Type de recette]=Synthèse!$A4)*(Tableau2[Montant]))</f>
        <v>0</v>
      </c>
      <c r="N4" s="33">
        <f>SUMPRODUCT((MONTH(Tableau2[Date])=1+COLUMN()-3)*(Tableau2[Type de recette]=Synthèse!$A4)*(Tableau2[Montant]))</f>
        <v>500</v>
      </c>
    </row>
    <row r="5" spans="1:14" ht="15" customHeight="1" x14ac:dyDescent="0.25">
      <c r="A5" s="10" t="s">
        <v>15</v>
      </c>
      <c r="B5" s="24"/>
      <c r="C5" s="31">
        <f>SUMPRODUCT((MONTH(Tableau2[Date])=1+COLUMN()-3)*(Tableau2[Type de recette]=Synthèse!$A5)*(Tableau2[Montant]))</f>
        <v>0</v>
      </c>
      <c r="D5" s="32">
        <f>SUMPRODUCT((MONTH(Tableau2[Date])=1+COLUMN()-3)*(Tableau2[Type de recette]=Synthèse!$A5)*(Tableau2[Montant]))</f>
        <v>225</v>
      </c>
      <c r="E5" s="32">
        <f>SUMPRODUCT((MONTH(Tableau2[Date])=1+COLUMN()-3)*(Tableau2[Type de recette]=Synthèse!$A5)*(Tableau2[Montant]))</f>
        <v>0</v>
      </c>
      <c r="F5" s="32">
        <f>SUMPRODUCT((MONTH(Tableau2[Date])=1+COLUMN()-3)*(Tableau2[Type de recette]=Synthèse!$A5)*(Tableau2[Montant]))</f>
        <v>0</v>
      </c>
      <c r="G5" s="32">
        <f>SUMPRODUCT((MONTH(Tableau2[Date])=1+COLUMN()-3)*(Tableau2[Type de recette]=Synthèse!$A5)*(Tableau2[Montant]))</f>
        <v>100</v>
      </c>
      <c r="H5" s="32">
        <f>SUMPRODUCT((MONTH(Tableau2[Date])=1+COLUMN()-3)*(Tableau2[Type de recette]=Synthèse!$A5)*(Tableau2[Montant]))</f>
        <v>0</v>
      </c>
      <c r="I5" s="32">
        <f>SUMPRODUCT((MONTH(Tableau2[Date])=1+COLUMN()-3)*(Tableau2[Type de recette]=Synthèse!$A5)*(Tableau2[Montant]))</f>
        <v>0</v>
      </c>
      <c r="J5" s="32">
        <f>SUMPRODUCT((MONTH(Tableau2[Date])=1+COLUMN()-3)*(Tableau2[Type de recette]=Synthèse!$A5)*(Tableau2[Montant]))</f>
        <v>0</v>
      </c>
      <c r="K5" s="32">
        <f>SUMPRODUCT((MONTH(Tableau2[Date])=1+COLUMN()-3)*(Tableau2[Type de recette]=Synthèse!$A5)*(Tableau2[Montant]))</f>
        <v>0</v>
      </c>
      <c r="L5" s="32">
        <f>SUMPRODUCT((MONTH(Tableau2[Date])=1+COLUMN()-3)*(Tableau2[Type de recette]=Synthèse!$A5)*(Tableau2[Montant]))</f>
        <v>350</v>
      </c>
      <c r="M5" s="32">
        <f>SUMPRODUCT((MONTH(Tableau2[Date])=1+COLUMN()-3)*(Tableau2[Type de recette]=Synthèse!$A5)*(Tableau2[Montant]))</f>
        <v>0</v>
      </c>
      <c r="N5" s="33">
        <f>SUMPRODUCT((MONTH(Tableau2[Date])=1+COLUMN()-3)*(Tableau2[Type de recette]=Synthèse!$A5)*(Tableau2[Montant]))</f>
        <v>0</v>
      </c>
    </row>
    <row r="6" spans="1:14" ht="15" customHeight="1" x14ac:dyDescent="0.25">
      <c r="A6" s="10" t="s">
        <v>37</v>
      </c>
      <c r="B6" s="24"/>
      <c r="C6" s="31">
        <f>SUMPRODUCT((MONTH(Tableau2[Date])=1+COLUMN()-3)*(Tableau2[Type de recette]=Synthèse!$A6)*(Tableau2[Montant]))</f>
        <v>0</v>
      </c>
      <c r="D6" s="32">
        <f>SUMPRODUCT((MONTH(Tableau2[Date])=1+COLUMN()-3)*(Tableau2[Type de recette]=Synthèse!$A6)*(Tableau2[Montant]))</f>
        <v>0</v>
      </c>
      <c r="E6" s="32">
        <f>SUMPRODUCT((MONTH(Tableau2[Date])=1+COLUMN()-3)*(Tableau2[Type de recette]=Synthèse!$A6)*(Tableau2[Montant]))</f>
        <v>0</v>
      </c>
      <c r="F6" s="32">
        <f>SUMPRODUCT((MONTH(Tableau2[Date])=1+COLUMN()-3)*(Tableau2[Type de recette]=Synthèse!$A6)*(Tableau2[Montant]))</f>
        <v>0</v>
      </c>
      <c r="G6" s="32">
        <f>SUMPRODUCT((MONTH(Tableau2[Date])=1+COLUMN()-3)*(Tableau2[Type de recette]=Synthèse!$A6)*(Tableau2[Montant]))</f>
        <v>0</v>
      </c>
      <c r="H6" s="32">
        <f>SUMPRODUCT((MONTH(Tableau2[Date])=1+COLUMN()-3)*(Tableau2[Type de recette]=Synthèse!$A6)*(Tableau2[Montant]))</f>
        <v>0</v>
      </c>
      <c r="I6" s="32">
        <f>SUMPRODUCT((MONTH(Tableau2[Date])=1+COLUMN()-3)*(Tableau2[Type de recette]=Synthèse!$A6)*(Tableau2[Montant]))</f>
        <v>0</v>
      </c>
      <c r="J6" s="32">
        <f>SUMPRODUCT((MONTH(Tableau2[Date])=1+COLUMN()-3)*(Tableau2[Type de recette]=Synthèse!$A6)*(Tableau2[Montant]))</f>
        <v>0</v>
      </c>
      <c r="K6" s="32">
        <f>SUMPRODUCT((MONTH(Tableau2[Date])=1+COLUMN()-3)*(Tableau2[Type de recette]=Synthèse!$A6)*(Tableau2[Montant]))</f>
        <v>0</v>
      </c>
      <c r="L6" s="32">
        <f>SUMPRODUCT((MONTH(Tableau2[Date])=1+COLUMN()-3)*(Tableau2[Type de recette]=Synthèse!$A6)*(Tableau2[Montant]))</f>
        <v>0</v>
      </c>
      <c r="M6" s="32">
        <f>SUMPRODUCT((MONTH(Tableau2[Date])=1+COLUMN()-3)*(Tableau2[Type de recette]=Synthèse!$A6)*(Tableau2[Montant]))</f>
        <v>0</v>
      </c>
      <c r="N6" s="33">
        <f>SUMPRODUCT((MONTH(Tableau2[Date])=1+COLUMN()-3)*(Tableau2[Type de recette]=Synthèse!$A6)*(Tableau2[Montant]))</f>
        <v>0</v>
      </c>
    </row>
    <row r="7" spans="1:14" ht="15" customHeight="1" x14ac:dyDescent="0.25">
      <c r="A7" s="10" t="s">
        <v>39</v>
      </c>
      <c r="B7" s="24"/>
      <c r="C7" s="31">
        <f>SUMPRODUCT((MONTH(Tableau2[Date])=1+COLUMN()-3)*(Tableau2[Type de recette]=Synthèse!$A7)*(Tableau2[Montant]))</f>
        <v>0</v>
      </c>
      <c r="D7" s="32">
        <f>SUMPRODUCT((MONTH(Tableau2[Date])=1+COLUMN()-3)*(Tableau2[Type de recette]=Synthèse!$A7)*(Tableau2[Montant]))</f>
        <v>0</v>
      </c>
      <c r="E7" s="32">
        <f>SUMPRODUCT((MONTH(Tableau2[Date])=1+COLUMN()-3)*(Tableau2[Type de recette]=Synthèse!$A7)*(Tableau2[Montant]))</f>
        <v>0</v>
      </c>
      <c r="F7" s="32">
        <f>SUMPRODUCT((MONTH(Tableau2[Date])=1+COLUMN()-3)*(Tableau2[Type de recette]=Synthèse!$A7)*(Tableau2[Montant]))</f>
        <v>0</v>
      </c>
      <c r="G7" s="32">
        <f>SUMPRODUCT((MONTH(Tableau2[Date])=1+COLUMN()-3)*(Tableau2[Type de recette]=Synthèse!$A7)*(Tableau2[Montant]))</f>
        <v>0</v>
      </c>
      <c r="H7" s="32">
        <f>SUMPRODUCT((MONTH(Tableau2[Date])=1+COLUMN()-3)*(Tableau2[Type de recette]=Synthèse!$A7)*(Tableau2[Montant]))</f>
        <v>0</v>
      </c>
      <c r="I7" s="32">
        <f>SUMPRODUCT((MONTH(Tableau2[Date])=1+COLUMN()-3)*(Tableau2[Type de recette]=Synthèse!$A7)*(Tableau2[Montant]))</f>
        <v>0</v>
      </c>
      <c r="J7" s="32">
        <f>SUMPRODUCT((MONTH(Tableau2[Date])=1+COLUMN()-3)*(Tableau2[Type de recette]=Synthèse!$A7)*(Tableau2[Montant]))</f>
        <v>0</v>
      </c>
      <c r="K7" s="32">
        <f>SUMPRODUCT((MONTH(Tableau2[Date])=1+COLUMN()-3)*(Tableau2[Type de recette]=Synthèse!$A7)*(Tableau2[Montant]))</f>
        <v>0</v>
      </c>
      <c r="L7" s="32">
        <f>SUMPRODUCT((MONTH(Tableau2[Date])=1+COLUMN()-3)*(Tableau2[Type de recette]=Synthèse!$A7)*(Tableau2[Montant]))</f>
        <v>0</v>
      </c>
      <c r="M7" s="32">
        <f>SUMPRODUCT((MONTH(Tableau2[Date])=1+COLUMN()-3)*(Tableau2[Type de recette]=Synthèse!$A7)*(Tableau2[Montant]))</f>
        <v>0</v>
      </c>
      <c r="N7" s="33">
        <f>SUMPRODUCT((MONTH(Tableau2[Date])=1+COLUMN()-3)*(Tableau2[Type de recette]=Synthèse!$A7)*(Tableau2[Montant]))</f>
        <v>0</v>
      </c>
    </row>
    <row r="8" spans="1:14" ht="15" customHeight="1" x14ac:dyDescent="0.25">
      <c r="A8" s="10" t="s">
        <v>38</v>
      </c>
      <c r="B8" s="24"/>
      <c r="C8" s="31">
        <f>SUMPRODUCT((MONTH(Tableau2[Date])=1+COLUMN()-3)*(Tableau2[Type de recette]=Synthèse!$A8)*(Tableau2[Montant]))</f>
        <v>0</v>
      </c>
      <c r="D8" s="32">
        <f>SUMPRODUCT((MONTH(Tableau2[Date])=1+COLUMN()-3)*(Tableau2[Type de recette]=Synthèse!$A8)*(Tableau2[Montant]))</f>
        <v>0</v>
      </c>
      <c r="E8" s="32">
        <f>SUMPRODUCT((MONTH(Tableau2[Date])=1+COLUMN()-3)*(Tableau2[Type de recette]=Synthèse!$A8)*(Tableau2[Montant]))</f>
        <v>0</v>
      </c>
      <c r="F8" s="32">
        <f>SUMPRODUCT((MONTH(Tableau2[Date])=1+COLUMN()-3)*(Tableau2[Type de recette]=Synthèse!$A8)*(Tableau2[Montant]))</f>
        <v>0</v>
      </c>
      <c r="G8" s="32">
        <f>SUMPRODUCT((MONTH(Tableau2[Date])=1+COLUMN()-3)*(Tableau2[Type de recette]=Synthèse!$A8)*(Tableau2[Montant]))</f>
        <v>0</v>
      </c>
      <c r="H8" s="32">
        <f>SUMPRODUCT((MONTH(Tableau2[Date])=1+COLUMN()-3)*(Tableau2[Type de recette]=Synthèse!$A8)*(Tableau2[Montant]))</f>
        <v>0</v>
      </c>
      <c r="I8" s="32">
        <f>SUMPRODUCT((MONTH(Tableau2[Date])=1+COLUMN()-3)*(Tableau2[Type de recette]=Synthèse!$A8)*(Tableau2[Montant]))</f>
        <v>0</v>
      </c>
      <c r="J8" s="32">
        <f>SUMPRODUCT((MONTH(Tableau2[Date])=1+COLUMN()-3)*(Tableau2[Type de recette]=Synthèse!$A8)*(Tableau2[Montant]))</f>
        <v>0</v>
      </c>
      <c r="K8" s="32">
        <f>SUMPRODUCT((MONTH(Tableau2[Date])=1+COLUMN()-3)*(Tableau2[Type de recette]=Synthèse!$A8)*(Tableau2[Montant]))</f>
        <v>200</v>
      </c>
      <c r="L8" s="32">
        <f>SUMPRODUCT((MONTH(Tableau2[Date])=1+COLUMN()-3)*(Tableau2[Type de recette]=Synthèse!$A8)*(Tableau2[Montant]))</f>
        <v>0</v>
      </c>
      <c r="M8" s="32">
        <f>SUMPRODUCT((MONTH(Tableau2[Date])=1+COLUMN()-3)*(Tableau2[Type de recette]=Synthèse!$A8)*(Tableau2[Montant]))</f>
        <v>0</v>
      </c>
      <c r="N8" s="33">
        <f>SUMPRODUCT((MONTH(Tableau2[Date])=1+COLUMN()-3)*(Tableau2[Type de recette]=Synthèse!$A8)*(Tableau2[Montant]))</f>
        <v>0</v>
      </c>
    </row>
    <row r="9" spans="1:14" ht="15" customHeight="1" thickBot="1" x14ac:dyDescent="0.3">
      <c r="A9" s="11" t="s">
        <v>16</v>
      </c>
      <c r="B9" s="25"/>
      <c r="C9" s="34">
        <f>SUMPRODUCT((MONTH(Tableau2[Date])=1+COLUMN()-3)*(Tableau2[Type de recette]=Synthèse!$A9)*(Tableau2[Montant]))</f>
        <v>100</v>
      </c>
      <c r="D9" s="35">
        <f>SUMPRODUCT((MONTH(Tableau2[Date])=1+COLUMN()-3)*(Tableau2[Type de recette]=Synthèse!$A9)*(Tableau2[Montant]))</f>
        <v>0</v>
      </c>
      <c r="E9" s="35">
        <f>SUMPRODUCT((MONTH(Tableau2[Date])=1+COLUMN()-3)*(Tableau2[Type de recette]=Synthèse!$A9)*(Tableau2[Montant]))</f>
        <v>0</v>
      </c>
      <c r="F9" s="35">
        <f>SUMPRODUCT((MONTH(Tableau2[Date])=1+COLUMN()-3)*(Tableau2[Type de recette]=Synthèse!$A9)*(Tableau2[Montant]))</f>
        <v>0</v>
      </c>
      <c r="G9" s="35">
        <f>SUMPRODUCT((MONTH(Tableau2[Date])=1+COLUMN()-3)*(Tableau2[Type de recette]=Synthèse!$A9)*(Tableau2[Montant]))</f>
        <v>0</v>
      </c>
      <c r="H9" s="35">
        <f>SUMPRODUCT((MONTH(Tableau2[Date])=1+COLUMN()-3)*(Tableau2[Type de recette]=Synthèse!$A9)*(Tableau2[Montant]))</f>
        <v>850</v>
      </c>
      <c r="I9" s="35">
        <f>SUMPRODUCT((MONTH(Tableau2[Date])=1+COLUMN()-3)*(Tableau2[Type de recette]=Synthèse!$A9)*(Tableau2[Montant]))</f>
        <v>560</v>
      </c>
      <c r="J9" s="35">
        <f>SUMPRODUCT((MONTH(Tableau2[Date])=1+COLUMN()-3)*(Tableau2[Type de recette]=Synthèse!$A9)*(Tableau2[Montant]))</f>
        <v>600</v>
      </c>
      <c r="K9" s="35">
        <f>SUMPRODUCT((MONTH(Tableau2[Date])=1+COLUMN()-3)*(Tableau2[Type de recette]=Synthèse!$A9)*(Tableau2[Montant]))</f>
        <v>0</v>
      </c>
      <c r="L9" s="35">
        <f>SUMPRODUCT((MONTH(Tableau2[Date])=1+COLUMN()-3)*(Tableau2[Type de recette]=Synthèse!$A9)*(Tableau2[Montant]))</f>
        <v>0</v>
      </c>
      <c r="M9" s="35">
        <f>SUMPRODUCT((MONTH(Tableau2[Date])=1+COLUMN()-3)*(Tableau2[Type de recette]=Synthèse!$A9)*(Tableau2[Montant]))</f>
        <v>750</v>
      </c>
      <c r="N9" s="36">
        <f>SUMPRODUCT((MONTH(Tableau2[Date])=1+COLUMN()-3)*(Tableau2[Type de recette]=Synthèse!$A9)*(Tableau2[Montant]))</f>
        <v>0</v>
      </c>
    </row>
    <row r="10" spans="1:14" ht="15" customHeight="1" x14ac:dyDescent="0.25">
      <c r="A10" s="10" t="s">
        <v>17</v>
      </c>
      <c r="B10" s="26" t="s">
        <v>29</v>
      </c>
      <c r="C10" s="37">
        <f>SUMPRODUCT((MONTH(Tableau4[Date])=1+COLUMN()-3)*(Tableau4[Type de dépenses]=Synthèse!$A10)*(Tableau4[Montant]))</f>
        <v>450</v>
      </c>
      <c r="D10" s="38">
        <f>SUMPRODUCT((MONTH(Tableau4[Date])=1+COLUMN()-3)*(Tableau4[Type de dépenses]=Synthèse!$A10)*(Tableau4[Montant]))</f>
        <v>500</v>
      </c>
      <c r="E10" s="38">
        <f>SUMPRODUCT((MONTH(Tableau4[Date])=1+COLUMN()-3)*(Tableau4[Type de dépenses]=Synthèse!$A10)*(Tableau4[Montant]))</f>
        <v>450</v>
      </c>
      <c r="F10" s="38">
        <f>SUMPRODUCT((MONTH(Tableau4[Date])=1+COLUMN()-3)*(Tableau4[Type de dépenses]=Synthèse!$A10)*(Tableau4[Montant]))</f>
        <v>500</v>
      </c>
      <c r="G10" s="38">
        <f>SUMPRODUCT((MONTH(Tableau4[Date])=1+COLUMN()-3)*(Tableau4[Type de dépenses]=Synthèse!$A10)*(Tableau4[Montant]))</f>
        <v>450</v>
      </c>
      <c r="H10" s="38">
        <f>SUMPRODUCT((MONTH(Tableau4[Date])=1+COLUMN()-3)*(Tableau4[Type de dépenses]=Synthèse!$A10)*(Tableau4[Montant]))</f>
        <v>0</v>
      </c>
      <c r="I10" s="38">
        <f>SUMPRODUCT((MONTH(Tableau4[Date])=1+COLUMN()-3)*(Tableau4[Type de dépenses]=Synthèse!$A10)*(Tableau4[Montant]))</f>
        <v>450</v>
      </c>
      <c r="J10" s="38">
        <f>SUMPRODUCT((MONTH(Tableau4[Date])=1+COLUMN()-3)*(Tableau4[Type de dépenses]=Synthèse!$A10)*(Tableau4[Montant]))</f>
        <v>0</v>
      </c>
      <c r="K10" s="38">
        <f>SUMPRODUCT((MONTH(Tableau4[Date])=1+COLUMN()-3)*(Tableau4[Type de dépenses]=Synthèse!$A10)*(Tableau4[Montant]))</f>
        <v>0</v>
      </c>
      <c r="L10" s="38">
        <f>SUMPRODUCT((MONTH(Tableau4[Date])=1+COLUMN()-3)*(Tableau4[Type de dépenses]=Synthèse!$A10)*(Tableau4[Montant]))</f>
        <v>600</v>
      </c>
      <c r="M10" s="38">
        <f>SUMPRODUCT((MONTH(Tableau4[Date])=1+COLUMN()-3)*(Tableau4[Type de dépenses]=Synthèse!$A10)*(Tableau4[Montant]))</f>
        <v>500</v>
      </c>
      <c r="N10" s="39">
        <f>SUMPRODUCT((MONTH(Tableau4[Date])=1+COLUMN()-3)*(Tableau4[Type de dépenses]=Synthèse!$A10)*(Tableau4[Montant]))</f>
        <v>500</v>
      </c>
    </row>
    <row r="11" spans="1:14" ht="15" customHeight="1" thickBot="1" x14ac:dyDescent="0.3">
      <c r="A11" s="11" t="s">
        <v>18</v>
      </c>
      <c r="B11" s="27"/>
      <c r="C11" s="34">
        <f>SUMPRODUCT((MONTH(Tableau4[Date])=1+COLUMN()-3)*(Tableau4[Type de dépenses]=Synthèse!$A11)*(Tableau4[Montant]))</f>
        <v>0</v>
      </c>
      <c r="D11" s="35">
        <f>SUMPRODUCT((MONTH(Tableau4[Date])=1+COLUMN()-3)*(Tableau4[Type de dépenses]=Synthèse!$A11)*(Tableau4[Montant]))</f>
        <v>0</v>
      </c>
      <c r="E11" s="35">
        <f>SUMPRODUCT((MONTH(Tableau4[Date])=1+COLUMN()-3)*(Tableau4[Type de dépenses]=Synthèse!$A11)*(Tableau4[Montant]))</f>
        <v>0</v>
      </c>
      <c r="F11" s="35">
        <f>SUMPRODUCT((MONTH(Tableau4[Date])=1+COLUMN()-3)*(Tableau4[Type de dépenses]=Synthèse!$A11)*(Tableau4[Montant]))</f>
        <v>0</v>
      </c>
      <c r="G11" s="35">
        <f>SUMPRODUCT((MONTH(Tableau4[Date])=1+COLUMN()-3)*(Tableau4[Type de dépenses]=Synthèse!$A11)*(Tableau4[Montant]))</f>
        <v>0</v>
      </c>
      <c r="H11" s="35">
        <f>SUMPRODUCT((MONTH(Tableau4[Date])=1+COLUMN()-3)*(Tableau4[Type de dépenses]=Synthèse!$A11)*(Tableau4[Montant]))</f>
        <v>75</v>
      </c>
      <c r="I11" s="35">
        <f>SUMPRODUCT((MONTH(Tableau4[Date])=1+COLUMN()-3)*(Tableau4[Type de dépenses]=Synthèse!$A11)*(Tableau4[Montant]))</f>
        <v>0</v>
      </c>
      <c r="J11" s="35">
        <f>SUMPRODUCT((MONTH(Tableau4[Date])=1+COLUMN()-3)*(Tableau4[Type de dépenses]=Synthèse!$A11)*(Tableau4[Montant]))</f>
        <v>25</v>
      </c>
      <c r="K11" s="35">
        <f>SUMPRODUCT((MONTH(Tableau4[Date])=1+COLUMN()-3)*(Tableau4[Type de dépenses]=Synthèse!$A11)*(Tableau4[Montant]))</f>
        <v>620</v>
      </c>
      <c r="L11" s="35">
        <f>SUMPRODUCT((MONTH(Tableau4[Date])=1+COLUMN()-3)*(Tableau4[Type de dépenses]=Synthèse!$A11)*(Tableau4[Montant]))</f>
        <v>0</v>
      </c>
      <c r="M11" s="35">
        <f>SUMPRODUCT((MONTH(Tableau4[Date])=1+COLUMN()-3)*(Tableau4[Type de dépenses]=Synthèse!$A11)*(Tableau4[Montant]))</f>
        <v>0</v>
      </c>
      <c r="N11" s="36">
        <f>SUMPRODUCT((MONTH(Tableau4[Date])=1+COLUMN()-3)*(Tableau4[Type de dépenses]=Synthèse!$A11)*(Tableau4[Montant]))</f>
        <v>0</v>
      </c>
    </row>
    <row r="12" spans="1:14" ht="15" customHeight="1" thickBot="1" x14ac:dyDescent="0.3">
      <c r="A12" s="21" t="s">
        <v>19</v>
      </c>
      <c r="B12" s="22"/>
      <c r="C12" s="40">
        <f t="shared" ref="C12:N12" si="0">SUM(C3:C9)-SUM(C10:C11)</f>
        <v>200</v>
      </c>
      <c r="D12" s="40">
        <f t="shared" si="0"/>
        <v>-275</v>
      </c>
      <c r="E12" s="40">
        <f t="shared" si="0"/>
        <v>-250</v>
      </c>
      <c r="F12" s="40">
        <f t="shared" si="0"/>
        <v>-350</v>
      </c>
      <c r="G12" s="41">
        <f t="shared" si="0"/>
        <v>-350</v>
      </c>
      <c r="H12" s="40">
        <f t="shared" si="0"/>
        <v>775</v>
      </c>
      <c r="I12" s="40">
        <f t="shared" si="0"/>
        <v>110</v>
      </c>
      <c r="J12" s="40">
        <f t="shared" si="0"/>
        <v>575</v>
      </c>
      <c r="K12" s="40">
        <f t="shared" si="0"/>
        <v>-270</v>
      </c>
      <c r="L12" s="40">
        <f t="shared" si="0"/>
        <v>-250</v>
      </c>
      <c r="M12" s="40">
        <f t="shared" si="0"/>
        <v>250</v>
      </c>
      <c r="N12" s="41">
        <f t="shared" si="0"/>
        <v>0</v>
      </c>
    </row>
    <row r="14" spans="1:14" ht="15" customHeight="1" thickBot="1" x14ac:dyDescent="0.3"/>
    <row r="15" spans="1:14" ht="15.95" customHeight="1" thickBot="1" x14ac:dyDescent="0.3">
      <c r="I15" s="17" t="s">
        <v>35</v>
      </c>
      <c r="J15" s="18"/>
      <c r="K15" s="14">
        <f>SUM(C3:N9)-SUM(C10:N11)</f>
        <v>165</v>
      </c>
    </row>
    <row r="18" spans="3:3" ht="15" customHeight="1" x14ac:dyDescent="0.25">
      <c r="C18" s="4"/>
    </row>
  </sheetData>
  <mergeCells count="5">
    <mergeCell ref="I15:J15"/>
    <mergeCell ref="A2:B2"/>
    <mergeCell ref="A12:B12"/>
    <mergeCell ref="B3:B9"/>
    <mergeCell ref="B10:B11"/>
  </mergeCells>
  <phoneticPr fontId="2" type="noConversion"/>
  <conditionalFormatting sqref="C12:N12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K15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307DD-DE78-4F28-83C0-221D89054D20}">
  <dimension ref="A1:I18"/>
  <sheetViews>
    <sheetView showGridLines="0" workbookViewId="0">
      <selection activeCell="D9" sqref="D9"/>
    </sheetView>
  </sheetViews>
  <sheetFormatPr baseColWidth="10" defaultRowHeight="15.75" x14ac:dyDescent="0.25"/>
  <cols>
    <col min="1" max="1" width="9.875" style="6" bestFit="1" customWidth="1"/>
    <col min="2" max="2" width="33.375" customWidth="1"/>
    <col min="3" max="3" width="13.625" customWidth="1"/>
    <col min="4" max="4" width="27.125" customWidth="1"/>
    <col min="5" max="5" width="13.375" style="4" bestFit="1" customWidth="1"/>
    <col min="6" max="6" width="12" style="4" customWidth="1"/>
    <col min="7" max="7" width="5.5" customWidth="1"/>
    <col min="8" max="8" width="12" customWidth="1"/>
    <col min="9" max="9" width="20.125" customWidth="1"/>
  </cols>
  <sheetData>
    <row r="1" spans="1:9" ht="18.75" x14ac:dyDescent="0.25">
      <c r="A1" s="7" t="s">
        <v>20</v>
      </c>
    </row>
    <row r="3" spans="1:9" x14ac:dyDescent="0.25">
      <c r="A3" s="5" t="s">
        <v>21</v>
      </c>
      <c r="B3" s="3" t="s">
        <v>36</v>
      </c>
      <c r="C3" s="15" t="s">
        <v>22</v>
      </c>
      <c r="D3" s="3" t="s">
        <v>23</v>
      </c>
      <c r="E3" s="3" t="s">
        <v>24</v>
      </c>
      <c r="F3" s="15" t="s">
        <v>25</v>
      </c>
      <c r="H3" s="15" t="s">
        <v>25</v>
      </c>
      <c r="I3" s="15" t="s">
        <v>26</v>
      </c>
    </row>
    <row r="4" spans="1:9" x14ac:dyDescent="0.25">
      <c r="A4" s="6">
        <v>44936</v>
      </c>
      <c r="C4" t="s">
        <v>16</v>
      </c>
      <c r="E4" s="4">
        <v>100</v>
      </c>
      <c r="H4" s="2" t="s">
        <v>27</v>
      </c>
      <c r="I4" s="2" t="s">
        <v>13</v>
      </c>
    </row>
    <row r="5" spans="1:9" x14ac:dyDescent="0.25">
      <c r="A5" s="6">
        <v>44941</v>
      </c>
      <c r="C5" t="s">
        <v>13</v>
      </c>
      <c r="E5" s="4">
        <v>250</v>
      </c>
      <c r="H5" s="2" t="s">
        <v>28</v>
      </c>
      <c r="I5" s="2" t="s">
        <v>14</v>
      </c>
    </row>
    <row r="6" spans="1:9" x14ac:dyDescent="0.25">
      <c r="A6" s="6">
        <v>44948</v>
      </c>
      <c r="C6" t="s">
        <v>13</v>
      </c>
      <c r="E6" s="4">
        <v>300</v>
      </c>
      <c r="H6" s="2" t="s">
        <v>34</v>
      </c>
      <c r="I6" s="2" t="s">
        <v>16</v>
      </c>
    </row>
    <row r="7" spans="1:9" x14ac:dyDescent="0.25">
      <c r="A7" s="6">
        <v>44962</v>
      </c>
      <c r="C7" t="s">
        <v>15</v>
      </c>
      <c r="E7" s="4">
        <v>225</v>
      </c>
      <c r="H7" s="2" t="s">
        <v>33</v>
      </c>
      <c r="I7" s="2" t="s">
        <v>15</v>
      </c>
    </row>
    <row r="8" spans="1:9" x14ac:dyDescent="0.25">
      <c r="A8" s="6">
        <v>45005</v>
      </c>
      <c r="C8" t="s">
        <v>14</v>
      </c>
      <c r="E8" s="4">
        <v>200</v>
      </c>
      <c r="H8" s="2"/>
      <c r="I8" s="2" t="s">
        <v>37</v>
      </c>
    </row>
    <row r="9" spans="1:9" x14ac:dyDescent="0.25">
      <c r="A9" s="6">
        <v>45024</v>
      </c>
      <c r="C9" t="s">
        <v>14</v>
      </c>
      <c r="E9" s="4">
        <v>150</v>
      </c>
      <c r="H9" s="16"/>
      <c r="I9" s="2" t="s">
        <v>39</v>
      </c>
    </row>
    <row r="10" spans="1:9" x14ac:dyDescent="0.25">
      <c r="A10" s="6">
        <v>45051</v>
      </c>
      <c r="C10" t="s">
        <v>15</v>
      </c>
      <c r="E10" s="4">
        <v>100</v>
      </c>
      <c r="H10" s="2"/>
      <c r="I10" s="2" t="s">
        <v>38</v>
      </c>
    </row>
    <row r="11" spans="1:9" x14ac:dyDescent="0.25">
      <c r="A11" s="6">
        <v>45094</v>
      </c>
      <c r="C11" t="s">
        <v>16</v>
      </c>
      <c r="E11" s="4">
        <v>850</v>
      </c>
    </row>
    <row r="12" spans="1:9" x14ac:dyDescent="0.25">
      <c r="A12" s="6">
        <v>45117</v>
      </c>
      <c r="C12" t="s">
        <v>16</v>
      </c>
      <c r="E12" s="4">
        <v>560</v>
      </c>
    </row>
    <row r="13" spans="1:9" x14ac:dyDescent="0.25">
      <c r="A13" s="6">
        <v>45140</v>
      </c>
      <c r="C13" t="s">
        <v>16</v>
      </c>
      <c r="E13" s="4">
        <v>600</v>
      </c>
    </row>
    <row r="14" spans="1:9" x14ac:dyDescent="0.25">
      <c r="A14" s="6">
        <v>45186</v>
      </c>
      <c r="C14" t="s">
        <v>13</v>
      </c>
      <c r="E14" s="4">
        <v>150</v>
      </c>
    </row>
    <row r="15" spans="1:9" x14ac:dyDescent="0.25">
      <c r="A15" s="6">
        <v>45227</v>
      </c>
      <c r="C15" t="s">
        <v>15</v>
      </c>
      <c r="E15" s="4">
        <v>350</v>
      </c>
    </row>
    <row r="16" spans="1:9" x14ac:dyDescent="0.25">
      <c r="A16" s="6">
        <v>45260</v>
      </c>
      <c r="C16" t="s">
        <v>16</v>
      </c>
      <c r="E16" s="4">
        <v>750</v>
      </c>
    </row>
    <row r="17" spans="1:5" x14ac:dyDescent="0.25">
      <c r="A17" s="6">
        <v>45262</v>
      </c>
      <c r="C17" t="s">
        <v>14</v>
      </c>
      <c r="E17" s="4">
        <v>500</v>
      </c>
    </row>
    <row r="18" spans="1:5" x14ac:dyDescent="0.25">
      <c r="A18" s="6">
        <v>45195</v>
      </c>
      <c r="C18" t="s">
        <v>38</v>
      </c>
      <c r="E18" s="4">
        <v>200</v>
      </c>
    </row>
  </sheetData>
  <dataValidations count="2">
    <dataValidation type="list" allowBlank="1" showInputMessage="1" showErrorMessage="1" sqref="C4:C18" xr:uid="{2CCF9327-0ECD-409A-A669-8F0D1BEE7C90}">
      <formula1>$I$4:$I$10</formula1>
    </dataValidation>
    <dataValidation type="list" allowBlank="1" showInputMessage="1" showErrorMessage="1" sqref="F4:F18" xr:uid="{9B3DB9C0-1A79-49E9-B7CC-9A868B4F21BF}">
      <formula1>$H$4:$H$10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B1482-8D5B-451E-ACFE-C9B7570B16D2}">
  <dimension ref="A1:H16"/>
  <sheetViews>
    <sheetView showGridLines="0" workbookViewId="0">
      <selection activeCell="E3" sqref="E3"/>
    </sheetView>
  </sheetViews>
  <sheetFormatPr baseColWidth="10" defaultRowHeight="15.75" x14ac:dyDescent="0.25"/>
  <cols>
    <col min="1" max="1" width="11" style="6"/>
    <col min="2" max="2" width="37.875" customWidth="1"/>
    <col min="3" max="3" width="17.75" customWidth="1"/>
    <col min="4" max="4" width="12.125" style="4" bestFit="1" customWidth="1"/>
    <col min="5" max="5" width="12" customWidth="1"/>
    <col min="7" max="7" width="12" customWidth="1"/>
    <col min="8" max="8" width="18.625" customWidth="1"/>
  </cols>
  <sheetData>
    <row r="1" spans="1:8" ht="18.75" x14ac:dyDescent="0.25">
      <c r="A1" s="8" t="s">
        <v>29</v>
      </c>
    </row>
    <row r="3" spans="1:8" x14ac:dyDescent="0.25">
      <c r="A3" s="5" t="s">
        <v>21</v>
      </c>
      <c r="B3" s="3" t="s">
        <v>36</v>
      </c>
      <c r="C3" s="3" t="s">
        <v>30</v>
      </c>
      <c r="D3" s="3" t="s">
        <v>24</v>
      </c>
      <c r="E3" s="15" t="s">
        <v>31</v>
      </c>
      <c r="F3" s="1"/>
      <c r="G3" t="s">
        <v>31</v>
      </c>
      <c r="H3" t="s">
        <v>32</v>
      </c>
    </row>
    <row r="4" spans="1:8" x14ac:dyDescent="0.25">
      <c r="A4" s="6">
        <v>44948</v>
      </c>
      <c r="C4" t="s">
        <v>17</v>
      </c>
      <c r="D4" s="4">
        <v>450</v>
      </c>
      <c r="G4" s="2" t="s">
        <v>27</v>
      </c>
      <c r="H4" s="2" t="s">
        <v>17</v>
      </c>
    </row>
    <row r="5" spans="1:8" x14ac:dyDescent="0.25">
      <c r="A5" s="6">
        <v>44972</v>
      </c>
      <c r="C5" t="s">
        <v>17</v>
      </c>
      <c r="D5" s="4">
        <v>500</v>
      </c>
      <c r="G5" s="2" t="s">
        <v>28</v>
      </c>
      <c r="H5" s="2" t="s">
        <v>18</v>
      </c>
    </row>
    <row r="6" spans="1:8" x14ac:dyDescent="0.25">
      <c r="A6" s="6">
        <v>45007</v>
      </c>
      <c r="C6" t="s">
        <v>17</v>
      </c>
      <c r="D6" s="4">
        <v>450</v>
      </c>
      <c r="G6" s="2" t="s">
        <v>33</v>
      </c>
      <c r="H6" s="2"/>
    </row>
    <row r="7" spans="1:8" x14ac:dyDescent="0.25">
      <c r="A7" s="6">
        <v>45031</v>
      </c>
      <c r="C7" t="s">
        <v>17</v>
      </c>
      <c r="D7" s="4">
        <v>500</v>
      </c>
      <c r="G7" s="2" t="s">
        <v>34</v>
      </c>
      <c r="H7" s="2"/>
    </row>
    <row r="8" spans="1:8" x14ac:dyDescent="0.25">
      <c r="A8" s="6">
        <v>45068</v>
      </c>
      <c r="C8" t="s">
        <v>17</v>
      </c>
      <c r="D8" s="4">
        <v>450</v>
      </c>
    </row>
    <row r="9" spans="1:8" x14ac:dyDescent="0.25">
      <c r="A9" s="6">
        <v>45088</v>
      </c>
      <c r="C9" t="s">
        <v>18</v>
      </c>
      <c r="D9" s="4">
        <v>35</v>
      </c>
    </row>
    <row r="10" spans="1:8" x14ac:dyDescent="0.25">
      <c r="A10" s="6">
        <v>45088</v>
      </c>
      <c r="C10" t="s">
        <v>18</v>
      </c>
      <c r="D10" s="4">
        <v>40</v>
      </c>
      <c r="G10" s="4"/>
    </row>
    <row r="11" spans="1:8" x14ac:dyDescent="0.25">
      <c r="A11" s="6">
        <v>45129</v>
      </c>
      <c r="C11" t="s">
        <v>17</v>
      </c>
      <c r="D11" s="4">
        <v>450</v>
      </c>
    </row>
    <row r="12" spans="1:8" x14ac:dyDescent="0.25">
      <c r="A12" s="6">
        <v>45149</v>
      </c>
      <c r="C12" t="s">
        <v>18</v>
      </c>
      <c r="D12" s="4">
        <v>25</v>
      </c>
    </row>
    <row r="13" spans="1:8" x14ac:dyDescent="0.25">
      <c r="A13" s="6">
        <v>45180</v>
      </c>
      <c r="C13" t="s">
        <v>18</v>
      </c>
      <c r="D13" s="4">
        <v>620</v>
      </c>
    </row>
    <row r="14" spans="1:8" x14ac:dyDescent="0.25">
      <c r="A14" s="6">
        <v>45204</v>
      </c>
      <c r="C14" t="s">
        <v>17</v>
      </c>
      <c r="D14" s="4">
        <v>600</v>
      </c>
    </row>
    <row r="15" spans="1:8" x14ac:dyDescent="0.25">
      <c r="A15" s="6">
        <v>45245</v>
      </c>
      <c r="C15" t="s">
        <v>17</v>
      </c>
      <c r="D15" s="4">
        <v>500</v>
      </c>
    </row>
    <row r="16" spans="1:8" x14ac:dyDescent="0.25">
      <c r="A16" s="6">
        <v>45275</v>
      </c>
      <c r="C16" t="s">
        <v>17</v>
      </c>
      <c r="D16" s="4">
        <v>500</v>
      </c>
    </row>
  </sheetData>
  <dataValidations count="2">
    <dataValidation type="list" allowBlank="1" showInputMessage="1" showErrorMessage="1" sqref="E4:E16" xr:uid="{9C5F5E11-5138-43C7-8FD9-AF4CD4EDFAB7}">
      <formula1>$G$4:$G$7</formula1>
    </dataValidation>
    <dataValidation type="list" allowBlank="1" showInputMessage="1" showErrorMessage="1" sqref="C4:C16" xr:uid="{B1DFCC32-AB5F-46E5-8644-9BB5FBA1B23B}">
      <formula1>$H$4:$H$7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Recettes</vt:lpstr>
      <vt:lpstr>Dépenses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MAISON</dc:creator>
  <cp:lastModifiedBy>JF</cp:lastModifiedBy>
  <cp:lastPrinted>2023-09-23T15:09:49Z</cp:lastPrinted>
  <dcterms:created xsi:type="dcterms:W3CDTF">2023-09-12T14:16:00Z</dcterms:created>
  <dcterms:modified xsi:type="dcterms:W3CDTF">2023-09-30T10:53:10Z</dcterms:modified>
</cp:coreProperties>
</file>