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47E3636-50FD-4379-97E4-13C758EFC07F}" xr6:coauthVersionLast="47" xr6:coauthVersionMax="47" xr10:uidLastSave="{00000000-0000-0000-0000-000000000000}"/>
  <bookViews>
    <workbookView xWindow="5520" yWindow="2025" windowWidth="23085" windowHeight="10440" xr2:uid="{375D8F24-FA21-4A77-AB5F-AB008DB35DD0}"/>
  </bookViews>
  <sheets>
    <sheet name="Feuil1" sheetId="1" r:id="rId1"/>
  </sheets>
  <externalReferences>
    <externalReference r:id="rId2"/>
  </externalReferences>
  <definedNames>
    <definedName name="lchsd">OFFSET([1]liste!$Q$6,,,COUNTIF([1]liste!$Q$6:$Q$100,"?*"))</definedName>
    <definedName name="lwsd">OFFSET([1]liste!$S$6,,,COUNTIF([1]liste!$S$6:$S$100,"?*"))</definedName>
    <definedName name="Segment_DateMois">#N/A</definedName>
    <definedName name="Segment_Lieux_Depart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G74" i="1"/>
  <c r="F74" i="1"/>
  <c r="A74" i="1"/>
  <c r="G73" i="1"/>
  <c r="F73" i="1"/>
  <c r="A73" i="1"/>
  <c r="G72" i="1"/>
  <c r="F72" i="1"/>
  <c r="A72" i="1"/>
  <c r="G71" i="1"/>
  <c r="F71" i="1"/>
  <c r="A71" i="1"/>
  <c r="G70" i="1"/>
  <c r="F70" i="1"/>
  <c r="A70" i="1"/>
  <c r="G69" i="1"/>
  <c r="F69" i="1"/>
  <c r="A69" i="1"/>
  <c r="G68" i="1"/>
  <c r="F68" i="1"/>
  <c r="A68" i="1"/>
  <c r="G67" i="1"/>
  <c r="F67" i="1"/>
  <c r="A67" i="1"/>
  <c r="G66" i="1"/>
  <c r="F66" i="1"/>
  <c r="A66" i="1"/>
  <c r="G65" i="1"/>
  <c r="F65" i="1"/>
  <c r="A65" i="1"/>
  <c r="G64" i="1"/>
  <c r="F64" i="1"/>
  <c r="A64" i="1"/>
  <c r="G63" i="1"/>
  <c r="F63" i="1"/>
  <c r="A63" i="1"/>
  <c r="G62" i="1"/>
  <c r="F62" i="1"/>
  <c r="A62" i="1"/>
  <c r="G61" i="1"/>
  <c r="F61" i="1"/>
  <c r="A61" i="1"/>
  <c r="G60" i="1"/>
  <c r="F60" i="1"/>
  <c r="A60" i="1"/>
  <c r="G59" i="1"/>
  <c r="F59" i="1"/>
  <c r="A59" i="1"/>
  <c r="G58" i="1"/>
  <c r="F58" i="1"/>
  <c r="A58" i="1"/>
  <c r="G57" i="1"/>
  <c r="F57" i="1"/>
  <c r="A57" i="1"/>
  <c r="G56" i="1"/>
  <c r="F56" i="1"/>
  <c r="A56" i="1"/>
  <c r="G55" i="1"/>
  <c r="F55" i="1"/>
  <c r="A55" i="1"/>
  <c r="G54" i="1"/>
  <c r="F54" i="1"/>
  <c r="A54" i="1"/>
  <c r="G53" i="1"/>
  <c r="F53" i="1"/>
  <c r="A53" i="1"/>
  <c r="G52" i="1"/>
  <c r="F52" i="1"/>
  <c r="A52" i="1"/>
  <c r="G51" i="1"/>
  <c r="F51" i="1"/>
  <c r="A51" i="1"/>
  <c r="G50" i="1"/>
  <c r="F50" i="1"/>
  <c r="A50" i="1"/>
  <c r="G49" i="1"/>
  <c r="F49" i="1"/>
  <c r="A49" i="1"/>
  <c r="G48" i="1"/>
  <c r="F48" i="1"/>
  <c r="A48" i="1"/>
  <c r="G47" i="1"/>
  <c r="F47" i="1"/>
  <c r="A47" i="1"/>
  <c r="G46" i="1"/>
  <c r="F46" i="1"/>
  <c r="A46" i="1"/>
  <c r="G45" i="1"/>
  <c r="F45" i="1"/>
  <c r="A45" i="1"/>
  <c r="G44" i="1"/>
  <c r="F44" i="1"/>
  <c r="A44" i="1"/>
  <c r="G43" i="1"/>
  <c r="F43" i="1"/>
  <c r="A43" i="1"/>
  <c r="G42" i="1"/>
  <c r="F42" i="1"/>
  <c r="A42" i="1"/>
  <c r="G41" i="1"/>
  <c r="F41" i="1"/>
  <c r="A41" i="1"/>
  <c r="G40" i="1"/>
  <c r="F40" i="1"/>
  <c r="A40" i="1"/>
  <c r="G39" i="1"/>
  <c r="F39" i="1"/>
  <c r="A39" i="1"/>
  <c r="G38" i="1"/>
  <c r="F38" i="1"/>
  <c r="A38" i="1"/>
  <c r="G37" i="1"/>
  <c r="F37" i="1"/>
  <c r="A37" i="1"/>
  <c r="G36" i="1"/>
  <c r="F36" i="1"/>
  <c r="A36" i="1"/>
  <c r="G35" i="1"/>
  <c r="F35" i="1"/>
  <c r="A35" i="1"/>
  <c r="G34" i="1"/>
  <c r="F34" i="1"/>
  <c r="A34" i="1"/>
  <c r="G33" i="1"/>
  <c r="F33" i="1"/>
  <c r="A33" i="1"/>
  <c r="G32" i="1"/>
  <c r="F32" i="1"/>
  <c r="A32" i="1"/>
  <c r="G31" i="1"/>
  <c r="F31" i="1"/>
  <c r="A31" i="1"/>
  <c r="G30" i="1"/>
  <c r="F30" i="1"/>
  <c r="A30" i="1"/>
  <c r="G29" i="1"/>
  <c r="F29" i="1"/>
  <c r="A29" i="1"/>
  <c r="G28" i="1"/>
  <c r="F28" i="1"/>
  <c r="A28" i="1"/>
  <c r="G27" i="1"/>
  <c r="F27" i="1"/>
  <c r="A27" i="1"/>
  <c r="G26" i="1"/>
  <c r="F26" i="1"/>
  <c r="A26" i="1"/>
  <c r="G25" i="1"/>
  <c r="F25" i="1"/>
  <c r="A25" i="1"/>
  <c r="G24" i="1"/>
  <c r="F24" i="1"/>
  <c r="A24" i="1"/>
  <c r="G23" i="1"/>
  <c r="F23" i="1"/>
  <c r="A23" i="1"/>
  <c r="G22" i="1"/>
  <c r="F22" i="1"/>
  <c r="A22" i="1"/>
  <c r="G21" i="1"/>
  <c r="F21" i="1"/>
  <c r="A21" i="1"/>
  <c r="G20" i="1"/>
  <c r="F20" i="1"/>
  <c r="A20" i="1"/>
  <c r="G19" i="1"/>
  <c r="F19" i="1"/>
  <c r="A19" i="1"/>
  <c r="G18" i="1"/>
  <c r="F18" i="1"/>
  <c r="A18" i="1"/>
  <c r="G17" i="1"/>
  <c r="F17" i="1"/>
  <c r="A17" i="1"/>
  <c r="G16" i="1"/>
  <c r="F16" i="1"/>
  <c r="A16" i="1"/>
  <c r="G15" i="1"/>
  <c r="F15" i="1"/>
  <c r="A15" i="1"/>
  <c r="G14" i="1"/>
  <c r="F14" i="1"/>
  <c r="A14" i="1"/>
  <c r="G13" i="1"/>
  <c r="F13" i="1"/>
  <c r="A13" i="1"/>
  <c r="G12" i="1"/>
  <c r="F12" i="1"/>
  <c r="A12" i="1"/>
  <c r="G11" i="1"/>
  <c r="F11" i="1"/>
  <c r="A11" i="1"/>
  <c r="G10" i="1"/>
  <c r="F10" i="1"/>
  <c r="A10" i="1"/>
  <c r="G9" i="1"/>
  <c r="F9" i="1"/>
  <c r="A9" i="1"/>
  <c r="G8" i="1"/>
  <c r="F8" i="1"/>
  <c r="A8" i="1"/>
  <c r="G7" i="1"/>
  <c r="F7" i="1"/>
  <c r="A7" i="1"/>
  <c r="G6" i="1"/>
  <c r="F6" i="1"/>
  <c r="A6" i="1"/>
  <c r="G5" i="1"/>
  <c r="F5" i="1"/>
  <c r="A5" i="1"/>
  <c r="G4" i="1"/>
  <c r="F4" i="1"/>
  <c r="A4" i="1"/>
  <c r="G3" i="1"/>
  <c r="F3" i="1"/>
  <c r="A3" i="1"/>
  <c r="G2" i="1"/>
  <c r="F2" i="1"/>
  <c r="A2" i="1"/>
</calcChain>
</file>

<file path=xl/sharedStrings.xml><?xml version="1.0" encoding="utf-8"?>
<sst xmlns="http://schemas.openxmlformats.org/spreadsheetml/2006/main" count="227" uniqueCount="34">
  <si>
    <t>Matricule</t>
  </si>
  <si>
    <t>Chauffeurs</t>
  </si>
  <si>
    <t>Date</t>
  </si>
  <si>
    <t>Lieux_Depart</t>
  </si>
  <si>
    <t>Déstinations</t>
  </si>
  <si>
    <t>Prix</t>
  </si>
  <si>
    <t>KM</t>
  </si>
  <si>
    <t>djedid mostapha</t>
  </si>
  <si>
    <t>Mostaganem</t>
  </si>
  <si>
    <t>Djelfa</t>
  </si>
  <si>
    <t>Laghouat</t>
  </si>
  <si>
    <t>Tlemcen</t>
  </si>
  <si>
    <t>Alger</t>
  </si>
  <si>
    <t>Msila</t>
  </si>
  <si>
    <t>Biskra</t>
  </si>
  <si>
    <t>Djedid Omar</t>
  </si>
  <si>
    <t>Park Chakor</t>
  </si>
  <si>
    <t>Younes Ibrahim</t>
  </si>
  <si>
    <t>Amara Mohamed</t>
  </si>
  <si>
    <t>Sarl Auto Union</t>
  </si>
  <si>
    <t>Oran</t>
  </si>
  <si>
    <t>Batna</t>
  </si>
  <si>
    <t>Setif</t>
  </si>
  <si>
    <t>Constantine</t>
  </si>
  <si>
    <t>Annaba</t>
  </si>
  <si>
    <t>Tebessa</t>
  </si>
  <si>
    <t>Blida</t>
  </si>
  <si>
    <t>Boumerdes</t>
  </si>
  <si>
    <t>Tizi Ouzou</t>
  </si>
  <si>
    <t>Oum Bouaghi</t>
  </si>
  <si>
    <t>Chlef</t>
  </si>
  <si>
    <t>Fertas Mehamed</t>
  </si>
  <si>
    <t>Jijel</t>
  </si>
  <si>
    <t>DateMois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</si>
</sst>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43" fontId="0" fillId="0" borderId="0" xfId="1" applyFont="1" applyFill="1" applyBorder="1" applyAlignment="1">
      <alignment horizontal="center" vertical="center" wrapText="1"/>
    </xf>
    <xf numFmtId="3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43" fontId="0" fillId="0" borderId="0" xfId="1" applyFont="1" applyFill="1" applyBorder="1" applyAlignment="1">
      <alignment horizontal="center" vertical="center"/>
    </xf>
    <xf numFmtId="3" fontId="0" fillId="0" borderId="0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gradientFill degree="90">
          <stop position="0">
            <color theme="0"/>
          </stop>
          <stop position="1">
            <color rgb="FF00B0F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647700</xdr:colOff>
      <xdr:row>5</xdr:row>
      <xdr:rowOff>28576</xdr:rowOff>
    </xdr:from>
    <xdr:to>
      <xdr:col>14</xdr:col>
      <xdr:colOff>676275</xdr:colOff>
      <xdr:row>15</xdr:row>
      <xdr:rowOff>180976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ateMois">
              <a:extLst>
                <a:ext uri="{FF2B5EF4-FFF2-40B4-BE49-F238E27FC236}">
                  <a16:creationId xmlns:a16="http://schemas.microsoft.com/office/drawing/2014/main" id="{143A1CFF-EA40-EADD-59F6-8154EA2E137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01150" y="219076"/>
              <a:ext cx="2314575" cy="723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685800</xdr:colOff>
      <xdr:row>0</xdr:row>
      <xdr:rowOff>123826</xdr:rowOff>
    </xdr:from>
    <xdr:to>
      <xdr:col>11</xdr:col>
      <xdr:colOff>228600</xdr:colOff>
      <xdr:row>16</xdr:row>
      <xdr:rowOff>85726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Lieux_Depart">
              <a:extLst>
                <a:ext uri="{FF2B5EF4-FFF2-40B4-BE49-F238E27FC236}">
                  <a16:creationId xmlns:a16="http://schemas.microsoft.com/office/drawing/2014/main" id="{C41B7689-4607-F707-2820-478A9F0F264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x_Depar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953250" y="123826"/>
              <a:ext cx="1828800" cy="914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ouveau%20dossier/Djeeeee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e"/>
      <sheetName val="Froute"/>
      <sheetName val="Facture "/>
      <sheetName val="Salaires"/>
      <sheetName val="Chauffeurs"/>
      <sheetName val="Feuil1"/>
      <sheetName val="Feuil2"/>
      <sheetName val="Feuil3"/>
      <sheetName val="Facture"/>
    </sheetNames>
    <sheetDataSet>
      <sheetData sheetId="0">
        <row r="6">
          <cell r="B6" t="str">
            <v>IVECO 400</v>
          </cell>
          <cell r="C6" t="str">
            <v>00400 512 31</v>
          </cell>
          <cell r="G6" t="str">
            <v>Mostaganem_Alger</v>
          </cell>
          <cell r="H6">
            <v>38448.9</v>
          </cell>
          <cell r="I6">
            <v>333</v>
          </cell>
          <cell r="Q6" t="str">
            <v>djedid mostapha</v>
          </cell>
          <cell r="S6" t="str">
            <v>Alger</v>
          </cell>
        </row>
        <row r="7">
          <cell r="B7" t="str">
            <v>IVECO 401</v>
          </cell>
          <cell r="C7" t="str">
            <v>00401 512 31</v>
          </cell>
          <cell r="G7" t="str">
            <v>Mostaganem_Annaba</v>
          </cell>
          <cell r="H7">
            <v>96700</v>
          </cell>
          <cell r="I7">
            <v>863</v>
          </cell>
          <cell r="Q7" t="str">
            <v>Djedid Omar</v>
          </cell>
          <cell r="S7" t="str">
            <v>Annaba</v>
          </cell>
        </row>
        <row r="8">
          <cell r="B8" t="str">
            <v>IVECO 402</v>
          </cell>
          <cell r="C8" t="str">
            <v>00402 512 31</v>
          </cell>
          <cell r="G8" t="str">
            <v>Mostaganem_Batna</v>
          </cell>
          <cell r="H8">
            <v>89628</v>
          </cell>
          <cell r="I8">
            <v>725</v>
          </cell>
          <cell r="Q8" t="str">
            <v>Younes Ibrahim</v>
          </cell>
          <cell r="S8" t="str">
            <v>Batna</v>
          </cell>
        </row>
        <row r="9">
          <cell r="B9" t="str">
            <v>DAF</v>
          </cell>
          <cell r="C9" t="str">
            <v>03854 319 27</v>
          </cell>
          <cell r="G9" t="str">
            <v>Mostaganem_BBA</v>
          </cell>
          <cell r="H9">
            <v>59852</v>
          </cell>
          <cell r="I9">
            <v>518</v>
          </cell>
          <cell r="Q9" t="str">
            <v>Amara Mohamed</v>
          </cell>
          <cell r="S9" t="str">
            <v>BBA</v>
          </cell>
        </row>
        <row r="10">
          <cell r="B10" t="str">
            <v>MAN</v>
          </cell>
          <cell r="C10" t="str">
            <v>06638 519 15</v>
          </cell>
          <cell r="G10" t="str">
            <v>Mostaganem_Bechar</v>
          </cell>
          <cell r="I10">
            <v>730</v>
          </cell>
          <cell r="Q10" t="str">
            <v>Fertas Mehamed</v>
          </cell>
          <cell r="S10" t="str">
            <v>Bechar</v>
          </cell>
        </row>
        <row r="11">
          <cell r="B11" t="str">
            <v>PLAZMA</v>
          </cell>
          <cell r="C11" t="str">
            <v>00096 517 18</v>
          </cell>
          <cell r="G11" t="str">
            <v>Mostaganem_Bejaia</v>
          </cell>
          <cell r="H11">
            <v>62415</v>
          </cell>
          <cell r="I11">
            <v>563</v>
          </cell>
          <cell r="Q11" t="str">
            <v>Ait Zerrouk Abderahmane</v>
          </cell>
          <cell r="S11" t="str">
            <v>Bejaia</v>
          </cell>
        </row>
        <row r="12">
          <cell r="B12" t="str">
            <v>PREMIUM</v>
          </cell>
          <cell r="G12" t="str">
            <v>Mostaganem_Biskra</v>
          </cell>
          <cell r="H12">
            <v>85612</v>
          </cell>
          <cell r="I12">
            <v>697</v>
          </cell>
          <cell r="Q12" t="str">
            <v>Bengheracha Med</v>
          </cell>
          <cell r="S12" t="str">
            <v>Biskra</v>
          </cell>
        </row>
        <row r="13">
          <cell r="B13" t="str">
            <v>Camion 1</v>
          </cell>
          <cell r="C13" t="str">
            <v>018757 514 34</v>
          </cell>
          <cell r="G13" t="str">
            <v>Mostaganem_Blida</v>
          </cell>
          <cell r="H13">
            <v>34015</v>
          </cell>
          <cell r="I13">
            <v>291</v>
          </cell>
          <cell r="Q13" t="str">
            <v>Alioua samir</v>
          </cell>
          <cell r="S13" t="str">
            <v>Blida</v>
          </cell>
        </row>
        <row r="14">
          <cell r="B14" t="str">
            <v>Camion 2</v>
          </cell>
          <cell r="C14" t="str">
            <v>05003 514 15</v>
          </cell>
          <cell r="G14" t="str">
            <v>Mostaganem_Boumerdes</v>
          </cell>
          <cell r="H14">
            <v>42042</v>
          </cell>
          <cell r="I14">
            <v>369</v>
          </cell>
          <cell r="Q14" t="str">
            <v>Laidi Nabil</v>
          </cell>
          <cell r="S14" t="str">
            <v>Boumerdes</v>
          </cell>
        </row>
        <row r="15">
          <cell r="G15" t="str">
            <v>Mostaganem_Chlef</v>
          </cell>
          <cell r="H15">
            <v>18345</v>
          </cell>
          <cell r="I15">
            <v>136</v>
          </cell>
          <cell r="Q15" t="str">
            <v>Ouadah Fateh</v>
          </cell>
          <cell r="S15" t="str">
            <v>Chlef</v>
          </cell>
        </row>
        <row r="16">
          <cell r="G16" t="str">
            <v>Mostaganem_Constantine</v>
          </cell>
          <cell r="H16">
            <v>80362</v>
          </cell>
          <cell r="I16">
            <v>709</v>
          </cell>
          <cell r="Q16" t="str">
            <v>Dries Said</v>
          </cell>
          <cell r="S16" t="str">
            <v>Constantine</v>
          </cell>
        </row>
        <row r="17">
          <cell r="G17" t="str">
            <v>Mostaganem_Djelfa</v>
          </cell>
          <cell r="H17">
            <v>50164</v>
          </cell>
          <cell r="I17">
            <v>527</v>
          </cell>
          <cell r="Q17" t="str">
            <v>Yakoub Ahmed</v>
          </cell>
          <cell r="S17" t="str">
            <v>Djelfa</v>
          </cell>
        </row>
        <row r="18">
          <cell r="G18" t="str">
            <v>Mostaganem_Jijel</v>
          </cell>
          <cell r="H18">
            <v>76618</v>
          </cell>
          <cell r="I18">
            <v>640</v>
          </cell>
          <cell r="Q18" t="str">
            <v>Zenad Abou Bakr</v>
          </cell>
          <cell r="S18" t="str">
            <v>Jijel</v>
          </cell>
        </row>
        <row r="19">
          <cell r="G19" t="str">
            <v>Mostaganem_Laghouat</v>
          </cell>
          <cell r="H19">
            <v>67200</v>
          </cell>
          <cell r="I19">
            <v>444</v>
          </cell>
          <cell r="Q19">
            <v>0</v>
          </cell>
          <cell r="S19" t="str">
            <v>Laghouat</v>
          </cell>
        </row>
        <row r="20">
          <cell r="G20" t="str">
            <v>Mostaganem_Msila</v>
          </cell>
          <cell r="H20">
            <v>67515</v>
          </cell>
          <cell r="I20">
            <v>536</v>
          </cell>
          <cell r="Q20" t="str">
            <v/>
          </cell>
          <cell r="S20" t="str">
            <v>Msila</v>
          </cell>
        </row>
        <row r="21">
          <cell r="G21" t="str">
            <v>Mostaganem_Oran</v>
          </cell>
          <cell r="H21">
            <v>13125</v>
          </cell>
          <cell r="I21">
            <v>80</v>
          </cell>
          <cell r="Q21" t="str">
            <v/>
          </cell>
          <cell r="S21" t="str">
            <v>Oran</v>
          </cell>
        </row>
        <row r="22">
          <cell r="G22" t="str">
            <v>Mostaganem_Oum Bouaghi</v>
          </cell>
          <cell r="H22">
            <v>96180</v>
          </cell>
          <cell r="I22">
            <v>784</v>
          </cell>
          <cell r="Q22" t="str">
            <v/>
          </cell>
          <cell r="S22" t="str">
            <v>Oum Bouaghi</v>
          </cell>
        </row>
        <row r="23">
          <cell r="G23" t="str">
            <v>Mostaganem_Park Chakor</v>
          </cell>
          <cell r="H23">
            <v>6000</v>
          </cell>
          <cell r="I23">
            <v>0</v>
          </cell>
          <cell r="Q23" t="str">
            <v/>
          </cell>
          <cell r="S23" t="str">
            <v>Park Chakor</v>
          </cell>
        </row>
        <row r="24">
          <cell r="G24" t="str">
            <v>Mostaganem_Sarl Auto Union</v>
          </cell>
          <cell r="H24">
            <v>5775</v>
          </cell>
          <cell r="I24">
            <v>0</v>
          </cell>
          <cell r="Q24" t="str">
            <v/>
          </cell>
          <cell r="S24" t="str">
            <v>Sarl Auto Union</v>
          </cell>
        </row>
        <row r="25">
          <cell r="G25" t="str">
            <v>Mostaganem_Setif</v>
          </cell>
          <cell r="H25">
            <v>68775</v>
          </cell>
          <cell r="I25">
            <v>586</v>
          </cell>
          <cell r="Q25" t="str">
            <v/>
          </cell>
          <cell r="S25" t="str">
            <v>Setif</v>
          </cell>
        </row>
        <row r="26">
          <cell r="G26" t="str">
            <v>Mostaganem_Tebessa</v>
          </cell>
          <cell r="H26">
            <v>107100</v>
          </cell>
          <cell r="I26">
            <v>907</v>
          </cell>
          <cell r="Q26" t="str">
            <v/>
          </cell>
          <cell r="S26" t="str">
            <v>Tebessa</v>
          </cell>
        </row>
        <row r="27">
          <cell r="G27" t="str">
            <v>Mostaganem_Tizi Ouzou</v>
          </cell>
          <cell r="H27">
            <v>49610</v>
          </cell>
          <cell r="I27">
            <v>425</v>
          </cell>
          <cell r="Q27" t="str">
            <v/>
          </cell>
          <cell r="S27" t="str">
            <v>Tizi Ouzou</v>
          </cell>
        </row>
        <row r="28">
          <cell r="G28" t="str">
            <v>Mostaganem_Tlemcen</v>
          </cell>
          <cell r="H28">
            <v>27270</v>
          </cell>
          <cell r="I28">
            <v>208</v>
          </cell>
          <cell r="Q28" t="str">
            <v/>
          </cell>
          <cell r="S28" t="str">
            <v>Tlemcen</v>
          </cell>
        </row>
        <row r="29">
          <cell r="G29" t="str">
            <v>Mostaganem_Adrar</v>
          </cell>
          <cell r="H29">
            <v>141414</v>
          </cell>
          <cell r="I29">
            <v>1281</v>
          </cell>
          <cell r="Q29" t="str">
            <v/>
          </cell>
          <cell r="S29" t="str">
            <v>Adrar</v>
          </cell>
        </row>
        <row r="30">
          <cell r="G30" t="str">
            <v>Mostaganem_Ain Defla</v>
          </cell>
          <cell r="H30">
            <v>22932</v>
          </cell>
          <cell r="I30">
            <v>204</v>
          </cell>
          <cell r="Q30" t="str">
            <v/>
          </cell>
          <cell r="S30" t="str">
            <v>Ain Defla</v>
          </cell>
        </row>
        <row r="31">
          <cell r="G31" t="str">
            <v>Mostaganem_Ain Temouchent</v>
          </cell>
          <cell r="H31">
            <v>18345</v>
          </cell>
          <cell r="I31">
            <v>150</v>
          </cell>
          <cell r="Q31" t="str">
            <v/>
          </cell>
          <cell r="S31" t="str">
            <v>Ain Temouchent</v>
          </cell>
        </row>
        <row r="32">
          <cell r="G32" t="str">
            <v>Jijel_Alger</v>
          </cell>
          <cell r="H32">
            <v>48448.9</v>
          </cell>
          <cell r="I32">
            <v>323</v>
          </cell>
          <cell r="Q32" t="str">
            <v/>
          </cell>
          <cell r="S32" t="str">
            <v>Mostaganem</v>
          </cell>
        </row>
        <row r="33">
          <cell r="G33" t="str">
            <v>Jijel_Annaba</v>
          </cell>
          <cell r="H33">
            <v>34398</v>
          </cell>
          <cell r="I33">
            <v>250</v>
          </cell>
          <cell r="Q33" t="str">
            <v/>
          </cell>
          <cell r="S33">
            <v>0</v>
          </cell>
        </row>
        <row r="34">
          <cell r="G34" t="str">
            <v>Jijel_Batna</v>
          </cell>
          <cell r="H34">
            <v>29047</v>
          </cell>
          <cell r="I34">
            <v>250</v>
          </cell>
          <cell r="Q34" t="str">
            <v/>
          </cell>
          <cell r="S34" t="str">
            <v/>
          </cell>
        </row>
        <row r="35">
          <cell r="G35" t="str">
            <v>Jijel_BBA</v>
          </cell>
          <cell r="I35">
            <v>213</v>
          </cell>
          <cell r="Q35" t="str">
            <v/>
          </cell>
          <cell r="S35" t="str">
            <v/>
          </cell>
        </row>
        <row r="36">
          <cell r="G36" t="str">
            <v>Jijel_Bechar</v>
          </cell>
          <cell r="Q36" t="str">
            <v/>
          </cell>
          <cell r="S36" t="str">
            <v/>
          </cell>
        </row>
        <row r="37">
          <cell r="G37" t="str">
            <v>Jijel_Bejaia</v>
          </cell>
          <cell r="H37">
            <v>13911</v>
          </cell>
          <cell r="I37">
            <v>90</v>
          </cell>
          <cell r="Q37" t="str">
            <v/>
          </cell>
          <cell r="S37" t="str">
            <v/>
          </cell>
        </row>
        <row r="38">
          <cell r="G38" t="str">
            <v>Jijel_Biskra</v>
          </cell>
          <cell r="Q38" t="str">
            <v/>
          </cell>
          <cell r="S38" t="str">
            <v/>
          </cell>
        </row>
        <row r="39">
          <cell r="G39" t="str">
            <v>Jijel_Blida</v>
          </cell>
          <cell r="H39">
            <v>45864</v>
          </cell>
          <cell r="I39">
            <v>350</v>
          </cell>
          <cell r="Q39" t="str">
            <v/>
          </cell>
          <cell r="S39" t="str">
            <v/>
          </cell>
        </row>
        <row r="40">
          <cell r="G40" t="str">
            <v>Jijel_Boumerdes</v>
          </cell>
          <cell r="I40">
            <v>295</v>
          </cell>
          <cell r="Q40" t="str">
            <v/>
          </cell>
          <cell r="S40" t="str">
            <v/>
          </cell>
        </row>
        <row r="41">
          <cell r="G41" t="str">
            <v>Jijel_Chlef</v>
          </cell>
          <cell r="H41">
            <v>60387</v>
          </cell>
          <cell r="I41">
            <v>510</v>
          </cell>
          <cell r="Q41" t="str">
            <v/>
          </cell>
          <cell r="S41" t="str">
            <v/>
          </cell>
        </row>
        <row r="42">
          <cell r="G42" t="str">
            <v>Jijel_Constantine</v>
          </cell>
          <cell r="H42">
            <v>21403</v>
          </cell>
          <cell r="I42">
            <v>139</v>
          </cell>
          <cell r="Q42" t="str">
            <v/>
          </cell>
          <cell r="S42" t="str">
            <v/>
          </cell>
        </row>
        <row r="43">
          <cell r="G43" t="str">
            <v>Jijel_Djelfa</v>
          </cell>
          <cell r="Q43" t="str">
            <v/>
          </cell>
          <cell r="S43" t="str">
            <v/>
          </cell>
        </row>
        <row r="44">
          <cell r="G44" t="str">
            <v>Jijel_Jijel</v>
          </cell>
          <cell r="Q44" t="str">
            <v/>
          </cell>
          <cell r="S44" t="str">
            <v/>
          </cell>
        </row>
        <row r="45">
          <cell r="G45" t="str">
            <v>Jijel_Laghouat</v>
          </cell>
          <cell r="Q45" t="str">
            <v/>
          </cell>
          <cell r="S45" t="str">
            <v/>
          </cell>
        </row>
        <row r="46">
          <cell r="G46" t="str">
            <v>Jijel_Mostaganem</v>
          </cell>
          <cell r="H46">
            <v>79800</v>
          </cell>
          <cell r="I46">
            <v>640</v>
          </cell>
          <cell r="Q46" t="str">
            <v/>
          </cell>
          <cell r="S46" t="str">
            <v/>
          </cell>
        </row>
        <row r="47">
          <cell r="G47" t="str">
            <v>Jijel_Msila</v>
          </cell>
          <cell r="Q47" t="str">
            <v/>
          </cell>
          <cell r="S47" t="str">
            <v/>
          </cell>
        </row>
        <row r="48">
          <cell r="G48" t="str">
            <v>Jijel_Oran</v>
          </cell>
          <cell r="H48">
            <v>89250</v>
          </cell>
          <cell r="I48">
            <v>721</v>
          </cell>
          <cell r="Q48" t="str">
            <v/>
          </cell>
          <cell r="S48" t="str">
            <v/>
          </cell>
        </row>
        <row r="49">
          <cell r="G49" t="str">
            <v>Jijel_Oum Bouaghi</v>
          </cell>
          <cell r="Q49" t="str">
            <v/>
          </cell>
          <cell r="S49" t="str">
            <v/>
          </cell>
        </row>
        <row r="50">
          <cell r="G50" t="str">
            <v>Jijel_Park Chakor</v>
          </cell>
          <cell r="Q50" t="str">
            <v/>
          </cell>
          <cell r="S50" t="str">
            <v/>
          </cell>
        </row>
        <row r="51">
          <cell r="G51" t="str">
            <v>Jijel_Sarl Auto Union</v>
          </cell>
          <cell r="Q51" t="str">
            <v/>
          </cell>
          <cell r="S51" t="str">
            <v/>
          </cell>
        </row>
        <row r="52">
          <cell r="G52" t="str">
            <v>Jijel_Setif</v>
          </cell>
          <cell r="Q52" t="str">
            <v/>
          </cell>
          <cell r="S52" t="str">
            <v/>
          </cell>
        </row>
        <row r="53">
          <cell r="G53" t="str">
            <v>Jijel_Tebessa</v>
          </cell>
          <cell r="H53">
            <v>44420</v>
          </cell>
          <cell r="I53">
            <v>345</v>
          </cell>
          <cell r="Q53" t="str">
            <v/>
          </cell>
          <cell r="S53" t="str">
            <v/>
          </cell>
        </row>
        <row r="54">
          <cell r="G54" t="str">
            <v>Jijel_Tizi Ouzou</v>
          </cell>
          <cell r="H54">
            <v>35720</v>
          </cell>
          <cell r="I54">
            <v>200</v>
          </cell>
          <cell r="Q54" t="str">
            <v/>
          </cell>
          <cell r="S54" t="str">
            <v/>
          </cell>
        </row>
        <row r="55">
          <cell r="G55" t="str">
            <v>Jijel_Tlemcen</v>
          </cell>
          <cell r="H55">
            <v>94920</v>
          </cell>
          <cell r="I55">
            <v>822</v>
          </cell>
          <cell r="Q55" t="str">
            <v/>
          </cell>
          <cell r="S55" t="str">
            <v/>
          </cell>
        </row>
        <row r="56">
          <cell r="G56" t="str">
            <v>Jijel_Adrar</v>
          </cell>
          <cell r="H56">
            <v>181364</v>
          </cell>
          <cell r="I56">
            <v>1557</v>
          </cell>
          <cell r="Q56" t="str">
            <v/>
          </cell>
          <cell r="S56" t="str">
            <v/>
          </cell>
        </row>
        <row r="57">
          <cell r="Q57" t="str">
            <v/>
          </cell>
          <cell r="S57" t="str">
            <v/>
          </cell>
        </row>
        <row r="58">
          <cell r="Q58" t="str">
            <v/>
          </cell>
          <cell r="S58" t="str">
            <v/>
          </cell>
        </row>
        <row r="59">
          <cell r="Q59" t="str">
            <v/>
          </cell>
          <cell r="S59" t="str">
            <v/>
          </cell>
        </row>
        <row r="60">
          <cell r="Q60" t="str">
            <v/>
          </cell>
          <cell r="S60" t="str">
            <v/>
          </cell>
        </row>
        <row r="61">
          <cell r="Q61" t="str">
            <v/>
          </cell>
          <cell r="S61" t="str">
            <v/>
          </cell>
        </row>
        <row r="62">
          <cell r="Q62" t="str">
            <v/>
          </cell>
          <cell r="S62" t="str">
            <v/>
          </cell>
        </row>
        <row r="63">
          <cell r="Q63" t="str">
            <v/>
          </cell>
          <cell r="S63" t="str">
            <v/>
          </cell>
        </row>
        <row r="64">
          <cell r="Q64" t="str">
            <v/>
          </cell>
          <cell r="S64" t="str">
            <v/>
          </cell>
        </row>
        <row r="65">
          <cell r="Q65" t="str">
            <v/>
          </cell>
          <cell r="S65" t="str">
            <v/>
          </cell>
        </row>
        <row r="66">
          <cell r="Q66" t="str">
            <v/>
          </cell>
          <cell r="S66" t="str">
            <v/>
          </cell>
        </row>
        <row r="67">
          <cell r="Q67" t="str">
            <v/>
          </cell>
          <cell r="S67" t="str">
            <v/>
          </cell>
        </row>
        <row r="68">
          <cell r="Q68" t="str">
            <v/>
          </cell>
          <cell r="S68" t="str">
            <v/>
          </cell>
        </row>
        <row r="69">
          <cell r="Q69" t="str">
            <v/>
          </cell>
          <cell r="S69" t="str">
            <v/>
          </cell>
        </row>
        <row r="70">
          <cell r="Q70" t="str">
            <v/>
          </cell>
          <cell r="S70" t="str">
            <v/>
          </cell>
        </row>
        <row r="71">
          <cell r="Q71" t="str">
            <v/>
          </cell>
          <cell r="S71" t="str">
            <v/>
          </cell>
        </row>
        <row r="72">
          <cell r="Q72" t="str">
            <v/>
          </cell>
          <cell r="S72" t="str">
            <v/>
          </cell>
        </row>
        <row r="73">
          <cell r="Q73" t="str">
            <v/>
          </cell>
          <cell r="S73" t="str">
            <v/>
          </cell>
        </row>
        <row r="74">
          <cell r="Q74" t="str">
            <v/>
          </cell>
          <cell r="S74" t="str">
            <v/>
          </cell>
        </row>
        <row r="75">
          <cell r="Q75" t="str">
            <v/>
          </cell>
          <cell r="S75" t="str">
            <v/>
          </cell>
        </row>
        <row r="76">
          <cell r="Q76" t="str">
            <v/>
          </cell>
          <cell r="S76" t="str">
            <v/>
          </cell>
        </row>
        <row r="77">
          <cell r="Q77" t="str">
            <v/>
          </cell>
          <cell r="S77" t="str">
            <v/>
          </cell>
        </row>
        <row r="78">
          <cell r="Q78" t="str">
            <v/>
          </cell>
          <cell r="S78" t="str">
            <v/>
          </cell>
        </row>
        <row r="79">
          <cell r="Q79" t="str">
            <v/>
          </cell>
          <cell r="S79" t="str">
            <v/>
          </cell>
        </row>
        <row r="80">
          <cell r="Q80" t="str">
            <v/>
          </cell>
          <cell r="S80" t="str">
            <v/>
          </cell>
        </row>
        <row r="81">
          <cell r="Q81" t="str">
            <v/>
          </cell>
          <cell r="S81" t="str">
            <v/>
          </cell>
        </row>
        <row r="82">
          <cell r="Q82" t="str">
            <v/>
          </cell>
          <cell r="S82" t="str">
            <v/>
          </cell>
        </row>
        <row r="83">
          <cell r="Q83" t="str">
            <v/>
          </cell>
          <cell r="S83" t="str">
            <v/>
          </cell>
        </row>
        <row r="84">
          <cell r="Q84" t="str">
            <v/>
          </cell>
          <cell r="S84" t="str">
            <v/>
          </cell>
        </row>
        <row r="85">
          <cell r="Q85" t="str">
            <v/>
          </cell>
          <cell r="S85" t="str">
            <v/>
          </cell>
        </row>
        <row r="86">
          <cell r="Q86" t="str">
            <v/>
          </cell>
          <cell r="S86" t="str">
            <v/>
          </cell>
        </row>
        <row r="87">
          <cell r="Q87" t="str">
            <v/>
          </cell>
          <cell r="S87" t="str">
            <v/>
          </cell>
        </row>
        <row r="88">
          <cell r="Q88" t="str">
            <v/>
          </cell>
          <cell r="S88" t="str">
            <v/>
          </cell>
        </row>
        <row r="89">
          <cell r="Q89" t="str">
            <v/>
          </cell>
          <cell r="S89" t="str">
            <v/>
          </cell>
        </row>
        <row r="90">
          <cell r="Q90" t="str">
            <v/>
          </cell>
          <cell r="S90" t="str">
            <v/>
          </cell>
        </row>
        <row r="91">
          <cell r="Q91" t="str">
            <v/>
          </cell>
          <cell r="S91" t="str">
            <v/>
          </cell>
        </row>
        <row r="92">
          <cell r="Q92" t="str">
            <v/>
          </cell>
          <cell r="S92" t="str">
            <v/>
          </cell>
        </row>
        <row r="93">
          <cell r="Q93" t="str">
            <v/>
          </cell>
          <cell r="S93" t="str">
            <v/>
          </cell>
        </row>
        <row r="94">
          <cell r="Q94" t="str">
            <v/>
          </cell>
          <cell r="S94" t="str">
            <v/>
          </cell>
        </row>
        <row r="95">
          <cell r="Q95" t="str">
            <v/>
          </cell>
          <cell r="S95" t="str">
            <v/>
          </cell>
        </row>
        <row r="96">
          <cell r="Q96" t="str">
            <v/>
          </cell>
          <cell r="S96" t="str">
            <v/>
          </cell>
        </row>
        <row r="97">
          <cell r="Q97" t="str">
            <v/>
          </cell>
          <cell r="S97" t="str">
            <v/>
          </cell>
        </row>
        <row r="98">
          <cell r="Q98" t="str">
            <v/>
          </cell>
          <cell r="S98" t="str">
            <v/>
          </cell>
        </row>
        <row r="99">
          <cell r="Q99" t="str">
            <v/>
          </cell>
          <cell r="S99" t="str">
            <v/>
          </cell>
        </row>
        <row r="100">
          <cell r="Q100" t="str">
            <v/>
          </cell>
          <cell r="S100" t="str">
            <v/>
          </cell>
        </row>
      </sheetData>
      <sheetData sheetId="1">
        <row r="5">
          <cell r="I5" t="str">
            <v>Vehicules</v>
          </cell>
        </row>
        <row r="6">
          <cell r="I6" t="str">
            <v>IVECO 401</v>
          </cell>
        </row>
        <row r="7">
          <cell r="I7" t="str">
            <v>IVECO 401</v>
          </cell>
        </row>
        <row r="31">
          <cell r="I31" t="str">
            <v>IVECO 402</v>
          </cell>
        </row>
        <row r="32">
          <cell r="I32" t="str">
            <v>IVECO 402</v>
          </cell>
        </row>
        <row r="33">
          <cell r="I33" t="str">
            <v>IVECO 402</v>
          </cell>
        </row>
        <row r="34">
          <cell r="I34" t="str">
            <v>IVECO 402</v>
          </cell>
        </row>
        <row r="35">
          <cell r="I35" t="str">
            <v>IVECO 400</v>
          </cell>
        </row>
        <row r="36">
          <cell r="I36" t="str">
            <v>IVECO 401</v>
          </cell>
        </row>
        <row r="52">
          <cell r="I52" t="str">
            <v>IVECO 402</v>
          </cell>
        </row>
        <row r="53">
          <cell r="I53" t="str">
            <v>IVECO 400</v>
          </cell>
        </row>
        <row r="54">
          <cell r="I54" t="str">
            <v>IVECO 400</v>
          </cell>
        </row>
        <row r="55">
          <cell r="I55" t="str">
            <v>IVECO 401</v>
          </cell>
        </row>
        <row r="56">
          <cell r="I56" t="str">
            <v>IVECO 401</v>
          </cell>
        </row>
        <row r="57">
          <cell r="I57" t="str">
            <v>IVECO 401</v>
          </cell>
        </row>
        <row r="58">
          <cell r="I58" t="str">
            <v>IVECO 401</v>
          </cell>
        </row>
        <row r="59">
          <cell r="I59" t="str">
            <v>IVECO 401</v>
          </cell>
        </row>
        <row r="60">
          <cell r="I60" t="str">
            <v>MAN</v>
          </cell>
        </row>
        <row r="61">
          <cell r="I61" t="str">
            <v>MAN</v>
          </cell>
        </row>
        <row r="62">
          <cell r="I62" t="str">
            <v>MAN</v>
          </cell>
        </row>
        <row r="63">
          <cell r="I63" t="str">
            <v>MAN</v>
          </cell>
        </row>
        <row r="64">
          <cell r="I64" t="str">
            <v>IVECO 402</v>
          </cell>
        </row>
        <row r="65">
          <cell r="I65" t="str">
            <v>IVECO 402</v>
          </cell>
        </row>
        <row r="66">
          <cell r="I66" t="str">
            <v>IVECO 402</v>
          </cell>
        </row>
        <row r="67">
          <cell r="I67" t="str">
            <v>IVECO 402</v>
          </cell>
        </row>
        <row r="68">
          <cell r="I68" t="str">
            <v>IVECO 400</v>
          </cell>
        </row>
        <row r="69">
          <cell r="I69" t="str">
            <v>IVECO 400</v>
          </cell>
        </row>
        <row r="70">
          <cell r="I70" t="str">
            <v>IVECO 400</v>
          </cell>
        </row>
        <row r="71">
          <cell r="I71" t="str">
            <v>IVECO 400</v>
          </cell>
        </row>
        <row r="72">
          <cell r="I72" t="str">
            <v>IVECO 400</v>
          </cell>
        </row>
        <row r="73">
          <cell r="I73" t="str">
            <v>IVECO 401</v>
          </cell>
        </row>
        <row r="74">
          <cell r="I74" t="str">
            <v>MAN</v>
          </cell>
        </row>
        <row r="75">
          <cell r="I75" t="str">
            <v>IVECO 402</v>
          </cell>
        </row>
        <row r="76">
          <cell r="I76" t="str">
            <v>IVECO 402</v>
          </cell>
        </row>
        <row r="77">
          <cell r="I77" t="str">
            <v>IVECO 400</v>
          </cell>
        </row>
        <row r="78">
          <cell r="I78" t="str">
            <v>IVECO 401</v>
          </cell>
        </row>
        <row r="79">
          <cell r="I79" t="str">
            <v>IVECO 401</v>
          </cell>
        </row>
        <row r="80">
          <cell r="I80" t="str">
            <v>IVECO 401</v>
          </cell>
        </row>
        <row r="81">
          <cell r="I81" t="str">
            <v>MAN</v>
          </cell>
        </row>
        <row r="82">
          <cell r="I82" t="str">
            <v>IVECO 402</v>
          </cell>
        </row>
        <row r="83">
          <cell r="I83" t="str">
            <v>IVECO 400</v>
          </cell>
        </row>
        <row r="84">
          <cell r="I84" t="str">
            <v>IVECO 400</v>
          </cell>
        </row>
        <row r="85">
          <cell r="I85" t="str">
            <v>IVECO 400</v>
          </cell>
        </row>
        <row r="86">
          <cell r="I86" t="str">
            <v>IVECO 401</v>
          </cell>
        </row>
        <row r="87">
          <cell r="I87" t="str">
            <v>MAN</v>
          </cell>
        </row>
        <row r="88">
          <cell r="I88" t="str">
            <v>IVECO 402</v>
          </cell>
        </row>
        <row r="89">
          <cell r="I89" t="str">
            <v>IVECO 400</v>
          </cell>
        </row>
        <row r="90">
          <cell r="I90" t="str">
            <v>IVECO 400</v>
          </cell>
        </row>
        <row r="91">
          <cell r="I91" t="str">
            <v>IVECO 401</v>
          </cell>
        </row>
        <row r="92">
          <cell r="I92" t="str">
            <v>IVECO 401</v>
          </cell>
        </row>
        <row r="93">
          <cell r="I93" t="str">
            <v>IVECO 402</v>
          </cell>
        </row>
        <row r="94">
          <cell r="I94" t="str">
            <v>IVECO 402</v>
          </cell>
        </row>
        <row r="95">
          <cell r="I95" t="str">
            <v>IVECO 400</v>
          </cell>
        </row>
        <row r="96">
          <cell r="I96" t="str">
            <v>MAN</v>
          </cell>
        </row>
        <row r="97">
          <cell r="I97" t="str">
            <v>MAN</v>
          </cell>
        </row>
        <row r="98">
          <cell r="I98" t="str">
            <v>MAN</v>
          </cell>
        </row>
        <row r="99">
          <cell r="I99" t="str">
            <v>IVECO 402</v>
          </cell>
        </row>
        <row r="100">
          <cell r="I100" t="str">
            <v>IVECO 402</v>
          </cell>
        </row>
        <row r="101">
          <cell r="I101" t="str">
            <v>IVECO 402</v>
          </cell>
        </row>
        <row r="102">
          <cell r="I102" t="str">
            <v>IVECO 402</v>
          </cell>
        </row>
        <row r="103">
          <cell r="I103" t="str">
            <v>MAN</v>
          </cell>
        </row>
        <row r="104">
          <cell r="I104" t="str">
            <v>MAN</v>
          </cell>
        </row>
        <row r="105">
          <cell r="I105" t="str">
            <v>MAN</v>
          </cell>
        </row>
        <row r="106">
          <cell r="I106" t="str">
            <v>IVECO 400</v>
          </cell>
        </row>
        <row r="107">
          <cell r="I107" t="str">
            <v>IVECO 400</v>
          </cell>
        </row>
        <row r="108">
          <cell r="I108" t="str">
            <v>IVECO 400</v>
          </cell>
        </row>
        <row r="109">
          <cell r="I109" t="str">
            <v>IVECO 401</v>
          </cell>
        </row>
        <row r="110">
          <cell r="I110" t="str">
            <v>IVECO 402</v>
          </cell>
        </row>
        <row r="111">
          <cell r="I111" t="str">
            <v>IVECO 401</v>
          </cell>
        </row>
        <row r="112">
          <cell r="I112" t="str">
            <v>IVECO 401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Mois" xr10:uid="{2CEAA9FB-CF24-49F1-AE4D-D15377910DE4}" sourceName="DateMois">
  <extLst>
    <x:ext xmlns:x15="http://schemas.microsoft.com/office/spreadsheetml/2010/11/main" uri="{2F2917AC-EB37-4324-AD4E-5DD8C200BD13}">
      <x15:tableSlicerCache tableId="1" column="8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x_Depart" xr10:uid="{A739D06A-F247-4B90-BC6B-438AC0F29B61}" sourceName="Lieux_Depart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Mois" xr10:uid="{F4282A60-D59F-4364-BAB7-B91457A131EF}" cache="Segment_DateMois" caption="DateMois" columnCount="3" rowHeight="241300"/>
  <slicer name="Lieux_Depart" xr10:uid="{ABAD4239-D72F-4E8B-9AEC-58000E238E56}" cache="Segment_Lieux_Depart" caption="Lieux_Depar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802B99-C9B8-410B-8BF2-B02870E73E55}" name="Tableau1" displayName="Tableau1" ref="A1:H74" totalsRowShown="0">
  <autoFilter ref="A1:H74" xr:uid="{1C802B99-C9B8-410B-8BF2-B02870E73E55}">
    <filterColumn colId="3">
      <filters>
        <filter val="Jijel"/>
      </filters>
    </filterColumn>
    <filterColumn colId="7">
      <filters>
        <filter val="04-2023"/>
      </filters>
    </filterColumn>
  </autoFilter>
  <tableColumns count="8">
    <tableColumn id="1" xr3:uid="{341FBE5E-5E99-4576-9995-A42E8425A69B}" name="Matricule">
      <calculatedColumnFormula>IFERROR(VLOOKUP([1]Froute!$I40,[1]liste!$B$6:$C$100,2,FALSE),"")</calculatedColumnFormula>
    </tableColumn>
    <tableColumn id="2" xr3:uid="{4B567532-D906-49DB-BE36-262DC6216CE7}" name="Chauffeurs"/>
    <tableColumn id="3" xr3:uid="{9017BC76-92BB-42F7-80E6-7F07E02C5714}" name="Date"/>
    <tableColumn id="4" xr3:uid="{CDAB49E7-B47C-4609-916F-68DF7886D0A3}" name="Lieux_Depart"/>
    <tableColumn id="5" xr3:uid="{9F6428CA-ECCF-4193-BC13-DDF21E3A1C99}" name="Déstinations"/>
    <tableColumn id="6" xr3:uid="{B2A71054-9984-4C7B-8E07-A4EC1945D78E}" name="Prix">
      <calculatedColumnFormula>IFERROR(VLOOKUP(D2&amp;"_"&amp;E2,[1]liste!$G$6:$I$10002,2,FALSE),"")</calculatedColumnFormula>
    </tableColumn>
    <tableColumn id="7" xr3:uid="{7C070AAD-A927-430D-B45A-A21881937A02}" name="KM">
      <calculatedColumnFormula>IFERROR(VLOOKUP(D2&amp;"_"&amp;E2,[1]liste!$G$6:$I$10002,3,FALSE),"")</calculatedColumnFormula>
    </tableColumn>
    <tableColumn id="8" xr3:uid="{1668DE94-1FE5-43DC-9E0A-F29A874FC0FA}" name="DateMois" dataDxfId="0">
      <calculatedColumnFormula>TEXT(Tableau1[[#This Row],[Date]],"mm-aaaa")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5CFAC-47A7-42D9-AB27-4CF71EDBFC90}">
  <dimension ref="A1:H74"/>
  <sheetViews>
    <sheetView showGridLines="0" tabSelected="1" workbookViewId="0">
      <selection activeCell="L23" sqref="L23"/>
    </sheetView>
  </sheetViews>
  <sheetFormatPr baseColWidth="10" defaultRowHeight="15" x14ac:dyDescent="0.25"/>
  <cols>
    <col min="1" max="1" width="11.85546875" bestFit="1" customWidth="1"/>
    <col min="2" max="2" width="16.28515625" bestFit="1" customWidth="1"/>
    <col min="3" max="3" width="10.42578125" bestFit="1" customWidth="1"/>
    <col min="4" max="4" width="13.5703125" customWidth="1"/>
    <col min="5" max="5" width="13.28515625" bestFit="1" customWidth="1"/>
    <col min="6" max="6" width="11.42578125" customWidth="1"/>
    <col min="7" max="7" width="5.7109375" customWidth="1"/>
  </cols>
  <sheetData>
    <row r="1" spans="1:8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3" t="s">
        <v>5</v>
      </c>
      <c r="G1" s="4" t="s">
        <v>6</v>
      </c>
      <c r="H1" s="4" t="s">
        <v>33</v>
      </c>
    </row>
    <row r="2" spans="1:8" hidden="1" x14ac:dyDescent="0.25">
      <c r="A2" s="5" t="str">
        <f>IFERROR(VLOOKUP([1]Froute!$I2,[1]liste!$B$6:$C$100,2,FALSE),"")</f>
        <v/>
      </c>
      <c r="B2" s="5" t="s">
        <v>7</v>
      </c>
      <c r="C2" s="6">
        <v>45003</v>
      </c>
      <c r="D2" s="5" t="s">
        <v>8</v>
      </c>
      <c r="E2" s="5" t="s">
        <v>9</v>
      </c>
      <c r="F2" s="7">
        <f>IFERROR(VLOOKUP(D2&amp;"_"&amp;E2,[1]liste!$G$6:$I$10002,2,FALSE),"")</f>
        <v>50164</v>
      </c>
      <c r="G2" s="8">
        <f>IFERROR(VLOOKUP(D2&amp;"_"&amp;E2,[1]liste!$G$6:$I$10002,3,FALSE),"")</f>
        <v>527</v>
      </c>
      <c r="H2" s="8" t="str">
        <f>TEXT(Tableau1[[#This Row],[Date]],"mm-aaaa")</f>
        <v>03-2023</v>
      </c>
    </row>
    <row r="3" spans="1:8" hidden="1" x14ac:dyDescent="0.25">
      <c r="A3" s="5" t="str">
        <f>IFERROR(VLOOKUP([1]Froute!$I3,[1]liste!$B$6:$C$100,2,FALSE),"")</f>
        <v/>
      </c>
      <c r="B3" s="5" t="s">
        <v>7</v>
      </c>
      <c r="C3" s="6">
        <v>45003</v>
      </c>
      <c r="D3" s="5" t="s">
        <v>8</v>
      </c>
      <c r="E3" s="5" t="s">
        <v>10</v>
      </c>
      <c r="F3" s="7">
        <f>IFERROR(VLOOKUP(D3&amp;"_"&amp;E3,[1]liste!$G$6:$I$10002,2,FALSE),"")</f>
        <v>67200</v>
      </c>
      <c r="G3" s="8">
        <f>IFERROR(VLOOKUP(D3&amp;"_"&amp;E3,[1]liste!$G$6:$I$10002,3,FALSE),"")</f>
        <v>444</v>
      </c>
      <c r="H3" s="8" t="str">
        <f>TEXT(Tableau1[[#This Row],[Date]],"mm-aaaa")</f>
        <v>03-2023</v>
      </c>
    </row>
    <row r="4" spans="1:8" hidden="1" x14ac:dyDescent="0.25">
      <c r="A4" s="5" t="str">
        <f>IFERROR(VLOOKUP([1]Froute!$I4,[1]liste!$B$6:$C$100,2,FALSE),"")</f>
        <v/>
      </c>
      <c r="B4" s="5" t="s">
        <v>7</v>
      </c>
      <c r="C4" s="6">
        <v>45011</v>
      </c>
      <c r="D4" s="5" t="s">
        <v>8</v>
      </c>
      <c r="E4" s="5" t="s">
        <v>11</v>
      </c>
      <c r="F4" s="7">
        <f>IFERROR(VLOOKUP(D4&amp;"_"&amp;E4,[1]liste!$G$6:$I$10002,2,FALSE),"")</f>
        <v>27270</v>
      </c>
      <c r="G4" s="8">
        <f>IFERROR(VLOOKUP(D4&amp;"_"&amp;E4,[1]liste!$G$6:$I$10002,3,FALSE),"")</f>
        <v>208</v>
      </c>
      <c r="H4" s="8" t="str">
        <f>TEXT(Tableau1[[#This Row],[Date]],"mm-aaaa")</f>
        <v>03-2023</v>
      </c>
    </row>
    <row r="5" spans="1:8" hidden="1" x14ac:dyDescent="0.25">
      <c r="A5" s="5" t="str">
        <f>IFERROR(VLOOKUP([1]Froute!$I5,[1]liste!$B$6:$C$100,2,FALSE),"")</f>
        <v/>
      </c>
      <c r="B5" s="5" t="s">
        <v>7</v>
      </c>
      <c r="C5" s="6">
        <v>45019</v>
      </c>
      <c r="D5" s="5" t="s">
        <v>8</v>
      </c>
      <c r="E5" s="5" t="s">
        <v>12</v>
      </c>
      <c r="F5" s="7">
        <f>IFERROR(VLOOKUP(D5&amp;"_"&amp;E5,[1]liste!$G$6:$I$10002,2,FALSE),"")</f>
        <v>38448.9</v>
      </c>
      <c r="G5" s="8">
        <f>IFERROR(VLOOKUP(D5&amp;"_"&amp;E5,[1]liste!$G$6:$I$10002,3,FALSE),"")</f>
        <v>333</v>
      </c>
      <c r="H5" s="8" t="str">
        <f>TEXT(Tableau1[[#This Row],[Date]],"mm-aaaa")</f>
        <v>04-2023</v>
      </c>
    </row>
    <row r="6" spans="1:8" x14ac:dyDescent="0.25">
      <c r="A6" s="5" t="str">
        <f>IFERROR(VLOOKUP([1]Froute!$I6,[1]liste!$B$6:$C$100,2,FALSE),"")</f>
        <v>00401 512 31</v>
      </c>
      <c r="B6" s="5" t="s">
        <v>7</v>
      </c>
      <c r="C6" s="6">
        <v>45026</v>
      </c>
      <c r="D6" s="5" t="s">
        <v>32</v>
      </c>
      <c r="E6" s="5" t="s">
        <v>13</v>
      </c>
      <c r="F6" s="7">
        <f>IFERROR(VLOOKUP(D6&amp;"_"&amp;E6,[1]liste!$G$6:$I$10002,2,FALSE),"")</f>
        <v>0</v>
      </c>
      <c r="G6" s="8">
        <f>IFERROR(VLOOKUP(D6&amp;"_"&amp;E6,[1]liste!$G$6:$I$10002,3,FALSE),"")</f>
        <v>0</v>
      </c>
      <c r="H6" s="8" t="str">
        <f>TEXT(Tableau1[[#This Row],[Date]],"mm-aaaa")</f>
        <v>04-2023</v>
      </c>
    </row>
    <row r="7" spans="1:8" hidden="1" x14ac:dyDescent="0.25">
      <c r="A7" s="5" t="str">
        <f>IFERROR(VLOOKUP([1]Froute!$I7,[1]liste!$B$6:$C$100,2,FALSE),"")</f>
        <v>00401 512 31</v>
      </c>
      <c r="B7" s="5" t="s">
        <v>7</v>
      </c>
      <c r="C7" s="6">
        <v>45026</v>
      </c>
      <c r="D7" s="5" t="s">
        <v>8</v>
      </c>
      <c r="E7" s="5" t="s">
        <v>14</v>
      </c>
      <c r="F7" s="7">
        <f>IFERROR(VLOOKUP(D7&amp;"_"&amp;E7,[1]liste!$G$6:$I$10002,2,FALSE),"")</f>
        <v>85612</v>
      </c>
      <c r="G7" s="8">
        <f>IFERROR(VLOOKUP(D7&amp;"_"&amp;E7,[1]liste!$G$6:$I$10002,3,FALSE),"")</f>
        <v>697</v>
      </c>
      <c r="H7" s="8" t="str">
        <f>TEXT(Tableau1[[#This Row],[Date]],"mm-aaaa")</f>
        <v>04-2023</v>
      </c>
    </row>
    <row r="8" spans="1:8" hidden="1" x14ac:dyDescent="0.25">
      <c r="A8" s="5" t="str">
        <f>IFERROR(VLOOKUP([1]Froute!$I31,[1]liste!$B$6:$C$100,2,FALSE),"")</f>
        <v>00402 512 31</v>
      </c>
      <c r="B8" s="5" t="s">
        <v>15</v>
      </c>
      <c r="C8" s="6">
        <v>45043</v>
      </c>
      <c r="D8" s="5" t="s">
        <v>8</v>
      </c>
      <c r="E8" s="5" t="s">
        <v>16</v>
      </c>
      <c r="F8" s="7">
        <f>IFERROR(VLOOKUP(D8&amp;"_"&amp;E8,[1]liste!$G$6:$I$10002,2,FALSE),"")</f>
        <v>6000</v>
      </c>
      <c r="G8" s="8">
        <f>IFERROR(VLOOKUP(D8&amp;"_"&amp;E8,[1]liste!$G$6:$I$10002,3,FALSE),"")</f>
        <v>0</v>
      </c>
      <c r="H8" s="8" t="str">
        <f>TEXT(Tableau1[[#This Row],[Date]],"mm-aaaa")</f>
        <v>04-2023</v>
      </c>
    </row>
    <row r="9" spans="1:8" hidden="1" x14ac:dyDescent="0.25">
      <c r="A9" s="5" t="str">
        <f>IFERROR(VLOOKUP([1]Froute!$I32,[1]liste!$B$6:$C$100,2,FALSE),"")</f>
        <v>00402 512 31</v>
      </c>
      <c r="B9" s="5" t="s">
        <v>17</v>
      </c>
      <c r="C9" s="6">
        <v>45043</v>
      </c>
      <c r="D9" s="5" t="s">
        <v>8</v>
      </c>
      <c r="E9" s="5" t="s">
        <v>16</v>
      </c>
      <c r="F9" s="7">
        <f>IFERROR(VLOOKUP(D9&amp;"_"&amp;E9,[1]liste!$G$6:$I$10002,2,FALSE),"")</f>
        <v>6000</v>
      </c>
      <c r="G9" s="8">
        <f>IFERROR(VLOOKUP(D9&amp;"_"&amp;E9,[1]liste!$G$6:$I$10002,3,FALSE),"")</f>
        <v>0</v>
      </c>
      <c r="H9" s="8" t="str">
        <f>TEXT(Tableau1[[#This Row],[Date]],"mm-aaaa")</f>
        <v>04-2023</v>
      </c>
    </row>
    <row r="10" spans="1:8" x14ac:dyDescent="0.25">
      <c r="A10" s="5" t="str">
        <f>IFERROR(VLOOKUP([1]Froute!$I33,[1]liste!$B$6:$C$100,2,FALSE),"")</f>
        <v>00402 512 31</v>
      </c>
      <c r="B10" s="5" t="s">
        <v>17</v>
      </c>
      <c r="C10" s="6">
        <v>45043</v>
      </c>
      <c r="D10" s="5" t="s">
        <v>32</v>
      </c>
      <c r="E10" s="5" t="s">
        <v>16</v>
      </c>
      <c r="F10" s="7">
        <f>IFERROR(VLOOKUP(D10&amp;"_"&amp;E10,[1]liste!$G$6:$I$10002,2,FALSE),"")</f>
        <v>0</v>
      </c>
      <c r="G10" s="8">
        <f>IFERROR(VLOOKUP(D10&amp;"_"&amp;E10,[1]liste!$G$6:$I$10002,3,FALSE),"")</f>
        <v>0</v>
      </c>
      <c r="H10" s="8" t="str">
        <f>TEXT(Tableau1[[#This Row],[Date]],"mm-aaaa")</f>
        <v>04-2023</v>
      </c>
    </row>
    <row r="11" spans="1:8" hidden="1" x14ac:dyDescent="0.25">
      <c r="A11" s="5" t="str">
        <f>IFERROR(VLOOKUP([1]Froute!$I34,[1]liste!$B$6:$C$100,2,FALSE),"")</f>
        <v>00402 512 31</v>
      </c>
      <c r="B11" s="5" t="s">
        <v>17</v>
      </c>
      <c r="C11" s="6">
        <v>45043</v>
      </c>
      <c r="D11" s="5" t="s">
        <v>8</v>
      </c>
      <c r="E11" s="5" t="s">
        <v>19</v>
      </c>
      <c r="F11" s="7">
        <f>IFERROR(VLOOKUP(D11&amp;"_"&amp;E11,[1]liste!$G$6:$I$10002,2,FALSE),"")</f>
        <v>5775</v>
      </c>
      <c r="G11" s="8">
        <f>IFERROR(VLOOKUP(D11&amp;"_"&amp;E11,[1]liste!$G$6:$I$10002,3,FALSE),"")</f>
        <v>0</v>
      </c>
      <c r="H11" s="8" t="str">
        <f>TEXT(Tableau1[[#This Row],[Date]],"mm-aaaa")</f>
        <v>04-2023</v>
      </c>
    </row>
    <row r="12" spans="1:8" hidden="1" x14ac:dyDescent="0.25">
      <c r="A12" s="5" t="str">
        <f>IFERROR(VLOOKUP([1]Froute!$I35,[1]liste!$B$6:$C$100,2,FALSE),"")</f>
        <v>00400 512 31</v>
      </c>
      <c r="B12" s="5" t="s">
        <v>7</v>
      </c>
      <c r="C12" s="6">
        <v>45043</v>
      </c>
      <c r="D12" s="5" t="s">
        <v>8</v>
      </c>
      <c r="E12" s="5" t="s">
        <v>16</v>
      </c>
      <c r="F12" s="7">
        <f>IFERROR(VLOOKUP(D12&amp;"_"&amp;E12,[1]liste!$G$6:$I$10002,2,FALSE),"")</f>
        <v>6000</v>
      </c>
      <c r="G12" s="8">
        <f>IFERROR(VLOOKUP(D12&amp;"_"&amp;E12,[1]liste!$G$6:$I$10002,3,FALSE),"")</f>
        <v>0</v>
      </c>
      <c r="H12" s="8" t="str">
        <f>TEXT(Tableau1[[#This Row],[Date]],"mm-aaaa")</f>
        <v>04-2023</v>
      </c>
    </row>
    <row r="13" spans="1:8" hidden="1" x14ac:dyDescent="0.25">
      <c r="A13" s="5" t="str">
        <f>IFERROR(VLOOKUP([1]Froute!$I36,[1]liste!$B$6:$C$100,2,FALSE),"")</f>
        <v>00401 512 31</v>
      </c>
      <c r="B13" s="5" t="s">
        <v>7</v>
      </c>
      <c r="C13" s="6">
        <v>45043</v>
      </c>
      <c r="D13" s="5" t="s">
        <v>8</v>
      </c>
      <c r="E13" s="5" t="s">
        <v>16</v>
      </c>
      <c r="F13" s="7">
        <f>IFERROR(VLOOKUP(D13&amp;"_"&amp;E13,[1]liste!$G$6:$I$10002,2,FALSE),"")</f>
        <v>6000</v>
      </c>
      <c r="G13" s="8">
        <f>IFERROR(VLOOKUP(D13&amp;"_"&amp;E13,[1]liste!$G$6:$I$10002,3,FALSE),"")</f>
        <v>0</v>
      </c>
      <c r="H13" s="8" t="str">
        <f>TEXT(Tableau1[[#This Row],[Date]],"mm-aaaa")</f>
        <v>04-2023</v>
      </c>
    </row>
    <row r="14" spans="1:8" hidden="1" x14ac:dyDescent="0.25">
      <c r="A14" s="5" t="str">
        <f>IFERROR(VLOOKUP([1]Froute!$I52,[1]liste!$B$6:$C$100,2,FALSE),"")</f>
        <v>00402 512 31</v>
      </c>
      <c r="B14" s="5" t="s">
        <v>17</v>
      </c>
      <c r="C14" s="6">
        <v>45045</v>
      </c>
      <c r="D14" s="5" t="s">
        <v>8</v>
      </c>
      <c r="E14" s="5" t="s">
        <v>16</v>
      </c>
      <c r="F14" s="7">
        <f>IFERROR(VLOOKUP(D14&amp;"_"&amp;E14,[1]liste!$G$6:$I$10002,2,FALSE),"")</f>
        <v>6000</v>
      </c>
      <c r="G14" s="8">
        <f>IFERROR(VLOOKUP(D14&amp;"_"&amp;E14,[1]liste!$G$6:$I$10002,3,FALSE),"")</f>
        <v>0</v>
      </c>
      <c r="H14" s="8" t="str">
        <f>TEXT(Tableau1[[#This Row],[Date]],"mm-aaaa")</f>
        <v>04-2023</v>
      </c>
    </row>
    <row r="15" spans="1:8" x14ac:dyDescent="0.25">
      <c r="A15" s="5" t="str">
        <f>IFERROR(VLOOKUP([1]Froute!$I53,[1]liste!$B$6:$C$100,2,FALSE),"")</f>
        <v>00400 512 31</v>
      </c>
      <c r="B15" s="5" t="s">
        <v>17</v>
      </c>
      <c r="C15" s="6">
        <v>45045</v>
      </c>
      <c r="D15" s="5" t="s">
        <v>32</v>
      </c>
      <c r="E15" s="5" t="s">
        <v>16</v>
      </c>
      <c r="F15" s="7">
        <f>IFERROR(VLOOKUP(D15&amp;"_"&amp;E15,[1]liste!$G$6:$I$10002,2,FALSE),"")</f>
        <v>0</v>
      </c>
      <c r="G15" s="8">
        <f>IFERROR(VLOOKUP(D15&amp;"_"&amp;E15,[1]liste!$G$6:$I$10002,3,FALSE),"")</f>
        <v>0</v>
      </c>
      <c r="H15" s="8" t="str">
        <f>TEXT(Tableau1[[#This Row],[Date]],"mm-aaaa")</f>
        <v>04-2023</v>
      </c>
    </row>
    <row r="16" spans="1:8" x14ac:dyDescent="0.25">
      <c r="A16" s="5" t="str">
        <f>IFERROR(VLOOKUP([1]Froute!$I54,[1]liste!$B$6:$C$100,2,FALSE),"")</f>
        <v>00400 512 31</v>
      </c>
      <c r="B16" s="5" t="s">
        <v>17</v>
      </c>
      <c r="C16" s="6">
        <v>45045</v>
      </c>
      <c r="D16" s="5" t="s">
        <v>32</v>
      </c>
      <c r="E16" s="5" t="s">
        <v>10</v>
      </c>
      <c r="F16" s="7">
        <f>IFERROR(VLOOKUP(D16&amp;"_"&amp;E16,[1]liste!$G$6:$I$10002,2,FALSE),"")</f>
        <v>0</v>
      </c>
      <c r="G16" s="8">
        <f>IFERROR(VLOOKUP(D16&amp;"_"&amp;E16,[1]liste!$G$6:$I$10002,3,FALSE),"")</f>
        <v>0</v>
      </c>
      <c r="H16" s="8" t="str">
        <f>TEXT(Tableau1[[#This Row],[Date]],"mm-aaaa")</f>
        <v>04-2023</v>
      </c>
    </row>
    <row r="17" spans="1:8" x14ac:dyDescent="0.25">
      <c r="A17" s="5" t="str">
        <f>IFERROR(VLOOKUP([1]Froute!$I55,[1]liste!$B$6:$C$100,2,FALSE),"")</f>
        <v>00401 512 31</v>
      </c>
      <c r="B17" s="5" t="s">
        <v>17</v>
      </c>
      <c r="C17" s="6">
        <v>45045</v>
      </c>
      <c r="D17" s="5" t="s">
        <v>32</v>
      </c>
      <c r="E17" s="5" t="s">
        <v>9</v>
      </c>
      <c r="F17" s="7">
        <f>IFERROR(VLOOKUP(D17&amp;"_"&amp;E17,[1]liste!$G$6:$I$10002,2,FALSE),"")</f>
        <v>0</v>
      </c>
      <c r="G17" s="8">
        <f>IFERROR(VLOOKUP(D17&amp;"_"&amp;E17,[1]liste!$G$6:$I$10002,3,FALSE),"")</f>
        <v>0</v>
      </c>
      <c r="H17" s="8" t="str">
        <f>TEXT(Tableau1[[#This Row],[Date]],"mm-aaaa")</f>
        <v>04-2023</v>
      </c>
    </row>
    <row r="18" spans="1:8" x14ac:dyDescent="0.25">
      <c r="A18" s="5" t="str">
        <f>IFERROR(VLOOKUP([1]Froute!$I56,[1]liste!$B$6:$C$100,2,FALSE),"")</f>
        <v>00401 512 31</v>
      </c>
      <c r="B18" s="5" t="s">
        <v>7</v>
      </c>
      <c r="C18" s="6">
        <v>45045</v>
      </c>
      <c r="D18" s="5" t="s">
        <v>32</v>
      </c>
      <c r="E18" s="5" t="s">
        <v>20</v>
      </c>
      <c r="F18" s="7">
        <f>IFERROR(VLOOKUP(D18&amp;"_"&amp;E18,[1]liste!$G$6:$I$10002,2,FALSE),"")</f>
        <v>89250</v>
      </c>
      <c r="G18" s="8">
        <f>IFERROR(VLOOKUP(D18&amp;"_"&amp;E18,[1]liste!$G$6:$I$10002,3,FALSE),"")</f>
        <v>721</v>
      </c>
      <c r="H18" s="8" t="str">
        <f>TEXT(Tableau1[[#This Row],[Date]],"mm-aaaa")</f>
        <v>04-2023</v>
      </c>
    </row>
    <row r="19" spans="1:8" hidden="1" x14ac:dyDescent="0.25">
      <c r="A19" s="5" t="str">
        <f>IFERROR(VLOOKUP([1]Froute!$I57,[1]liste!$B$6:$C$100,2,FALSE),"")</f>
        <v>00401 512 31</v>
      </c>
      <c r="B19" s="5" t="s">
        <v>7</v>
      </c>
      <c r="C19" s="6">
        <v>45045</v>
      </c>
      <c r="D19" s="5" t="s">
        <v>8</v>
      </c>
      <c r="E19" s="5" t="s">
        <v>16</v>
      </c>
      <c r="F19" s="7">
        <f>IFERROR(VLOOKUP(D19&amp;"_"&amp;E19,[1]liste!$G$6:$I$10002,2,FALSE),"")</f>
        <v>6000</v>
      </c>
      <c r="G19" s="8">
        <f>IFERROR(VLOOKUP(D19&amp;"_"&amp;E19,[1]liste!$G$6:$I$10002,3,FALSE),"")</f>
        <v>0</v>
      </c>
      <c r="H19" s="8" t="str">
        <f>TEXT(Tableau1[[#This Row],[Date]],"mm-aaaa")</f>
        <v>04-2023</v>
      </c>
    </row>
    <row r="20" spans="1:8" hidden="1" x14ac:dyDescent="0.25">
      <c r="A20" s="5" t="str">
        <f>IFERROR(VLOOKUP([1]Froute!$I58,[1]liste!$B$6:$C$100,2,FALSE),"")</f>
        <v>00401 512 31</v>
      </c>
      <c r="B20" s="5" t="s">
        <v>7</v>
      </c>
      <c r="C20" s="6">
        <v>45045</v>
      </c>
      <c r="D20" s="5" t="s">
        <v>8</v>
      </c>
      <c r="E20" s="5" t="s">
        <v>16</v>
      </c>
      <c r="F20" s="7">
        <f>IFERROR(VLOOKUP(D20&amp;"_"&amp;E20,[1]liste!$G$6:$I$10002,2,FALSE),"")</f>
        <v>6000</v>
      </c>
      <c r="G20" s="8">
        <f>IFERROR(VLOOKUP(D20&amp;"_"&amp;E20,[1]liste!$G$6:$I$10002,3,FALSE),"")</f>
        <v>0</v>
      </c>
      <c r="H20" s="8" t="str">
        <f>TEXT(Tableau1[[#This Row],[Date]],"mm-aaaa")</f>
        <v>04-2023</v>
      </c>
    </row>
    <row r="21" spans="1:8" hidden="1" x14ac:dyDescent="0.25">
      <c r="A21" s="5" t="str">
        <f>IFERROR(VLOOKUP([1]Froute!$I59,[1]liste!$B$6:$C$100,2,FALSE),"")</f>
        <v>00401 512 31</v>
      </c>
      <c r="B21" s="5" t="s">
        <v>7</v>
      </c>
      <c r="C21" s="6">
        <v>45045</v>
      </c>
      <c r="D21" s="5" t="s">
        <v>8</v>
      </c>
      <c r="E21" s="5" t="s">
        <v>16</v>
      </c>
      <c r="F21" s="7">
        <f>IFERROR(VLOOKUP(D21&amp;"_"&amp;E21,[1]liste!$G$6:$I$10002,2,FALSE),"")</f>
        <v>6000</v>
      </c>
      <c r="G21" s="8">
        <f>IFERROR(VLOOKUP(D21&amp;"_"&amp;E21,[1]liste!$G$6:$I$10002,3,FALSE),"")</f>
        <v>0</v>
      </c>
      <c r="H21" s="8" t="str">
        <f>TEXT(Tableau1[[#This Row],[Date]],"mm-aaaa")</f>
        <v>04-2023</v>
      </c>
    </row>
    <row r="22" spans="1:8" hidden="1" x14ac:dyDescent="0.25">
      <c r="A22" s="5" t="str">
        <f>IFERROR(VLOOKUP([1]Froute!$I60,[1]liste!$B$6:$C$100,2,FALSE),"")</f>
        <v>06638 519 15</v>
      </c>
      <c r="B22" s="5" t="s">
        <v>18</v>
      </c>
      <c r="C22" s="6">
        <v>45045</v>
      </c>
      <c r="D22" s="5" t="s">
        <v>8</v>
      </c>
      <c r="E22" s="5" t="s">
        <v>20</v>
      </c>
      <c r="F22" s="7">
        <f>IFERROR(VLOOKUP(D22&amp;"_"&amp;E22,[1]liste!$G$6:$I$10002,2,FALSE),"")</f>
        <v>13125</v>
      </c>
      <c r="G22" s="8">
        <f>IFERROR(VLOOKUP(D22&amp;"_"&amp;E22,[1]liste!$G$6:$I$10002,3,FALSE),"")</f>
        <v>80</v>
      </c>
      <c r="H22" s="8" t="str">
        <f>TEXT(Tableau1[[#This Row],[Date]],"mm-aaaa")</f>
        <v>04-2023</v>
      </c>
    </row>
    <row r="23" spans="1:8" x14ac:dyDescent="0.25">
      <c r="A23" s="5" t="str">
        <f>IFERROR(VLOOKUP([1]Froute!$I61,[1]liste!$B$6:$C$100,2,FALSE),"")</f>
        <v>06638 519 15</v>
      </c>
      <c r="B23" s="5" t="s">
        <v>18</v>
      </c>
      <c r="C23" s="6">
        <v>45045</v>
      </c>
      <c r="D23" s="5" t="s">
        <v>32</v>
      </c>
      <c r="E23" s="5" t="s">
        <v>16</v>
      </c>
      <c r="F23" s="7">
        <f>IFERROR(VLOOKUP(D23&amp;"_"&amp;E23,[1]liste!$G$6:$I$10002,2,FALSE),"")</f>
        <v>0</v>
      </c>
      <c r="G23" s="8">
        <f>IFERROR(VLOOKUP(D23&amp;"_"&amp;E23,[1]liste!$G$6:$I$10002,3,FALSE),"")</f>
        <v>0</v>
      </c>
      <c r="H23" s="8" t="str">
        <f>TEXT(Tableau1[[#This Row],[Date]],"mm-aaaa")</f>
        <v>04-2023</v>
      </c>
    </row>
    <row r="24" spans="1:8" hidden="1" x14ac:dyDescent="0.25">
      <c r="A24" s="5" t="str">
        <f>IFERROR(VLOOKUP([1]Froute!$I62,[1]liste!$B$6:$C$100,2,FALSE),"")</f>
        <v>06638 519 15</v>
      </c>
      <c r="B24" s="5" t="s">
        <v>18</v>
      </c>
      <c r="C24" s="6">
        <v>45045</v>
      </c>
      <c r="D24" s="5" t="s">
        <v>8</v>
      </c>
      <c r="E24" s="5" t="s">
        <v>16</v>
      </c>
      <c r="F24" s="7">
        <f>IFERROR(VLOOKUP(D24&amp;"_"&amp;E24,[1]liste!$G$6:$I$10002,2,FALSE),"")</f>
        <v>6000</v>
      </c>
      <c r="G24" s="8">
        <f>IFERROR(VLOOKUP(D24&amp;"_"&amp;E24,[1]liste!$G$6:$I$10002,3,FALSE),"")</f>
        <v>0</v>
      </c>
      <c r="H24" s="8" t="str">
        <f>TEXT(Tableau1[[#This Row],[Date]],"mm-aaaa")</f>
        <v>04-2023</v>
      </c>
    </row>
    <row r="25" spans="1:8" hidden="1" x14ac:dyDescent="0.25">
      <c r="A25" s="5" t="str">
        <f>IFERROR(VLOOKUP([1]Froute!$I63,[1]liste!$B$6:$C$100,2,FALSE),"")</f>
        <v>06638 519 15</v>
      </c>
      <c r="B25" s="5" t="s">
        <v>18</v>
      </c>
      <c r="C25" s="6">
        <v>45045</v>
      </c>
      <c r="D25" s="5" t="s">
        <v>8</v>
      </c>
      <c r="E25" s="5" t="s">
        <v>16</v>
      </c>
      <c r="F25" s="7">
        <f>IFERROR(VLOOKUP(D25&amp;"_"&amp;E25,[1]liste!$G$6:$I$10002,2,FALSE),"")</f>
        <v>6000</v>
      </c>
      <c r="G25" s="8">
        <f>IFERROR(VLOOKUP(D25&amp;"_"&amp;E25,[1]liste!$G$6:$I$10002,3,FALSE),"")</f>
        <v>0</v>
      </c>
      <c r="H25" s="8" t="str">
        <f>TEXT(Tableau1[[#This Row],[Date]],"mm-aaaa")</f>
        <v>04-2023</v>
      </c>
    </row>
    <row r="26" spans="1:8" hidden="1" x14ac:dyDescent="0.25">
      <c r="A26" s="5" t="str">
        <f>IFERROR(VLOOKUP([1]Froute!$I64,[1]liste!$B$6:$C$100,2,FALSE),"")</f>
        <v>00402 512 31</v>
      </c>
      <c r="B26" s="5" t="s">
        <v>15</v>
      </c>
      <c r="C26" s="6">
        <v>45046</v>
      </c>
      <c r="D26" s="5" t="s">
        <v>8</v>
      </c>
      <c r="E26" s="5" t="s">
        <v>19</v>
      </c>
      <c r="F26" s="7">
        <f>IFERROR(VLOOKUP(D26&amp;"_"&amp;E26,[1]liste!$G$6:$I$10002,2,FALSE),"")</f>
        <v>5775</v>
      </c>
      <c r="G26" s="8">
        <f>IFERROR(VLOOKUP(D26&amp;"_"&amp;E26,[1]liste!$G$6:$I$10002,3,FALSE),"")</f>
        <v>0</v>
      </c>
      <c r="H26" s="8" t="str">
        <f>TEXT(Tableau1[[#This Row],[Date]],"mm-aaaa")</f>
        <v>04-2023</v>
      </c>
    </row>
    <row r="27" spans="1:8" hidden="1" x14ac:dyDescent="0.25">
      <c r="A27" s="5" t="str">
        <f>IFERROR(VLOOKUP([1]Froute!$I65,[1]liste!$B$6:$C$100,2,FALSE),"")</f>
        <v>00402 512 31</v>
      </c>
      <c r="B27" s="5" t="s">
        <v>15</v>
      </c>
      <c r="C27" s="6">
        <v>45047</v>
      </c>
      <c r="D27" s="5" t="s">
        <v>8</v>
      </c>
      <c r="E27" s="5" t="s">
        <v>19</v>
      </c>
      <c r="F27" s="7">
        <f>IFERROR(VLOOKUP(D27&amp;"_"&amp;E27,[1]liste!$G$6:$I$10002,2,FALSE),"")</f>
        <v>5775</v>
      </c>
      <c r="G27" s="8">
        <f>IFERROR(VLOOKUP(D27&amp;"_"&amp;E27,[1]liste!$G$6:$I$10002,3,FALSE),"")</f>
        <v>0</v>
      </c>
      <c r="H27" s="8" t="str">
        <f>TEXT(Tableau1[[#This Row],[Date]],"mm-aaaa")</f>
        <v>05-2023</v>
      </c>
    </row>
    <row r="28" spans="1:8" hidden="1" x14ac:dyDescent="0.25">
      <c r="A28" s="5" t="str">
        <f>IFERROR(VLOOKUP([1]Froute!$I66,[1]liste!$B$6:$C$100,2,FALSE),"")</f>
        <v>00402 512 31</v>
      </c>
      <c r="B28" s="5" t="s">
        <v>15</v>
      </c>
      <c r="C28" s="6">
        <v>45047</v>
      </c>
      <c r="D28" s="5" t="s">
        <v>8</v>
      </c>
      <c r="E28" s="5" t="s">
        <v>19</v>
      </c>
      <c r="F28" s="7">
        <f>IFERROR(VLOOKUP(D28&amp;"_"&amp;E28,[1]liste!$G$6:$I$10002,2,FALSE),"")</f>
        <v>5775</v>
      </c>
      <c r="G28" s="8">
        <f>IFERROR(VLOOKUP(D28&amp;"_"&amp;E28,[1]liste!$G$6:$I$10002,3,FALSE),"")</f>
        <v>0</v>
      </c>
      <c r="H28" s="8" t="str">
        <f>TEXT(Tableau1[[#This Row],[Date]],"mm-aaaa")</f>
        <v>05-2023</v>
      </c>
    </row>
    <row r="29" spans="1:8" hidden="1" x14ac:dyDescent="0.25">
      <c r="A29" s="5" t="str">
        <f>IFERROR(VLOOKUP([1]Froute!$I67,[1]liste!$B$6:$C$100,2,FALSE),"")</f>
        <v>00402 512 31</v>
      </c>
      <c r="B29" s="5" t="s">
        <v>15</v>
      </c>
      <c r="C29" s="6">
        <v>45047</v>
      </c>
      <c r="D29" s="5" t="s">
        <v>32</v>
      </c>
      <c r="E29" s="5" t="s">
        <v>21</v>
      </c>
      <c r="F29" s="7">
        <f>IFERROR(VLOOKUP(D29&amp;"_"&amp;E29,[1]liste!$G$6:$I$10002,2,FALSE),"")</f>
        <v>29047</v>
      </c>
      <c r="G29" s="8">
        <f>IFERROR(VLOOKUP(D29&amp;"_"&amp;E29,[1]liste!$G$6:$I$10002,3,FALSE),"")</f>
        <v>250</v>
      </c>
      <c r="H29" s="8" t="str">
        <f>TEXT(Tableau1[[#This Row],[Date]],"mm-aaaa")</f>
        <v>05-2023</v>
      </c>
    </row>
    <row r="30" spans="1:8" hidden="1" x14ac:dyDescent="0.25">
      <c r="A30" s="5" t="str">
        <f>IFERROR(VLOOKUP([1]Froute!$I68,[1]liste!$B$6:$C$100,2,FALSE),"")</f>
        <v>00400 512 31</v>
      </c>
      <c r="B30" s="5" t="s">
        <v>15</v>
      </c>
      <c r="C30" s="6">
        <v>45047</v>
      </c>
      <c r="D30" s="5" t="s">
        <v>32</v>
      </c>
      <c r="E30" s="5" t="s">
        <v>22</v>
      </c>
      <c r="F30" s="7">
        <f>IFERROR(VLOOKUP(D30&amp;"_"&amp;E30,[1]liste!$G$6:$I$10002,2,FALSE),"")</f>
        <v>0</v>
      </c>
      <c r="G30" s="8">
        <f>IFERROR(VLOOKUP(D30&amp;"_"&amp;E30,[1]liste!$G$6:$I$10002,3,FALSE),"")</f>
        <v>0</v>
      </c>
      <c r="H30" s="8" t="str">
        <f>TEXT(Tableau1[[#This Row],[Date]],"mm-aaaa")</f>
        <v>05-2023</v>
      </c>
    </row>
    <row r="31" spans="1:8" hidden="1" x14ac:dyDescent="0.25">
      <c r="A31" s="5" t="str">
        <f>IFERROR(VLOOKUP([1]Froute!$I69,[1]liste!$B$6:$C$100,2,FALSE),"")</f>
        <v>00400 512 31</v>
      </c>
      <c r="B31" s="5" t="s">
        <v>17</v>
      </c>
      <c r="C31" s="6">
        <v>45047</v>
      </c>
      <c r="D31" s="5" t="s">
        <v>32</v>
      </c>
      <c r="E31" s="5" t="s">
        <v>23</v>
      </c>
      <c r="F31" s="7">
        <f>IFERROR(VLOOKUP(D31&amp;"_"&amp;E31,[1]liste!$G$6:$I$10002,2,FALSE),"")</f>
        <v>21403</v>
      </c>
      <c r="G31" s="8">
        <f>IFERROR(VLOOKUP(D31&amp;"_"&amp;E31,[1]liste!$G$6:$I$10002,3,FALSE),"")</f>
        <v>139</v>
      </c>
      <c r="H31" s="8" t="str">
        <f>TEXT(Tableau1[[#This Row],[Date]],"mm-aaaa")</f>
        <v>05-2023</v>
      </c>
    </row>
    <row r="32" spans="1:8" hidden="1" x14ac:dyDescent="0.25">
      <c r="A32" s="5" t="str">
        <f>IFERROR(VLOOKUP([1]Froute!$I70,[1]liste!$B$6:$C$100,2,FALSE),"")</f>
        <v>00400 512 31</v>
      </c>
      <c r="B32" s="5" t="s">
        <v>7</v>
      </c>
      <c r="C32" s="6">
        <v>45047</v>
      </c>
      <c r="D32" s="5" t="s">
        <v>8</v>
      </c>
      <c r="E32" s="5" t="s">
        <v>24</v>
      </c>
      <c r="F32" s="7">
        <f>IFERROR(VLOOKUP(D32&amp;"_"&amp;E32,[1]liste!$G$6:$I$10002,2,FALSE),"")</f>
        <v>96700</v>
      </c>
      <c r="G32" s="8">
        <f>IFERROR(VLOOKUP(D32&amp;"_"&amp;E32,[1]liste!$G$6:$I$10002,3,FALSE),"")</f>
        <v>863</v>
      </c>
      <c r="H32" s="8" t="str">
        <f>TEXT(Tableau1[[#This Row],[Date]],"mm-aaaa")</f>
        <v>05-2023</v>
      </c>
    </row>
    <row r="33" spans="1:8" hidden="1" x14ac:dyDescent="0.25">
      <c r="A33" s="5" t="str">
        <f>IFERROR(VLOOKUP([1]Froute!$I71,[1]liste!$B$6:$C$100,2,FALSE),"")</f>
        <v>00400 512 31</v>
      </c>
      <c r="B33" s="5" t="s">
        <v>18</v>
      </c>
      <c r="C33" s="6">
        <v>45047</v>
      </c>
      <c r="D33" s="5" t="s">
        <v>8</v>
      </c>
      <c r="E33" s="5" t="s">
        <v>22</v>
      </c>
      <c r="F33" s="7">
        <f>IFERROR(VLOOKUP(D33&amp;"_"&amp;E33,[1]liste!$G$6:$I$10002,2,FALSE),"")</f>
        <v>68775</v>
      </c>
      <c r="G33" s="8">
        <f>IFERROR(VLOOKUP(D33&amp;"_"&amp;E33,[1]liste!$G$6:$I$10002,3,FALSE),"")</f>
        <v>586</v>
      </c>
      <c r="H33" s="8" t="str">
        <f>TEXT(Tableau1[[#This Row],[Date]],"mm-aaaa")</f>
        <v>05-2023</v>
      </c>
    </row>
    <row r="34" spans="1:8" hidden="1" x14ac:dyDescent="0.25">
      <c r="A34" s="5" t="str">
        <f>IFERROR(VLOOKUP([1]Froute!$I72,[1]liste!$B$6:$C$100,2,FALSE),"")</f>
        <v>00400 512 31</v>
      </c>
      <c r="B34" s="5" t="s">
        <v>18</v>
      </c>
      <c r="C34" s="6">
        <v>45047</v>
      </c>
      <c r="D34" s="5" t="s">
        <v>8</v>
      </c>
      <c r="E34" s="5" t="s">
        <v>25</v>
      </c>
      <c r="F34" s="7">
        <f>IFERROR(VLOOKUP(D34&amp;"_"&amp;E34,[1]liste!$G$6:$I$10002,2,FALSE),"")</f>
        <v>107100</v>
      </c>
      <c r="G34" s="8">
        <f>IFERROR(VLOOKUP(D34&amp;"_"&amp;E34,[1]liste!$G$6:$I$10002,3,FALSE),"")</f>
        <v>907</v>
      </c>
      <c r="H34" s="8" t="str">
        <f>TEXT(Tableau1[[#This Row],[Date]],"mm-aaaa")</f>
        <v>05-2023</v>
      </c>
    </row>
    <row r="35" spans="1:8" hidden="1" x14ac:dyDescent="0.25">
      <c r="A35" s="5" t="str">
        <f>IFERROR(VLOOKUP([1]Froute!$I73,[1]liste!$B$6:$C$100,2,FALSE),"")</f>
        <v>00401 512 31</v>
      </c>
      <c r="B35" s="5" t="s">
        <v>15</v>
      </c>
      <c r="C35" s="6">
        <v>45049</v>
      </c>
      <c r="D35" s="5" t="s">
        <v>8</v>
      </c>
      <c r="E35" s="5" t="s">
        <v>26</v>
      </c>
      <c r="F35" s="7">
        <f>IFERROR(VLOOKUP(D35&amp;"_"&amp;E35,[1]liste!$G$6:$I$10002,2,FALSE),"")</f>
        <v>34015</v>
      </c>
      <c r="G35" s="8">
        <f>IFERROR(VLOOKUP(D35&amp;"_"&amp;E35,[1]liste!$G$6:$I$10002,3,FALSE),"")</f>
        <v>291</v>
      </c>
      <c r="H35" s="8" t="str">
        <f>TEXT(Tableau1[[#This Row],[Date]],"mm-aaaa")</f>
        <v>05-2023</v>
      </c>
    </row>
    <row r="36" spans="1:8" hidden="1" x14ac:dyDescent="0.25">
      <c r="A36" s="5" t="str">
        <f>IFERROR(VLOOKUP([1]Froute!$I74,[1]liste!$B$6:$C$100,2,FALSE),"")</f>
        <v>06638 519 15</v>
      </c>
      <c r="B36" s="5" t="s">
        <v>17</v>
      </c>
      <c r="C36" s="6">
        <v>45049</v>
      </c>
      <c r="D36" s="5" t="s">
        <v>8</v>
      </c>
      <c r="E36" s="5" t="s">
        <v>27</v>
      </c>
      <c r="F36" s="7">
        <f>IFERROR(VLOOKUP(D36&amp;"_"&amp;E36,[1]liste!$G$6:$I$10002,2,FALSE),"")</f>
        <v>42042</v>
      </c>
      <c r="G36" s="8">
        <f>IFERROR(VLOOKUP(D36&amp;"_"&amp;E36,[1]liste!$G$6:$I$10002,3,FALSE),"")</f>
        <v>369</v>
      </c>
      <c r="H36" s="8" t="str">
        <f>TEXT(Tableau1[[#This Row],[Date]],"mm-aaaa")</f>
        <v>05-2023</v>
      </c>
    </row>
    <row r="37" spans="1:8" hidden="1" x14ac:dyDescent="0.25">
      <c r="A37" s="5" t="str">
        <f>IFERROR(VLOOKUP([1]Froute!$I75,[1]liste!$B$6:$C$100,2,FALSE),"")</f>
        <v>00402 512 31</v>
      </c>
      <c r="B37" s="5" t="s">
        <v>17</v>
      </c>
      <c r="C37" s="6">
        <v>45049</v>
      </c>
      <c r="D37" s="5" t="s">
        <v>8</v>
      </c>
      <c r="E37" s="5" t="s">
        <v>28</v>
      </c>
      <c r="F37" s="7">
        <f>IFERROR(VLOOKUP(D37&amp;"_"&amp;E37,[1]liste!$G$6:$I$10002,2,FALSE),"")</f>
        <v>49610</v>
      </c>
      <c r="G37" s="8">
        <f>IFERROR(VLOOKUP(D37&amp;"_"&amp;E37,[1]liste!$G$6:$I$10002,3,FALSE),"")</f>
        <v>425</v>
      </c>
      <c r="H37" s="8" t="str">
        <f>TEXT(Tableau1[[#This Row],[Date]],"mm-aaaa")</f>
        <v>05-2023</v>
      </c>
    </row>
    <row r="38" spans="1:8" hidden="1" x14ac:dyDescent="0.25">
      <c r="A38" s="5" t="str">
        <f>IFERROR(VLOOKUP([1]Froute!$I76,[1]liste!$B$6:$C$100,2,FALSE),"")</f>
        <v>00402 512 31</v>
      </c>
      <c r="B38" s="5" t="s">
        <v>17</v>
      </c>
      <c r="C38" s="6">
        <v>45049</v>
      </c>
      <c r="D38" s="5" t="s">
        <v>8</v>
      </c>
      <c r="E38" s="5" t="s">
        <v>28</v>
      </c>
      <c r="F38" s="7">
        <f>IFERROR(VLOOKUP(D38&amp;"_"&amp;E38,[1]liste!$G$6:$I$10002,2,FALSE),"")</f>
        <v>49610</v>
      </c>
      <c r="G38" s="8">
        <f>IFERROR(VLOOKUP(D38&amp;"_"&amp;E38,[1]liste!$G$6:$I$10002,3,FALSE),"")</f>
        <v>425</v>
      </c>
      <c r="H38" s="8" t="str">
        <f>TEXT(Tableau1[[#This Row],[Date]],"mm-aaaa")</f>
        <v>05-2023</v>
      </c>
    </row>
    <row r="39" spans="1:8" hidden="1" x14ac:dyDescent="0.25">
      <c r="A39" s="5" t="str">
        <f>IFERROR(VLOOKUP([1]Froute!$I77,[1]liste!$B$6:$C$100,2,FALSE),"")</f>
        <v>00400 512 31</v>
      </c>
      <c r="B39" s="5" t="s">
        <v>7</v>
      </c>
      <c r="C39" s="6">
        <v>45049</v>
      </c>
      <c r="D39" s="5" t="s">
        <v>8</v>
      </c>
      <c r="E39" s="5" t="s">
        <v>28</v>
      </c>
      <c r="F39" s="7">
        <f>IFERROR(VLOOKUP(D39&amp;"_"&amp;E39,[1]liste!$G$6:$I$10002,2,FALSE),"")</f>
        <v>49610</v>
      </c>
      <c r="G39" s="8">
        <f>IFERROR(VLOOKUP(D39&amp;"_"&amp;E39,[1]liste!$G$6:$I$10002,3,FALSE),"")</f>
        <v>425</v>
      </c>
      <c r="H39" s="8" t="str">
        <f>TEXT(Tableau1[[#This Row],[Date]],"mm-aaaa")</f>
        <v>05-2023</v>
      </c>
    </row>
    <row r="40" spans="1:8" hidden="1" x14ac:dyDescent="0.25">
      <c r="A40" s="5" t="str">
        <f>IFERROR(VLOOKUP([1]Froute!$I78,[1]liste!$B$6:$C$100,2,FALSE),"")</f>
        <v>00401 512 31</v>
      </c>
      <c r="B40" s="5" t="s">
        <v>18</v>
      </c>
      <c r="C40" s="6">
        <v>45049</v>
      </c>
      <c r="D40" s="5" t="s">
        <v>8</v>
      </c>
      <c r="E40" s="5" t="s">
        <v>28</v>
      </c>
      <c r="F40" s="7">
        <f>IFERROR(VLOOKUP(D40&amp;"_"&amp;E40,[1]liste!$G$6:$I$10002,2,FALSE),"")</f>
        <v>49610</v>
      </c>
      <c r="G40" s="8">
        <f>IFERROR(VLOOKUP(D40&amp;"_"&amp;E40,[1]liste!$G$6:$I$10002,3,FALSE),"")</f>
        <v>425</v>
      </c>
      <c r="H40" s="8" t="str">
        <f>TEXT(Tableau1[[#This Row],[Date]],"mm-aaaa")</f>
        <v>05-2023</v>
      </c>
    </row>
    <row r="41" spans="1:8" hidden="1" x14ac:dyDescent="0.25">
      <c r="A41" s="5" t="str">
        <f>IFERROR(VLOOKUP([1]Froute!$I79,[1]liste!$B$6:$C$100,2,FALSE),"")</f>
        <v>00401 512 31</v>
      </c>
      <c r="B41" s="5" t="s">
        <v>15</v>
      </c>
      <c r="C41" s="6">
        <v>45050</v>
      </c>
      <c r="D41" s="5" t="s">
        <v>32</v>
      </c>
      <c r="E41" s="5" t="s">
        <v>11</v>
      </c>
      <c r="F41" s="7">
        <f>IFERROR(VLOOKUP(D41&amp;"_"&amp;E41,[1]liste!$G$6:$I$10002,2,FALSE),"")</f>
        <v>94920</v>
      </c>
      <c r="G41" s="8">
        <f>IFERROR(VLOOKUP(D41&amp;"_"&amp;E41,[1]liste!$G$6:$I$10002,3,FALSE),"")</f>
        <v>822</v>
      </c>
      <c r="H41" s="8" t="str">
        <f>TEXT(Tableau1[[#This Row],[Date]],"mm-aaaa")</f>
        <v>05-2023</v>
      </c>
    </row>
    <row r="42" spans="1:8" hidden="1" x14ac:dyDescent="0.25">
      <c r="A42" s="5" t="str">
        <f>IFERROR(VLOOKUP([1]Froute!$I80,[1]liste!$B$6:$C$100,2,FALSE),"")</f>
        <v>00401 512 31</v>
      </c>
      <c r="B42" s="5" t="s">
        <v>15</v>
      </c>
      <c r="C42" s="6">
        <v>45050</v>
      </c>
      <c r="D42" s="5" t="s">
        <v>32</v>
      </c>
      <c r="E42" s="5" t="s">
        <v>20</v>
      </c>
      <c r="F42" s="7">
        <f>IFERROR(VLOOKUP(D42&amp;"_"&amp;E42,[1]liste!$G$6:$I$10002,2,FALSE),"")</f>
        <v>89250</v>
      </c>
      <c r="G42" s="8">
        <f>IFERROR(VLOOKUP(D42&amp;"_"&amp;E42,[1]liste!$G$6:$I$10002,3,FALSE),"")</f>
        <v>721</v>
      </c>
      <c r="H42" s="8" t="str">
        <f>TEXT(Tableau1[[#This Row],[Date]],"mm-aaaa")</f>
        <v>05-2023</v>
      </c>
    </row>
    <row r="43" spans="1:8" hidden="1" x14ac:dyDescent="0.25">
      <c r="A43" s="5" t="str">
        <f>IFERROR(VLOOKUP([1]Froute!$I81,[1]liste!$B$6:$C$100,2,FALSE),"")</f>
        <v>06638 519 15</v>
      </c>
      <c r="B43" s="5" t="s">
        <v>15</v>
      </c>
      <c r="C43" s="6">
        <v>45050</v>
      </c>
      <c r="D43" s="5" t="s">
        <v>8</v>
      </c>
      <c r="E43" s="5" t="s">
        <v>16</v>
      </c>
      <c r="F43" s="7">
        <f>IFERROR(VLOOKUP(D43&amp;"_"&amp;E43,[1]liste!$G$6:$I$10002,2,FALSE),"")</f>
        <v>6000</v>
      </c>
      <c r="G43" s="8">
        <f>IFERROR(VLOOKUP(D43&amp;"_"&amp;E43,[1]liste!$G$6:$I$10002,3,FALSE),"")</f>
        <v>0</v>
      </c>
      <c r="H43" s="8" t="str">
        <f>TEXT(Tableau1[[#This Row],[Date]],"mm-aaaa")</f>
        <v>05-2023</v>
      </c>
    </row>
    <row r="44" spans="1:8" hidden="1" x14ac:dyDescent="0.25">
      <c r="A44" s="5" t="str">
        <f>IFERROR(VLOOKUP([1]Froute!$I82,[1]liste!$B$6:$C$100,2,FALSE),"")</f>
        <v>00402 512 31</v>
      </c>
      <c r="B44" s="5" t="s">
        <v>17</v>
      </c>
      <c r="C44" s="6">
        <v>45050</v>
      </c>
      <c r="D44" s="5" t="s">
        <v>8</v>
      </c>
      <c r="E44" s="5" t="s">
        <v>25</v>
      </c>
      <c r="F44" s="7">
        <f>IFERROR(VLOOKUP(D44&amp;"_"&amp;E44,[1]liste!$G$6:$I$10002,2,FALSE),"")</f>
        <v>107100</v>
      </c>
      <c r="G44" s="8">
        <f>IFERROR(VLOOKUP(D44&amp;"_"&amp;E44,[1]liste!$G$6:$I$10002,3,FALSE),"")</f>
        <v>907</v>
      </c>
      <c r="H44" s="8" t="str">
        <f>TEXT(Tableau1[[#This Row],[Date]],"mm-aaaa")</f>
        <v>05-2023</v>
      </c>
    </row>
    <row r="45" spans="1:8" hidden="1" x14ac:dyDescent="0.25">
      <c r="A45" s="5" t="str">
        <f>IFERROR(VLOOKUP([1]Froute!$I83,[1]liste!$B$6:$C$100,2,FALSE),"")</f>
        <v>00400 512 31</v>
      </c>
      <c r="B45" s="5" t="s">
        <v>7</v>
      </c>
      <c r="C45" s="6">
        <v>45050</v>
      </c>
      <c r="D45" s="5" t="s">
        <v>32</v>
      </c>
      <c r="E45" s="5" t="s">
        <v>29</v>
      </c>
      <c r="F45" s="7">
        <f>IFERROR(VLOOKUP(D45&amp;"_"&amp;E45,[1]liste!$G$6:$I$10002,2,FALSE),"")</f>
        <v>0</v>
      </c>
      <c r="G45" s="8">
        <f>IFERROR(VLOOKUP(D45&amp;"_"&amp;E45,[1]liste!$G$6:$I$10002,3,FALSE),"")</f>
        <v>0</v>
      </c>
      <c r="H45" s="8" t="str">
        <f>TEXT(Tableau1[[#This Row],[Date]],"mm-aaaa")</f>
        <v>05-2023</v>
      </c>
    </row>
    <row r="46" spans="1:8" hidden="1" x14ac:dyDescent="0.25">
      <c r="A46" s="5" t="str">
        <f>IFERROR(VLOOKUP([1]Froute!$I84,[1]liste!$B$6:$C$100,2,FALSE),"")</f>
        <v>00400 512 31</v>
      </c>
      <c r="B46" s="5" t="s">
        <v>18</v>
      </c>
      <c r="C46" s="6">
        <v>45050</v>
      </c>
      <c r="D46" s="5" t="s">
        <v>8</v>
      </c>
      <c r="E46" s="5" t="s">
        <v>13</v>
      </c>
      <c r="F46" s="7">
        <f>IFERROR(VLOOKUP(D46&amp;"_"&amp;E46,[1]liste!$G$6:$I$10002,2,FALSE),"")</f>
        <v>67515</v>
      </c>
      <c r="G46" s="8">
        <f>IFERROR(VLOOKUP(D46&amp;"_"&amp;E46,[1]liste!$G$6:$I$10002,3,FALSE),"")</f>
        <v>536</v>
      </c>
      <c r="H46" s="8" t="str">
        <f>TEXT(Tableau1[[#This Row],[Date]],"mm-aaaa")</f>
        <v>05-2023</v>
      </c>
    </row>
    <row r="47" spans="1:8" hidden="1" x14ac:dyDescent="0.25">
      <c r="A47" s="5" t="str">
        <f>IFERROR(VLOOKUP([1]Froute!$I85,[1]liste!$B$6:$C$100,2,FALSE),"")</f>
        <v>00400 512 31</v>
      </c>
      <c r="B47" s="5" t="s">
        <v>15</v>
      </c>
      <c r="C47" s="6">
        <v>45052</v>
      </c>
      <c r="D47" s="5" t="s">
        <v>8</v>
      </c>
      <c r="E47" s="5" t="s">
        <v>9</v>
      </c>
      <c r="F47" s="7">
        <f>IFERROR(VLOOKUP(D47&amp;"_"&amp;E47,[1]liste!$G$6:$I$10002,2,FALSE),"")</f>
        <v>50164</v>
      </c>
      <c r="G47" s="8">
        <f>IFERROR(VLOOKUP(D47&amp;"_"&amp;E47,[1]liste!$G$6:$I$10002,3,FALSE),"")</f>
        <v>527</v>
      </c>
      <c r="H47" s="8" t="str">
        <f>TEXT(Tableau1[[#This Row],[Date]],"mm-aaaa")</f>
        <v>05-2023</v>
      </c>
    </row>
    <row r="48" spans="1:8" hidden="1" x14ac:dyDescent="0.25">
      <c r="A48" s="5" t="str">
        <f>IFERROR(VLOOKUP([1]Froute!$I86,[1]liste!$B$6:$C$100,2,FALSE),"")</f>
        <v>00401 512 31</v>
      </c>
      <c r="B48" s="5" t="s">
        <v>15</v>
      </c>
      <c r="C48" s="6">
        <v>45052</v>
      </c>
      <c r="D48" s="5" t="s">
        <v>8</v>
      </c>
      <c r="E48" s="5" t="s">
        <v>10</v>
      </c>
      <c r="F48" s="7">
        <f>IFERROR(VLOOKUP(D48&amp;"_"&amp;E48,[1]liste!$G$6:$I$10002,2,FALSE),"")</f>
        <v>67200</v>
      </c>
      <c r="G48" s="8">
        <f>IFERROR(VLOOKUP(D48&amp;"_"&amp;E48,[1]liste!$G$6:$I$10002,3,FALSE),"")</f>
        <v>444</v>
      </c>
      <c r="H48" s="8" t="str">
        <f>TEXT(Tableau1[[#This Row],[Date]],"mm-aaaa")</f>
        <v>05-2023</v>
      </c>
    </row>
    <row r="49" spans="1:8" hidden="1" x14ac:dyDescent="0.25">
      <c r="A49" s="5" t="str">
        <f>IFERROR(VLOOKUP([1]Froute!$I87,[1]liste!$B$6:$C$100,2,FALSE),"")</f>
        <v>06638 519 15</v>
      </c>
      <c r="B49" s="5" t="s">
        <v>17</v>
      </c>
      <c r="C49" s="6">
        <v>45052</v>
      </c>
      <c r="D49" s="5" t="s">
        <v>8</v>
      </c>
      <c r="E49" s="5" t="s">
        <v>29</v>
      </c>
      <c r="F49" s="7">
        <f>IFERROR(VLOOKUP(D49&amp;"_"&amp;E49,[1]liste!$G$6:$I$10002,2,FALSE),"")</f>
        <v>96180</v>
      </c>
      <c r="G49" s="8">
        <f>IFERROR(VLOOKUP(D49&amp;"_"&amp;E49,[1]liste!$G$6:$I$10002,3,FALSE),"")</f>
        <v>784</v>
      </c>
      <c r="H49" s="8" t="str">
        <f>TEXT(Tableau1[[#This Row],[Date]],"mm-aaaa")</f>
        <v>05-2023</v>
      </c>
    </row>
    <row r="50" spans="1:8" hidden="1" x14ac:dyDescent="0.25">
      <c r="A50" s="5" t="str">
        <f>IFERROR(VLOOKUP([1]Froute!$I88,[1]liste!$B$6:$C$100,2,FALSE),"")</f>
        <v>00402 512 31</v>
      </c>
      <c r="B50" s="5" t="s">
        <v>17</v>
      </c>
      <c r="C50" s="6">
        <v>45052</v>
      </c>
      <c r="D50" s="5" t="s">
        <v>8</v>
      </c>
      <c r="E50" s="5" t="s">
        <v>21</v>
      </c>
      <c r="F50" s="7">
        <f>IFERROR(VLOOKUP(D50&amp;"_"&amp;E50,[1]liste!$G$6:$I$10002,2,FALSE),"")</f>
        <v>89628</v>
      </c>
      <c r="G50" s="8">
        <f>IFERROR(VLOOKUP(D50&amp;"_"&amp;E50,[1]liste!$G$6:$I$10002,3,FALSE),"")</f>
        <v>725</v>
      </c>
      <c r="H50" s="8" t="str">
        <f>TEXT(Tableau1[[#This Row],[Date]],"mm-aaaa")</f>
        <v>05-2023</v>
      </c>
    </row>
    <row r="51" spans="1:8" hidden="1" x14ac:dyDescent="0.25">
      <c r="A51" s="5" t="str">
        <f>IFERROR(VLOOKUP([1]Froute!$I89,[1]liste!$B$6:$C$100,2,FALSE),"")</f>
        <v>00400 512 31</v>
      </c>
      <c r="B51" s="5" t="s">
        <v>18</v>
      </c>
      <c r="C51" s="6">
        <v>45052</v>
      </c>
      <c r="D51" s="5" t="s">
        <v>8</v>
      </c>
      <c r="E51" s="5" t="s">
        <v>30</v>
      </c>
      <c r="F51" s="7">
        <f>IFERROR(VLOOKUP(D51&amp;"_"&amp;E51,[1]liste!$G$6:$I$10002,2,FALSE),"")</f>
        <v>18345</v>
      </c>
      <c r="G51" s="8">
        <f>IFERROR(VLOOKUP(D51&amp;"_"&amp;E51,[1]liste!$G$6:$I$10002,3,FALSE),"")</f>
        <v>136</v>
      </c>
      <c r="H51" s="8" t="str">
        <f>TEXT(Tableau1[[#This Row],[Date]],"mm-aaaa")</f>
        <v>05-2023</v>
      </c>
    </row>
    <row r="52" spans="1:8" hidden="1" x14ac:dyDescent="0.25">
      <c r="A52" s="5" t="str">
        <f>IFERROR(VLOOKUP([1]Froute!$I90,[1]liste!$B$6:$C$100,2,FALSE),"")</f>
        <v>00400 512 31</v>
      </c>
      <c r="B52" s="5" t="s">
        <v>18</v>
      </c>
      <c r="C52" s="6">
        <v>45052</v>
      </c>
      <c r="D52" s="5" t="s">
        <v>32</v>
      </c>
      <c r="E52" s="5" t="s">
        <v>27</v>
      </c>
      <c r="F52" s="7">
        <f>IFERROR(VLOOKUP(D52&amp;"_"&amp;E52,[1]liste!$G$6:$I$10002,2,FALSE),"")</f>
        <v>0</v>
      </c>
      <c r="G52" s="8">
        <f>IFERROR(VLOOKUP(D52&amp;"_"&amp;E52,[1]liste!$G$6:$I$10002,3,FALSE),"")</f>
        <v>295</v>
      </c>
      <c r="H52" s="8" t="str">
        <f>TEXT(Tableau1[[#This Row],[Date]],"mm-aaaa")</f>
        <v>05-2023</v>
      </c>
    </row>
    <row r="53" spans="1:8" hidden="1" x14ac:dyDescent="0.25">
      <c r="A53" s="5" t="str">
        <f>IFERROR(VLOOKUP([1]Froute!$I91,[1]liste!$B$6:$C$100,2,FALSE),"")</f>
        <v>00401 512 31</v>
      </c>
      <c r="B53" s="5" t="s">
        <v>15</v>
      </c>
      <c r="C53" s="6">
        <v>45053</v>
      </c>
      <c r="D53" s="5" t="s">
        <v>8</v>
      </c>
      <c r="E53" s="5" t="s">
        <v>24</v>
      </c>
      <c r="F53" s="7">
        <f>IFERROR(VLOOKUP(D53&amp;"_"&amp;E53,[1]liste!$G$6:$I$10002,2,FALSE),"")</f>
        <v>96700</v>
      </c>
      <c r="G53" s="8">
        <f>IFERROR(VLOOKUP(D53&amp;"_"&amp;E53,[1]liste!$G$6:$I$10002,3,FALSE),"")</f>
        <v>863</v>
      </c>
      <c r="H53" s="8" t="str">
        <f>TEXT(Tableau1[[#This Row],[Date]],"mm-aaaa")</f>
        <v>05-2023</v>
      </c>
    </row>
    <row r="54" spans="1:8" hidden="1" x14ac:dyDescent="0.25">
      <c r="A54" s="5" t="str">
        <f>IFERROR(VLOOKUP([1]Froute!$I92,[1]liste!$B$6:$C$100,2,FALSE),"")</f>
        <v>00401 512 31</v>
      </c>
      <c r="B54" s="5" t="s">
        <v>7</v>
      </c>
      <c r="C54" s="6">
        <v>45053</v>
      </c>
      <c r="D54" s="5" t="s">
        <v>8</v>
      </c>
      <c r="E54" s="5" t="s">
        <v>13</v>
      </c>
      <c r="F54" s="7">
        <f>IFERROR(VLOOKUP(D54&amp;"_"&amp;E54,[1]liste!$G$6:$I$10002,2,FALSE),"")</f>
        <v>67515</v>
      </c>
      <c r="G54" s="8">
        <f>IFERROR(VLOOKUP(D54&amp;"_"&amp;E54,[1]liste!$G$6:$I$10002,3,FALSE),"")</f>
        <v>536</v>
      </c>
      <c r="H54" s="8" t="str">
        <f>TEXT(Tableau1[[#This Row],[Date]],"mm-aaaa")</f>
        <v>05-2023</v>
      </c>
    </row>
    <row r="55" spans="1:8" hidden="1" x14ac:dyDescent="0.25">
      <c r="A55" s="5" t="str">
        <f>IFERROR(VLOOKUP([1]Froute!$I93,[1]liste!$B$6:$C$100,2,FALSE),"")</f>
        <v>00402 512 31</v>
      </c>
      <c r="B55" s="5" t="s">
        <v>7</v>
      </c>
      <c r="C55" s="6">
        <v>45053</v>
      </c>
      <c r="D55" s="5" t="s">
        <v>8</v>
      </c>
      <c r="E55" s="5" t="s">
        <v>22</v>
      </c>
      <c r="F55" s="7">
        <f>IFERROR(VLOOKUP(D55&amp;"_"&amp;E55,[1]liste!$G$6:$I$10002,2,FALSE),"")</f>
        <v>68775</v>
      </c>
      <c r="G55" s="8">
        <f>IFERROR(VLOOKUP(D55&amp;"_"&amp;E55,[1]liste!$G$6:$I$10002,3,FALSE),"")</f>
        <v>586</v>
      </c>
      <c r="H55" s="8" t="str">
        <f>TEXT(Tableau1[[#This Row],[Date]],"mm-aaaa")</f>
        <v>05-2023</v>
      </c>
    </row>
    <row r="56" spans="1:8" hidden="1" x14ac:dyDescent="0.25">
      <c r="A56" s="5" t="str">
        <f>IFERROR(VLOOKUP([1]Froute!$I94,[1]liste!$B$6:$C$100,2,FALSE),"")</f>
        <v>00402 512 31</v>
      </c>
      <c r="B56" s="5" t="s">
        <v>7</v>
      </c>
      <c r="C56" s="6">
        <v>45053</v>
      </c>
      <c r="D56" s="5" t="s">
        <v>8</v>
      </c>
      <c r="E56" s="5" t="s">
        <v>26</v>
      </c>
      <c r="F56" s="7">
        <f>IFERROR(VLOOKUP(D56&amp;"_"&amp;E56,[1]liste!$G$6:$I$10002,2,FALSE),"")</f>
        <v>34015</v>
      </c>
      <c r="G56" s="8">
        <f>IFERROR(VLOOKUP(D56&amp;"_"&amp;E56,[1]liste!$G$6:$I$10002,3,FALSE),"")</f>
        <v>291</v>
      </c>
      <c r="H56" s="8" t="str">
        <f>TEXT(Tableau1[[#This Row],[Date]],"mm-aaaa")</f>
        <v>05-2023</v>
      </c>
    </row>
    <row r="57" spans="1:8" hidden="1" x14ac:dyDescent="0.25">
      <c r="A57" s="5" t="str">
        <f>IFERROR(VLOOKUP([1]Froute!$I95,[1]liste!$B$6:$C$100,2,FALSE),"")</f>
        <v>00400 512 31</v>
      </c>
      <c r="B57" s="5" t="s">
        <v>18</v>
      </c>
      <c r="C57" s="6">
        <v>45053</v>
      </c>
      <c r="D57" s="5" t="s">
        <v>8</v>
      </c>
      <c r="E57" s="5" t="s">
        <v>25</v>
      </c>
      <c r="F57" s="7">
        <f>IFERROR(VLOOKUP(D57&amp;"_"&amp;E57,[1]liste!$G$6:$I$10002,2,FALSE),"")</f>
        <v>107100</v>
      </c>
      <c r="G57" s="8">
        <f>IFERROR(VLOOKUP(D57&amp;"_"&amp;E57,[1]liste!$G$6:$I$10002,3,FALSE),"")</f>
        <v>907</v>
      </c>
      <c r="H57" s="8" t="str">
        <f>TEXT(Tableau1[[#This Row],[Date]],"mm-aaaa")</f>
        <v>05-2023</v>
      </c>
    </row>
    <row r="58" spans="1:8" hidden="1" x14ac:dyDescent="0.25">
      <c r="A58" s="5" t="str">
        <f>IFERROR(VLOOKUP([1]Froute!$I96,[1]liste!$B$6:$C$100,2,FALSE),"")</f>
        <v>06638 519 15</v>
      </c>
      <c r="B58" s="5" t="s">
        <v>18</v>
      </c>
      <c r="C58" s="6">
        <v>45053</v>
      </c>
      <c r="D58" s="5" t="s">
        <v>32</v>
      </c>
      <c r="E58" s="5" t="s">
        <v>26</v>
      </c>
      <c r="F58" s="7">
        <f>IFERROR(VLOOKUP(D58&amp;"_"&amp;E58,[1]liste!$G$6:$I$10002,2,FALSE),"")</f>
        <v>45864</v>
      </c>
      <c r="G58" s="8">
        <f>IFERROR(VLOOKUP(D58&amp;"_"&amp;E58,[1]liste!$G$6:$I$10002,3,FALSE),"")</f>
        <v>350</v>
      </c>
      <c r="H58" s="8" t="str">
        <f>TEXT(Tableau1[[#This Row],[Date]],"mm-aaaa")</f>
        <v>05-2023</v>
      </c>
    </row>
    <row r="59" spans="1:8" hidden="1" x14ac:dyDescent="0.25">
      <c r="A59" s="5" t="str">
        <f>IFERROR(VLOOKUP([1]Froute!$I97,[1]liste!$B$6:$C$100,2,FALSE),"")</f>
        <v>06638 519 15</v>
      </c>
      <c r="B59" s="5" t="s">
        <v>18</v>
      </c>
      <c r="C59" s="6">
        <v>45053</v>
      </c>
      <c r="D59" s="5" t="s">
        <v>32</v>
      </c>
      <c r="E59" s="5" t="s">
        <v>26</v>
      </c>
      <c r="F59" s="7">
        <f>IFERROR(VLOOKUP(D59&amp;"_"&amp;E59,[1]liste!$G$6:$I$10002,2,FALSE),"")</f>
        <v>45864</v>
      </c>
      <c r="G59" s="8">
        <f>IFERROR(VLOOKUP(D59&amp;"_"&amp;E59,[1]liste!$G$6:$I$10002,3,FALSE),"")</f>
        <v>350</v>
      </c>
      <c r="H59" s="8" t="str">
        <f>TEXT(Tableau1[[#This Row],[Date]],"mm-aaaa")</f>
        <v>05-2023</v>
      </c>
    </row>
    <row r="60" spans="1:8" hidden="1" x14ac:dyDescent="0.25">
      <c r="A60" s="5" t="str">
        <f>IFERROR(VLOOKUP([1]Froute!$I98,[1]liste!$B$6:$C$100,2,FALSE),"")</f>
        <v>06638 519 15</v>
      </c>
      <c r="B60" s="5" t="s">
        <v>18</v>
      </c>
      <c r="C60" s="6">
        <v>45053</v>
      </c>
      <c r="D60" s="5" t="s">
        <v>32</v>
      </c>
      <c r="E60" s="5" t="s">
        <v>14</v>
      </c>
      <c r="F60" s="7">
        <f>IFERROR(VLOOKUP(D60&amp;"_"&amp;E60,[1]liste!$G$6:$I$10002,2,FALSE),"")</f>
        <v>0</v>
      </c>
      <c r="G60" s="8">
        <f>IFERROR(VLOOKUP(D60&amp;"_"&amp;E60,[1]liste!$G$6:$I$10002,3,FALSE),"")</f>
        <v>0</v>
      </c>
      <c r="H60" s="8" t="str">
        <f>TEXT(Tableau1[[#This Row],[Date]],"mm-aaaa")</f>
        <v>05-2023</v>
      </c>
    </row>
    <row r="61" spans="1:8" hidden="1" x14ac:dyDescent="0.25">
      <c r="A61" s="5" t="str">
        <f>IFERROR(VLOOKUP([1]Froute!$I99,[1]liste!$B$6:$C$100,2,FALSE),"")</f>
        <v>00402 512 31</v>
      </c>
      <c r="B61" s="5" t="s">
        <v>31</v>
      </c>
      <c r="C61" s="6">
        <v>45057</v>
      </c>
      <c r="D61" s="5" t="s">
        <v>32</v>
      </c>
      <c r="E61" s="5" t="s">
        <v>26</v>
      </c>
      <c r="F61" s="7">
        <f>IFERROR(VLOOKUP(D61&amp;"_"&amp;E61,[1]liste!$G$6:$I$10002,2,FALSE),"")</f>
        <v>45864</v>
      </c>
      <c r="G61" s="8">
        <f>IFERROR(VLOOKUP(D61&amp;"_"&amp;E61,[1]liste!$G$6:$I$10002,3,FALSE),"")</f>
        <v>350</v>
      </c>
      <c r="H61" s="8" t="str">
        <f>TEXT(Tableau1[[#This Row],[Date]],"mm-aaaa")</f>
        <v>05-2023</v>
      </c>
    </row>
    <row r="62" spans="1:8" hidden="1" x14ac:dyDescent="0.25">
      <c r="A62" s="5" t="str">
        <f>IFERROR(VLOOKUP([1]Froute!$I100,[1]liste!$B$6:$C$100,2,FALSE),"")</f>
        <v>00402 512 31</v>
      </c>
      <c r="B62" s="5" t="s">
        <v>31</v>
      </c>
      <c r="C62" s="6">
        <v>45057</v>
      </c>
      <c r="D62" s="5" t="s">
        <v>32</v>
      </c>
      <c r="E62" s="5" t="s">
        <v>26</v>
      </c>
      <c r="F62" s="7">
        <f>IFERROR(VLOOKUP(D62&amp;"_"&amp;E62,[1]liste!$G$6:$I$10002,2,FALSE),"")</f>
        <v>45864</v>
      </c>
      <c r="G62" s="8">
        <f>IFERROR(VLOOKUP(D62&amp;"_"&amp;E62,[1]liste!$G$6:$I$10002,3,FALSE),"")</f>
        <v>350</v>
      </c>
      <c r="H62" s="8" t="str">
        <f>TEXT(Tableau1[[#This Row],[Date]],"mm-aaaa")</f>
        <v>05-2023</v>
      </c>
    </row>
    <row r="63" spans="1:8" hidden="1" x14ac:dyDescent="0.25">
      <c r="A63" s="5" t="str">
        <f>IFERROR(VLOOKUP([1]Froute!$I101,[1]liste!$B$6:$C$100,2,FALSE),"")</f>
        <v>00402 512 31</v>
      </c>
      <c r="B63" s="5" t="s">
        <v>31</v>
      </c>
      <c r="C63" s="6">
        <v>45057</v>
      </c>
      <c r="D63" s="5" t="s">
        <v>32</v>
      </c>
      <c r="E63" s="5" t="s">
        <v>30</v>
      </c>
      <c r="F63" s="7">
        <f>IFERROR(VLOOKUP(D63&amp;"_"&amp;E63,[1]liste!$G$6:$I$10002,2,FALSE),"")</f>
        <v>60387</v>
      </c>
      <c r="G63" s="8">
        <f>IFERROR(VLOOKUP(D63&amp;"_"&amp;E63,[1]liste!$G$6:$I$10002,3,FALSE),"")</f>
        <v>510</v>
      </c>
      <c r="H63" s="8" t="str">
        <f>TEXT(Tableau1[[#This Row],[Date]],"mm-aaaa")</f>
        <v>05-2023</v>
      </c>
    </row>
    <row r="64" spans="1:8" hidden="1" x14ac:dyDescent="0.25">
      <c r="A64" s="5" t="str">
        <f>IFERROR(VLOOKUP([1]Froute!$I102,[1]liste!$B$6:$C$100,2,FALSE),"")</f>
        <v>00402 512 31</v>
      </c>
      <c r="B64" s="5" t="s">
        <v>15</v>
      </c>
      <c r="C64" s="6">
        <v>45057</v>
      </c>
      <c r="D64" s="5" t="s">
        <v>32</v>
      </c>
      <c r="E64" s="5" t="s">
        <v>20</v>
      </c>
      <c r="F64" s="7">
        <f>IFERROR(VLOOKUP(D64&amp;"_"&amp;E64,[1]liste!$G$6:$I$10002,2,FALSE),"")</f>
        <v>89250</v>
      </c>
      <c r="G64" s="8">
        <f>IFERROR(VLOOKUP(D64&amp;"_"&amp;E64,[1]liste!$G$6:$I$10002,3,FALSE),"")</f>
        <v>721</v>
      </c>
      <c r="H64" s="8" t="str">
        <f>TEXT(Tableau1[[#This Row],[Date]],"mm-aaaa")</f>
        <v>05-2023</v>
      </c>
    </row>
    <row r="65" spans="1:8" hidden="1" x14ac:dyDescent="0.25">
      <c r="A65" s="5" t="str">
        <f>IFERROR(VLOOKUP([1]Froute!$I103,[1]liste!$B$6:$C$100,2,FALSE),"")</f>
        <v>06638 519 15</v>
      </c>
      <c r="B65" s="5" t="s">
        <v>15</v>
      </c>
      <c r="C65" s="6">
        <v>45057</v>
      </c>
      <c r="D65" s="5" t="s">
        <v>32</v>
      </c>
      <c r="E65" s="5" t="s">
        <v>11</v>
      </c>
      <c r="F65" s="7">
        <f>IFERROR(VLOOKUP(D65&amp;"_"&amp;E65,[1]liste!$G$6:$I$10002,2,FALSE),"")</f>
        <v>94920</v>
      </c>
      <c r="G65" s="8">
        <f>IFERROR(VLOOKUP(D65&amp;"_"&amp;E65,[1]liste!$G$6:$I$10002,3,FALSE),"")</f>
        <v>822</v>
      </c>
      <c r="H65" s="8" t="str">
        <f>TEXT(Tableau1[[#This Row],[Date]],"mm-aaaa")</f>
        <v>05-2023</v>
      </c>
    </row>
    <row r="66" spans="1:8" hidden="1" x14ac:dyDescent="0.25">
      <c r="A66" s="5" t="str">
        <f>IFERROR(VLOOKUP([1]Froute!$I104,[1]liste!$B$6:$C$100,2,FALSE),"")</f>
        <v>06638 519 15</v>
      </c>
      <c r="B66" s="5" t="s">
        <v>15</v>
      </c>
      <c r="C66" s="6">
        <v>45057</v>
      </c>
      <c r="D66" s="5" t="s">
        <v>8</v>
      </c>
      <c r="E66" s="5" t="s">
        <v>19</v>
      </c>
      <c r="F66" s="7">
        <f>IFERROR(VLOOKUP(D66&amp;"_"&amp;E66,[1]liste!$G$6:$I$10002,2,FALSE),"")</f>
        <v>5775</v>
      </c>
      <c r="G66" s="8">
        <f>IFERROR(VLOOKUP(D66&amp;"_"&amp;E66,[1]liste!$G$6:$I$10002,3,FALSE),"")</f>
        <v>0</v>
      </c>
      <c r="H66" s="8" t="str">
        <f>TEXT(Tableau1[[#This Row],[Date]],"mm-aaaa")</f>
        <v>05-2023</v>
      </c>
    </row>
    <row r="67" spans="1:8" hidden="1" x14ac:dyDescent="0.25">
      <c r="A67" s="5" t="str">
        <f>IFERROR(VLOOKUP([1]Froute!$I105,[1]liste!$B$6:$C$100,2,FALSE),"")</f>
        <v>06638 519 15</v>
      </c>
      <c r="B67" s="5" t="s">
        <v>17</v>
      </c>
      <c r="C67" s="6">
        <v>45057</v>
      </c>
      <c r="D67" s="5" t="s">
        <v>8</v>
      </c>
      <c r="E67" s="5" t="s">
        <v>26</v>
      </c>
      <c r="F67" s="7">
        <f>IFERROR(VLOOKUP(D67&amp;"_"&amp;E67,[1]liste!$G$6:$I$10002,2,FALSE),"")</f>
        <v>34015</v>
      </c>
      <c r="G67" s="8">
        <f>IFERROR(VLOOKUP(D67&amp;"_"&amp;E67,[1]liste!$G$6:$I$10002,3,FALSE),"")</f>
        <v>291</v>
      </c>
      <c r="H67" s="8" t="str">
        <f>TEXT(Tableau1[[#This Row],[Date]],"mm-aaaa")</f>
        <v>05-2023</v>
      </c>
    </row>
    <row r="68" spans="1:8" hidden="1" x14ac:dyDescent="0.25">
      <c r="A68" s="5" t="str">
        <f>IFERROR(VLOOKUP([1]Froute!$I106,[1]liste!$B$6:$C$100,2,FALSE),"")</f>
        <v>00400 512 31</v>
      </c>
      <c r="B68" s="5" t="s">
        <v>18</v>
      </c>
      <c r="C68" s="6">
        <v>45057</v>
      </c>
      <c r="D68" s="5" t="s">
        <v>8</v>
      </c>
      <c r="E68" s="5" t="s">
        <v>26</v>
      </c>
      <c r="F68" s="7">
        <f>IFERROR(VLOOKUP(D68&amp;"_"&amp;E68,[1]liste!$G$6:$I$10002,2,FALSE),"")</f>
        <v>34015</v>
      </c>
      <c r="G68" s="8">
        <f>IFERROR(VLOOKUP(D68&amp;"_"&amp;E68,[1]liste!$G$6:$I$10002,3,FALSE),"")</f>
        <v>291</v>
      </c>
      <c r="H68" s="8" t="str">
        <f>TEXT(Tableau1[[#This Row],[Date]],"mm-aaaa")</f>
        <v>05-2023</v>
      </c>
    </row>
    <row r="69" spans="1:8" hidden="1" x14ac:dyDescent="0.25">
      <c r="A69" s="5" t="str">
        <f>IFERROR(VLOOKUP([1]Froute!$I107,[1]liste!$B$6:$C$100,2,FALSE),"")</f>
        <v>00400 512 31</v>
      </c>
      <c r="B69" s="5" t="s">
        <v>17</v>
      </c>
      <c r="C69" s="6">
        <v>45058</v>
      </c>
      <c r="D69" s="5" t="s">
        <v>8</v>
      </c>
      <c r="E69" s="5" t="s">
        <v>12</v>
      </c>
      <c r="F69" s="7">
        <f>IFERROR(VLOOKUP(D69&amp;"_"&amp;E69,[1]liste!$G$6:$I$10002,2,FALSE),"")</f>
        <v>38448.9</v>
      </c>
      <c r="G69" s="8">
        <f>IFERROR(VLOOKUP(D69&amp;"_"&amp;E69,[1]liste!$G$6:$I$10002,3,FALSE),"")</f>
        <v>333</v>
      </c>
      <c r="H69" s="8" t="str">
        <f>TEXT(Tableau1[[#This Row],[Date]],"mm-aaaa")</f>
        <v>05-2023</v>
      </c>
    </row>
    <row r="70" spans="1:8" hidden="1" x14ac:dyDescent="0.25">
      <c r="A70" s="5" t="str">
        <f>IFERROR(VLOOKUP([1]Froute!$I108,[1]liste!$B$6:$C$100,2,FALSE),"")</f>
        <v>00400 512 31</v>
      </c>
      <c r="B70" s="5" t="s">
        <v>17</v>
      </c>
      <c r="C70" s="6">
        <v>45058</v>
      </c>
      <c r="D70" s="5" t="s">
        <v>8</v>
      </c>
      <c r="E70" s="5" t="s">
        <v>30</v>
      </c>
      <c r="F70" s="7">
        <f>IFERROR(VLOOKUP(D70&amp;"_"&amp;E70,[1]liste!$G$6:$I$10002,2,FALSE),"")</f>
        <v>18345</v>
      </c>
      <c r="G70" s="8">
        <f>IFERROR(VLOOKUP(D70&amp;"_"&amp;E70,[1]liste!$G$6:$I$10002,3,FALSE),"")</f>
        <v>136</v>
      </c>
      <c r="H70" s="8" t="str">
        <f>TEXT(Tableau1[[#This Row],[Date]],"mm-aaaa")</f>
        <v>05-2023</v>
      </c>
    </row>
    <row r="71" spans="1:8" hidden="1" x14ac:dyDescent="0.25">
      <c r="A71" s="5" t="str">
        <f>IFERROR(VLOOKUP([1]Froute!$I109,[1]liste!$B$6:$C$100,2,FALSE),"")</f>
        <v>00401 512 31</v>
      </c>
      <c r="B71" s="5" t="s">
        <v>18</v>
      </c>
      <c r="C71" s="6">
        <v>45058</v>
      </c>
      <c r="D71" s="5" t="s">
        <v>8</v>
      </c>
      <c r="E71" s="5" t="s">
        <v>20</v>
      </c>
      <c r="F71" s="7">
        <f>IFERROR(VLOOKUP(D71&amp;"_"&amp;E71,[1]liste!$G$6:$I$10002,2,FALSE),"")</f>
        <v>13125</v>
      </c>
      <c r="G71" s="8">
        <f>IFERROR(VLOOKUP(D71&amp;"_"&amp;E71,[1]liste!$G$6:$I$10002,3,FALSE),"")</f>
        <v>80</v>
      </c>
      <c r="H71" s="8" t="str">
        <f>TEXT(Tableau1[[#This Row],[Date]],"mm-aaaa")</f>
        <v>05-2023</v>
      </c>
    </row>
    <row r="72" spans="1:8" hidden="1" x14ac:dyDescent="0.25">
      <c r="A72" s="5" t="str">
        <f>IFERROR(VLOOKUP([1]Froute!$I110,[1]liste!$B$6:$C$100,2,FALSE),"")</f>
        <v>00402 512 31</v>
      </c>
      <c r="B72" s="5" t="s">
        <v>18</v>
      </c>
      <c r="C72" s="6">
        <v>45058</v>
      </c>
      <c r="D72" s="5" t="s">
        <v>8</v>
      </c>
      <c r="E72" s="5" t="s">
        <v>20</v>
      </c>
      <c r="F72" s="7">
        <f>IFERROR(VLOOKUP(D72&amp;"_"&amp;E72,[1]liste!$G$6:$I$10002,2,FALSE),"")</f>
        <v>13125</v>
      </c>
      <c r="G72" s="8">
        <f>IFERROR(VLOOKUP(D72&amp;"_"&amp;E72,[1]liste!$G$6:$I$10002,3,FALSE),"")</f>
        <v>80</v>
      </c>
      <c r="H72" s="8" t="str">
        <f>TEXT(Tableau1[[#This Row],[Date]],"mm-aaaa")</f>
        <v>05-2023</v>
      </c>
    </row>
    <row r="73" spans="1:8" hidden="1" x14ac:dyDescent="0.25">
      <c r="A73" s="5" t="str">
        <f>IFERROR(VLOOKUP([1]Froute!$I111,[1]liste!$B$6:$C$100,2,FALSE),"")</f>
        <v>00401 512 31</v>
      </c>
      <c r="B73" s="5" t="s">
        <v>18</v>
      </c>
      <c r="C73" s="6">
        <v>45058</v>
      </c>
      <c r="D73" s="5" t="s">
        <v>8</v>
      </c>
      <c r="E73" s="5" t="s">
        <v>19</v>
      </c>
      <c r="F73" s="7">
        <f>IFERROR(VLOOKUP(D73&amp;"_"&amp;E73,[1]liste!$G$6:$I$10002,2,FALSE),"")</f>
        <v>5775</v>
      </c>
      <c r="G73" s="8">
        <f>IFERROR(VLOOKUP(D73&amp;"_"&amp;E73,[1]liste!$G$6:$I$10002,3,FALSE),"")</f>
        <v>0</v>
      </c>
      <c r="H73" s="8" t="str">
        <f>TEXT(Tableau1[[#This Row],[Date]],"mm-aaaa")</f>
        <v>05-2023</v>
      </c>
    </row>
    <row r="74" spans="1:8" hidden="1" x14ac:dyDescent="0.25">
      <c r="A74" s="5" t="str">
        <f>IFERROR(VLOOKUP([1]Froute!$I112,[1]liste!$B$6:$C$100,2,FALSE),"")</f>
        <v>00401 512 31</v>
      </c>
      <c r="B74" s="5" t="s">
        <v>31</v>
      </c>
      <c r="C74" s="6">
        <v>45060</v>
      </c>
      <c r="D74" s="5" t="s">
        <v>8</v>
      </c>
      <c r="E74" s="5" t="s">
        <v>28</v>
      </c>
      <c r="F74" s="7">
        <f>IFERROR(VLOOKUP(D74&amp;"_"&amp;E74,[1]liste!$G$6:$I$10002,2,FALSE),"")</f>
        <v>49610</v>
      </c>
      <c r="G74" s="8">
        <f>IFERROR(VLOOKUP(D74&amp;"_"&amp;E74,[1]liste!$G$6:$I$10002,3,FALSE),"")</f>
        <v>425</v>
      </c>
      <c r="H74" s="8" t="str">
        <f>TEXT(Tableau1[[#This Row],[Date]],"mm-aaaa")</f>
        <v>05-2023</v>
      </c>
    </row>
  </sheetData>
  <conditionalFormatting sqref="A2:H74">
    <cfRule type="expression" dxfId="1" priority="3">
      <formula>AND(#REF!&lt;&gt;"",SEARCH(#REF!,$J2))</formula>
    </cfRule>
  </conditionalFormatting>
  <dataValidations count="4">
    <dataValidation type="date" allowBlank="1" showInputMessage="1" showErrorMessage="1" sqref="C2:C74" xr:uid="{B0924642-83CD-4E96-9E80-C91AF451C879}">
      <formula1>44927</formula1>
      <formula2>45291</formula2>
    </dataValidation>
    <dataValidation type="list" allowBlank="1" showInputMessage="1" showErrorMessage="1" sqref="E2:E74" xr:uid="{D5C728C5-BFC5-4A38-A79A-E7ECDD2BFCD6}">
      <formula1>lwsd</formula1>
    </dataValidation>
    <dataValidation type="list" allowBlank="1" showInputMessage="1" showErrorMessage="1" sqref="D2:D74" xr:uid="{08B866A0-804E-4E61-9337-8501F3081BE4}">
      <formula1>"Mostaganem,Jijel"</formula1>
    </dataValidation>
    <dataValidation type="list" allowBlank="1" showInputMessage="1" showErrorMessage="1" sqref="B2:B74" xr:uid="{B5CCC029-9C58-4C8F-A448-16BA43255A43}">
      <formula1>lchsd</formula1>
    </dataValidation>
  </dataValidations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</dc:creator>
  <cp:lastModifiedBy>Jean François LIQUETTE</cp:lastModifiedBy>
  <dcterms:created xsi:type="dcterms:W3CDTF">2023-08-29T09:08:55Z</dcterms:created>
  <dcterms:modified xsi:type="dcterms:W3CDTF">2023-08-29T09:34:15Z</dcterms:modified>
</cp:coreProperties>
</file>