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03"/>
  <workbookPr codeName="ThisWorkbook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1891AE22-F5DF-491F-A027-DCF62B06B340}" xr6:coauthVersionLast="47" xr6:coauthVersionMax="47" xr10:uidLastSave="{00000000-0000-0000-0000-000000000000}"/>
  <bookViews>
    <workbookView xWindow="6900" yWindow="1560" windowWidth="23085" windowHeight="9660" xr2:uid="{00000000-000D-0000-FFFF-FFFF00000000}"/>
  </bookViews>
  <sheets>
    <sheet name="Vlookup multiple conditions" sheetId="2" r:id="rId1"/>
  </sheets>
  <definedNames>
    <definedName name="DonnéesExternes_1" localSheetId="0" hidden="1">'Vlookup multiple conditions'!$I$10:$O$22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2" i="2" l="1" a="1"/>
  <c r="G12" i="2" s="1"/>
  <c r="G11" i="2" a="1"/>
  <c r="G11" i="2" s="1"/>
  <c r="G10" i="2" a="1"/>
  <c r="G10" i="2" s="1"/>
  <c r="G9" i="2" a="1"/>
  <c r="G9" i="2" s="1"/>
  <c r="G8" i="2" a="1"/>
  <c r="G8" i="2" s="1"/>
  <c r="F8" i="2" a="1"/>
  <c r="F8" i="2" s="1"/>
  <c r="E8" i="2" a="1"/>
  <c r="E8" i="2" s="1"/>
  <c r="G7" i="2" a="1"/>
  <c r="G7" i="2" s="1"/>
  <c r="F7" i="2" a="1"/>
  <c r="F7" i="2" s="1"/>
  <c r="E7" i="2" a="1"/>
  <c r="E7" i="2" s="1"/>
  <c r="G6" i="2" a="1"/>
  <c r="G6" i="2" s="1"/>
  <c r="F6" i="2" a="1"/>
  <c r="F6" i="2" s="1"/>
  <c r="E6" i="2" a="1"/>
  <c r="E6" i="2" s="1"/>
  <c r="Q5" i="2" a="1"/>
  <c r="Q5" i="2" s="1"/>
  <c r="P5" i="2" a="1"/>
  <c r="P5" i="2" s="1"/>
  <c r="O5" i="2" a="1"/>
  <c r="O5" i="2" s="1"/>
  <c r="N5" i="2" a="1"/>
  <c r="N5" i="2" s="1"/>
  <c r="M5" i="2" a="1"/>
  <c r="M5" i="2" s="1"/>
  <c r="L5" i="2" a="1"/>
  <c r="L5" i="2" s="1"/>
  <c r="K5" i="2" a="1"/>
  <c r="K5" i="2" s="1"/>
  <c r="G5" i="2" a="1"/>
  <c r="G5" i="2" s="1"/>
  <c r="F5" i="2" a="1"/>
  <c r="F5" i="2" s="1"/>
  <c r="E5" i="2" a="1"/>
  <c r="E5" i="2" s="1"/>
  <c r="Q4" i="2" a="1"/>
  <c r="Q4" i="2" s="1"/>
  <c r="P4" i="2" a="1"/>
  <c r="P4" i="2" s="1"/>
  <c r="O4" i="2" a="1"/>
  <c r="O4" i="2" s="1"/>
  <c r="N4" i="2" a="1"/>
  <c r="N4" i="2" s="1"/>
  <c r="M4" i="2" a="1"/>
  <c r="M4" i="2" s="1"/>
  <c r="L4" i="2" a="1"/>
  <c r="L4" i="2" s="1"/>
  <c r="K4" i="2" a="1"/>
  <c r="K4" i="2" s="1"/>
  <c r="G4" i="2" a="1"/>
  <c r="G4" i="2" s="1"/>
  <c r="F4" i="2" a="1"/>
  <c r="F4" i="2" s="1"/>
  <c r="E4" i="2" a="1"/>
  <c r="E4" i="2" s="1"/>
  <c r="Q3" i="2" a="1"/>
  <c r="Q3" i="2" s="1"/>
  <c r="P3" i="2" a="1"/>
  <c r="P3" i="2" s="1"/>
  <c r="O3" i="2" a="1"/>
  <c r="O3" i="2" s="1"/>
  <c r="N3" i="2" a="1"/>
  <c r="N3" i="2" s="1"/>
  <c r="M3" i="2" a="1"/>
  <c r="M3" i="2" s="1"/>
  <c r="L3" i="2" a="1"/>
  <c r="L3" i="2" s="1"/>
  <c r="K3" i="2" a="1"/>
  <c r="K3" i="2" s="1"/>
  <c r="G3" i="2" a="1"/>
  <c r="G3" i="2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A4839A3-FFC1-4416-80BE-A7F6D4182ED6}" keepAlive="1" name="Requête - tSource" description="Connexion à la requête « tSource » dans le classeur." type="5" refreshedVersion="8" background="1" saveData="1">
    <dbPr connection="Provider=Microsoft.Mashup.OleDb.1;Data Source=$Workbook$;Location=tSource;Extended Properties=&quot;&quot;" command="SELECT * FROM [tSource]"/>
  </connection>
</connections>
</file>

<file path=xl/sharedStrings.xml><?xml version="1.0" encoding="utf-8"?>
<sst xmlns="http://schemas.openxmlformats.org/spreadsheetml/2006/main" count="159" uniqueCount="24">
  <si>
    <t>Lookup table</t>
  </si>
  <si>
    <t>Return matches in a column</t>
  </si>
  <si>
    <t>Return matches in a row</t>
  </si>
  <si>
    <t>Seller</t>
  </si>
  <si>
    <t>Month</t>
  </si>
  <si>
    <t>Product</t>
  </si>
  <si>
    <t>Products</t>
  </si>
  <si>
    <t>Robert</t>
  </si>
  <si>
    <t>Mar</t>
  </si>
  <si>
    <t>Bananas</t>
  </si>
  <si>
    <t>Adam</t>
  </si>
  <si>
    <t>Jan</t>
  </si>
  <si>
    <t>Tom</t>
  </si>
  <si>
    <t>Feb</t>
  </si>
  <si>
    <t>Oranges</t>
  </si>
  <si>
    <t>Lemons</t>
  </si>
  <si>
    <t>Sally</t>
  </si>
  <si>
    <t>Apricots</t>
  </si>
  <si>
    <t>Apples</t>
  </si>
  <si>
    <t>Product.1</t>
  </si>
  <si>
    <t>Product.2</t>
  </si>
  <si>
    <t>Product.3</t>
  </si>
  <si>
    <t>Product.4</t>
  </si>
  <si>
    <t>Product.5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</si>
</sst>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1">
    <xf numFmtId="0" fontId="0" fillId="0" borderId="0" xfId="0"/>
    <xf numFmtId="0" fontId="2" fillId="0" borderId="0" xfId="1"/>
    <xf numFmtId="0" fontId="1" fillId="2" borderId="0" xfId="1" applyFont="1" applyFill="1"/>
    <xf numFmtId="0" fontId="3" fillId="0" borderId="0" xfId="1" applyFont="1"/>
    <xf numFmtId="0" fontId="2" fillId="0" borderId="0" xfId="1" applyAlignment="1">
      <alignment vertical="center"/>
    </xf>
    <xf numFmtId="0" fontId="2" fillId="3" borderId="0" xfId="1" applyFill="1"/>
    <xf numFmtId="0" fontId="1" fillId="0" borderId="0" xfId="1" applyFont="1" applyAlignment="1">
      <alignment horizontal="center"/>
    </xf>
    <xf numFmtId="0" fontId="1" fillId="2" borderId="0" xfId="1" applyFont="1" applyFill="1" applyAlignment="1">
      <alignment horizontal="center"/>
    </xf>
    <xf numFmtId="0" fontId="0" fillId="0" borderId="0" xfId="1" applyFont="1" applyFill="1" applyBorder="1"/>
    <xf numFmtId="0" fontId="2" fillId="0" borderId="0" xfId="1" applyNumberFormat="1"/>
    <xf numFmtId="0" fontId="2" fillId="0" borderId="0" xfId="1" applyFill="1"/>
  </cellXfs>
  <cellStyles count="2">
    <cellStyle name="Normal" xfId="0" builtinId="0"/>
    <cellStyle name="Normal 2" xfId="1" xr:uid="{00000000-0005-0000-0000-000001000000}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730D89F-0B7D-4301-A78E-63F96026C944}" autoFormatId="16" applyNumberFormats="0" applyBorderFormats="0" applyFontFormats="0" applyPatternFormats="0" applyAlignmentFormats="0" applyWidthHeightFormats="0">
  <queryTableRefresh nextId="8">
    <queryTableFields count="7">
      <queryTableField id="1" name="Seller" tableColumnId="1"/>
      <queryTableField id="2" name="Month" tableColumnId="2"/>
      <queryTableField id="3" name="Product.1" tableColumnId="3"/>
      <queryTableField id="4" name="Product.2" tableColumnId="4"/>
      <queryTableField id="5" name="Product.3" tableColumnId="5"/>
      <queryTableField id="6" name="Product.4" tableColumnId="6"/>
      <queryTableField id="7" name="Product.5" tableColumnId="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1C19E23-5AFF-4AC7-B9B9-6565DDEAF795}" name="tSource" displayName="tSource" ref="A2:C30" totalsRowShown="0">
  <autoFilter ref="A2:C30" xr:uid="{01C19E23-5AFF-4AC7-B9B9-6565DDEAF795}"/>
  <tableColumns count="3">
    <tableColumn id="1" xr3:uid="{010C96F4-A100-4981-BF16-EABE68B5A6DB}" name="Seller"/>
    <tableColumn id="2" xr3:uid="{CBEA14DA-3641-43B8-95E4-2A84EE6BF06D}" name="Month"/>
    <tableColumn id="3" xr3:uid="{3416208A-7CC8-40B1-A670-54CA2E5C33F5}" name="Product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9B7104-1914-4B3F-90FC-74EA16F28767}" name="tSource_2" displayName="tSource_2" ref="I10:O22" tableType="queryTable" totalsRowShown="0" headerRowCellStyle="Normal 2" dataCellStyle="Normal 2">
  <autoFilter ref="I10:O22" xr:uid="{219B7104-1914-4B3F-90FC-74EA16F28767}"/>
  <tableColumns count="7">
    <tableColumn id="1" xr3:uid="{94C1BD5D-360F-4322-BF30-9D677398F22B}" uniqueName="1" name="Seller" queryTableFieldId="1" dataCellStyle="Normal 2"/>
    <tableColumn id="2" xr3:uid="{08BECF92-A01D-41DC-88D2-1AC74664719E}" uniqueName="2" name="Month" queryTableFieldId="2" dataCellStyle="Normal 2"/>
    <tableColumn id="3" xr3:uid="{1638D9EA-0C44-4C44-8FA1-B9BBE6E2A0AF}" uniqueName="3" name="Product.1" queryTableFieldId="3" dataDxfId="4" dataCellStyle="Normal 2"/>
    <tableColumn id="4" xr3:uid="{B4D9536E-7C00-4CAB-97CC-1FA8898D6E17}" uniqueName="4" name="Product.2" queryTableFieldId="4" dataDxfId="3" dataCellStyle="Normal 2"/>
    <tableColumn id="5" xr3:uid="{D3B7481A-E46D-440B-8E5A-EB2E249BA980}" uniqueName="5" name="Product.3" queryTableFieldId="5" dataDxfId="2" dataCellStyle="Normal 2"/>
    <tableColumn id="6" xr3:uid="{6544877D-420F-4584-840F-53D1FDC860CC}" uniqueName="6" name="Product.4" queryTableFieldId="6" dataDxfId="1" dataCellStyle="Normal 2"/>
    <tableColumn id="7" xr3:uid="{8AD257D4-F7C8-4D6F-8A35-615855F28F98}" uniqueName="7" name="Product.5" queryTableFieldId="7" dataDxfId="0" dataCellStyle="Normal 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Q33"/>
  <sheetViews>
    <sheetView showGridLines="0" tabSelected="1" workbookViewId="0">
      <selection activeCell="I10" sqref="I10:O22"/>
    </sheetView>
  </sheetViews>
  <sheetFormatPr baseColWidth="10" defaultColWidth="9.140625" defaultRowHeight="15" x14ac:dyDescent="0.25"/>
  <cols>
    <col min="1" max="2" width="9.140625" style="1"/>
    <col min="3" max="3" width="10" style="1" customWidth="1"/>
    <col min="4" max="8" width="9.140625" style="1"/>
    <col min="9" max="9" width="8.42578125" style="1" bestFit="1" customWidth="1"/>
    <col min="10" max="10" width="9.28515625" style="1" bestFit="1" customWidth="1"/>
    <col min="11" max="15" width="11.7109375" style="1" bestFit="1" customWidth="1"/>
    <col min="16" max="16384" width="9.140625" style="1"/>
  </cols>
  <sheetData>
    <row r="1" spans="1:17" ht="15.75" customHeight="1" x14ac:dyDescent="0.25">
      <c r="A1" s="6" t="s">
        <v>0</v>
      </c>
      <c r="B1" s="6"/>
      <c r="C1" s="6"/>
      <c r="E1" s="6" t="s">
        <v>1</v>
      </c>
      <c r="F1" s="6"/>
      <c r="G1" s="6"/>
      <c r="I1" s="6" t="s">
        <v>2</v>
      </c>
      <c r="J1" s="6"/>
      <c r="K1" s="6"/>
      <c r="L1" s="6"/>
      <c r="M1" s="6"/>
      <c r="N1" s="6"/>
      <c r="O1" s="6"/>
    </row>
    <row r="2" spans="1:17" x14ac:dyDescent="0.25">
      <c r="A2" s="8" t="s">
        <v>3</v>
      </c>
      <c r="B2" s="8" t="s">
        <v>4</v>
      </c>
      <c r="C2" s="8" t="s">
        <v>5</v>
      </c>
      <c r="E2" s="2" t="s">
        <v>3</v>
      </c>
      <c r="F2" s="2" t="s">
        <v>4</v>
      </c>
      <c r="G2" s="2" t="s">
        <v>6</v>
      </c>
      <c r="I2" s="2" t="s">
        <v>3</v>
      </c>
      <c r="J2" s="2" t="s">
        <v>4</v>
      </c>
      <c r="K2" s="7" t="s">
        <v>6</v>
      </c>
      <c r="L2" s="7"/>
      <c r="M2" s="7"/>
      <c r="N2" s="7"/>
      <c r="O2" s="7"/>
    </row>
    <row r="3" spans="1:17" x14ac:dyDescent="0.25">
      <c r="A3" s="8" t="s">
        <v>7</v>
      </c>
      <c r="B3" s="8" t="s">
        <v>8</v>
      </c>
      <c r="C3" s="8" t="s">
        <v>9</v>
      </c>
      <c r="E3" s="1" t="s">
        <v>10</v>
      </c>
      <c r="F3" s="1" t="s">
        <v>11</v>
      </c>
      <c r="G3" s="1" t="str">
        <f t="array" ref="G3">IFERROR(INDEX($C$3:$C$30, SMALL(IF(1=((--($E$3=$A$3:$A$30))*(--($F$3=$B$3:$B$30))), ROW($C$3:$C$30)-2,""), ROW()-2)),"")</f>
        <v>Lemons</v>
      </c>
      <c r="I3" s="1" t="s">
        <v>10</v>
      </c>
      <c r="J3" s="1" t="s">
        <v>11</v>
      </c>
      <c r="K3" s="5" t="str">
        <f t="array" ref="K3">IFERROR(INDEX($C$3:$C$30, SMALL(IF(1=((--($I3=$A$3:$A$30))*(--($J3=$B$3:$B$30))), ROW($C$3:$C$30)-2,""), COLUMN()-10)),"")</f>
        <v>Lemons</v>
      </c>
      <c r="L3" s="1" t="str">
        <f t="array" ref="L3">IFERROR(INDEX($C$3:$C$30, SMALL(IF(1=((--($I3=$A$3:$A$30))*(--($J3=$B$3:$B$30))), ROW($C$3:$C$30)-2,""), COLUMN()-10)),"")</f>
        <v>Bananas</v>
      </c>
      <c r="M3" s="1" t="str">
        <f t="array" ref="M3">IFERROR(INDEX($C$3:$C$30, SMALL(IF(1=((--($I3=$A$3:$A$30))*(--($J3=$B$3:$B$30))), ROW($C$3:$C$30)-2,""), COLUMN()-10)),"")</f>
        <v>Apples</v>
      </c>
      <c r="N3" s="5" t="str">
        <f t="array" ref="N3">IFERROR(INDEX($C$3:$C$30, SMALL(IF(1=((--($I3=$A$3:$A$30))*(--($J3=$B$3:$B$30))), ROW($C$3:$C$30)-2,""), COLUMN()-10)),"")</f>
        <v>Lemons</v>
      </c>
      <c r="O3" s="1" t="str">
        <f t="array" ref="O3">IFERROR(INDEX($C$3:$C$30, SMALL(IF(1=((--($I3=$A$3:$A$30))*(--($J3=$B$3:$B$30))), ROW($C$3:$C$30)-2,""), COLUMN()-10)),"")</f>
        <v>Bananas</v>
      </c>
      <c r="P3" s="1" t="str">
        <f t="array" ref="P3">IFERROR(INDEX($C$3:$C$30, SMALL(IF(1=((--($I3=$A$3:$A$30))*(--($J3=$B$3:$B$30))), ROW($C$3:$C$30)-2,""), COLUMN()-10)),"")</f>
        <v/>
      </c>
      <c r="Q3" s="1" t="str">
        <f t="array" ref="Q3">IFERROR(INDEX($C$3:$C$30, SMALL(IF(1=((--($I3=$A$3:$A$30))*(--($J3=$B$3:$B$30))), ROW($C$3:$C$30)-2,""), COLUMN()-10)),"")</f>
        <v/>
      </c>
    </row>
    <row r="4" spans="1:17" x14ac:dyDescent="0.25">
      <c r="A4" s="8" t="s">
        <v>12</v>
      </c>
      <c r="B4" s="8" t="s">
        <v>13</v>
      </c>
      <c r="C4" s="8" t="s">
        <v>14</v>
      </c>
      <c r="E4" s="1" t="str">
        <f t="array" ref="E4">IFERROR(INDEX($C$3:$C$13, SMALL(IF(E$2=$A$3:$A$13, ROW($C$3:$C$13)-2,""), ROW()-2)),"")</f>
        <v/>
      </c>
      <c r="F4" s="1" t="str">
        <f t="array" ref="F4">IFERROR(INDEX($C$3:$C$13, SMALL(IF(F$2=$A$3:$A$13, ROW($C$3:$C$13)-2,""), ROW()-2)),"")</f>
        <v/>
      </c>
      <c r="G4" s="1" t="str">
        <f t="array" ref="G4">IFERROR(INDEX($C$3:$C$30, SMALL(IF(1=((--($E$3=$A$3:$A$30))*(--($F$3=$B$3:$B$30))), ROW($C$3:$C$30)-2,""), ROW()-2)),"")</f>
        <v>Bananas</v>
      </c>
      <c r="I4" s="1" t="s">
        <v>10</v>
      </c>
      <c r="J4" s="1" t="s">
        <v>13</v>
      </c>
      <c r="K4" s="1" t="str">
        <f t="array" ref="K4">IFERROR(INDEX($C$3:$C$30, SMALL(IF(1=((--($I4=$A$3:$A$30))*(--($J4=$B$3:$B$30))), ROW($C$3:$C$30)-2,""), COLUMN()-10)),"")</f>
        <v>Apricots</v>
      </c>
      <c r="L4" s="1" t="str">
        <f t="array" ref="L4">IFERROR(INDEX($C$3:$C$30, SMALL(IF(1=((--($I4=$A$3:$A$30))*(--($J4=$B$3:$B$30))), ROW($C$3:$C$30)-2,""), COLUMN()-10)),"")</f>
        <v>Oranges</v>
      </c>
      <c r="M4" s="1" t="str">
        <f t="array" ref="M4">IFERROR(INDEX($C$3:$C$30, SMALL(IF(1=((--($I4=$A$3:$A$30))*(--($J4=$B$3:$B$30))), ROW($C$3:$C$30)-2,""), COLUMN()-10)),"")</f>
        <v/>
      </c>
      <c r="N4" s="1" t="str">
        <f t="array" ref="N4">IFERROR(INDEX($C$3:$C$30, SMALL(IF(1=((--($I4=$A$3:$A$30))*(--($J4=$B$3:$B$30))), ROW($C$3:$C$30)-2,""), COLUMN()-10)),"")</f>
        <v/>
      </c>
      <c r="O4" s="1" t="str">
        <f t="array" ref="O4">IFERROR(INDEX($C$3:$C$30, SMALL(IF(1=((--($I4=$A$3:$A$30))*(--($J4=$B$3:$B$30))), ROW($C$3:$C$30)-2,""), COLUMN()-10)),"")</f>
        <v/>
      </c>
      <c r="P4" s="1" t="str">
        <f t="array" ref="P4">IFERROR(INDEX($C$3:$C$30, SMALL(IF(1=((--($I4=$A$3:$A$30))*(--($J4=$B$3:$B$30))), ROW($C$3:$C$30)-2,""), COLUMN()-10)),"")</f>
        <v/>
      </c>
      <c r="Q4" s="1" t="str">
        <f t="array" ref="Q4">IFERROR(INDEX($C$3:$C$30, SMALL(IF(1=((--($I4=$A$3:$A$30))*(--($J4=$B$3:$B$30))), ROW($C$3:$C$30)-2,""), COLUMN()-10)),"")</f>
        <v/>
      </c>
    </row>
    <row r="5" spans="1:17" x14ac:dyDescent="0.25">
      <c r="A5" s="8" t="s">
        <v>10</v>
      </c>
      <c r="B5" s="8" t="s">
        <v>11</v>
      </c>
      <c r="C5" s="8" t="s">
        <v>15</v>
      </c>
      <c r="E5" s="1" t="str">
        <f t="array" ref="E5">IFERROR(INDEX($C$3:$C$13, SMALL(IF(E$2=$A$3:$A$13, ROW($C$3:$C$13)-2,""), ROW()-2)),"")</f>
        <v/>
      </c>
      <c r="F5" s="1" t="str">
        <f t="array" ref="F5">IFERROR(INDEX($C$3:$C$13, SMALL(IF(F$2=$A$3:$A$13, ROW($C$3:$C$13)-2,""), ROW()-2)),"")</f>
        <v/>
      </c>
      <c r="G5" s="1" t="str">
        <f t="array" ref="G5">IFERROR(INDEX($C$3:$C$30, SMALL(IF(1=((--($E$3=$A$3:$A$30))*(--($F$3=$B$3:$B$30))), ROW($C$3:$C$30)-2,""), ROW()-2)),"")</f>
        <v>Apples</v>
      </c>
      <c r="I5" s="1" t="s">
        <v>10</v>
      </c>
      <c r="J5" s="1" t="s">
        <v>8</v>
      </c>
      <c r="K5" s="1" t="str">
        <f t="array" ref="K5">IFERROR(INDEX($C$3:$C$30, SMALL(IF(1=((--($I5=$A$3:$A$30))*(--($J5=$B$3:$B$30))), ROW($C$3:$C$30)-2,""), COLUMN()-10)),"")</f>
        <v>Lemons</v>
      </c>
      <c r="L5" s="1" t="str">
        <f t="array" ref="L5">IFERROR(INDEX($C$3:$C$30, SMALL(IF(1=((--($I5=$A$3:$A$30))*(--($J5=$B$3:$B$30))), ROW($C$3:$C$30)-2,""), COLUMN()-10)),"")</f>
        <v>Apples</v>
      </c>
      <c r="M5" s="1" t="str">
        <f t="array" ref="M5">IFERROR(INDEX($C$3:$C$30, SMALL(IF(1=((--($I5=$A$3:$A$30))*(--($J5=$B$3:$B$30))), ROW($C$3:$C$30)-2,""), COLUMN()-10)),"")</f>
        <v/>
      </c>
      <c r="N5" s="1" t="str">
        <f t="array" ref="N5">IFERROR(INDEX($C$3:$C$30, SMALL(IF(1=((--($I5=$A$3:$A$30))*(--($J5=$B$3:$B$30))), ROW($C$3:$C$30)-2,""), COLUMN()-10)),"")</f>
        <v/>
      </c>
      <c r="O5" s="1" t="str">
        <f t="array" ref="O5">IFERROR(INDEX($C$3:$C$30, SMALL(IF(1=((--($I5=$A$3:$A$30))*(--($J5=$B$3:$B$30))), ROW($C$3:$C$30)-2,""), COLUMN()-10)),"")</f>
        <v/>
      </c>
      <c r="P5" s="1" t="str">
        <f t="array" ref="P5">IFERROR(INDEX($C$3:$C$30, SMALL(IF(1=((--($I5=$A$3:$A$30))*(--($J5=$B$3:$B$30))), ROW($C$3:$C$30)-2,""), COLUMN()-10)),"")</f>
        <v/>
      </c>
      <c r="Q5" s="1" t="str">
        <f t="array" ref="Q5">IFERROR(INDEX($C$3:$C$30, SMALL(IF(1=((--($I5=$A$3:$A$30))*(--($J5=$B$3:$B$30))), ROW($C$3:$C$30)-2,""), COLUMN()-10)),"")</f>
        <v/>
      </c>
    </row>
    <row r="6" spans="1:17" x14ac:dyDescent="0.25">
      <c r="A6" s="8" t="s">
        <v>16</v>
      </c>
      <c r="B6" s="8" t="s">
        <v>11</v>
      </c>
      <c r="C6" s="8" t="s">
        <v>17</v>
      </c>
      <c r="E6" s="1" t="str">
        <f t="array" ref="E6">IFERROR(INDEX($C$3:$C$13, SMALL(IF(E$2=$A$3:$A$13, ROW($C$3:$C$13)-2,""), ROW()-2)),"")</f>
        <v/>
      </c>
      <c r="F6" s="1" t="str">
        <f t="array" ref="F6">IFERROR(INDEX($C$3:$C$13, SMALL(IF(F$2=$A$3:$A$13, ROW($C$3:$C$13)-2,""), ROW()-2)),"")</f>
        <v/>
      </c>
      <c r="G6" s="1" t="str">
        <f t="array" ref="G6">IFERROR(INDEX($C$3:$C$30, SMALL(IF(1=((--($E$3=$A$3:$A$30))*(--($F$3=$B$3:$B$30))), ROW($C$3:$C$30)-2,""), ROW()-2)),"")</f>
        <v>Lemons</v>
      </c>
    </row>
    <row r="7" spans="1:17" x14ac:dyDescent="0.25">
      <c r="A7" s="8" t="s">
        <v>10</v>
      </c>
      <c r="B7" s="8" t="s">
        <v>13</v>
      </c>
      <c r="C7" s="8" t="s">
        <v>17</v>
      </c>
      <c r="E7" s="1" t="str">
        <f t="array" ref="E7">IFERROR(INDEX($C$3:$C$13, SMALL(IF(E$2=$A$3:$A$13, ROW($C$3:$C$13)-2,""), ROW()-2)),"")</f>
        <v/>
      </c>
      <c r="F7" s="1" t="str">
        <f t="array" ref="F7">IFERROR(INDEX($C$3:$C$13, SMALL(IF(F$2=$A$3:$A$13, ROW($C$3:$C$13)-2,""), ROW()-2)),"")</f>
        <v/>
      </c>
      <c r="G7" s="1" t="str">
        <f t="array" ref="G7">IFERROR(INDEX($C$3:$C$30, SMALL(IF(1=((--($E$3=$A$3:$A$30))*(--($F$3=$B$3:$B$30))), ROW($C$3:$C$30)-2,""), ROW()-2)),"")</f>
        <v>Bananas</v>
      </c>
    </row>
    <row r="8" spans="1:17" x14ac:dyDescent="0.25">
      <c r="A8" s="8" t="s">
        <v>16</v>
      </c>
      <c r="B8" s="8" t="s">
        <v>8</v>
      </c>
      <c r="C8" s="8" t="s">
        <v>18</v>
      </c>
      <c r="E8" s="1" t="str">
        <f t="array" ref="E8">IFERROR(INDEX($C$3:$C$13, SMALL(IF(E$2=$A$3:$A$13, ROW($C$3:$C$13)-2,""), ROW()-2)),"")</f>
        <v/>
      </c>
      <c r="F8" s="1" t="str">
        <f t="array" ref="F8">IFERROR(INDEX($C$3:$C$13, SMALL(IF(F$2=$A$3:$A$13, ROW($C$3:$C$13)-2,""), ROW()-2)),"")</f>
        <v/>
      </c>
      <c r="G8" s="1" t="str">
        <f t="array" ref="G8">IFERROR(INDEX($C$3:$C$30, SMALL(IF(1=((--($E$3=$A$3:$A$30))*(--($F$3=$B$3:$B$30))), ROW(C8:C35)-2,""), ROW()-2)),"")</f>
        <v/>
      </c>
    </row>
    <row r="9" spans="1:17" x14ac:dyDescent="0.25">
      <c r="A9" s="8" t="s">
        <v>10</v>
      </c>
      <c r="B9" s="8" t="s">
        <v>13</v>
      </c>
      <c r="C9" s="8" t="s">
        <v>14</v>
      </c>
      <c r="G9" s="1" t="str">
        <f t="array" ref="G9">IFERROR(INDEX($C$3:$C$30, SMALL(IF(1=((--($E$3=$A$3:$A$30))*(--($F$3=$B$3:$B$30))), ROW(C9:C36)-2,""), ROW()-2)),"")</f>
        <v/>
      </c>
    </row>
    <row r="10" spans="1:17" x14ac:dyDescent="0.25">
      <c r="A10" s="8" t="s">
        <v>10</v>
      </c>
      <c r="B10" s="8" t="s">
        <v>11</v>
      </c>
      <c r="C10" s="8" t="s">
        <v>9</v>
      </c>
      <c r="E10" s="4"/>
      <c r="G10" s="1" t="str">
        <f t="array" ref="G10">IFERROR(INDEX($C$3:$C$30, SMALL(IF(1=((--($E$3=$A$3:$A$30))*(--($F$3=$B$3:$B$30))), ROW(C10:C37)-2,""), ROW()-2)),"")</f>
        <v/>
      </c>
      <c r="I10" s="10" t="s">
        <v>3</v>
      </c>
      <c r="J10" s="10" t="s">
        <v>4</v>
      </c>
      <c r="K10" s="10" t="s">
        <v>19</v>
      </c>
      <c r="L10" s="10" t="s">
        <v>20</v>
      </c>
      <c r="M10" s="10" t="s">
        <v>21</v>
      </c>
      <c r="N10" s="10" t="s">
        <v>22</v>
      </c>
      <c r="O10" s="10" t="s">
        <v>23</v>
      </c>
    </row>
    <row r="11" spans="1:17" x14ac:dyDescent="0.25">
      <c r="A11" s="8" t="s">
        <v>12</v>
      </c>
      <c r="B11" s="8" t="s">
        <v>13</v>
      </c>
      <c r="C11" s="8" t="s">
        <v>14</v>
      </c>
      <c r="G11" s="1" t="str">
        <f t="array" ref="G11">IFERROR(INDEX($C$3:$C$30, SMALL(IF(1=((--($E$3=$A$3:$A$30))*(--($F$3=$B$3:$B$30))), ROW(C11:C38)-2,""), ROW()-2)),"")</f>
        <v/>
      </c>
      <c r="I11" t="s">
        <v>10</v>
      </c>
      <c r="J11" t="s">
        <v>11</v>
      </c>
      <c r="K11" s="9" t="s">
        <v>18</v>
      </c>
      <c r="L11" s="9" t="s">
        <v>9</v>
      </c>
      <c r="M11" s="9" t="s">
        <v>15</v>
      </c>
      <c r="N11" s="9"/>
      <c r="O11" s="9"/>
    </row>
    <row r="12" spans="1:17" x14ac:dyDescent="0.25">
      <c r="A12" s="8" t="s">
        <v>10</v>
      </c>
      <c r="B12" s="8" t="s">
        <v>8</v>
      </c>
      <c r="C12" s="8" t="s">
        <v>15</v>
      </c>
      <c r="G12" s="1" t="str">
        <f t="array" ref="G12">IFERROR(INDEX($C$3:$C$30, SMALL(IF(1=((--($E$3=$A$3:$A$30))*(--($F$3=$B$3:$B$30))), ROW(C12:C39)-2,""), ROW()-2)),"")</f>
        <v/>
      </c>
      <c r="I12" t="s">
        <v>10</v>
      </c>
      <c r="J12" t="s">
        <v>13</v>
      </c>
      <c r="K12" s="9" t="s">
        <v>17</v>
      </c>
      <c r="L12" s="9" t="s">
        <v>14</v>
      </c>
      <c r="M12" s="9"/>
      <c r="N12" s="9"/>
      <c r="O12" s="9"/>
    </row>
    <row r="13" spans="1:17" x14ac:dyDescent="0.25">
      <c r="A13" s="8" t="s">
        <v>10</v>
      </c>
      <c r="B13" s="8" t="s">
        <v>11</v>
      </c>
      <c r="C13" s="8" t="s">
        <v>18</v>
      </c>
      <c r="I13" t="s">
        <v>10</v>
      </c>
      <c r="J13" t="s">
        <v>8</v>
      </c>
      <c r="K13" s="9" t="s">
        <v>18</v>
      </c>
      <c r="L13" s="9" t="s">
        <v>15</v>
      </c>
      <c r="M13" s="9"/>
      <c r="N13" s="9"/>
      <c r="O13" s="9"/>
    </row>
    <row r="14" spans="1:17" x14ac:dyDescent="0.25">
      <c r="A14" s="8" t="s">
        <v>16</v>
      </c>
      <c r="B14" s="8" t="s">
        <v>11</v>
      </c>
      <c r="C14" s="8" t="s">
        <v>9</v>
      </c>
      <c r="I14" t="s">
        <v>7</v>
      </c>
      <c r="J14" t="s">
        <v>8</v>
      </c>
      <c r="K14" s="9" t="s">
        <v>17</v>
      </c>
      <c r="L14" s="9" t="s">
        <v>9</v>
      </c>
      <c r="M14" s="9"/>
      <c r="N14" s="9"/>
      <c r="O14" s="9"/>
    </row>
    <row r="15" spans="1:17" x14ac:dyDescent="0.25">
      <c r="A15" s="8" t="s">
        <v>16</v>
      </c>
      <c r="B15" s="8" t="s">
        <v>8</v>
      </c>
      <c r="C15" s="8" t="s">
        <v>15</v>
      </c>
      <c r="I15" t="s">
        <v>7</v>
      </c>
      <c r="J15" t="s">
        <v>13</v>
      </c>
      <c r="K15" s="9" t="s">
        <v>17</v>
      </c>
      <c r="L15" s="9" t="s">
        <v>9</v>
      </c>
      <c r="M15" s="9"/>
      <c r="N15" s="9"/>
      <c r="O15" s="9"/>
    </row>
    <row r="16" spans="1:17" x14ac:dyDescent="0.25">
      <c r="A16" s="8" t="s">
        <v>12</v>
      </c>
      <c r="B16" s="8" t="s">
        <v>11</v>
      </c>
      <c r="C16" s="8" t="s">
        <v>9</v>
      </c>
      <c r="I16" t="s">
        <v>7</v>
      </c>
      <c r="J16" t="s">
        <v>11</v>
      </c>
      <c r="K16" s="9" t="s">
        <v>18</v>
      </c>
      <c r="L16" s="9"/>
      <c r="M16" s="9"/>
      <c r="N16" s="9"/>
      <c r="O16" s="9"/>
    </row>
    <row r="17" spans="1:15" x14ac:dyDescent="0.25">
      <c r="A17" s="8" t="s">
        <v>7</v>
      </c>
      <c r="B17" s="8" t="s">
        <v>13</v>
      </c>
      <c r="C17" s="8" t="s">
        <v>17</v>
      </c>
      <c r="I17" t="s">
        <v>16</v>
      </c>
      <c r="J17" t="s">
        <v>13</v>
      </c>
      <c r="K17" s="9" t="s">
        <v>18</v>
      </c>
      <c r="L17" s="9" t="s">
        <v>15</v>
      </c>
      <c r="M17" s="9" t="s">
        <v>14</v>
      </c>
      <c r="N17" s="9"/>
      <c r="O17" s="9"/>
    </row>
    <row r="18" spans="1:15" x14ac:dyDescent="0.25">
      <c r="A18" s="8" t="s">
        <v>12</v>
      </c>
      <c r="B18" s="8" t="s">
        <v>11</v>
      </c>
      <c r="C18" s="8" t="s">
        <v>14</v>
      </c>
      <c r="I18" t="s">
        <v>16</v>
      </c>
      <c r="J18" t="s">
        <v>8</v>
      </c>
      <c r="K18" s="9" t="s">
        <v>18</v>
      </c>
      <c r="L18" s="9" t="s">
        <v>9</v>
      </c>
      <c r="M18" s="9" t="s">
        <v>15</v>
      </c>
      <c r="N18" s="9"/>
      <c r="O18" s="9"/>
    </row>
    <row r="19" spans="1:15" x14ac:dyDescent="0.25">
      <c r="A19" s="8" t="s">
        <v>7</v>
      </c>
      <c r="B19" s="8" t="s">
        <v>11</v>
      </c>
      <c r="C19" s="8" t="s">
        <v>18</v>
      </c>
      <c r="I19" t="s">
        <v>16</v>
      </c>
      <c r="J19" t="s">
        <v>11</v>
      </c>
      <c r="K19" s="9" t="s">
        <v>17</v>
      </c>
      <c r="L19" s="9" t="s">
        <v>9</v>
      </c>
      <c r="M19" s="9"/>
      <c r="N19" s="9"/>
      <c r="O19" s="9"/>
    </row>
    <row r="20" spans="1:15" x14ac:dyDescent="0.25">
      <c r="A20" s="8" t="s">
        <v>10</v>
      </c>
      <c r="B20" s="8" t="s">
        <v>11</v>
      </c>
      <c r="C20" s="8" t="s">
        <v>15</v>
      </c>
      <c r="I20" t="s">
        <v>12</v>
      </c>
      <c r="J20" t="s">
        <v>8</v>
      </c>
      <c r="K20" s="9" t="s">
        <v>14</v>
      </c>
      <c r="L20" s="9"/>
      <c r="M20" s="9"/>
      <c r="N20" s="9"/>
      <c r="O20" s="9"/>
    </row>
    <row r="21" spans="1:15" x14ac:dyDescent="0.25">
      <c r="A21" s="8" t="s">
        <v>7</v>
      </c>
      <c r="B21" s="8" t="s">
        <v>8</v>
      </c>
      <c r="C21" s="8" t="s">
        <v>17</v>
      </c>
      <c r="I21" t="s">
        <v>12</v>
      </c>
      <c r="J21" t="s">
        <v>13</v>
      </c>
      <c r="K21" s="9" t="s">
        <v>14</v>
      </c>
      <c r="L21" s="9"/>
      <c r="M21" s="9"/>
      <c r="N21" s="9"/>
      <c r="O21" s="9"/>
    </row>
    <row r="22" spans="1:15" x14ac:dyDescent="0.25">
      <c r="A22" s="8" t="s">
        <v>10</v>
      </c>
      <c r="B22" s="8" t="s">
        <v>8</v>
      </c>
      <c r="C22" s="8" t="s">
        <v>18</v>
      </c>
      <c r="I22" t="s">
        <v>12</v>
      </c>
      <c r="J22" t="s">
        <v>11</v>
      </c>
      <c r="K22" s="9" t="s">
        <v>9</v>
      </c>
      <c r="L22" s="9" t="s">
        <v>14</v>
      </c>
      <c r="M22" s="9"/>
      <c r="N22" s="9"/>
      <c r="O22" s="9"/>
    </row>
    <row r="23" spans="1:15" x14ac:dyDescent="0.25">
      <c r="A23" s="8" t="s">
        <v>10</v>
      </c>
      <c r="B23" s="8" t="s">
        <v>11</v>
      </c>
      <c r="C23" s="8" t="s">
        <v>9</v>
      </c>
    </row>
    <row r="24" spans="1:15" x14ac:dyDescent="0.25">
      <c r="A24" s="8" t="s">
        <v>16</v>
      </c>
      <c r="B24" s="8" t="s">
        <v>13</v>
      </c>
      <c r="C24" s="8" t="s">
        <v>14</v>
      </c>
    </row>
    <row r="25" spans="1:15" x14ac:dyDescent="0.25">
      <c r="A25" s="8" t="s">
        <v>7</v>
      </c>
      <c r="B25" s="8" t="s">
        <v>13</v>
      </c>
      <c r="C25" s="8" t="s">
        <v>9</v>
      </c>
    </row>
    <row r="26" spans="1:15" x14ac:dyDescent="0.25">
      <c r="A26" s="8" t="s">
        <v>12</v>
      </c>
      <c r="B26" s="8" t="s">
        <v>8</v>
      </c>
      <c r="C26" s="8" t="s">
        <v>14</v>
      </c>
    </row>
    <row r="27" spans="1:15" x14ac:dyDescent="0.25">
      <c r="A27" s="8" t="s">
        <v>16</v>
      </c>
      <c r="B27" s="8" t="s">
        <v>13</v>
      </c>
      <c r="C27" s="8" t="s">
        <v>15</v>
      </c>
    </row>
    <row r="28" spans="1:15" x14ac:dyDescent="0.25">
      <c r="A28" s="8" t="s">
        <v>16</v>
      </c>
      <c r="B28" s="8" t="s">
        <v>8</v>
      </c>
      <c r="C28" s="8" t="s">
        <v>9</v>
      </c>
    </row>
    <row r="29" spans="1:15" x14ac:dyDescent="0.25">
      <c r="A29" s="8" t="s">
        <v>12</v>
      </c>
      <c r="B29" s="8" t="s">
        <v>11</v>
      </c>
      <c r="C29" s="8" t="s">
        <v>9</v>
      </c>
    </row>
    <row r="30" spans="1:15" x14ac:dyDescent="0.25">
      <c r="A30" s="8" t="s">
        <v>16</v>
      </c>
      <c r="B30" s="8" t="s">
        <v>13</v>
      </c>
      <c r="C30" s="8" t="s">
        <v>18</v>
      </c>
    </row>
    <row r="31" spans="1:15" x14ac:dyDescent="0.25">
      <c r="C31" s="3"/>
    </row>
    <row r="32" spans="1:15" x14ac:dyDescent="0.25">
      <c r="C32" s="3"/>
    </row>
    <row r="33" spans="3:3" x14ac:dyDescent="0.25">
      <c r="C33" s="3"/>
    </row>
  </sheetData>
  <mergeCells count="4">
    <mergeCell ref="A1:C1"/>
    <mergeCell ref="E1:G1"/>
    <mergeCell ref="I1:O1"/>
    <mergeCell ref="K2:O2"/>
  </mergeCells>
  <pageMargins left="0.7" right="0.7" top="0.75" bottom="0.75" header="0.3" footer="0.3"/>
  <pageSetup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907ED9F-CA37-4993-ADD4-1572CCBF209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Vlookup multiple conditions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DFB TCHNQ</dc:creator>
  <cp:lastModifiedBy>JF</cp:lastModifiedBy>
  <cp:lastPrinted>2023-08-10T08:02:41Z</cp:lastPrinted>
  <dcterms:created xsi:type="dcterms:W3CDTF">2023-08-10T07:42:05Z</dcterms:created>
  <dcterms:modified xsi:type="dcterms:W3CDTF">2023-08-10T08:13:13Z</dcterms:modified>
</cp:coreProperties>
</file>