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21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5A79459D-0358-42EE-9BAB-47EB2748A0AC}" xr6:coauthVersionLast="47" xr6:coauthVersionMax="47" xr10:uidLastSave="{00000000-0000-0000-0000-000000000000}"/>
  <bookViews>
    <workbookView xWindow="6345" yWindow="2670" windowWidth="23250" windowHeight="9615" activeTab="1" xr2:uid="{00000000-000D-0000-FFFF-FFFF00000000}"/>
  </bookViews>
  <sheets>
    <sheet name="SAISIE" sheetId="1" r:id="rId1"/>
    <sheet name="FORFAIT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7" i="1" l="1"/>
  <c r="D3" i="1" a="1"/>
  <c r="D3" i="1" s="1"/>
  <c r="D4" i="1" a="1"/>
  <c r="D4" i="1"/>
  <c r="D5" i="1" a="1"/>
  <c r="D5" i="1" s="1"/>
  <c r="D6" i="1" a="1"/>
  <c r="D6" i="1" s="1"/>
  <c r="D7" i="1" a="1"/>
  <c r="D7" i="1" s="1"/>
  <c r="D8" i="1" a="1"/>
  <c r="D8" i="1" s="1"/>
  <c r="D9" i="1" a="1"/>
  <c r="D9" i="1" s="1"/>
  <c r="D10" i="1" a="1"/>
  <c r="D10" i="1" s="1"/>
  <c r="D11" i="1" a="1"/>
  <c r="D11" i="1" s="1"/>
  <c r="D12" i="1" a="1"/>
  <c r="D12" i="1"/>
  <c r="D13" i="1" a="1"/>
  <c r="D13" i="1" s="1"/>
  <c r="D14" i="1" a="1"/>
  <c r="D14" i="1" s="1"/>
  <c r="D15" i="1" a="1"/>
  <c r="D15" i="1" s="1"/>
  <c r="D2" i="1" a="1"/>
  <c r="D2" i="1" s="1"/>
  <c r="E3" i="1"/>
  <c r="E4" i="1"/>
  <c r="E5" i="1"/>
  <c r="E6" i="1"/>
  <c r="E7" i="1"/>
  <c r="E8" i="1"/>
  <c r="E9" i="1"/>
  <c r="E10" i="1"/>
  <c r="E11" i="1"/>
  <c r="E12" i="1"/>
  <c r="E13" i="1"/>
  <c r="E15" i="1"/>
  <c r="E2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<sst xmlns="http://schemas.openxmlformats.org/spreadsheetml/2006/main" count="44" uniqueCount="25">
  <si>
    <t>VOLKSWAGEN</t>
  </si>
  <si>
    <t>AUDI</t>
  </si>
  <si>
    <t>MERCEDES</t>
  </si>
  <si>
    <t>CITROEN</t>
  </si>
  <si>
    <t xml:space="preserve">   PEUGEOT</t>
  </si>
  <si>
    <t>PEUGEOT</t>
  </si>
  <si>
    <t>RENAULT</t>
  </si>
  <si>
    <t>VOITURES</t>
  </si>
  <si>
    <t xml:space="preserve">date debut </t>
  </si>
  <si>
    <t>date de fin</t>
  </si>
  <si>
    <t>forfait</t>
  </si>
  <si>
    <t>Week-end</t>
  </si>
  <si>
    <t>JOURS</t>
  </si>
  <si>
    <t>Nombre de Forfait valdie a ce jour</t>
  </si>
  <si>
    <t>Avec les dates de fin et de debut , je voudrais que dans la cellule D2 …</t>
  </si>
  <si>
    <t>Le Nom du  forfait , Voir liste dans l'onglet s'affiche automatiquement si possible</t>
  </si>
  <si>
    <t>Non valide</t>
  </si>
  <si>
    <t xml:space="preserve">Comment calculer les forfait qui sont validé </t>
  </si>
  <si>
    <t>Nature</t>
  </si>
  <si>
    <t>Deux semaines</t>
  </si>
  <si>
    <t>Trois semaines</t>
  </si>
  <si>
    <t>Mensuel</t>
  </si>
  <si>
    <t>Hebdomadaire</t>
  </si>
  <si>
    <t>Jrs</t>
  </si>
  <si>
    <t>Valide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</si>
</sst>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\-mmm\-yy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  <family val="2"/>
    </font>
    <font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19">
    <xf numFmtId="0" fontId="0" fillId="0" borderId="0" xfId="0"/>
    <xf numFmtId="0" fontId="2" fillId="0" borderId="1" xfId="1" applyBorder="1" applyAlignment="1">
      <alignment horizontal="center"/>
    </xf>
    <xf numFmtId="0" fontId="3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3" borderId="0" xfId="0" applyFill="1"/>
    <xf numFmtId="0" fontId="1" fillId="0" borderId="0" xfId="0" applyFont="1"/>
    <xf numFmtId="0" fontId="3" fillId="4" borderId="1" xfId="1" applyFont="1" applyFill="1" applyBorder="1" applyAlignment="1">
      <alignment horizontal="center" vertical="center"/>
    </xf>
    <xf numFmtId="0" fontId="0" fillId="4" borderId="0" xfId="0" applyFill="1"/>
    <xf numFmtId="0" fontId="4" fillId="2" borderId="3" xfId="0" applyFont="1" applyFill="1" applyBorder="1"/>
    <xf numFmtId="0" fontId="0" fillId="2" borderId="4" xfId="0" applyFill="1" applyBorder="1"/>
    <xf numFmtId="164" fontId="3" fillId="2" borderId="1" xfId="1" applyNumberFormat="1" applyFont="1" applyFill="1" applyBorder="1" applyAlignment="1">
      <alignment horizontal="center" vertical="center"/>
    </xf>
    <xf numFmtId="164" fontId="3" fillId="2" borderId="1" xfId="1" applyNumberFormat="1" applyFont="1" applyFill="1" applyBorder="1" applyAlignment="1">
      <alignment horizontal="center"/>
    </xf>
    <xf numFmtId="164" fontId="3" fillId="0" borderId="1" xfId="1" applyNumberFormat="1" applyFont="1" applyBorder="1" applyAlignment="1">
      <alignment horizontal="center" vertical="center"/>
    </xf>
    <xf numFmtId="164" fontId="3" fillId="0" borderId="1" xfId="1" applyNumberFormat="1" applyFont="1" applyBorder="1" applyAlignment="1">
      <alignment horizontal="center"/>
    </xf>
    <xf numFmtId="0" fontId="0" fillId="2" borderId="0" xfId="0" applyFill="1"/>
    <xf numFmtId="0" fontId="0" fillId="0" borderId="0" xfId="0" applyFont="1" applyFill="1" applyBorder="1"/>
    <xf numFmtId="0" fontId="0" fillId="0" borderId="0" xfId="0" applyFont="1" applyFill="1" applyBorder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2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485775</xdr:colOff>
      <xdr:row>0</xdr:row>
      <xdr:rowOff>152400</xdr:rowOff>
    </xdr:from>
    <xdr:to>
      <xdr:col>14</xdr:col>
      <xdr:colOff>76200</xdr:colOff>
      <xdr:row>3</xdr:row>
      <xdr:rowOff>66675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DDCFE7D-5856-C471-9FB7-96E420896C04}"/>
            </a:ext>
          </a:extLst>
        </xdr:cNvPr>
        <xdr:cNvSpPr txBox="1"/>
      </xdr:nvSpPr>
      <xdr:spPr>
        <a:xfrm>
          <a:off x="10553700" y="152400"/>
          <a:ext cx="2638425" cy="485775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/>
            <a:t>Attention !</a:t>
          </a:r>
        </a:p>
        <a:p>
          <a:r>
            <a:rPr lang="fr-FR" sz="1100"/>
            <a:t>"Valide " est différent de "Valide"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09E815F-88BC-449E-935D-CC55484C10F2}" name="t_Forfait" displayName="t_Forfait" ref="B1:C6" totalsRowShown="0" headerRowDxfId="0">
  <autoFilter ref="B1:C6" xr:uid="{C09E815F-88BC-449E-935D-CC55484C10F2}"/>
  <tableColumns count="2">
    <tableColumn id="1" xr3:uid="{E7D27321-348C-4840-8F0E-CD390DE3525E}" name="Jrs" dataDxfId="1"/>
    <tableColumn id="2" xr3:uid="{FB0767D8-ED70-45E3-B8AE-E43CAE0A07E8}" name="Nature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"/>
  <sheetViews>
    <sheetView workbookViewId="0">
      <selection activeCell="N6" sqref="N6"/>
    </sheetView>
  </sheetViews>
  <sheetFormatPr baseColWidth="10" defaultRowHeight="15" x14ac:dyDescent="0.25"/>
  <cols>
    <col min="1" max="1" width="32.28515625" customWidth="1"/>
    <col min="4" max="4" width="14.42578125" bestFit="1" customWidth="1"/>
    <col min="6" max="6" width="20.7109375" customWidth="1"/>
    <col min="8" max="8" width="15" customWidth="1"/>
  </cols>
  <sheetData>
    <row r="1" spans="1:12" x14ac:dyDescent="0.25">
      <c r="A1" s="4" t="s">
        <v>7</v>
      </c>
      <c r="B1" s="4" t="s">
        <v>8</v>
      </c>
      <c r="C1" s="4" t="s">
        <v>9</v>
      </c>
      <c r="D1" s="4" t="s">
        <v>10</v>
      </c>
      <c r="E1" s="5" t="s">
        <v>12</v>
      </c>
      <c r="F1" s="5"/>
    </row>
    <row r="2" spans="1:12" x14ac:dyDescent="0.25">
      <c r="A2" s="2" t="s">
        <v>0</v>
      </c>
      <c r="B2" s="14">
        <v>44912</v>
      </c>
      <c r="C2" s="14">
        <v>44919</v>
      </c>
      <c r="D2" s="8" t="str" cm="1">
        <f t="array" ref="D2">INDEX(t_Forfait[Nature],MATCH(1,--(t_Forfait[Jrs]&gt;=C2-B2),0))</f>
        <v>Hebdomadaire</v>
      </c>
      <c r="E2" s="1">
        <f>B2-C2</f>
        <v>-7</v>
      </c>
      <c r="F2" t="s">
        <v>16</v>
      </c>
    </row>
    <row r="3" spans="1:12" x14ac:dyDescent="0.25">
      <c r="A3" s="2" t="s">
        <v>1</v>
      </c>
      <c r="B3" s="14">
        <v>44805</v>
      </c>
      <c r="C3" s="14">
        <v>44812</v>
      </c>
      <c r="D3" s="8" t="str" cm="1">
        <f t="array" ref="D3">INDEX(t_Forfait[Nature],MATCH(1,--(t_Forfait[Jrs]&gt;=C3-B3),0))</f>
        <v>Hebdomadaire</v>
      </c>
      <c r="E3" s="1">
        <f t="shared" ref="E3:E15" si="0">B3-C3</f>
        <v>-7</v>
      </c>
      <c r="F3" t="s">
        <v>16</v>
      </c>
    </row>
    <row r="4" spans="1:12" x14ac:dyDescent="0.25">
      <c r="A4" s="2" t="s">
        <v>1</v>
      </c>
      <c r="B4" s="14">
        <v>44914</v>
      </c>
      <c r="C4" s="14">
        <v>44945</v>
      </c>
      <c r="D4" s="8" t="str" cm="1">
        <f t="array" ref="D4">INDEX(t_Forfait[Nature],MATCH(1,--(t_Forfait[Jrs]&gt;=C4-B4),0))</f>
        <v>Mensuel</v>
      </c>
      <c r="E4" s="1">
        <f t="shared" si="0"/>
        <v>-31</v>
      </c>
      <c r="F4" t="s">
        <v>16</v>
      </c>
      <c r="H4" s="7" t="s">
        <v>13</v>
      </c>
    </row>
    <row r="5" spans="1:12" x14ac:dyDescent="0.25">
      <c r="A5" s="2" t="s">
        <v>1</v>
      </c>
      <c r="B5" s="14">
        <v>44945</v>
      </c>
      <c r="C5" s="14">
        <v>44976</v>
      </c>
      <c r="D5" s="8" t="str" cm="1">
        <f t="array" ref="D5">INDEX(t_Forfait[Nature],MATCH(1,--(t_Forfait[Jrs]&gt;=C5-B5),0))</f>
        <v>Mensuel</v>
      </c>
      <c r="E5" s="1">
        <f t="shared" si="0"/>
        <v>-31</v>
      </c>
      <c r="F5" t="s">
        <v>16</v>
      </c>
      <c r="G5" s="6"/>
      <c r="H5" s="6"/>
      <c r="I5" s="6"/>
      <c r="J5" s="6"/>
    </row>
    <row r="6" spans="1:12" ht="15.75" thickBot="1" x14ac:dyDescent="0.3">
      <c r="A6" s="2" t="s">
        <v>2</v>
      </c>
      <c r="B6" s="12">
        <v>44982</v>
      </c>
      <c r="C6" s="12">
        <v>44989</v>
      </c>
      <c r="D6" s="8" t="str" cm="1">
        <f t="array" ref="D6">INDEX(t_Forfait[Nature],MATCH(1,--(t_Forfait[Jrs]&gt;=C6-B6),0))</f>
        <v>Hebdomadaire</v>
      </c>
      <c r="E6" s="1">
        <f t="shared" si="0"/>
        <v>-7</v>
      </c>
      <c r="F6" t="s">
        <v>24</v>
      </c>
      <c r="G6" s="6"/>
      <c r="H6" s="6"/>
      <c r="I6" s="6"/>
      <c r="J6" s="6"/>
    </row>
    <row r="7" spans="1:12" ht="21.75" thickBot="1" x14ac:dyDescent="0.4">
      <c r="A7" s="2" t="s">
        <v>2</v>
      </c>
      <c r="B7" s="14">
        <v>44945</v>
      </c>
      <c r="C7" s="14">
        <v>44976</v>
      </c>
      <c r="D7" s="8" t="str" cm="1">
        <f t="array" ref="D7">INDEX(t_Forfait[Nature],MATCH(1,--(t_Forfait[Jrs]&gt;=C7-B7),0))</f>
        <v>Mensuel</v>
      </c>
      <c r="E7" s="1">
        <f t="shared" si="0"/>
        <v>-31</v>
      </c>
      <c r="F7" t="s">
        <v>16</v>
      </c>
      <c r="G7" s="6"/>
      <c r="H7" s="10">
        <f>COUNTIFS(F2:F15,"Valide")</f>
        <v>2</v>
      </c>
      <c r="I7" s="11"/>
      <c r="J7" s="6"/>
    </row>
    <row r="8" spans="1:12" x14ac:dyDescent="0.25">
      <c r="A8" s="2" t="s">
        <v>3</v>
      </c>
      <c r="B8" s="14">
        <v>45279</v>
      </c>
      <c r="C8" s="14">
        <v>45284</v>
      </c>
      <c r="D8" s="8" t="str" cm="1">
        <f t="array" ref="D8">INDEX(t_Forfait[Nature],MATCH(1,--(t_Forfait[Jrs]&gt;=C8-B8),0))</f>
        <v>Hebdomadaire</v>
      </c>
      <c r="E8" s="1">
        <f t="shared" si="0"/>
        <v>-5</v>
      </c>
      <c r="F8" t="s">
        <v>16</v>
      </c>
      <c r="G8" s="6"/>
      <c r="H8" s="6"/>
      <c r="I8" s="6"/>
      <c r="J8" s="6"/>
    </row>
    <row r="9" spans="1:12" x14ac:dyDescent="0.25">
      <c r="A9" s="2" t="s">
        <v>6</v>
      </c>
      <c r="B9" s="14">
        <v>44919</v>
      </c>
      <c r="C9" s="14">
        <v>44926</v>
      </c>
      <c r="D9" s="8" t="str" cm="1">
        <f t="array" ref="D9">INDEX(t_Forfait[Nature],MATCH(1,--(t_Forfait[Jrs]&gt;=C9-B9),0))</f>
        <v>Hebdomadaire</v>
      </c>
      <c r="E9" s="1">
        <f t="shared" si="0"/>
        <v>-7</v>
      </c>
      <c r="F9" t="s">
        <v>16</v>
      </c>
      <c r="G9" s="6"/>
      <c r="H9" s="6"/>
      <c r="I9" s="6"/>
      <c r="J9" s="6"/>
    </row>
    <row r="10" spans="1:12" x14ac:dyDescent="0.25">
      <c r="A10" s="2" t="s">
        <v>4</v>
      </c>
      <c r="B10" s="14">
        <v>44915</v>
      </c>
      <c r="C10" s="14">
        <v>44922</v>
      </c>
      <c r="D10" s="8" t="str" cm="1">
        <f t="array" ref="D10">INDEX(t_Forfait[Nature],MATCH(1,--(t_Forfait[Jrs]&gt;=C10-B10),0))</f>
        <v>Hebdomadaire</v>
      </c>
      <c r="E10" s="1">
        <f t="shared" si="0"/>
        <v>-7</v>
      </c>
      <c r="F10" t="s">
        <v>16</v>
      </c>
      <c r="G10" s="6"/>
      <c r="H10" s="6"/>
      <c r="I10" s="6"/>
      <c r="J10" s="6"/>
    </row>
    <row r="11" spans="1:12" x14ac:dyDescent="0.25">
      <c r="A11" s="2" t="s">
        <v>5</v>
      </c>
      <c r="B11" s="14">
        <v>44917</v>
      </c>
      <c r="C11" s="14">
        <v>44922</v>
      </c>
      <c r="D11" s="8" t="str" cm="1">
        <f t="array" ref="D11">INDEX(t_Forfait[Nature],MATCH(1,--(t_Forfait[Jrs]&gt;=C11-B11),0))</f>
        <v>Hebdomadaire</v>
      </c>
      <c r="E11" s="1">
        <f t="shared" si="0"/>
        <v>-5</v>
      </c>
      <c r="F11" t="s">
        <v>16</v>
      </c>
    </row>
    <row r="12" spans="1:12" x14ac:dyDescent="0.25">
      <c r="A12" s="3" t="s">
        <v>6</v>
      </c>
      <c r="B12" s="15">
        <v>44918</v>
      </c>
      <c r="C12" s="15">
        <v>44925</v>
      </c>
      <c r="D12" s="8" t="str" cm="1">
        <f t="array" ref="D12">INDEX(t_Forfait[Nature],MATCH(1,--(t_Forfait[Jrs]&gt;=C12-B12),0))</f>
        <v>Hebdomadaire</v>
      </c>
      <c r="E12" s="1">
        <f t="shared" si="0"/>
        <v>-7</v>
      </c>
      <c r="F12" t="s">
        <v>16</v>
      </c>
    </row>
    <row r="13" spans="1:12" x14ac:dyDescent="0.25">
      <c r="A13" s="3" t="s">
        <v>3</v>
      </c>
      <c r="B13" s="15">
        <v>44918</v>
      </c>
      <c r="C13" s="15">
        <v>44932</v>
      </c>
      <c r="D13" s="8" t="str" cm="1">
        <f t="array" ref="D13">INDEX(t_Forfait[Nature],MATCH(1,--(t_Forfait[Jrs]&gt;=C13-B13),0))</f>
        <v>Deux semaines</v>
      </c>
      <c r="E13" s="1">
        <f t="shared" si="0"/>
        <v>-14</v>
      </c>
      <c r="F13" t="s">
        <v>16</v>
      </c>
    </row>
    <row r="14" spans="1:12" x14ac:dyDescent="0.25">
      <c r="A14" s="3" t="s">
        <v>2</v>
      </c>
      <c r="B14" s="15">
        <v>44918</v>
      </c>
      <c r="C14" s="15">
        <v>44925</v>
      </c>
      <c r="D14" s="8" t="str" cm="1">
        <f t="array" ref="D14">INDEX(t_Forfait[Nature],MATCH(1,--(t_Forfait[Jrs]&gt;=C14-B14),0))</f>
        <v>Hebdomadaire</v>
      </c>
      <c r="E14" s="1">
        <v>0</v>
      </c>
      <c r="F14" t="s">
        <v>16</v>
      </c>
      <c r="G14" s="9" t="s">
        <v>14</v>
      </c>
      <c r="H14" s="9"/>
      <c r="I14" s="9"/>
      <c r="J14" s="9"/>
      <c r="K14" s="9"/>
      <c r="L14" s="9"/>
    </row>
    <row r="15" spans="1:12" x14ac:dyDescent="0.25">
      <c r="A15" s="3" t="s">
        <v>6</v>
      </c>
      <c r="B15" s="13">
        <v>44977</v>
      </c>
      <c r="C15" s="13">
        <v>44984</v>
      </c>
      <c r="D15" s="8" t="str" cm="1">
        <f t="array" ref="D15">INDEX(t_Forfait[Nature],MATCH(1,--(t_Forfait[Jrs]&gt;=C15-B15),0))</f>
        <v>Hebdomadaire</v>
      </c>
      <c r="E15" s="1">
        <f t="shared" si="0"/>
        <v>-7</v>
      </c>
      <c r="F15" t="s">
        <v>24</v>
      </c>
      <c r="G15" s="9" t="s">
        <v>15</v>
      </c>
      <c r="H15" s="9"/>
      <c r="I15" s="9"/>
      <c r="J15" s="9"/>
      <c r="K15" s="9"/>
      <c r="L15" s="9"/>
    </row>
    <row r="19" spans="7:9" x14ac:dyDescent="0.25">
      <c r="G19" s="16" t="s">
        <v>17</v>
      </c>
      <c r="H19" s="16"/>
      <c r="I19" s="16"/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C6"/>
  <sheetViews>
    <sheetView showGridLines="0" tabSelected="1" workbookViewId="0">
      <selection activeCell="E1" sqref="E1:J1048576"/>
    </sheetView>
  </sheetViews>
  <sheetFormatPr baseColWidth="10" defaultRowHeight="15" x14ac:dyDescent="0.25"/>
  <cols>
    <col min="3" max="3" width="14.42578125" bestFit="1" customWidth="1"/>
  </cols>
  <sheetData>
    <row r="1" spans="2:3" x14ac:dyDescent="0.25">
      <c r="B1" s="18" t="s">
        <v>23</v>
      </c>
      <c r="C1" s="18" t="s">
        <v>18</v>
      </c>
    </row>
    <row r="2" spans="2:3" x14ac:dyDescent="0.25">
      <c r="B2" s="18">
        <v>3</v>
      </c>
      <c r="C2" s="17" t="s">
        <v>11</v>
      </c>
    </row>
    <row r="3" spans="2:3" x14ac:dyDescent="0.25">
      <c r="B3" s="18">
        <v>7</v>
      </c>
      <c r="C3" s="17" t="s">
        <v>22</v>
      </c>
    </row>
    <row r="4" spans="2:3" x14ac:dyDescent="0.25">
      <c r="B4" s="18">
        <v>14</v>
      </c>
      <c r="C4" s="17" t="s">
        <v>19</v>
      </c>
    </row>
    <row r="5" spans="2:3" x14ac:dyDescent="0.25">
      <c r="B5" s="18">
        <v>21</v>
      </c>
      <c r="C5" s="17" t="s">
        <v>20</v>
      </c>
    </row>
    <row r="6" spans="2:3" x14ac:dyDescent="0.25">
      <c r="B6" s="18">
        <v>9999</v>
      </c>
      <c r="C6" s="17" t="s">
        <v>21</v>
      </c>
    </row>
  </sheetData>
  <sortState xmlns:xlrd2="http://schemas.microsoft.com/office/spreadsheetml/2017/richdata2" ref="B2:C6">
    <sortCondition ref="B2:B6"/>
  </sortState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SAISIE</vt:lpstr>
      <vt:lpstr>FORFAIT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PARKING</dc:creator>
  <cp:lastModifiedBy>JF</cp:lastModifiedBy>
  <dcterms:created xsi:type="dcterms:W3CDTF">2023-02-25T10:20:29Z</dcterms:created>
  <dcterms:modified xsi:type="dcterms:W3CDTF">2023-02-25T12:28:21Z</dcterms:modified>
</cp:coreProperties>
</file>