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AC3EA0DD-0D98-43B4-B19C-C2DD9553AD7C}" xr6:coauthVersionLast="47" xr6:coauthVersionMax="47" xr10:uidLastSave="{00000000-0000-0000-0000-000000000000}"/>
  <bookViews>
    <workbookView xWindow="4530" yWindow="0" windowWidth="23250" windowHeight="12735" xr2:uid="{701DBB09-50E4-48F7-8359-F80B5788A3C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1" i="1" l="1" a="1"/>
  <c r="B21" i="1" s="1"/>
  <c r="C21" i="1" a="1"/>
  <c r="C21" i="1" s="1"/>
  <c r="D21" i="1" a="1"/>
  <c r="D21" i="1" s="1"/>
  <c r="E21" i="1" a="1"/>
  <c r="E21" i="1" s="1"/>
  <c r="E15" i="1" a="1"/>
  <c r="E15" i="1" s="1"/>
  <c r="D15" i="1" s="1" a="1"/>
  <c r="D15" i="1" s="1"/>
  <c r="B15" i="1" l="1" a="1"/>
  <c r="B15" i="1" s="1"/>
  <c r="C15" i="1" a="1"/>
  <c r="C15" i="1" s="1"/>
  <c r="F15" i="1" a="1"/>
  <c r="F15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<sst xmlns="http://schemas.openxmlformats.org/spreadsheetml/2006/main" count="53" uniqueCount="26">
  <si>
    <t>Pays</t>
  </si>
  <si>
    <t>Ville</t>
  </si>
  <si>
    <t>Magasin</t>
  </si>
  <si>
    <t>Produit</t>
  </si>
  <si>
    <t>Type</t>
  </si>
  <si>
    <t>Date d'achat</t>
  </si>
  <si>
    <t>Année d'achat</t>
  </si>
  <si>
    <t>Devise</t>
  </si>
  <si>
    <t>Colonne1</t>
  </si>
  <si>
    <t>Prix en €</t>
  </si>
  <si>
    <t>France</t>
  </si>
  <si>
    <t xml:space="preserve">Paris </t>
  </si>
  <si>
    <t>Carrefour</t>
  </si>
  <si>
    <t>Pomme</t>
  </si>
  <si>
    <t>Fruit</t>
  </si>
  <si>
    <t>EUR</t>
  </si>
  <si>
    <t>Lyon</t>
  </si>
  <si>
    <t>Auchan</t>
  </si>
  <si>
    <t>Fraises</t>
  </si>
  <si>
    <t>Grenoble</t>
  </si>
  <si>
    <t>Monoprix</t>
  </si>
  <si>
    <t>Banane</t>
  </si>
  <si>
    <t>Poire</t>
  </si>
  <si>
    <t>Proposition :</t>
  </si>
  <si>
    <t>Espagne</t>
  </si>
  <si>
    <t>Barcelone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</si>
</sst>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0FFD1F-D93D-490D-8C04-129FFF4E168B}" name="Tableau2" displayName="Tableau2" ref="B3:K10" totalsRowShown="0">
  <autoFilter ref="B3:K10" xr:uid="{BA0FFD1F-D93D-490D-8C04-129FFF4E168B}"/>
  <tableColumns count="10">
    <tableColumn id="1" xr3:uid="{C9E167DE-AA90-40A6-B54A-6FC757433F35}" name="Pays"/>
    <tableColumn id="2" xr3:uid="{5459CA44-261C-46E5-A735-00D4122710BA}" name="Ville"/>
    <tableColumn id="3" xr3:uid="{5AE6C5E2-38FF-42F6-AE08-726DA0227E29}" name="Magasin"/>
    <tableColumn id="4" xr3:uid="{464F6D07-4893-43D0-B787-2E1B08926636}" name="Produit"/>
    <tableColumn id="5" xr3:uid="{609353CB-DD40-42F6-91DB-E4417D51E25E}" name="Type"/>
    <tableColumn id="6" xr3:uid="{C42BEE0C-C723-4363-A175-69162B92FA05}" name="Date d'achat" dataDxfId="0"/>
    <tableColumn id="7" xr3:uid="{62C7F1D5-B636-421D-83F4-F1E3970A55C1}" name="Année d'achat"/>
    <tableColumn id="8" xr3:uid="{A3CA4D8D-804C-42F7-A4D0-28E121B7CF53}" name="Devise"/>
    <tableColumn id="9" xr3:uid="{413836B6-5D6C-44A3-8289-20464A1B0E3B}" name="Colonne1"/>
    <tableColumn id="10" xr3:uid="{EA1AB9F6-BC89-484A-A7FF-8ADFD53DF29F}" name="Prix en €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160CF6-F61A-4F71-AA47-23EF51A8F6A2}">
  <dimension ref="B3:K24"/>
  <sheetViews>
    <sheetView showGridLines="0" tabSelected="1" workbookViewId="0">
      <selection activeCell="B21" sqref="B21"/>
    </sheetView>
  </sheetViews>
  <sheetFormatPr baseColWidth="10" defaultRowHeight="15" x14ac:dyDescent="0.25"/>
  <cols>
    <col min="7" max="7" width="14.140625" customWidth="1"/>
    <col min="8" max="8" width="15.85546875" customWidth="1"/>
    <col min="10" max="10" width="11.5703125" customWidth="1"/>
  </cols>
  <sheetData>
    <row r="3" spans="2:11" x14ac:dyDescent="0.25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</row>
    <row r="4" spans="2:11" x14ac:dyDescent="0.25">
      <c r="B4" t="s">
        <v>10</v>
      </c>
      <c r="C4" t="s">
        <v>11</v>
      </c>
      <c r="D4" t="s">
        <v>12</v>
      </c>
      <c r="E4" t="s">
        <v>13</v>
      </c>
      <c r="F4" t="s">
        <v>14</v>
      </c>
      <c r="G4" s="1">
        <v>44926</v>
      </c>
      <c r="H4">
        <v>2022</v>
      </c>
      <c r="I4" t="s">
        <v>15</v>
      </c>
      <c r="K4">
        <v>3.15</v>
      </c>
    </row>
    <row r="5" spans="2:11" x14ac:dyDescent="0.25">
      <c r="B5" t="s">
        <v>10</v>
      </c>
      <c r="C5" t="s">
        <v>11</v>
      </c>
      <c r="D5" t="s">
        <v>12</v>
      </c>
      <c r="E5" t="s">
        <v>13</v>
      </c>
      <c r="F5" t="s">
        <v>14</v>
      </c>
      <c r="G5" s="1">
        <v>44834</v>
      </c>
      <c r="H5">
        <v>2022</v>
      </c>
      <c r="I5" t="s">
        <v>15</v>
      </c>
      <c r="K5">
        <v>3.02</v>
      </c>
    </row>
    <row r="6" spans="2:11" x14ac:dyDescent="0.25">
      <c r="B6" t="s">
        <v>10</v>
      </c>
      <c r="C6" t="s">
        <v>11</v>
      </c>
      <c r="D6" t="s">
        <v>12</v>
      </c>
      <c r="E6" t="s">
        <v>13</v>
      </c>
      <c r="F6" t="s">
        <v>14</v>
      </c>
      <c r="G6" s="1">
        <v>44742</v>
      </c>
      <c r="H6">
        <v>2022</v>
      </c>
      <c r="I6" t="s">
        <v>15</v>
      </c>
      <c r="K6">
        <v>2.9</v>
      </c>
    </row>
    <row r="7" spans="2:11" x14ac:dyDescent="0.25">
      <c r="B7" t="s">
        <v>10</v>
      </c>
      <c r="C7" t="s">
        <v>16</v>
      </c>
      <c r="D7" t="s">
        <v>17</v>
      </c>
      <c r="E7" t="s">
        <v>18</v>
      </c>
      <c r="F7" t="s">
        <v>14</v>
      </c>
      <c r="G7" s="1">
        <v>44926</v>
      </c>
      <c r="H7">
        <v>2022</v>
      </c>
      <c r="I7" t="s">
        <v>15</v>
      </c>
      <c r="K7">
        <v>2.5</v>
      </c>
    </row>
    <row r="8" spans="2:11" x14ac:dyDescent="0.25">
      <c r="B8" t="s">
        <v>10</v>
      </c>
      <c r="C8" t="s">
        <v>16</v>
      </c>
      <c r="D8" t="s">
        <v>17</v>
      </c>
      <c r="E8" t="s">
        <v>18</v>
      </c>
      <c r="F8" t="s">
        <v>14</v>
      </c>
      <c r="G8" s="1">
        <v>44834</v>
      </c>
      <c r="H8">
        <v>2022</v>
      </c>
      <c r="I8" t="s">
        <v>15</v>
      </c>
      <c r="K8">
        <v>2.4</v>
      </c>
    </row>
    <row r="9" spans="2:11" x14ac:dyDescent="0.25">
      <c r="B9" t="s">
        <v>10</v>
      </c>
      <c r="C9" t="s">
        <v>19</v>
      </c>
      <c r="D9" t="s">
        <v>20</v>
      </c>
      <c r="E9" t="s">
        <v>21</v>
      </c>
      <c r="F9" t="s">
        <v>14</v>
      </c>
      <c r="G9" s="1">
        <v>44926</v>
      </c>
      <c r="H9">
        <v>2022</v>
      </c>
      <c r="I9" t="s">
        <v>15</v>
      </c>
      <c r="K9">
        <v>3</v>
      </c>
    </row>
    <row r="10" spans="2:11" x14ac:dyDescent="0.25">
      <c r="B10" t="s">
        <v>24</v>
      </c>
      <c r="C10" t="s">
        <v>25</v>
      </c>
      <c r="D10" t="s">
        <v>17</v>
      </c>
      <c r="E10" t="s">
        <v>22</v>
      </c>
      <c r="F10" t="s">
        <v>14</v>
      </c>
      <c r="G10" s="1">
        <v>44926</v>
      </c>
      <c r="H10">
        <v>2022</v>
      </c>
      <c r="I10" t="s">
        <v>15</v>
      </c>
      <c r="K10">
        <v>2.4</v>
      </c>
    </row>
    <row r="13" spans="2:11" x14ac:dyDescent="0.25">
      <c r="B13" t="s">
        <v>23</v>
      </c>
    </row>
    <row r="15" spans="2:11" x14ac:dyDescent="0.25">
      <c r="B15" t="str" cm="1">
        <f t="array" ref="B15:B18">_xlfn.BYROW(_xlfn.ANCHORARRAY(E15),_xlfn.LAMBDA(_xlpm.r,_xlfn._xlws.FILTER(Tableau2[Pays],(Tableau2[Produit]=_xlpm.r)*(Tableau2[Date d''achat]=MAX((Tableau2[Produit]=_xlpm.r)*Tableau2[Date d''achat])))))</f>
        <v>France</v>
      </c>
      <c r="C15" t="str" cm="1">
        <f t="array" ref="C15:C18">_xlfn.BYROW(_xlfn.ANCHORARRAY(E15),_xlfn.LAMBDA(_xlpm.r,_xlfn._xlws.FILTER(Tableau2[Ville],(Tableau2[Produit]=_xlpm.r)*(Tableau2[Date d''achat]=MAX((Tableau2[Produit]=_xlpm.r)*Tableau2[Date d''achat])))))</f>
        <v xml:space="preserve">Paris </v>
      </c>
      <c r="D15" t="str" cm="1">
        <f t="array" ref="D15:D18">_xlfn.BYROW(_xlfn.ANCHORARRAY(E15),_xlfn.LAMBDA(_xlpm.r,_xlfn._xlws.FILTER(Tableau2[Magasin],(Tableau2[Produit]=_xlpm.r)*(Tableau2[Date d''achat]=MAX((Tableau2[Produit]=_xlpm.r)*Tableau2[Date d''achat])))))</f>
        <v>Carrefour</v>
      </c>
      <c r="E15" t="str" cm="1">
        <f t="array" ref="E15:E18">_xlfn.UNIQUE(Tableau2[Produit])</f>
        <v>Pomme</v>
      </c>
      <c r="F15" cm="1">
        <f t="array" ref="F15:F18">_xlfn.BYROW(_xlfn.ANCHORARRAY(E15),_xlfn.LAMBDA(_xlpm.r,_xlfn._xlws.FILTER(Tableau2[Prix en €],(Tableau2[Produit]=_xlpm.r)*(Tableau2[Date d''achat]=MAX((Tableau2[Produit]=_xlpm.r)*Tableau2[Date d''achat])))))</f>
        <v>3.15</v>
      </c>
    </row>
    <row r="16" spans="2:11" x14ac:dyDescent="0.25">
      <c r="B16" t="str">
        <v>France</v>
      </c>
      <c r="C16" t="str">
        <v>Lyon</v>
      </c>
      <c r="D16" t="str">
        <v>Auchan</v>
      </c>
      <c r="E16" t="str">
        <v>Fraises</v>
      </c>
      <c r="F16">
        <v>2.5</v>
      </c>
    </row>
    <row r="17" spans="2:6" x14ac:dyDescent="0.25">
      <c r="B17" t="str">
        <v>France</v>
      </c>
      <c r="C17" t="str">
        <v>Grenoble</v>
      </c>
      <c r="D17" t="str">
        <v>Monoprix</v>
      </c>
      <c r="E17" t="str">
        <v>Banane</v>
      </c>
      <c r="F17">
        <v>3</v>
      </c>
    </row>
    <row r="18" spans="2:6" x14ac:dyDescent="0.25">
      <c r="B18" t="str">
        <v>Espagne</v>
      </c>
      <c r="C18" t="str">
        <v>Barcelone</v>
      </c>
      <c r="D18" t="str">
        <v>Auchan</v>
      </c>
      <c r="E18" t="str">
        <v>Poire</v>
      </c>
      <c r="F18">
        <v>2.4</v>
      </c>
    </row>
    <row r="21" spans="2:6" x14ac:dyDescent="0.25">
      <c r="B21" t="str" cm="1">
        <f t="array" ref="B21:B24">_xlfn.BYROW(_xlfn.ANCHORARRAY(E21),_xlfn.LAMBDA(_xlpm.r,_xlfn.UNIQUE(_xlfn._xlws.FILTER(Tableau2[Pays],Tableau2[Produit]=_xlpm.r))))</f>
        <v>France</v>
      </c>
      <c r="C21" t="str" cm="1">
        <f t="array" ref="C21:C24">_xlfn.BYROW(_xlfn.ANCHORARRAY(E21),_xlfn.LAMBDA(_xlpm.r,_xlfn.UNIQUE(_xlfn._xlws.FILTER(Tableau2[Ville],Tableau2[Produit]=_xlpm.r))))</f>
        <v xml:space="preserve">Paris </v>
      </c>
      <c r="D21" t="str" cm="1">
        <f t="array" ref="D21:D24">_xlfn.BYROW(_xlfn.ANCHORARRAY(E21),_xlfn.LAMBDA(_xlpm.r,_xlfn.UNIQUE(_xlfn._xlws.FILTER(Tableau2[Magasin],Tableau2[Produit]=_xlpm.r))))</f>
        <v>Carrefour</v>
      </c>
      <c r="E21" t="str" cm="1">
        <f t="array" ref="E21:E24">_xlfn.UNIQUE(Tableau2[Produit])</f>
        <v>Pomme</v>
      </c>
    </row>
    <row r="22" spans="2:6" x14ac:dyDescent="0.25">
      <c r="B22" t="str">
        <v>France</v>
      </c>
      <c r="C22" t="str">
        <v>Lyon</v>
      </c>
      <c r="D22" t="str">
        <v>Auchan</v>
      </c>
      <c r="E22" t="str">
        <v>Fraises</v>
      </c>
    </row>
    <row r="23" spans="2:6" x14ac:dyDescent="0.25">
      <c r="B23" t="str">
        <v>France</v>
      </c>
      <c r="C23" t="str">
        <v>Grenoble</v>
      </c>
      <c r="D23" t="str">
        <v>Monoprix</v>
      </c>
      <c r="E23" t="str">
        <v>Banane</v>
      </c>
    </row>
    <row r="24" spans="2:6" x14ac:dyDescent="0.25">
      <c r="B24" t="str">
        <v>Espagne</v>
      </c>
      <c r="C24" t="str">
        <v>Barcelone</v>
      </c>
      <c r="D24" t="str">
        <v>Auchan</v>
      </c>
      <c r="E24" t="str">
        <v>Poire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JF</cp:lastModifiedBy>
  <dcterms:created xsi:type="dcterms:W3CDTF">2023-02-15T23:13:32Z</dcterms:created>
  <dcterms:modified xsi:type="dcterms:W3CDTF">2023-02-19T14:03:10Z</dcterms:modified>
</cp:coreProperties>
</file>