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BBA780A-7602-48B0-BAD4-9D48F4B37FAD}" xr6:coauthVersionLast="47" xr6:coauthVersionMax="47" xr10:uidLastSave="{00000000-0000-0000-0000-000000000000}"/>
  <bookViews>
    <workbookView xWindow="6210" yWindow="1290" windowWidth="21180" windowHeight="11220" xr2:uid="{BBC6EBA0-F7A4-4829-82E7-1249E398EE1C}"/>
  </bookViews>
  <sheets>
    <sheet name="Extrac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1" l="1" a="1"/>
  <c r="M7" i="1" s="1"/>
  <c r="M8" i="1" a="1"/>
  <c r="M8" i="1"/>
  <c r="M9" i="1" a="1"/>
  <c r="M9" i="1" s="1"/>
  <c r="M6" i="1" a="1"/>
  <c r="M6" i="1" s="1"/>
  <c r="J7" i="1" a="1"/>
  <c r="J7" i="1" s="1"/>
  <c r="K7" i="1" a="1"/>
  <c r="K7" i="1"/>
  <c r="L7" i="1" a="1"/>
  <c r="L7" i="1" s="1"/>
  <c r="J8" i="1" a="1"/>
  <c r="J8" i="1"/>
  <c r="K8" i="1" a="1"/>
  <c r="K8" i="1" s="1"/>
  <c r="L8" i="1" a="1"/>
  <c r="L8" i="1"/>
  <c r="J9" i="1" a="1"/>
  <c r="J9" i="1" s="1"/>
  <c r="K9" i="1" a="1"/>
  <c r="K9" i="1"/>
  <c r="L9" i="1" a="1"/>
  <c r="L9" i="1" s="1"/>
  <c r="K6" i="1" a="1"/>
  <c r="K6" i="1" s="1"/>
  <c r="L6" i="1" a="1"/>
  <c r="L6" i="1" s="1"/>
  <c r="J6" i="1" a="1"/>
  <c r="J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<sst xmlns="http://schemas.openxmlformats.org/spreadsheetml/2006/main" count="113" uniqueCount="23">
  <si>
    <t>Nom du technicien</t>
  </si>
  <si>
    <t>Type</t>
  </si>
  <si>
    <t>Statut</t>
  </si>
  <si>
    <t>Dépannage sous garantie</t>
  </si>
  <si>
    <t>Validé</t>
  </si>
  <si>
    <t/>
  </si>
  <si>
    <t>Intervention</t>
  </si>
  <si>
    <t>Terminé</t>
  </si>
  <si>
    <t>Maintenance</t>
  </si>
  <si>
    <t>Mise en service</t>
  </si>
  <si>
    <t>Rapport</t>
  </si>
  <si>
    <t>Suspendu</t>
  </si>
  <si>
    <t>Distance Interne</t>
  </si>
  <si>
    <t>Distance Externe</t>
  </si>
  <si>
    <t>Technicien 1</t>
  </si>
  <si>
    <t>Technicien 3</t>
  </si>
  <si>
    <t>Technicien 4</t>
  </si>
  <si>
    <t>Technicien 2</t>
  </si>
  <si>
    <t xml:space="preserve">Technicien 2 </t>
  </si>
  <si>
    <t>Technicien</t>
  </si>
  <si>
    <t>Dépannage</t>
  </si>
  <si>
    <t>Distance moyenne</t>
  </si>
  <si>
    <t>Nombre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</si>
</sst>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FFFF"/>
      <name val="Arial"/>
      <family val="2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2" xfId="0" applyFont="1" applyFill="1" applyBorder="1"/>
    <xf numFmtId="0" fontId="0" fillId="0" borderId="1" xfId="0" applyBorder="1"/>
    <xf numFmtId="2" fontId="0" fillId="0" borderId="1" xfId="0" applyNumberForma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0D2A1-9571-4B12-8E8C-8933019086EF}">
  <dimension ref="A1:M25"/>
  <sheetViews>
    <sheetView showGridLines="0" tabSelected="1" workbookViewId="0">
      <selection activeCell="I12" sqref="I12:M16"/>
    </sheetView>
  </sheetViews>
  <sheetFormatPr baseColWidth="10" defaultRowHeight="15" x14ac:dyDescent="0.25"/>
  <cols>
    <col min="1" max="1" width="16.5703125" bestFit="1" customWidth="1"/>
    <col min="2" max="2" width="23.42578125" bestFit="1" customWidth="1"/>
    <col min="4" max="4" width="15.42578125" bestFit="1" customWidth="1"/>
    <col min="5" max="5" width="15.28515625" bestFit="1" customWidth="1"/>
    <col min="9" max="9" width="12" bestFit="1" customWidth="1"/>
    <col min="10" max="10" width="14.7109375" bestFit="1" customWidth="1"/>
    <col min="11" max="11" width="12.140625" bestFit="1" customWidth="1"/>
    <col min="13" max="13" width="17.5703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12</v>
      </c>
      <c r="E1" s="1" t="s">
        <v>13</v>
      </c>
    </row>
    <row r="2" spans="1:13" x14ac:dyDescent="0.25">
      <c r="A2" s="2" t="s">
        <v>14</v>
      </c>
      <c r="B2" s="2" t="s">
        <v>3</v>
      </c>
      <c r="C2" s="2" t="s">
        <v>4</v>
      </c>
      <c r="D2" s="3">
        <v>10</v>
      </c>
      <c r="E2" s="3" t="s">
        <v>5</v>
      </c>
    </row>
    <row r="3" spans="1:13" x14ac:dyDescent="0.25">
      <c r="A3" s="2" t="s">
        <v>18</v>
      </c>
      <c r="B3" s="2" t="s">
        <v>6</v>
      </c>
      <c r="C3" s="2" t="s">
        <v>7</v>
      </c>
      <c r="D3" s="3" t="s">
        <v>5</v>
      </c>
      <c r="E3" s="3">
        <v>40</v>
      </c>
    </row>
    <row r="4" spans="1:13" x14ac:dyDescent="0.25">
      <c r="A4" s="2" t="s">
        <v>15</v>
      </c>
      <c r="B4" s="2" t="s">
        <v>8</v>
      </c>
      <c r="C4" s="2" t="s">
        <v>4</v>
      </c>
      <c r="D4" s="3">
        <v>110</v>
      </c>
      <c r="E4" s="3" t="s">
        <v>5</v>
      </c>
      <c r="J4" s="5" t="s">
        <v>22</v>
      </c>
      <c r="K4" s="5"/>
      <c r="L4" s="5"/>
    </row>
    <row r="5" spans="1:13" x14ac:dyDescent="0.25">
      <c r="A5" s="2" t="s">
        <v>14</v>
      </c>
      <c r="B5" s="2" t="s">
        <v>6</v>
      </c>
      <c r="C5" s="2" t="s">
        <v>4</v>
      </c>
      <c r="D5" s="3">
        <v>70</v>
      </c>
      <c r="E5" s="3" t="s">
        <v>5</v>
      </c>
      <c r="I5" s="4" t="s">
        <v>19</v>
      </c>
      <c r="J5" s="4" t="s">
        <v>9</v>
      </c>
      <c r="K5" s="4" t="s">
        <v>6</v>
      </c>
      <c r="L5" s="4" t="s">
        <v>20</v>
      </c>
      <c r="M5" s="4" t="s">
        <v>21</v>
      </c>
    </row>
    <row r="6" spans="1:13" x14ac:dyDescent="0.25">
      <c r="A6" s="2" t="s">
        <v>15</v>
      </c>
      <c r="B6" s="2" t="s">
        <v>9</v>
      </c>
      <c r="C6" s="2" t="s">
        <v>4</v>
      </c>
      <c r="D6" s="3">
        <v>75</v>
      </c>
      <c r="E6" s="3" t="s">
        <v>5</v>
      </c>
      <c r="I6" s="2" t="s">
        <v>14</v>
      </c>
      <c r="J6" s="2" cm="1">
        <f t="array" ref="J6">SUMPRODUCT(($A$2:$A$25=$I6)*(IFERROR(ISNUMBER(SEARCH(J$5,$B$2:$B$25)),0)))</f>
        <v>0</v>
      </c>
      <c r="K6" s="2" cm="1">
        <f t="array" ref="K6">SUMPRODUCT(($A$2:$A$25=$I6)*(IFERROR(ISNUMBER(SEARCH(K$5,$B$2:$B$25)),0)))</f>
        <v>1</v>
      </c>
      <c r="L6" s="2" cm="1">
        <f t="array" ref="L6">SUMPRODUCT(($A$2:$A$25=$I6)*(IFERROR(ISNUMBER(SEARCH(L$5,$B$2:$B$25)),0)))</f>
        <v>1</v>
      </c>
      <c r="M6" s="2" cm="1">
        <f t="array" ref="M6">SUMPRODUCT(($A$2:$A$25=$I6)*(IF(ISNUMBER($D$2:$E$25),$D$2:$E$25,0)))/SUM(J6:L6)</f>
        <v>40</v>
      </c>
    </row>
    <row r="7" spans="1:13" x14ac:dyDescent="0.25">
      <c r="A7" s="2" t="s">
        <v>15</v>
      </c>
      <c r="B7" s="2" t="s">
        <v>10</v>
      </c>
      <c r="C7" s="2" t="s">
        <v>4</v>
      </c>
      <c r="D7" s="3">
        <v>50</v>
      </c>
      <c r="E7" s="3" t="s">
        <v>5</v>
      </c>
      <c r="I7" s="2" t="s">
        <v>17</v>
      </c>
      <c r="J7" s="2" cm="1">
        <f t="array" ref="J7">SUMPRODUCT(($A$2:$A$25=$I7)*(IFERROR(ISNUMBER(SEARCH(J$5,$B$2:$B$25)),0)))</f>
        <v>1</v>
      </c>
      <c r="K7" s="2" cm="1">
        <f t="array" ref="K7">SUMPRODUCT(($A$2:$A$25=$I7)*(IFERROR(ISNUMBER(SEARCH(K$5,$B$2:$B$25)),0)))</f>
        <v>1</v>
      </c>
      <c r="L7" s="2" cm="1">
        <f t="array" ref="L7">SUMPRODUCT(($A$2:$A$25=$I7)*(IFERROR(ISNUMBER(SEARCH(L$5,$B$2:$B$25)),0)))</f>
        <v>2</v>
      </c>
      <c r="M7" s="2" cm="1">
        <f t="array" ref="M7">SUMPRODUCT(($A$2:$A$25=$I7)*(IF(ISNUMBER($D$2:$E$25),$D$2:$E$25,0)))/SUM(J7:L7)</f>
        <v>82.5</v>
      </c>
    </row>
    <row r="8" spans="1:13" x14ac:dyDescent="0.25">
      <c r="A8" s="2" t="s">
        <v>15</v>
      </c>
      <c r="B8" s="2" t="s">
        <v>6</v>
      </c>
      <c r="C8" s="2" t="s">
        <v>4</v>
      </c>
      <c r="D8" s="3">
        <v>60</v>
      </c>
      <c r="E8" s="3" t="s">
        <v>5</v>
      </c>
      <c r="I8" s="2" t="s">
        <v>15</v>
      </c>
      <c r="J8" s="2" cm="1">
        <f t="array" ref="J8">SUMPRODUCT(($A$2:$A$25=$I8)*(IFERROR(ISNUMBER(SEARCH(J$5,$B$2:$B$25)),0)))</f>
        <v>2</v>
      </c>
      <c r="K8" s="2" cm="1">
        <f t="array" ref="K8">SUMPRODUCT(($A$2:$A$25=$I8)*(IFERROR(ISNUMBER(SEARCH(K$5,$B$2:$B$25)),0)))</f>
        <v>1</v>
      </c>
      <c r="L8" s="2" cm="1">
        <f t="array" ref="L8">SUMPRODUCT(($A$2:$A$25=$I8)*(IFERROR(ISNUMBER(SEARCH(L$5,$B$2:$B$25)),0)))</f>
        <v>0</v>
      </c>
      <c r="M8" s="2" cm="1">
        <f t="array" ref="M8">SUMPRODUCT(($A$2:$A$25=$I8)*(IF(ISNUMBER($D$2:$E$25),$D$2:$E$25,0)))/SUM(J8:L8)</f>
        <v>115.66666666666667</v>
      </c>
    </row>
    <row r="9" spans="1:13" x14ac:dyDescent="0.25">
      <c r="A9" s="2" t="s">
        <v>18</v>
      </c>
      <c r="B9" s="2" t="s">
        <v>6</v>
      </c>
      <c r="C9" s="2" t="s">
        <v>4</v>
      </c>
      <c r="D9" s="3" t="s">
        <v>5</v>
      </c>
      <c r="E9" s="3">
        <v>80</v>
      </c>
      <c r="I9" s="2" t="s">
        <v>16</v>
      </c>
      <c r="J9" s="2" cm="1">
        <f t="array" ref="J9">SUMPRODUCT(($A$2:$A$25=$I9)*(IFERROR(ISNUMBER(SEARCH(J$5,$B$2:$B$25)),0)))</f>
        <v>2</v>
      </c>
      <c r="K9" s="2" cm="1">
        <f t="array" ref="K9">SUMPRODUCT(($A$2:$A$25=$I9)*(IFERROR(ISNUMBER(SEARCH(K$5,$B$2:$B$25)),0)))</f>
        <v>2</v>
      </c>
      <c r="L9" s="2" cm="1">
        <f t="array" ref="L9">SUMPRODUCT(($A$2:$A$25=$I9)*(IFERROR(ISNUMBER(SEARCH(L$5,$B$2:$B$25)),0)))</f>
        <v>1</v>
      </c>
      <c r="M9" s="2" cm="1">
        <f t="array" ref="M9">SUMPRODUCT(($A$2:$A$25=$I9)*(IF(ISNUMBER($D$2:$E$25),$D$2:$E$25,0)))/SUM(J9:L9)</f>
        <v>52</v>
      </c>
    </row>
    <row r="10" spans="1:13" x14ac:dyDescent="0.25">
      <c r="A10" s="2" t="s">
        <v>17</v>
      </c>
      <c r="B10" s="2" t="s">
        <v>6</v>
      </c>
      <c r="C10" s="2" t="s">
        <v>7</v>
      </c>
      <c r="D10" s="3" t="s">
        <v>5</v>
      </c>
      <c r="E10" s="3">
        <v>50</v>
      </c>
    </row>
    <row r="11" spans="1:13" x14ac:dyDescent="0.25">
      <c r="A11" s="2" t="s">
        <v>17</v>
      </c>
      <c r="B11" s="2" t="s">
        <v>3</v>
      </c>
      <c r="C11" s="2" t="s">
        <v>7</v>
      </c>
      <c r="D11" s="3" t="s">
        <v>5</v>
      </c>
      <c r="E11" s="3">
        <v>60</v>
      </c>
    </row>
    <row r="12" spans="1:13" x14ac:dyDescent="0.25">
      <c r="A12" s="2" t="s">
        <v>16</v>
      </c>
      <c r="B12" s="2" t="s">
        <v>8</v>
      </c>
      <c r="C12" s="2" t="s">
        <v>4</v>
      </c>
      <c r="D12" s="3" t="s">
        <v>5</v>
      </c>
      <c r="E12" s="3" t="s">
        <v>5</v>
      </c>
    </row>
    <row r="13" spans="1:13" x14ac:dyDescent="0.25">
      <c r="A13" s="2" t="s">
        <v>16</v>
      </c>
      <c r="B13" s="2" t="s">
        <v>3</v>
      </c>
      <c r="C13" s="2" t="s">
        <v>4</v>
      </c>
      <c r="D13" s="3">
        <v>100</v>
      </c>
      <c r="E13" s="3" t="s">
        <v>5</v>
      </c>
    </row>
    <row r="14" spans="1:13" x14ac:dyDescent="0.25">
      <c r="A14" s="2" t="s">
        <v>18</v>
      </c>
      <c r="B14" s="2" t="s">
        <v>3</v>
      </c>
      <c r="C14" s="2" t="s">
        <v>7</v>
      </c>
      <c r="D14" s="3" t="s">
        <v>5</v>
      </c>
      <c r="E14" s="3">
        <v>80</v>
      </c>
    </row>
    <row r="15" spans="1:13" x14ac:dyDescent="0.25">
      <c r="A15" s="2" t="s">
        <v>16</v>
      </c>
      <c r="B15" s="2" t="s">
        <v>6</v>
      </c>
      <c r="C15" s="2" t="s">
        <v>4</v>
      </c>
      <c r="D15" s="3" t="s">
        <v>5</v>
      </c>
      <c r="E15" s="3" t="s">
        <v>5</v>
      </c>
    </row>
    <row r="16" spans="1:13" x14ac:dyDescent="0.25">
      <c r="A16" s="2" t="s">
        <v>16</v>
      </c>
      <c r="B16" s="2" t="s">
        <v>6</v>
      </c>
      <c r="C16" s="2" t="s">
        <v>4</v>
      </c>
      <c r="D16" s="3">
        <v>100</v>
      </c>
      <c r="E16" s="3" t="s">
        <v>5</v>
      </c>
    </row>
    <row r="17" spans="1:5" x14ac:dyDescent="0.25">
      <c r="A17" s="2" t="s">
        <v>15</v>
      </c>
      <c r="B17" s="2" t="s">
        <v>9</v>
      </c>
      <c r="C17" s="2" t="s">
        <v>4</v>
      </c>
      <c r="D17" s="3">
        <v>52</v>
      </c>
      <c r="E17" s="3" t="s">
        <v>5</v>
      </c>
    </row>
    <row r="18" spans="1:5" x14ac:dyDescent="0.25">
      <c r="A18" s="2" t="s">
        <v>17</v>
      </c>
      <c r="B18" s="2" t="s">
        <v>9</v>
      </c>
      <c r="C18" s="2" t="s">
        <v>7</v>
      </c>
      <c r="D18" s="3" t="s">
        <v>5</v>
      </c>
      <c r="E18" s="3">
        <v>160</v>
      </c>
    </row>
    <row r="19" spans="1:5" x14ac:dyDescent="0.25">
      <c r="A19" s="2" t="s">
        <v>18</v>
      </c>
      <c r="B19" s="2" t="s">
        <v>9</v>
      </c>
      <c r="C19" s="2" t="s">
        <v>7</v>
      </c>
      <c r="D19" s="3" t="s">
        <v>5</v>
      </c>
      <c r="E19" s="3">
        <v>80</v>
      </c>
    </row>
    <row r="20" spans="1:5" x14ac:dyDescent="0.25">
      <c r="A20" s="2" t="s">
        <v>18</v>
      </c>
      <c r="B20" s="2" t="s">
        <v>9</v>
      </c>
      <c r="C20" s="2" t="s">
        <v>7</v>
      </c>
      <c r="D20" s="3" t="s">
        <v>5</v>
      </c>
      <c r="E20" s="3">
        <v>160</v>
      </c>
    </row>
    <row r="21" spans="1:5" x14ac:dyDescent="0.25">
      <c r="A21" s="2" t="s">
        <v>16</v>
      </c>
      <c r="B21" s="2" t="s">
        <v>9</v>
      </c>
      <c r="C21" s="2" t="s">
        <v>4</v>
      </c>
      <c r="D21" s="3">
        <v>30</v>
      </c>
      <c r="E21" s="3" t="s">
        <v>5</v>
      </c>
    </row>
    <row r="22" spans="1:5" x14ac:dyDescent="0.25">
      <c r="A22" s="2" t="s">
        <v>16</v>
      </c>
      <c r="B22" s="2" t="s">
        <v>9</v>
      </c>
      <c r="C22" s="2" t="s">
        <v>4</v>
      </c>
      <c r="D22" s="3">
        <v>30</v>
      </c>
      <c r="E22" s="3" t="s">
        <v>5</v>
      </c>
    </row>
    <row r="23" spans="1:5" x14ac:dyDescent="0.25">
      <c r="A23" s="2" t="s">
        <v>18</v>
      </c>
      <c r="B23" s="2" t="s">
        <v>3</v>
      </c>
      <c r="C23" s="2" t="s">
        <v>11</v>
      </c>
      <c r="D23" s="3" t="s">
        <v>5</v>
      </c>
      <c r="E23" s="3">
        <v>60</v>
      </c>
    </row>
    <row r="24" spans="1:5" x14ac:dyDescent="0.25">
      <c r="A24" s="2" t="s">
        <v>17</v>
      </c>
      <c r="B24" s="2" t="s">
        <v>3</v>
      </c>
      <c r="C24" s="2" t="s">
        <v>4</v>
      </c>
      <c r="D24" s="3" t="s">
        <v>5</v>
      </c>
      <c r="E24" s="3">
        <v>60</v>
      </c>
    </row>
    <row r="25" spans="1:5" x14ac:dyDescent="0.25">
      <c r="A25" s="2" t="s">
        <v>18</v>
      </c>
      <c r="B25" s="2" t="s">
        <v>9</v>
      </c>
      <c r="C25" s="2" t="s">
        <v>7</v>
      </c>
      <c r="D25" s="3" t="s">
        <v>5</v>
      </c>
      <c r="E25" s="3">
        <v>80</v>
      </c>
    </row>
  </sheetData>
  <mergeCells count="1">
    <mergeCell ref="J4:L4"/>
  </mergeCells>
  <phoneticPr fontId="3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Rossigneux</dc:creator>
  <cp:lastModifiedBy>JF</cp:lastModifiedBy>
  <dcterms:created xsi:type="dcterms:W3CDTF">2023-02-06T16:36:16Z</dcterms:created>
  <dcterms:modified xsi:type="dcterms:W3CDTF">2023-02-06T17:30:21Z</dcterms:modified>
</cp:coreProperties>
</file>