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 activeTab="2"/>
  </bookViews>
  <sheets>
    <sheet name="CALENDRIER DETAILLE" sheetId="2" r:id="rId1"/>
    <sheet name="Listes" sheetId="4" r:id="rId2"/>
    <sheet name="CALENDRIER Test !" sheetId="5" r:id="rId3"/>
  </sheets>
  <functionGroups builtInGroupCount="18"/>
  <definedNames>
    <definedName name="An">Listes!$A$1</definedName>
    <definedName name="Chomé">OFFSET(Listes!$I$1,1,,COUNTA(Listes!$I:$I)-1)</definedName>
    <definedName name="DebutVac">OFFSET(Listes!$D$1,1,,COUNTA(Listes!$D:$D)-1)</definedName>
    <definedName name="Derogation">OFFSET(Listes!$G$1,1,,COUNTA(Listes!$G:$G)-1)</definedName>
    <definedName name="Feries">OFFSET(Listes!$A$1,1,,COUNTA(Listes!$A:$A)-1)</definedName>
    <definedName name="FinVac">OFFSET(DebutVac,,1)</definedName>
    <definedName name="JoursFériès">Listes!$A$2:$A$12</definedName>
    <definedName name="Liste" localSheetId="2">'CALENDRIER Test !'!$W$67:$W$71</definedName>
    <definedName name="Liste">'CALENDRIER DETAILLE'!$W$67:$W$71</definedName>
    <definedName name="Vacances">Listes!$D$2:$E$8</definedName>
    <definedName name="_xlnm.Print_Area" localSheetId="0">'CALENDRIER DETAILLE'!$A$1:$U$72</definedName>
    <definedName name="_xlnm.Print_Area" localSheetId="2">'CALENDRIER Test !'!$A$1:$U$72</definedName>
  </definedNames>
  <calcPr calcId="152511"/>
</workbook>
</file>

<file path=xl/calcChain.xml><?xml version="1.0" encoding="utf-8"?>
<calcChain xmlns="http://schemas.openxmlformats.org/spreadsheetml/2006/main">
  <c r="Z11" i="5" l="1"/>
  <c r="AA11" i="5"/>
  <c r="AB11" i="5"/>
  <c r="AC11" i="5"/>
  <c r="AD11" i="5"/>
  <c r="AE11" i="5"/>
  <c r="AF11" i="5"/>
  <c r="AG11" i="5"/>
  <c r="AH11" i="5"/>
  <c r="AI11" i="5"/>
  <c r="AJ11" i="5"/>
  <c r="AK11" i="5"/>
  <c r="Z12" i="5"/>
  <c r="AA12" i="5"/>
  <c r="AB12" i="5"/>
  <c r="AC12" i="5"/>
  <c r="AD12" i="5"/>
  <c r="AE12" i="5"/>
  <c r="AF12" i="5"/>
  <c r="AG12" i="5"/>
  <c r="AH12" i="5"/>
  <c r="AI12" i="5"/>
  <c r="AJ12" i="5"/>
  <c r="AK12" i="5"/>
  <c r="Z13" i="5"/>
  <c r="AA13" i="5"/>
  <c r="AB13" i="5"/>
  <c r="AC13" i="5"/>
  <c r="AD13" i="5"/>
  <c r="AE13" i="5"/>
  <c r="AF13" i="5"/>
  <c r="AG13" i="5"/>
  <c r="AH13" i="5"/>
  <c r="AI13" i="5"/>
  <c r="AJ13" i="5"/>
  <c r="AK13" i="5"/>
  <c r="Z14" i="5"/>
  <c r="AA14" i="5"/>
  <c r="AB14" i="5"/>
  <c r="AC14" i="5"/>
  <c r="AD14" i="5"/>
  <c r="AE14" i="5"/>
  <c r="AF14" i="5"/>
  <c r="AG14" i="5"/>
  <c r="AH14" i="5"/>
  <c r="AI14" i="5"/>
  <c r="AJ14" i="5"/>
  <c r="AK14" i="5"/>
  <c r="Z15" i="5"/>
  <c r="AA15" i="5"/>
  <c r="AB15" i="5"/>
  <c r="AC15" i="5"/>
  <c r="AD15" i="5"/>
  <c r="AE15" i="5"/>
  <c r="AF15" i="5"/>
  <c r="AG15" i="5"/>
  <c r="AH15" i="5"/>
  <c r="AI15" i="5"/>
  <c r="AJ15" i="5"/>
  <c r="AK15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Z17" i="5"/>
  <c r="AA17" i="5"/>
  <c r="AB17" i="5"/>
  <c r="AC17" i="5"/>
  <c r="AD17" i="5"/>
  <c r="AE17" i="5"/>
  <c r="AF17" i="5"/>
  <c r="AG17" i="5"/>
  <c r="AH17" i="5"/>
  <c r="AI17" i="5"/>
  <c r="AJ17" i="5"/>
  <c r="AK17" i="5"/>
  <c r="Z18" i="5"/>
  <c r="AA18" i="5"/>
  <c r="AB18" i="5"/>
  <c r="AC18" i="5"/>
  <c r="AD18" i="5"/>
  <c r="AE18" i="5"/>
  <c r="AF18" i="5"/>
  <c r="AG18" i="5"/>
  <c r="AH18" i="5"/>
  <c r="AI18" i="5"/>
  <c r="AJ18" i="5"/>
  <c r="AK18" i="5"/>
  <c r="Y18" i="5"/>
  <c r="Y17" i="5"/>
  <c r="Y16" i="5"/>
  <c r="Y15" i="5"/>
  <c r="Y14" i="5"/>
  <c r="Y13" i="5"/>
  <c r="Y12" i="5"/>
  <c r="Y11" i="5"/>
  <c r="Y2" i="5" l="1"/>
  <c r="Z2" i="5" s="1"/>
  <c r="AA2" i="5" s="1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Z3" i="5"/>
  <c r="AD3" i="5"/>
  <c r="AH3" i="5"/>
  <c r="Z4" i="5"/>
  <c r="AD4" i="5"/>
  <c r="AH4" i="5"/>
  <c r="Z5" i="5"/>
  <c r="AD5" i="5"/>
  <c r="AH5" i="5"/>
  <c r="Z6" i="5"/>
  <c r="AD6" i="5"/>
  <c r="AH6" i="5"/>
  <c r="Z7" i="5"/>
  <c r="AD7" i="5"/>
  <c r="AH7" i="5"/>
  <c r="Z8" i="5"/>
  <c r="AD8" i="5"/>
  <c r="AH8" i="5"/>
  <c r="Z9" i="5"/>
  <c r="AD9" i="5"/>
  <c r="AH9" i="5"/>
  <c r="AI3" i="5"/>
  <c r="AA4" i="5"/>
  <c r="AE4" i="5"/>
  <c r="AE7" i="5"/>
  <c r="AA9" i="5"/>
  <c r="AI10" i="5"/>
  <c r="AA3" i="5"/>
  <c r="AE3" i="5"/>
  <c r="AA7" i="5"/>
  <c r="AE8" i="5"/>
  <c r="AI9" i="5"/>
  <c r="AB3" i="5"/>
  <c r="AF3" i="5"/>
  <c r="AJ3" i="5"/>
  <c r="AB4" i="5"/>
  <c r="AF4" i="5"/>
  <c r="AJ4" i="5"/>
  <c r="AB5" i="5"/>
  <c r="AF5" i="5"/>
  <c r="AJ5" i="5"/>
  <c r="AB6" i="5"/>
  <c r="AF6" i="5"/>
  <c r="AJ6" i="5"/>
  <c r="AB7" i="5"/>
  <c r="AF7" i="5"/>
  <c r="AJ7" i="5"/>
  <c r="AB8" i="5"/>
  <c r="AF8" i="5"/>
  <c r="AJ8" i="5"/>
  <c r="AB9" i="5"/>
  <c r="AF9" i="5"/>
  <c r="AJ9" i="5"/>
  <c r="AF10" i="5"/>
  <c r="AC3" i="5"/>
  <c r="AG3" i="5"/>
  <c r="AK3" i="5"/>
  <c r="AC4" i="5"/>
  <c r="AG4" i="5"/>
  <c r="AK4" i="5"/>
  <c r="AC5" i="5"/>
  <c r="AG5" i="5"/>
  <c r="AC6" i="5"/>
  <c r="AG6" i="5"/>
  <c r="AC7" i="5"/>
  <c r="AK7" i="5"/>
  <c r="AG8" i="5"/>
  <c r="AC9" i="5"/>
  <c r="AK9" i="5"/>
  <c r="AI4" i="5"/>
  <c r="AE5" i="5"/>
  <c r="AI6" i="5"/>
  <c r="AA8" i="5"/>
  <c r="AE9" i="5"/>
  <c r="AK5" i="5"/>
  <c r="AK6" i="5"/>
  <c r="AG7" i="5"/>
  <c r="AC8" i="5"/>
  <c r="AK8" i="5"/>
  <c r="AG9" i="5"/>
  <c r="AA5" i="5"/>
  <c r="AI5" i="5"/>
  <c r="AA6" i="5"/>
  <c r="AE6" i="5"/>
  <c r="AI7" i="5"/>
  <c r="AI8" i="5"/>
  <c r="Y9" i="5"/>
  <c r="Y4" i="5"/>
  <c r="Y8" i="5"/>
  <c r="Y5" i="5"/>
  <c r="Y6" i="5"/>
  <c r="Y7" i="5"/>
  <c r="Y3" i="5"/>
  <c r="T39" i="5" l="1"/>
  <c r="U41" i="5" s="1"/>
  <c r="Q39" i="5"/>
  <c r="R41" i="5" s="1"/>
  <c r="N39" i="5"/>
  <c r="O41" i="5" s="1"/>
  <c r="K39" i="5"/>
  <c r="L41" i="5" s="1"/>
  <c r="H39" i="5"/>
  <c r="I41" i="5" s="1"/>
  <c r="E39" i="5"/>
  <c r="F41" i="5" s="1"/>
  <c r="E41" i="5" s="1"/>
  <c r="T3" i="5"/>
  <c r="U5" i="5" s="1"/>
  <c r="T5" i="5" s="1"/>
  <c r="Q3" i="5"/>
  <c r="R5" i="5" s="1"/>
  <c r="R6" i="5" s="1"/>
  <c r="Q6" i="5" s="1"/>
  <c r="N3" i="5"/>
  <c r="O5" i="5" s="1"/>
  <c r="N5" i="5" s="1"/>
  <c r="K3" i="5"/>
  <c r="L5" i="5" s="1"/>
  <c r="H3" i="5"/>
  <c r="I5" i="5" s="1"/>
  <c r="H5" i="5" s="1"/>
  <c r="E3" i="5"/>
  <c r="F5" i="5" s="1"/>
  <c r="B3" i="5"/>
  <c r="C5" i="5" s="1"/>
  <c r="C6" i="5" s="1"/>
  <c r="B5" i="5" l="1"/>
  <c r="Q41" i="5"/>
  <c r="R42" i="5"/>
  <c r="U6" i="5"/>
  <c r="U7" i="5" s="1"/>
  <c r="U8" i="5" s="1"/>
  <c r="U9" i="5" s="1"/>
  <c r="U10" i="5" s="1"/>
  <c r="U11" i="5" s="1"/>
  <c r="U12" i="5" s="1"/>
  <c r="U13" i="5" s="1"/>
  <c r="U14" i="5" s="1"/>
  <c r="T14" i="5" s="1"/>
  <c r="L6" i="5"/>
  <c r="K5" i="5"/>
  <c r="C7" i="5"/>
  <c r="B6" i="5"/>
  <c r="F6" i="5"/>
  <c r="E5" i="5"/>
  <c r="O6" i="5"/>
  <c r="R7" i="5"/>
  <c r="K41" i="5"/>
  <c r="L42" i="5"/>
  <c r="O42" i="5"/>
  <c r="N41" i="5"/>
  <c r="I6" i="5"/>
  <c r="Q5" i="5"/>
  <c r="Q42" i="5"/>
  <c r="R43" i="5"/>
  <c r="I42" i="5"/>
  <c r="H41" i="5"/>
  <c r="U42" i="5"/>
  <c r="T41" i="5"/>
  <c r="F42" i="5"/>
  <c r="B3" i="2"/>
  <c r="C5" i="2" s="1"/>
  <c r="T7" i="5" l="1"/>
  <c r="T11" i="5"/>
  <c r="T8" i="5"/>
  <c r="T6" i="5"/>
  <c r="U15" i="5"/>
  <c r="U16" i="5" s="1"/>
  <c r="T10" i="5"/>
  <c r="T9" i="5"/>
  <c r="T13" i="5"/>
  <c r="T12" i="5"/>
  <c r="I43" i="5"/>
  <c r="H42" i="5"/>
  <c r="O7" i="5"/>
  <c r="N6" i="5"/>
  <c r="C8" i="5"/>
  <c r="B7" i="5"/>
  <c r="R8" i="5"/>
  <c r="Q7" i="5"/>
  <c r="E42" i="5"/>
  <c r="F43" i="5"/>
  <c r="I7" i="5"/>
  <c r="H6" i="5"/>
  <c r="Q43" i="5"/>
  <c r="R44" i="5"/>
  <c r="U43" i="5"/>
  <c r="T42" i="5"/>
  <c r="O43" i="5"/>
  <c r="N42" i="5"/>
  <c r="K42" i="5"/>
  <c r="L43" i="5"/>
  <c r="F7" i="5"/>
  <c r="E6" i="5"/>
  <c r="K6" i="5"/>
  <c r="L7" i="5"/>
  <c r="B5" i="2"/>
  <c r="C6" i="2"/>
  <c r="T15" i="5" l="1"/>
  <c r="E43" i="5"/>
  <c r="F44" i="5"/>
  <c r="F8" i="5"/>
  <c r="E7" i="5"/>
  <c r="O44" i="5"/>
  <c r="N43" i="5"/>
  <c r="C9" i="5"/>
  <c r="B8" i="5"/>
  <c r="T16" i="5"/>
  <c r="U17" i="5"/>
  <c r="L8" i="5"/>
  <c r="K7" i="5"/>
  <c r="K43" i="5"/>
  <c r="L44" i="5"/>
  <c r="R45" i="5"/>
  <c r="Q44" i="5"/>
  <c r="U44" i="5"/>
  <c r="T43" i="5"/>
  <c r="I8" i="5"/>
  <c r="H7" i="5"/>
  <c r="R9" i="5"/>
  <c r="Q8" i="5"/>
  <c r="O8" i="5"/>
  <c r="N7" i="5"/>
  <c r="I44" i="5"/>
  <c r="H43" i="5"/>
  <c r="B6" i="2"/>
  <c r="C7" i="2"/>
  <c r="A3" i="4"/>
  <c r="O9" i="5" l="1"/>
  <c r="N8" i="5"/>
  <c r="I9" i="5"/>
  <c r="H8" i="5"/>
  <c r="R46" i="5"/>
  <c r="Q45" i="5"/>
  <c r="L9" i="5"/>
  <c r="K8" i="5"/>
  <c r="C10" i="5"/>
  <c r="B9" i="5"/>
  <c r="F9" i="5"/>
  <c r="E8" i="5"/>
  <c r="L45" i="5"/>
  <c r="K44" i="5"/>
  <c r="U18" i="5"/>
  <c r="T17" i="5"/>
  <c r="F45" i="5"/>
  <c r="E44" i="5"/>
  <c r="H44" i="5"/>
  <c r="I45" i="5"/>
  <c r="R10" i="5"/>
  <c r="Q9" i="5"/>
  <c r="U45" i="5"/>
  <c r="T44" i="5"/>
  <c r="O45" i="5"/>
  <c r="N44" i="5"/>
  <c r="B7" i="2"/>
  <c r="C8" i="2"/>
  <c r="I46" i="5" l="1"/>
  <c r="H45" i="5"/>
  <c r="U46" i="5"/>
  <c r="T45" i="5"/>
  <c r="F10" i="5"/>
  <c r="E9" i="5"/>
  <c r="L10" i="5"/>
  <c r="K9" i="5"/>
  <c r="I10" i="5"/>
  <c r="H9" i="5"/>
  <c r="T18" i="5"/>
  <c r="U19" i="5"/>
  <c r="O46" i="5"/>
  <c r="N45" i="5"/>
  <c r="R11" i="5"/>
  <c r="Q10" i="5"/>
  <c r="F46" i="5"/>
  <c r="E45" i="5"/>
  <c r="L46" i="5"/>
  <c r="K45" i="5"/>
  <c r="C11" i="5"/>
  <c r="B10" i="5"/>
  <c r="R47" i="5"/>
  <c r="Q46" i="5"/>
  <c r="O10" i="5"/>
  <c r="N9" i="5"/>
  <c r="B8" i="2"/>
  <c r="C9" i="2"/>
  <c r="A12" i="4"/>
  <c r="R48" i="5" l="1"/>
  <c r="Q47" i="5"/>
  <c r="R12" i="5"/>
  <c r="Q11" i="5"/>
  <c r="L11" i="5"/>
  <c r="K10" i="5"/>
  <c r="U47" i="5"/>
  <c r="T46" i="5"/>
  <c r="U20" i="5"/>
  <c r="T19" i="5"/>
  <c r="L47" i="5"/>
  <c r="K46" i="5"/>
  <c r="O11" i="5"/>
  <c r="N10" i="5"/>
  <c r="C12" i="5"/>
  <c r="B11" i="5"/>
  <c r="F47" i="5"/>
  <c r="E46" i="5"/>
  <c r="O47" i="5"/>
  <c r="N46" i="5"/>
  <c r="I11" i="5"/>
  <c r="H10" i="5"/>
  <c r="F11" i="5"/>
  <c r="E10" i="5"/>
  <c r="I47" i="5"/>
  <c r="H46" i="5"/>
  <c r="B9" i="2"/>
  <c r="C10" i="2"/>
  <c r="A6" i="4"/>
  <c r="A10" i="4" s="1"/>
  <c r="B1" i="4"/>
  <c r="O48" i="5" l="1"/>
  <c r="N47" i="5"/>
  <c r="F12" i="5"/>
  <c r="E11" i="5"/>
  <c r="C13" i="5"/>
  <c r="B12" i="5"/>
  <c r="L48" i="5"/>
  <c r="K47" i="5"/>
  <c r="U48" i="5"/>
  <c r="T47" i="5"/>
  <c r="R13" i="5"/>
  <c r="Q12" i="5"/>
  <c r="I48" i="5"/>
  <c r="H47" i="5"/>
  <c r="I12" i="5"/>
  <c r="H11" i="5"/>
  <c r="F48" i="5"/>
  <c r="E47" i="5"/>
  <c r="O12" i="5"/>
  <c r="N11" i="5"/>
  <c r="T20" i="5"/>
  <c r="U21" i="5"/>
  <c r="L12" i="5"/>
  <c r="K11" i="5"/>
  <c r="R49" i="5"/>
  <c r="Q48" i="5"/>
  <c r="B10" i="2"/>
  <c r="C11" i="2"/>
  <c r="A9" i="4"/>
  <c r="T39" i="2"/>
  <c r="U41" i="2" s="1"/>
  <c r="Q39" i="2"/>
  <c r="R41" i="2" s="1"/>
  <c r="N39" i="2"/>
  <c r="O41" i="2" s="1"/>
  <c r="K39" i="2"/>
  <c r="L41" i="2" s="1"/>
  <c r="H39" i="2"/>
  <c r="I41" i="2" s="1"/>
  <c r="E39" i="2"/>
  <c r="F41" i="2" s="1"/>
  <c r="T3" i="2"/>
  <c r="U5" i="2" s="1"/>
  <c r="Q3" i="2"/>
  <c r="R5" i="2" s="1"/>
  <c r="N3" i="2"/>
  <c r="O5" i="2" s="1"/>
  <c r="K3" i="2"/>
  <c r="L5" i="2" s="1"/>
  <c r="H3" i="2"/>
  <c r="I5" i="2" s="1"/>
  <c r="E3" i="2"/>
  <c r="F5" i="2" s="1"/>
  <c r="A2" i="4"/>
  <c r="A4" i="4"/>
  <c r="A5" i="4"/>
  <c r="A7" i="4"/>
  <c r="A8" i="4"/>
  <c r="A11" i="4"/>
  <c r="Y10" i="5"/>
  <c r="AA10" i="5"/>
  <c r="AK10" i="5"/>
  <c r="AC10" i="5"/>
  <c r="AE10" i="5"/>
  <c r="AG10" i="5"/>
  <c r="AJ10" i="5"/>
  <c r="AB10" i="5"/>
  <c r="AH10" i="5"/>
  <c r="AD10" i="5"/>
  <c r="Z10" i="5"/>
  <c r="L13" i="5" l="1"/>
  <c r="K12" i="5"/>
  <c r="O13" i="5"/>
  <c r="N12" i="5"/>
  <c r="I13" i="5"/>
  <c r="H12" i="5"/>
  <c r="Q13" i="5"/>
  <c r="R14" i="5"/>
  <c r="L49" i="5"/>
  <c r="K48" i="5"/>
  <c r="F13" i="5"/>
  <c r="E12" i="5"/>
  <c r="U22" i="5"/>
  <c r="T21" i="5"/>
  <c r="R50" i="5"/>
  <c r="Q49" i="5"/>
  <c r="F49" i="5"/>
  <c r="E48" i="5"/>
  <c r="I49" i="5"/>
  <c r="H48" i="5"/>
  <c r="U49" i="5"/>
  <c r="T48" i="5"/>
  <c r="C14" i="5"/>
  <c r="B13" i="5"/>
  <c r="O49" i="5"/>
  <c r="N48" i="5"/>
  <c r="E5" i="2"/>
  <c r="B11" i="2"/>
  <c r="C12" i="2"/>
  <c r="H5" i="2"/>
  <c r="I6" i="2"/>
  <c r="N5" i="2"/>
  <c r="O6" i="2"/>
  <c r="T5" i="2"/>
  <c r="U6" i="2"/>
  <c r="I42" i="2"/>
  <c r="H41" i="2"/>
  <c r="O42" i="2"/>
  <c r="N41" i="2"/>
  <c r="U42" i="2"/>
  <c r="T41" i="2"/>
  <c r="F6" i="2"/>
  <c r="K5" i="2"/>
  <c r="L6" i="2"/>
  <c r="Q5" i="2"/>
  <c r="R6" i="2"/>
  <c r="F42" i="2"/>
  <c r="E41" i="2"/>
  <c r="L42" i="2"/>
  <c r="K41" i="2"/>
  <c r="R42" i="2"/>
  <c r="Q41" i="2"/>
  <c r="R15" i="5" l="1"/>
  <c r="Q14" i="5"/>
  <c r="B14" i="5"/>
  <c r="C15" i="5"/>
  <c r="I50" i="5"/>
  <c r="H49" i="5"/>
  <c r="R51" i="5"/>
  <c r="Q50" i="5"/>
  <c r="E13" i="5"/>
  <c r="F14" i="5"/>
  <c r="O14" i="5"/>
  <c r="N13" i="5"/>
  <c r="O50" i="5"/>
  <c r="N49" i="5"/>
  <c r="U50" i="5"/>
  <c r="T49" i="5"/>
  <c r="F50" i="5"/>
  <c r="E49" i="5"/>
  <c r="T22" i="5"/>
  <c r="U23" i="5"/>
  <c r="L50" i="5"/>
  <c r="K49" i="5"/>
  <c r="I14" i="5"/>
  <c r="H13" i="5"/>
  <c r="K13" i="5"/>
  <c r="L14" i="5"/>
  <c r="B12" i="2"/>
  <c r="C13" i="2"/>
  <c r="R7" i="2"/>
  <c r="Q6" i="2"/>
  <c r="L7" i="2"/>
  <c r="K6" i="2"/>
  <c r="F7" i="2"/>
  <c r="E6" i="2"/>
  <c r="U7" i="2"/>
  <c r="T6" i="2"/>
  <c r="O7" i="2"/>
  <c r="N6" i="2"/>
  <c r="I7" i="2"/>
  <c r="H6" i="2"/>
  <c r="R43" i="2"/>
  <c r="Q42" i="2"/>
  <c r="L43" i="2"/>
  <c r="K42" i="2"/>
  <c r="F43" i="2"/>
  <c r="E42" i="2"/>
  <c r="U43" i="2"/>
  <c r="T42" i="2"/>
  <c r="O43" i="2"/>
  <c r="N42" i="2"/>
  <c r="I43" i="2"/>
  <c r="H42" i="2"/>
  <c r="T23" i="5" l="1"/>
  <c r="U24" i="5"/>
  <c r="C16" i="5"/>
  <c r="B15" i="5"/>
  <c r="H14" i="5"/>
  <c r="I15" i="5"/>
  <c r="U51" i="5"/>
  <c r="T50" i="5"/>
  <c r="N14" i="5"/>
  <c r="O15" i="5"/>
  <c r="R52" i="5"/>
  <c r="Q51" i="5"/>
  <c r="L15" i="5"/>
  <c r="K14" i="5"/>
  <c r="F15" i="5"/>
  <c r="E14" i="5"/>
  <c r="L51" i="5"/>
  <c r="K50" i="5"/>
  <c r="F51" i="5"/>
  <c r="E50" i="5"/>
  <c r="O51" i="5"/>
  <c r="N50" i="5"/>
  <c r="I51" i="5"/>
  <c r="H50" i="5"/>
  <c r="Q15" i="5"/>
  <c r="R16" i="5"/>
  <c r="B13" i="2"/>
  <c r="C14" i="2"/>
  <c r="I8" i="2"/>
  <c r="H7" i="2"/>
  <c r="O8" i="2"/>
  <c r="N7" i="2"/>
  <c r="U8" i="2"/>
  <c r="T7" i="2"/>
  <c r="F8" i="2"/>
  <c r="E7" i="2"/>
  <c r="L8" i="2"/>
  <c r="K7" i="2"/>
  <c r="R8" i="2"/>
  <c r="Q7" i="2"/>
  <c r="I44" i="2"/>
  <c r="H43" i="2"/>
  <c r="O44" i="2"/>
  <c r="N43" i="2"/>
  <c r="U44" i="2"/>
  <c r="T43" i="2"/>
  <c r="F44" i="2"/>
  <c r="E43" i="2"/>
  <c r="L44" i="2"/>
  <c r="K43" i="2"/>
  <c r="R44" i="2"/>
  <c r="Q43" i="2"/>
  <c r="I52" i="5" l="1"/>
  <c r="H51" i="5"/>
  <c r="F52" i="5"/>
  <c r="E51" i="5"/>
  <c r="E15" i="5"/>
  <c r="F16" i="5"/>
  <c r="R53" i="5"/>
  <c r="Q52" i="5"/>
  <c r="U52" i="5"/>
  <c r="T51" i="5"/>
  <c r="B16" i="5"/>
  <c r="C17" i="5"/>
  <c r="R17" i="5"/>
  <c r="Q16" i="5"/>
  <c r="O16" i="5"/>
  <c r="N15" i="5"/>
  <c r="I16" i="5"/>
  <c r="H15" i="5"/>
  <c r="T24" i="5"/>
  <c r="U25" i="5"/>
  <c r="O52" i="5"/>
  <c r="N51" i="5"/>
  <c r="L52" i="5"/>
  <c r="K51" i="5"/>
  <c r="K15" i="5"/>
  <c r="L16" i="5"/>
  <c r="B14" i="2"/>
  <c r="C15" i="2"/>
  <c r="L45" i="2"/>
  <c r="K44" i="2"/>
  <c r="U45" i="2"/>
  <c r="T44" i="2"/>
  <c r="O45" i="2"/>
  <c r="N44" i="2"/>
  <c r="R9" i="2"/>
  <c r="Q8" i="2"/>
  <c r="L9" i="2"/>
  <c r="K8" i="2"/>
  <c r="F9" i="2"/>
  <c r="E8" i="2"/>
  <c r="U9" i="2"/>
  <c r="T8" i="2"/>
  <c r="O9" i="2"/>
  <c r="N8" i="2"/>
  <c r="I9" i="2"/>
  <c r="H8" i="2"/>
  <c r="R45" i="2"/>
  <c r="Q44" i="2"/>
  <c r="F45" i="2"/>
  <c r="E44" i="2"/>
  <c r="I45" i="2"/>
  <c r="H44" i="2"/>
  <c r="C18" i="5" l="1"/>
  <c r="B17" i="5"/>
  <c r="L53" i="5"/>
  <c r="K52" i="5"/>
  <c r="N16" i="5"/>
  <c r="O17" i="5"/>
  <c r="R54" i="5"/>
  <c r="Q53" i="5"/>
  <c r="F53" i="5"/>
  <c r="E52" i="5"/>
  <c r="T25" i="5"/>
  <c r="U26" i="5"/>
  <c r="L17" i="5"/>
  <c r="K16" i="5"/>
  <c r="F17" i="5"/>
  <c r="E16" i="5"/>
  <c r="O53" i="5"/>
  <c r="N52" i="5"/>
  <c r="H16" i="5"/>
  <c r="I17" i="5"/>
  <c r="Q17" i="5"/>
  <c r="R18" i="5"/>
  <c r="U53" i="5"/>
  <c r="T52" i="5"/>
  <c r="I53" i="5"/>
  <c r="H52" i="5"/>
  <c r="B15" i="2"/>
  <c r="C16" i="2"/>
  <c r="I46" i="2"/>
  <c r="H45" i="2"/>
  <c r="R46" i="2"/>
  <c r="Q45" i="2"/>
  <c r="O10" i="2"/>
  <c r="N9" i="2"/>
  <c r="U10" i="2"/>
  <c r="T9" i="2"/>
  <c r="L10" i="2"/>
  <c r="K9" i="2"/>
  <c r="F46" i="2"/>
  <c r="E45" i="2"/>
  <c r="I10" i="2"/>
  <c r="H9" i="2"/>
  <c r="F10" i="2"/>
  <c r="E9" i="2"/>
  <c r="R10" i="2"/>
  <c r="Q9" i="2"/>
  <c r="O46" i="2"/>
  <c r="N45" i="2"/>
  <c r="U46" i="2"/>
  <c r="T45" i="2"/>
  <c r="L46" i="2"/>
  <c r="K45" i="2"/>
  <c r="I18" i="5" l="1"/>
  <c r="H17" i="5"/>
  <c r="U54" i="5"/>
  <c r="T53" i="5"/>
  <c r="E17" i="5"/>
  <c r="F18" i="5"/>
  <c r="R55" i="5"/>
  <c r="Q54" i="5"/>
  <c r="L54" i="5"/>
  <c r="K53" i="5"/>
  <c r="T26" i="5"/>
  <c r="U27" i="5"/>
  <c r="R19" i="5"/>
  <c r="Q18" i="5"/>
  <c r="O18" i="5"/>
  <c r="N17" i="5"/>
  <c r="I54" i="5"/>
  <c r="H53" i="5"/>
  <c r="O54" i="5"/>
  <c r="N53" i="5"/>
  <c r="K17" i="5"/>
  <c r="L18" i="5"/>
  <c r="F54" i="5"/>
  <c r="E53" i="5"/>
  <c r="B18" i="5"/>
  <c r="C19" i="5"/>
  <c r="B16" i="2"/>
  <c r="C17" i="2"/>
  <c r="F11" i="2"/>
  <c r="E10" i="2"/>
  <c r="F47" i="2"/>
  <c r="E46" i="2"/>
  <c r="U11" i="2"/>
  <c r="T10" i="2"/>
  <c r="O11" i="2"/>
  <c r="N10" i="2"/>
  <c r="R47" i="2"/>
  <c r="Q46" i="2"/>
  <c r="I47" i="2"/>
  <c r="H46" i="2"/>
  <c r="O47" i="2"/>
  <c r="N46" i="2"/>
  <c r="R11" i="2"/>
  <c r="Q10" i="2"/>
  <c r="I11" i="2"/>
  <c r="H10" i="2"/>
  <c r="L11" i="2"/>
  <c r="K10" i="2"/>
  <c r="L47" i="2"/>
  <c r="K46" i="2"/>
  <c r="U47" i="2"/>
  <c r="T46" i="2"/>
  <c r="T27" i="5" l="1"/>
  <c r="U28" i="5"/>
  <c r="F55" i="5"/>
  <c r="E54" i="5"/>
  <c r="O55" i="5"/>
  <c r="N54" i="5"/>
  <c r="N18" i="5"/>
  <c r="O19" i="5"/>
  <c r="R56" i="5"/>
  <c r="Q55" i="5"/>
  <c r="U55" i="5"/>
  <c r="T54" i="5"/>
  <c r="C20" i="5"/>
  <c r="B19" i="5"/>
  <c r="L19" i="5"/>
  <c r="K18" i="5"/>
  <c r="F19" i="5"/>
  <c r="E18" i="5"/>
  <c r="I55" i="5"/>
  <c r="H54" i="5"/>
  <c r="Q19" i="5"/>
  <c r="R20" i="5"/>
  <c r="L55" i="5"/>
  <c r="K54" i="5"/>
  <c r="H18" i="5"/>
  <c r="I19" i="5"/>
  <c r="B17" i="2"/>
  <c r="C18" i="2"/>
  <c r="L12" i="2"/>
  <c r="K11" i="2"/>
  <c r="R12" i="2"/>
  <c r="Q11" i="2"/>
  <c r="O48" i="2"/>
  <c r="N47" i="2"/>
  <c r="I48" i="2"/>
  <c r="H47" i="2"/>
  <c r="O12" i="2"/>
  <c r="N11" i="2"/>
  <c r="U12" i="2"/>
  <c r="T11" i="2"/>
  <c r="F12" i="2"/>
  <c r="E11" i="2"/>
  <c r="U48" i="2"/>
  <c r="T47" i="2"/>
  <c r="L48" i="2"/>
  <c r="K47" i="2"/>
  <c r="I12" i="2"/>
  <c r="H11" i="2"/>
  <c r="R48" i="2"/>
  <c r="Q47" i="2"/>
  <c r="F48" i="2"/>
  <c r="E47" i="2"/>
  <c r="O20" i="5" l="1"/>
  <c r="N19" i="5"/>
  <c r="L56" i="5"/>
  <c r="K55" i="5"/>
  <c r="I56" i="5"/>
  <c r="H55" i="5"/>
  <c r="K19" i="5"/>
  <c r="L20" i="5"/>
  <c r="U56" i="5"/>
  <c r="T55" i="5"/>
  <c r="F56" i="5"/>
  <c r="E55" i="5"/>
  <c r="I20" i="5"/>
  <c r="H19" i="5"/>
  <c r="R21" i="5"/>
  <c r="Q20" i="5"/>
  <c r="T28" i="5"/>
  <c r="U29" i="5"/>
  <c r="E19" i="5"/>
  <c r="F20" i="5"/>
  <c r="B20" i="5"/>
  <c r="C21" i="5"/>
  <c r="R57" i="5"/>
  <c r="Q56" i="5"/>
  <c r="O56" i="5"/>
  <c r="N55" i="5"/>
  <c r="B18" i="2"/>
  <c r="C19" i="2"/>
  <c r="O49" i="2"/>
  <c r="N48" i="2"/>
  <c r="R13" i="2"/>
  <c r="Q12" i="2"/>
  <c r="L13" i="2"/>
  <c r="K12" i="2"/>
  <c r="F49" i="2"/>
  <c r="E48" i="2"/>
  <c r="R49" i="2"/>
  <c r="Q48" i="2"/>
  <c r="I13" i="2"/>
  <c r="H12" i="2"/>
  <c r="L49" i="2"/>
  <c r="K48" i="2"/>
  <c r="U49" i="2"/>
  <c r="T48" i="2"/>
  <c r="F13" i="2"/>
  <c r="E12" i="2"/>
  <c r="U13" i="2"/>
  <c r="T12" i="2"/>
  <c r="O13" i="2"/>
  <c r="N12" i="2"/>
  <c r="I49" i="2"/>
  <c r="H48" i="2"/>
  <c r="F21" i="5" l="1"/>
  <c r="E20" i="5"/>
  <c r="L21" i="5"/>
  <c r="K20" i="5"/>
  <c r="R58" i="5"/>
  <c r="Q57" i="5"/>
  <c r="Q21" i="5"/>
  <c r="R22" i="5"/>
  <c r="F57" i="5"/>
  <c r="E56" i="5"/>
  <c r="L57" i="5"/>
  <c r="K56" i="5"/>
  <c r="C22" i="5"/>
  <c r="B21" i="5"/>
  <c r="T29" i="5"/>
  <c r="U30" i="5"/>
  <c r="O57" i="5"/>
  <c r="N56" i="5"/>
  <c r="H20" i="5"/>
  <c r="I21" i="5"/>
  <c r="U57" i="5"/>
  <c r="T56" i="5"/>
  <c r="I57" i="5"/>
  <c r="H56" i="5"/>
  <c r="N20" i="5"/>
  <c r="O21" i="5"/>
  <c r="B19" i="2"/>
  <c r="C20" i="2"/>
  <c r="R50" i="2"/>
  <c r="Q49" i="2"/>
  <c r="I50" i="2"/>
  <c r="H49" i="2"/>
  <c r="O14" i="2"/>
  <c r="N13" i="2"/>
  <c r="U14" i="2"/>
  <c r="T13" i="2"/>
  <c r="F14" i="2"/>
  <c r="E13" i="2"/>
  <c r="U50" i="2"/>
  <c r="T49" i="2"/>
  <c r="L50" i="2"/>
  <c r="K49" i="2"/>
  <c r="I14" i="2"/>
  <c r="H13" i="2"/>
  <c r="F50" i="2"/>
  <c r="E49" i="2"/>
  <c r="L14" i="2"/>
  <c r="K13" i="2"/>
  <c r="R14" i="2"/>
  <c r="Q13" i="2"/>
  <c r="O50" i="2"/>
  <c r="N49" i="2"/>
  <c r="I22" i="5" l="1"/>
  <c r="H21" i="5"/>
  <c r="T30" i="5"/>
  <c r="U31" i="5"/>
  <c r="I58" i="5"/>
  <c r="H57" i="5"/>
  <c r="L58" i="5"/>
  <c r="K57" i="5"/>
  <c r="K21" i="5"/>
  <c r="L22" i="5"/>
  <c r="Q22" i="5"/>
  <c r="R23" i="5"/>
  <c r="O22" i="5"/>
  <c r="N21" i="5"/>
  <c r="U58" i="5"/>
  <c r="T57" i="5"/>
  <c r="O58" i="5"/>
  <c r="N57" i="5"/>
  <c r="C23" i="5"/>
  <c r="B22" i="5"/>
  <c r="F58" i="5"/>
  <c r="E57" i="5"/>
  <c r="R59" i="5"/>
  <c r="Q58" i="5"/>
  <c r="E21" i="5"/>
  <c r="F22" i="5"/>
  <c r="B20" i="2"/>
  <c r="C21" i="2"/>
  <c r="O51" i="2"/>
  <c r="N50" i="2"/>
  <c r="R15" i="2"/>
  <c r="Q14" i="2"/>
  <c r="F51" i="2"/>
  <c r="E50" i="2"/>
  <c r="I15" i="2"/>
  <c r="H14" i="2"/>
  <c r="U15" i="2"/>
  <c r="T14" i="2"/>
  <c r="O15" i="2"/>
  <c r="N14" i="2"/>
  <c r="L15" i="2"/>
  <c r="K14" i="2"/>
  <c r="L51" i="2"/>
  <c r="K50" i="2"/>
  <c r="U51" i="2"/>
  <c r="T50" i="2"/>
  <c r="F15" i="2"/>
  <c r="E14" i="2"/>
  <c r="I51" i="2"/>
  <c r="H50" i="2"/>
  <c r="R51" i="2"/>
  <c r="Q50" i="2"/>
  <c r="R24" i="5" l="1"/>
  <c r="Q23" i="5"/>
  <c r="R60" i="5"/>
  <c r="Q59" i="5"/>
  <c r="B23" i="5"/>
  <c r="C24" i="5"/>
  <c r="U59" i="5"/>
  <c r="T58" i="5"/>
  <c r="L59" i="5"/>
  <c r="K58" i="5"/>
  <c r="T31" i="5"/>
  <c r="U32" i="5"/>
  <c r="F23" i="5"/>
  <c r="E22" i="5"/>
  <c r="K22" i="5"/>
  <c r="L23" i="5"/>
  <c r="F59" i="5"/>
  <c r="E58" i="5"/>
  <c r="O59" i="5"/>
  <c r="N58" i="5"/>
  <c r="N22" i="5"/>
  <c r="O23" i="5"/>
  <c r="I59" i="5"/>
  <c r="H58" i="5"/>
  <c r="I23" i="5"/>
  <c r="H22" i="5"/>
  <c r="B21" i="2"/>
  <c r="C22" i="2"/>
  <c r="R52" i="2"/>
  <c r="Q51" i="2"/>
  <c r="I52" i="2"/>
  <c r="H51" i="2"/>
  <c r="F16" i="2"/>
  <c r="E15" i="2"/>
  <c r="U52" i="2"/>
  <c r="T51" i="2"/>
  <c r="L52" i="2"/>
  <c r="K51" i="2"/>
  <c r="R16" i="2"/>
  <c r="Q15" i="2"/>
  <c r="O52" i="2"/>
  <c r="N51" i="2"/>
  <c r="L16" i="2"/>
  <c r="K15" i="2"/>
  <c r="O16" i="2"/>
  <c r="N15" i="2"/>
  <c r="U16" i="2"/>
  <c r="T15" i="2"/>
  <c r="I16" i="2"/>
  <c r="H15" i="2"/>
  <c r="F52" i="2"/>
  <c r="E51" i="2"/>
  <c r="T32" i="5" l="1"/>
  <c r="U33" i="5"/>
  <c r="I60" i="5"/>
  <c r="H59" i="5"/>
  <c r="O60" i="5"/>
  <c r="N59" i="5"/>
  <c r="U60" i="5"/>
  <c r="T59" i="5"/>
  <c r="R61" i="5"/>
  <c r="Q60" i="5"/>
  <c r="L24" i="5"/>
  <c r="K23" i="5"/>
  <c r="N23" i="5"/>
  <c r="O24" i="5"/>
  <c r="B24" i="5"/>
  <c r="C25" i="5"/>
  <c r="H23" i="5"/>
  <c r="I24" i="5"/>
  <c r="F60" i="5"/>
  <c r="E59" i="5"/>
  <c r="F24" i="5"/>
  <c r="E23" i="5"/>
  <c r="L60" i="5"/>
  <c r="K59" i="5"/>
  <c r="Q24" i="5"/>
  <c r="R25" i="5"/>
  <c r="B22" i="2"/>
  <c r="C23" i="2"/>
  <c r="O53" i="2"/>
  <c r="N52" i="2"/>
  <c r="L53" i="2"/>
  <c r="K52" i="2"/>
  <c r="U53" i="2"/>
  <c r="T52" i="2"/>
  <c r="F17" i="2"/>
  <c r="E16" i="2"/>
  <c r="I53" i="2"/>
  <c r="H52" i="2"/>
  <c r="R53" i="2"/>
  <c r="Q52" i="2"/>
  <c r="F53" i="2"/>
  <c r="E52" i="2"/>
  <c r="I17" i="2"/>
  <c r="H16" i="2"/>
  <c r="U17" i="2"/>
  <c r="T16" i="2"/>
  <c r="O17" i="2"/>
  <c r="N16" i="2"/>
  <c r="L17" i="2"/>
  <c r="K16" i="2"/>
  <c r="R17" i="2"/>
  <c r="Q16" i="2"/>
  <c r="B25" i="5" l="1"/>
  <c r="C26" i="5"/>
  <c r="L61" i="5"/>
  <c r="K60" i="5"/>
  <c r="F61" i="5"/>
  <c r="E60" i="5"/>
  <c r="K24" i="5"/>
  <c r="L25" i="5"/>
  <c r="U61" i="5"/>
  <c r="T60" i="5"/>
  <c r="I61" i="5"/>
  <c r="H60" i="5"/>
  <c r="Q25" i="5"/>
  <c r="R26" i="5"/>
  <c r="H24" i="5"/>
  <c r="I25" i="5"/>
  <c r="N24" i="5"/>
  <c r="O25" i="5"/>
  <c r="T33" i="5"/>
  <c r="U34" i="5"/>
  <c r="E24" i="5"/>
  <c r="F25" i="5"/>
  <c r="R62" i="5"/>
  <c r="Q61" i="5"/>
  <c r="O61" i="5"/>
  <c r="N60" i="5"/>
  <c r="B23" i="2"/>
  <c r="C24" i="2"/>
  <c r="L18" i="2"/>
  <c r="K17" i="2"/>
  <c r="I18" i="2"/>
  <c r="H17" i="2"/>
  <c r="F54" i="2"/>
  <c r="E53" i="2"/>
  <c r="R54" i="2"/>
  <c r="Q53" i="2"/>
  <c r="I54" i="2"/>
  <c r="H53" i="2"/>
  <c r="O54" i="2"/>
  <c r="N53" i="2"/>
  <c r="R18" i="2"/>
  <c r="Q17" i="2"/>
  <c r="O18" i="2"/>
  <c r="N17" i="2"/>
  <c r="U18" i="2"/>
  <c r="T17" i="2"/>
  <c r="F18" i="2"/>
  <c r="E17" i="2"/>
  <c r="U54" i="2"/>
  <c r="T53" i="2"/>
  <c r="L54" i="2"/>
  <c r="K53" i="2"/>
  <c r="H25" i="5" l="1"/>
  <c r="I26" i="5"/>
  <c r="R63" i="5"/>
  <c r="Q62" i="5"/>
  <c r="I62" i="5"/>
  <c r="H61" i="5"/>
  <c r="L62" i="5"/>
  <c r="K61" i="5"/>
  <c r="T34" i="5"/>
  <c r="U35" i="5"/>
  <c r="E25" i="5"/>
  <c r="F26" i="5"/>
  <c r="N25" i="5"/>
  <c r="O26" i="5"/>
  <c r="Q26" i="5"/>
  <c r="R27" i="5"/>
  <c r="B26" i="5"/>
  <c r="C27" i="5"/>
  <c r="K25" i="5"/>
  <c r="L26" i="5"/>
  <c r="O62" i="5"/>
  <c r="N61" i="5"/>
  <c r="U62" i="5"/>
  <c r="T61" i="5"/>
  <c r="F62" i="5"/>
  <c r="E61" i="5"/>
  <c r="B24" i="2"/>
  <c r="C25" i="2"/>
  <c r="R19" i="2"/>
  <c r="Q18" i="2"/>
  <c r="I55" i="2"/>
  <c r="H54" i="2"/>
  <c r="R55" i="2"/>
  <c r="Q54" i="2"/>
  <c r="F55" i="2"/>
  <c r="E54" i="2"/>
  <c r="I19" i="2"/>
  <c r="H18" i="2"/>
  <c r="L19" i="2"/>
  <c r="K18" i="2"/>
  <c r="L55" i="2"/>
  <c r="K54" i="2"/>
  <c r="U55" i="2"/>
  <c r="T54" i="2"/>
  <c r="F19" i="2"/>
  <c r="E18" i="2"/>
  <c r="U19" i="2"/>
  <c r="T18" i="2"/>
  <c r="O19" i="2"/>
  <c r="N18" i="2"/>
  <c r="O55" i="2"/>
  <c r="N54" i="2"/>
  <c r="K26" i="5" l="1"/>
  <c r="L27" i="5"/>
  <c r="U63" i="5"/>
  <c r="T62" i="5"/>
  <c r="L63" i="5"/>
  <c r="K62" i="5"/>
  <c r="R64" i="5"/>
  <c r="Q63" i="5"/>
  <c r="E26" i="5"/>
  <c r="F27" i="5"/>
  <c r="B27" i="5"/>
  <c r="C28" i="5"/>
  <c r="N26" i="5"/>
  <c r="O27" i="5"/>
  <c r="T35" i="5"/>
  <c r="U36" i="5"/>
  <c r="T36" i="5" s="1"/>
  <c r="H26" i="5"/>
  <c r="I27" i="5"/>
  <c r="Q27" i="5"/>
  <c r="R28" i="5"/>
  <c r="F63" i="5"/>
  <c r="E62" i="5"/>
  <c r="O63" i="5"/>
  <c r="N62" i="5"/>
  <c r="I63" i="5"/>
  <c r="H62" i="5"/>
  <c r="C26" i="2"/>
  <c r="B25" i="2"/>
  <c r="O20" i="2"/>
  <c r="N19" i="2"/>
  <c r="U20" i="2"/>
  <c r="T19" i="2"/>
  <c r="L20" i="2"/>
  <c r="K19" i="2"/>
  <c r="O56" i="2"/>
  <c r="N55" i="2"/>
  <c r="F20" i="2"/>
  <c r="E19" i="2"/>
  <c r="U56" i="2"/>
  <c r="T55" i="2"/>
  <c r="L56" i="2"/>
  <c r="K55" i="2"/>
  <c r="I20" i="2"/>
  <c r="H19" i="2"/>
  <c r="F56" i="2"/>
  <c r="E55" i="2"/>
  <c r="R56" i="2"/>
  <c r="Q55" i="2"/>
  <c r="I56" i="2"/>
  <c r="H55" i="2"/>
  <c r="R20" i="2"/>
  <c r="Q19" i="2"/>
  <c r="Q28" i="5" l="1"/>
  <c r="R29" i="5"/>
  <c r="O64" i="5"/>
  <c r="N63" i="5"/>
  <c r="R65" i="5"/>
  <c r="Q64" i="5"/>
  <c r="U64" i="5"/>
  <c r="T63" i="5"/>
  <c r="H27" i="5"/>
  <c r="I28" i="5"/>
  <c r="N27" i="5"/>
  <c r="O28" i="5"/>
  <c r="E27" i="5"/>
  <c r="F28" i="5"/>
  <c r="K27" i="5"/>
  <c r="L28" i="5"/>
  <c r="B28" i="5"/>
  <c r="C29" i="5"/>
  <c r="I64" i="5"/>
  <c r="H63" i="5"/>
  <c r="F64" i="5"/>
  <c r="E63" i="5"/>
  <c r="L64" i="5"/>
  <c r="K63" i="5"/>
  <c r="B26" i="2"/>
  <c r="C27" i="2"/>
  <c r="O57" i="2"/>
  <c r="N56" i="2"/>
  <c r="L21" i="2"/>
  <c r="K20" i="2"/>
  <c r="U21" i="2"/>
  <c r="T20" i="2"/>
  <c r="O21" i="2"/>
  <c r="N20" i="2"/>
  <c r="R21" i="2"/>
  <c r="Q20" i="2"/>
  <c r="I57" i="2"/>
  <c r="H56" i="2"/>
  <c r="R57" i="2"/>
  <c r="Q56" i="2"/>
  <c r="F57" i="2"/>
  <c r="E56" i="2"/>
  <c r="I21" i="2"/>
  <c r="H20" i="2"/>
  <c r="L57" i="2"/>
  <c r="K56" i="2"/>
  <c r="U57" i="2"/>
  <c r="T56" i="2"/>
  <c r="F21" i="2"/>
  <c r="E20" i="2"/>
  <c r="L65" i="5" l="1"/>
  <c r="K64" i="5"/>
  <c r="I65" i="5"/>
  <c r="H64" i="5"/>
  <c r="U65" i="5"/>
  <c r="T64" i="5"/>
  <c r="O65" i="5"/>
  <c r="N64" i="5"/>
  <c r="N28" i="5"/>
  <c r="O29" i="5"/>
  <c r="B29" i="5"/>
  <c r="C30" i="5"/>
  <c r="E28" i="5"/>
  <c r="F29" i="5"/>
  <c r="H28" i="5"/>
  <c r="I29" i="5"/>
  <c r="Q29" i="5"/>
  <c r="R30" i="5"/>
  <c r="K28" i="5"/>
  <c r="L29" i="5"/>
  <c r="F65" i="5"/>
  <c r="E64" i="5"/>
  <c r="R66" i="5"/>
  <c r="Q65" i="5"/>
  <c r="B27" i="2"/>
  <c r="C28" i="2"/>
  <c r="I22" i="2"/>
  <c r="H21" i="2"/>
  <c r="F58" i="2"/>
  <c r="E57" i="2"/>
  <c r="R58" i="2"/>
  <c r="Q57" i="2"/>
  <c r="I58" i="2"/>
  <c r="H57" i="2"/>
  <c r="R22" i="2"/>
  <c r="Q21" i="2"/>
  <c r="L22" i="2"/>
  <c r="K21" i="2"/>
  <c r="O58" i="2"/>
  <c r="N57" i="2"/>
  <c r="F22" i="2"/>
  <c r="E21" i="2"/>
  <c r="U58" i="2"/>
  <c r="T57" i="2"/>
  <c r="L58" i="2"/>
  <c r="K57" i="2"/>
  <c r="O22" i="2"/>
  <c r="N21" i="2"/>
  <c r="U22" i="2"/>
  <c r="T21" i="2"/>
  <c r="B30" i="5" l="1"/>
  <c r="C31" i="5"/>
  <c r="R67" i="5"/>
  <c r="Q66" i="5"/>
  <c r="O66" i="5"/>
  <c r="N65" i="5"/>
  <c r="I66" i="5"/>
  <c r="H65" i="5"/>
  <c r="K29" i="5"/>
  <c r="L30" i="5"/>
  <c r="Q30" i="5"/>
  <c r="R31" i="5"/>
  <c r="E29" i="5"/>
  <c r="F30" i="5"/>
  <c r="N29" i="5"/>
  <c r="O30" i="5"/>
  <c r="H29" i="5"/>
  <c r="I30" i="5"/>
  <c r="F66" i="5"/>
  <c r="E65" i="5"/>
  <c r="U66" i="5"/>
  <c r="T65" i="5"/>
  <c r="L66" i="5"/>
  <c r="K65" i="5"/>
  <c r="B28" i="2"/>
  <c r="C29" i="2"/>
  <c r="L59" i="2"/>
  <c r="K58" i="2"/>
  <c r="F23" i="2"/>
  <c r="E22" i="2"/>
  <c r="L23" i="2"/>
  <c r="K22" i="2"/>
  <c r="I59" i="2"/>
  <c r="H58" i="2"/>
  <c r="R59" i="2"/>
  <c r="Q58" i="2"/>
  <c r="I23" i="2"/>
  <c r="H22" i="2"/>
  <c r="U23" i="2"/>
  <c r="T22" i="2"/>
  <c r="O23" i="2"/>
  <c r="N22" i="2"/>
  <c r="U59" i="2"/>
  <c r="T58" i="2"/>
  <c r="O59" i="2"/>
  <c r="N58" i="2"/>
  <c r="R23" i="2"/>
  <c r="Q22" i="2"/>
  <c r="F59" i="2"/>
  <c r="E58" i="2"/>
  <c r="Q31" i="5" l="1"/>
  <c r="R32" i="5"/>
  <c r="L67" i="5"/>
  <c r="K66" i="5"/>
  <c r="F67" i="5"/>
  <c r="E66" i="5"/>
  <c r="I67" i="5"/>
  <c r="H66" i="5"/>
  <c r="R68" i="5"/>
  <c r="Q67" i="5"/>
  <c r="N30" i="5"/>
  <c r="O31" i="5"/>
  <c r="H30" i="5"/>
  <c r="I31" i="5"/>
  <c r="E30" i="5"/>
  <c r="F31" i="5"/>
  <c r="K30" i="5"/>
  <c r="L31" i="5"/>
  <c r="B31" i="5"/>
  <c r="C32" i="5"/>
  <c r="U67" i="5"/>
  <c r="T66" i="5"/>
  <c r="O67" i="5"/>
  <c r="N66" i="5"/>
  <c r="B29" i="2"/>
  <c r="C30" i="2"/>
  <c r="F60" i="2"/>
  <c r="E59" i="2"/>
  <c r="O60" i="2"/>
  <c r="N59" i="2"/>
  <c r="O24" i="2"/>
  <c r="N23" i="2"/>
  <c r="I24" i="2"/>
  <c r="H23" i="2"/>
  <c r="I60" i="2"/>
  <c r="H59" i="2"/>
  <c r="L24" i="2"/>
  <c r="K23" i="2"/>
  <c r="L60" i="2"/>
  <c r="K59" i="2"/>
  <c r="R24" i="2"/>
  <c r="Q23" i="2"/>
  <c r="U60" i="2"/>
  <c r="T59" i="2"/>
  <c r="U24" i="2"/>
  <c r="T23" i="2"/>
  <c r="R60" i="2"/>
  <c r="Q59" i="2"/>
  <c r="F24" i="2"/>
  <c r="E23" i="2"/>
  <c r="B32" i="5" l="1"/>
  <c r="C33" i="5"/>
  <c r="O68" i="5"/>
  <c r="N67" i="5"/>
  <c r="I68" i="5"/>
  <c r="H67" i="5"/>
  <c r="L68" i="5"/>
  <c r="K67" i="5"/>
  <c r="N31" i="5"/>
  <c r="O32" i="5"/>
  <c r="K31" i="5"/>
  <c r="L32" i="5"/>
  <c r="H31" i="5"/>
  <c r="I32" i="5"/>
  <c r="Q32" i="5"/>
  <c r="R33" i="5"/>
  <c r="E31" i="5"/>
  <c r="F32" i="5"/>
  <c r="U68" i="5"/>
  <c r="T67" i="5"/>
  <c r="R69" i="5"/>
  <c r="Q68" i="5"/>
  <c r="F68" i="5"/>
  <c r="E67" i="5"/>
  <c r="B30" i="2"/>
  <c r="C31" i="2"/>
  <c r="F25" i="2"/>
  <c r="E24" i="2"/>
  <c r="U25" i="2"/>
  <c r="T24" i="2"/>
  <c r="R25" i="2"/>
  <c r="Q24" i="2"/>
  <c r="L25" i="2"/>
  <c r="K24" i="2"/>
  <c r="I25" i="2"/>
  <c r="H24" i="2"/>
  <c r="O25" i="2"/>
  <c r="N24" i="2"/>
  <c r="F61" i="2"/>
  <c r="E60" i="2"/>
  <c r="R61" i="2"/>
  <c r="Q60" i="2"/>
  <c r="U61" i="2"/>
  <c r="T60" i="2"/>
  <c r="L61" i="2"/>
  <c r="K60" i="2"/>
  <c r="I61" i="2"/>
  <c r="H60" i="2"/>
  <c r="O61" i="2"/>
  <c r="N60" i="2"/>
  <c r="K32" i="5" l="1"/>
  <c r="L33" i="5"/>
  <c r="F69" i="5"/>
  <c r="E68" i="5"/>
  <c r="U69" i="5"/>
  <c r="T68" i="5"/>
  <c r="L69" i="5"/>
  <c r="K68" i="5"/>
  <c r="O69" i="5"/>
  <c r="N68" i="5"/>
  <c r="Q33" i="5"/>
  <c r="R34" i="5"/>
  <c r="E32" i="5"/>
  <c r="F33" i="5"/>
  <c r="H32" i="5"/>
  <c r="I33" i="5"/>
  <c r="N32" i="5"/>
  <c r="O33" i="5"/>
  <c r="B33" i="5"/>
  <c r="C34" i="5"/>
  <c r="R70" i="5"/>
  <c r="Q69" i="5"/>
  <c r="I69" i="5"/>
  <c r="H68" i="5"/>
  <c r="B31" i="2"/>
  <c r="C32" i="2"/>
  <c r="I62" i="2"/>
  <c r="H61" i="2"/>
  <c r="U62" i="2"/>
  <c r="T61" i="2"/>
  <c r="F62" i="2"/>
  <c r="E61" i="2"/>
  <c r="I26" i="2"/>
  <c r="H25" i="2"/>
  <c r="R26" i="2"/>
  <c r="Q25" i="2"/>
  <c r="F26" i="2"/>
  <c r="E25" i="2"/>
  <c r="O62" i="2"/>
  <c r="N61" i="2"/>
  <c r="L62" i="2"/>
  <c r="K61" i="2"/>
  <c r="R62" i="2"/>
  <c r="Q61" i="2"/>
  <c r="O26" i="2"/>
  <c r="N25" i="2"/>
  <c r="L26" i="2"/>
  <c r="K25" i="2"/>
  <c r="U26" i="2"/>
  <c r="T25" i="2"/>
  <c r="H33" i="5" l="1"/>
  <c r="I34" i="5"/>
  <c r="I70" i="5"/>
  <c r="H69" i="5"/>
  <c r="L70" i="5"/>
  <c r="K69" i="5"/>
  <c r="F70" i="5"/>
  <c r="E69" i="5"/>
  <c r="Q34" i="5"/>
  <c r="R35" i="5"/>
  <c r="N33" i="5"/>
  <c r="O34" i="5"/>
  <c r="E33" i="5"/>
  <c r="F34" i="5"/>
  <c r="K33" i="5"/>
  <c r="L34" i="5"/>
  <c r="B34" i="5"/>
  <c r="C35" i="5"/>
  <c r="R71" i="5"/>
  <c r="Q70" i="5"/>
  <c r="O70" i="5"/>
  <c r="N69" i="5"/>
  <c r="U70" i="5"/>
  <c r="T69" i="5"/>
  <c r="B32" i="2"/>
  <c r="C33" i="2"/>
  <c r="U27" i="2"/>
  <c r="T26" i="2"/>
  <c r="O27" i="2"/>
  <c r="N26" i="2"/>
  <c r="L63" i="2"/>
  <c r="K62" i="2"/>
  <c r="F27" i="2"/>
  <c r="E26" i="2"/>
  <c r="I27" i="2"/>
  <c r="H26" i="2"/>
  <c r="F63" i="2"/>
  <c r="E62" i="2"/>
  <c r="I63" i="2"/>
  <c r="H62" i="2"/>
  <c r="L27" i="2"/>
  <c r="K26" i="2"/>
  <c r="R63" i="2"/>
  <c r="Q62" i="2"/>
  <c r="O63" i="2"/>
  <c r="N62" i="2"/>
  <c r="R27" i="2"/>
  <c r="Q26" i="2"/>
  <c r="U63" i="2"/>
  <c r="T62" i="2"/>
  <c r="K34" i="5" l="1"/>
  <c r="L35" i="5"/>
  <c r="U71" i="5"/>
  <c r="T70" i="5"/>
  <c r="R72" i="5"/>
  <c r="Q72" i="5" s="1"/>
  <c r="Q71" i="5"/>
  <c r="F71" i="5"/>
  <c r="E70" i="5"/>
  <c r="I71" i="5"/>
  <c r="H70" i="5"/>
  <c r="B35" i="5"/>
  <c r="C36" i="5"/>
  <c r="B36" i="5" s="1"/>
  <c r="E34" i="5"/>
  <c r="F35" i="5"/>
  <c r="Q35" i="5"/>
  <c r="R36" i="5"/>
  <c r="Q36" i="5" s="1"/>
  <c r="H34" i="5"/>
  <c r="I35" i="5"/>
  <c r="N34" i="5"/>
  <c r="O35" i="5"/>
  <c r="O71" i="5"/>
  <c r="N70" i="5"/>
  <c r="L71" i="5"/>
  <c r="K70" i="5"/>
  <c r="B33" i="2"/>
  <c r="C34" i="2"/>
  <c r="R28" i="2"/>
  <c r="Q27" i="2"/>
  <c r="R64" i="2"/>
  <c r="Q63" i="2"/>
  <c r="I64" i="2"/>
  <c r="H63" i="2"/>
  <c r="F28" i="2"/>
  <c r="E27" i="2"/>
  <c r="L64" i="2"/>
  <c r="K63" i="2"/>
  <c r="U28" i="2"/>
  <c r="T27" i="2"/>
  <c r="U64" i="2"/>
  <c r="T63" i="2"/>
  <c r="O64" i="2"/>
  <c r="N63" i="2"/>
  <c r="L28" i="2"/>
  <c r="K27" i="2"/>
  <c r="F64" i="2"/>
  <c r="E63" i="2"/>
  <c r="I28" i="2"/>
  <c r="H27" i="2"/>
  <c r="O28" i="2"/>
  <c r="N27" i="2"/>
  <c r="L72" i="5" l="1"/>
  <c r="K72" i="5" s="1"/>
  <c r="K71" i="5"/>
  <c r="F72" i="5"/>
  <c r="E72" i="5" s="1"/>
  <c r="E71" i="5"/>
  <c r="U72" i="5"/>
  <c r="T72" i="5" s="1"/>
  <c r="T71" i="5"/>
  <c r="H35" i="5"/>
  <c r="I36" i="5"/>
  <c r="H36" i="5" s="1"/>
  <c r="E35" i="5"/>
  <c r="F36" i="5"/>
  <c r="E36" i="5" s="1"/>
  <c r="K35" i="5"/>
  <c r="L36" i="5"/>
  <c r="K36" i="5" s="1"/>
  <c r="N35" i="5"/>
  <c r="O36" i="5"/>
  <c r="N36" i="5" s="1"/>
  <c r="O72" i="5"/>
  <c r="N72" i="5" s="1"/>
  <c r="N71" i="5"/>
  <c r="I72" i="5"/>
  <c r="H72" i="5" s="1"/>
  <c r="H71" i="5"/>
  <c r="B34" i="2"/>
  <c r="C35" i="2"/>
  <c r="O29" i="2"/>
  <c r="N28" i="2"/>
  <c r="F65" i="2"/>
  <c r="E64" i="2"/>
  <c r="O65" i="2"/>
  <c r="N64" i="2"/>
  <c r="U29" i="2"/>
  <c r="T28" i="2"/>
  <c r="F29" i="2"/>
  <c r="E28" i="2"/>
  <c r="R65" i="2"/>
  <c r="Q64" i="2"/>
  <c r="R29" i="2"/>
  <c r="Q28" i="2"/>
  <c r="I29" i="2"/>
  <c r="H28" i="2"/>
  <c r="L29" i="2"/>
  <c r="K28" i="2"/>
  <c r="U65" i="2"/>
  <c r="T64" i="2"/>
  <c r="L65" i="2"/>
  <c r="K64" i="2"/>
  <c r="I65" i="2"/>
  <c r="H64" i="2"/>
  <c r="B35" i="2" l="1"/>
  <c r="C36" i="2"/>
  <c r="B36" i="2" s="1"/>
  <c r="L66" i="2"/>
  <c r="K65" i="2"/>
  <c r="I30" i="2"/>
  <c r="H29" i="2"/>
  <c r="R66" i="2"/>
  <c r="Q65" i="2"/>
  <c r="U30" i="2"/>
  <c r="T29" i="2"/>
  <c r="O66" i="2"/>
  <c r="N65" i="2"/>
  <c r="O30" i="2"/>
  <c r="N29" i="2"/>
  <c r="I66" i="2"/>
  <c r="H65" i="2"/>
  <c r="U66" i="2"/>
  <c r="T65" i="2"/>
  <c r="L30" i="2"/>
  <c r="K29" i="2"/>
  <c r="R30" i="2"/>
  <c r="Q29" i="2"/>
  <c r="F30" i="2"/>
  <c r="E29" i="2"/>
  <c r="F66" i="2"/>
  <c r="E65" i="2"/>
  <c r="F67" i="2" l="1"/>
  <c r="E66" i="2"/>
  <c r="R31" i="2"/>
  <c r="Q30" i="2"/>
  <c r="U67" i="2"/>
  <c r="T66" i="2"/>
  <c r="O31" i="2"/>
  <c r="N30" i="2"/>
  <c r="U31" i="2"/>
  <c r="T30" i="2"/>
  <c r="I31" i="2"/>
  <c r="H30" i="2"/>
  <c r="L67" i="2"/>
  <c r="K66" i="2"/>
  <c r="F31" i="2"/>
  <c r="E30" i="2"/>
  <c r="L31" i="2"/>
  <c r="K30" i="2"/>
  <c r="I67" i="2"/>
  <c r="H66" i="2"/>
  <c r="O67" i="2"/>
  <c r="N66" i="2"/>
  <c r="R67" i="2"/>
  <c r="Q66" i="2"/>
  <c r="R68" i="2" l="1"/>
  <c r="Q67" i="2"/>
  <c r="I68" i="2"/>
  <c r="H67" i="2"/>
  <c r="F32" i="2"/>
  <c r="E31" i="2"/>
  <c r="I32" i="2"/>
  <c r="H31" i="2"/>
  <c r="O32" i="2"/>
  <c r="N31" i="2"/>
  <c r="U68" i="2"/>
  <c r="T67" i="2"/>
  <c r="F68" i="2"/>
  <c r="E67" i="2"/>
  <c r="O68" i="2"/>
  <c r="N67" i="2"/>
  <c r="L32" i="2"/>
  <c r="K31" i="2"/>
  <c r="L68" i="2"/>
  <c r="K67" i="2"/>
  <c r="U32" i="2"/>
  <c r="T31" i="2"/>
  <c r="R32" i="2"/>
  <c r="Q31" i="2"/>
  <c r="R33" i="2" l="1"/>
  <c r="Q32" i="2"/>
  <c r="L69" i="2"/>
  <c r="K68" i="2"/>
  <c r="O69" i="2"/>
  <c r="N68" i="2"/>
  <c r="U69" i="2"/>
  <c r="T68" i="2"/>
  <c r="I33" i="2"/>
  <c r="H32" i="2"/>
  <c r="F33" i="2"/>
  <c r="E32" i="2"/>
  <c r="R69" i="2"/>
  <c r="Q68" i="2"/>
  <c r="U33" i="2"/>
  <c r="T32" i="2"/>
  <c r="L33" i="2"/>
  <c r="K32" i="2"/>
  <c r="F69" i="2"/>
  <c r="E68" i="2"/>
  <c r="O33" i="2"/>
  <c r="N32" i="2"/>
  <c r="I69" i="2"/>
  <c r="H68" i="2"/>
  <c r="O34" i="2" l="1"/>
  <c r="N33" i="2"/>
  <c r="U34" i="2"/>
  <c r="T33" i="2"/>
  <c r="F34" i="2"/>
  <c r="E33" i="2"/>
  <c r="U70" i="2"/>
  <c r="U71" i="2" s="1"/>
  <c r="T69" i="2"/>
  <c r="O70" i="2"/>
  <c r="N69" i="2"/>
  <c r="R34" i="2"/>
  <c r="Q33" i="2"/>
  <c r="I70" i="2"/>
  <c r="H69" i="2"/>
  <c r="F70" i="2"/>
  <c r="E69" i="2"/>
  <c r="L34" i="2"/>
  <c r="K33" i="2"/>
  <c r="R70" i="2"/>
  <c r="Q69" i="2"/>
  <c r="I34" i="2"/>
  <c r="H33" i="2"/>
  <c r="L70" i="2"/>
  <c r="K69" i="2"/>
  <c r="I35" i="2" l="1"/>
  <c r="H34" i="2"/>
  <c r="L35" i="2"/>
  <c r="K34" i="2"/>
  <c r="I71" i="2"/>
  <c r="H70" i="2"/>
  <c r="O71" i="2"/>
  <c r="N70" i="2"/>
  <c r="T70" i="2"/>
  <c r="U35" i="2"/>
  <c r="T34" i="2"/>
  <c r="O35" i="2"/>
  <c r="N34" i="2"/>
  <c r="L71" i="2"/>
  <c r="K70" i="2"/>
  <c r="R71" i="2"/>
  <c r="Q70" i="2"/>
  <c r="F71" i="2"/>
  <c r="E70" i="2"/>
  <c r="R35" i="2"/>
  <c r="Q34" i="2"/>
  <c r="F35" i="2"/>
  <c r="E34" i="2"/>
  <c r="R36" i="2" l="1"/>
  <c r="Q35" i="2"/>
  <c r="R72" i="2"/>
  <c r="Q71" i="2"/>
  <c r="O36" i="2"/>
  <c r="N35" i="2"/>
  <c r="U36" i="2"/>
  <c r="T36" i="2" s="1"/>
  <c r="T35" i="2"/>
  <c r="O72" i="2"/>
  <c r="N71" i="2"/>
  <c r="L36" i="2"/>
  <c r="K35" i="2"/>
  <c r="I36" i="2"/>
  <c r="H35" i="2"/>
  <c r="F36" i="2"/>
  <c r="E35" i="2"/>
  <c r="F72" i="2"/>
  <c r="E71" i="2"/>
  <c r="L72" i="2"/>
  <c r="K71" i="2"/>
  <c r="U72" i="2"/>
  <c r="T72" i="2" s="1"/>
  <c r="T71" i="2"/>
  <c r="I72" i="2"/>
  <c r="H71" i="2"/>
  <c r="E72" i="2" l="1"/>
  <c r="E36" i="2"/>
  <c r="K36" i="2"/>
  <c r="N72" i="2"/>
  <c r="N36" i="2"/>
  <c r="Q36" i="2"/>
  <c r="H72" i="2"/>
  <c r="K72" i="2"/>
  <c r="H36" i="2"/>
  <c r="Q72" i="2"/>
</calcChain>
</file>

<file path=xl/sharedStrings.xml><?xml version="1.0" encoding="utf-8"?>
<sst xmlns="http://schemas.openxmlformats.org/spreadsheetml/2006/main" count="115" uniqueCount="75">
  <si>
    <t>SEPTEMBRE</t>
  </si>
  <si>
    <t>OCTOBRE</t>
  </si>
  <si>
    <t>NOVEMBRE</t>
  </si>
  <si>
    <t>JANVIER</t>
  </si>
  <si>
    <t>Légende</t>
  </si>
  <si>
    <t>MARS</t>
  </si>
  <si>
    <t>AVRIL</t>
  </si>
  <si>
    <t>MAI</t>
  </si>
  <si>
    <t>JUIN</t>
  </si>
  <si>
    <t>JUILLET</t>
  </si>
  <si>
    <t>Période
Scolaire</t>
  </si>
  <si>
    <t>Jours Fériés</t>
  </si>
  <si>
    <t>Pas de cours les samedis précédents les vacances sur ALES</t>
  </si>
  <si>
    <t>Noël</t>
  </si>
  <si>
    <t>Armistice</t>
  </si>
  <si>
    <t>Toussaint</t>
  </si>
  <si>
    <t>Fête nat.</t>
  </si>
  <si>
    <t>Lundi de Pentecôte</t>
  </si>
  <si>
    <t>Ascension</t>
  </si>
  <si>
    <t>Victoire 1945</t>
  </si>
  <si>
    <t>Fête du travail</t>
  </si>
  <si>
    <t>Lundi de Pâques</t>
  </si>
  <si>
    <t>Premier de l'an</t>
  </si>
  <si>
    <t>Vacances - Du .. (Soir)</t>
  </si>
  <si>
    <t>Au … (Matin)</t>
  </si>
  <si>
    <t>Dérogation</t>
  </si>
  <si>
    <t>DÉCEMBRE</t>
  </si>
  <si>
    <t>FÉVRIER</t>
  </si>
  <si>
    <t>AOÛT</t>
  </si>
  <si>
    <t>Vacances Scolaires</t>
  </si>
  <si>
    <t>Chômé</t>
  </si>
  <si>
    <t>Lundi Vacances</t>
  </si>
  <si>
    <t>Mardi Vacances</t>
  </si>
  <si>
    <t>Mercredi Vacances</t>
  </si>
  <si>
    <t>Jeudi Vacances</t>
  </si>
  <si>
    <t>Vendredi Vacances</t>
  </si>
  <si>
    <t>Samedi Vacances</t>
  </si>
  <si>
    <t>Assomption</t>
  </si>
  <si>
    <t>Lundi Scolaire</t>
  </si>
  <si>
    <t>Mercredi Scolaire</t>
  </si>
  <si>
    <t>Jeudi Scolaire</t>
  </si>
  <si>
    <t>Vendredi Scolaire</t>
  </si>
  <si>
    <t>Samedi Scolaire</t>
  </si>
  <si>
    <t>Vac</t>
  </si>
  <si>
    <t>Férié</t>
  </si>
  <si>
    <t>chomé</t>
  </si>
  <si>
    <t>dérogation</t>
  </si>
  <si>
    <t>Dimanche Vacances</t>
  </si>
  <si>
    <t>Fériés Vacances</t>
  </si>
  <si>
    <t>Dimanche Scolaire</t>
  </si>
  <si>
    <t>Fériés Scolaire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</si>
  <si>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</si>
  <si>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</si>
  <si>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</si>
  <si>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</si>
  <si>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</si>
  <si>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</si>
  <si>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</si>
  <si>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</si>
  <si>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</si>
  <si>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</si>
  <si>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</si>
  <si>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</si>
  <si>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Mardi Scolaire</t>
  </si>
  <si>
    <t>LE TABLEAU DOIT COMPTER LE NOMBRE DE JOURS PAR MOIS ET PAR PERIODE</t>
  </si>
  <si>
    <t>Modifications :</t>
  </si>
  <si>
    <t>Les mois du tableau récapitulatif ont été transformés en date</t>
  </si>
  <si>
    <t>Alerte :</t>
  </si>
  <si>
    <t>La plage des vacances a été nommée en "Vacances"</t>
  </si>
  <si>
    <t>La plage des jours fériès a été nommée en "JoursFériés"</t>
  </si>
  <si>
    <t>Il faudra revoir la plage des vacances afin de faire débuter le départ le matin(donc le jour suivant) et terminer le soir (donc le jour précédent)</t>
  </si>
  <si>
    <t>1/ On détermine par fonction personnalisée les éléments de la période Vacances, c’est-à-dire la partie haute du tableau.</t>
  </si>
  <si>
    <t>Exemple : Lundis scolaires = Lundis du mois - Lundis vacances</t>
  </si>
  <si>
    <t>Remarque sur la logique du calcul :</t>
  </si>
  <si>
    <t>2/ Pour la partie basse du tableau, on calcule l'intégralité des éléments pour le mois concerné et on soustrait la partie haute concernée.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</si>
</sst>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ddd\ * dd\-mm\-yy"/>
    <numFmt numFmtId="165" formatCode="#"/>
    <numFmt numFmtId="166" formatCode="[$-F800]dddd\,\ mmmm\ dd\,\ yyyy"/>
    <numFmt numFmtId="167" formatCode="d"/>
    <numFmt numFmtId="168" formatCode="dddd"/>
    <numFmt numFmtId="170" formatCode="[$-40C]mmm\-yy;@"/>
  </numFmts>
  <fonts count="2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20"/>
      <name val="Arial"/>
      <family val="2"/>
    </font>
    <font>
      <b/>
      <i/>
      <sz val="10"/>
      <color rgb="FFFF0000"/>
      <name val="Arial"/>
      <family val="2"/>
    </font>
    <font>
      <sz val="13"/>
      <color rgb="FFFF0000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b/>
      <sz val="20"/>
      <color indexed="9"/>
      <name val="Verdana"/>
      <family val="2"/>
    </font>
    <font>
      <b/>
      <sz val="18"/>
      <name val="Arial"/>
      <family val="2"/>
    </font>
    <font>
      <b/>
      <sz val="20"/>
      <color indexed="9"/>
      <name val="Arial"/>
      <family val="2"/>
    </font>
    <font>
      <b/>
      <sz val="20"/>
      <color indexed="8"/>
      <name val="Arial"/>
      <family val="2"/>
    </font>
    <font>
      <b/>
      <sz val="20"/>
      <name val="Verdana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11"/>
      </left>
      <right style="double">
        <color indexed="11"/>
      </right>
      <top style="double">
        <color indexed="11"/>
      </top>
      <bottom style="double">
        <color indexed="1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6">
    <xf numFmtId="0" fontId="0" fillId="0" borderId="0"/>
    <xf numFmtId="0" fontId="3" fillId="0" borderId="0"/>
    <xf numFmtId="0" fontId="6" fillId="0" borderId="0"/>
    <xf numFmtId="0" fontId="11" fillId="6" borderId="8">
      <alignment horizontal="center"/>
    </xf>
    <xf numFmtId="0" fontId="11" fillId="7" borderId="8">
      <alignment horizontal="center"/>
    </xf>
    <xf numFmtId="0" fontId="11" fillId="6" borderId="7">
      <alignment horizontal="center"/>
    </xf>
    <xf numFmtId="0" fontId="11" fillId="7" borderId="7">
      <alignment horizontal="center"/>
    </xf>
    <xf numFmtId="0" fontId="11" fillId="8" borderId="8">
      <alignment horizontal="center"/>
    </xf>
    <xf numFmtId="0" fontId="11" fillId="9" borderId="8">
      <alignment horizontal="center"/>
    </xf>
    <xf numFmtId="44" fontId="12" fillId="0" borderId="0" applyFont="0" applyFill="0" applyBorder="0" applyAlignment="0" applyProtection="0"/>
    <xf numFmtId="0" fontId="13" fillId="10" borderId="9">
      <alignment horizontal="center"/>
    </xf>
    <xf numFmtId="165" fontId="14" fillId="11" borderId="10">
      <alignment horizontal="center"/>
    </xf>
    <xf numFmtId="0" fontId="15" fillId="12" borderId="8">
      <alignment horizontal="center"/>
    </xf>
    <xf numFmtId="0" fontId="15" fillId="13" borderId="8">
      <alignment horizontal="center"/>
    </xf>
    <xf numFmtId="0" fontId="16" fillId="14" borderId="8">
      <alignment horizontal="center"/>
    </xf>
    <xf numFmtId="0" fontId="17" fillId="0" borderId="8">
      <alignment horizontal="center"/>
    </xf>
  </cellStyleXfs>
  <cellXfs count="111">
    <xf numFmtId="0" fontId="0" fillId="0" borderId="0" xfId="0"/>
    <xf numFmtId="0" fontId="0" fillId="0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" fontId="0" fillId="0" borderId="0" xfId="0" applyNumberFormat="1"/>
    <xf numFmtId="0" fontId="0" fillId="0" borderId="5" xfId="0" applyFill="1" applyBorder="1" applyAlignment="1">
      <alignment horizontal="left"/>
    </xf>
    <xf numFmtId="0" fontId="0" fillId="0" borderId="2" xfId="0" applyFill="1" applyBorder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left"/>
    </xf>
    <xf numFmtId="0" fontId="2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Continuous"/>
    </xf>
    <xf numFmtId="49" fontId="5" fillId="0" borderId="4" xfId="0" applyNumberFormat="1" applyFont="1" applyBorder="1" applyAlignment="1">
      <alignment horizontal="centerContinuous"/>
    </xf>
    <xf numFmtId="0" fontId="0" fillId="0" borderId="0" xfId="0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49" fontId="5" fillId="0" borderId="1" xfId="0" applyNumberFormat="1" applyFont="1" applyFill="1" applyBorder="1" applyAlignment="1">
      <alignment horizontal="centerContinuous"/>
    </xf>
    <xf numFmtId="49" fontId="5" fillId="0" borderId="4" xfId="0" applyNumberFormat="1" applyFont="1" applyFill="1" applyBorder="1" applyAlignment="1">
      <alignment horizontal="centerContinuous"/>
    </xf>
    <xf numFmtId="1" fontId="0" fillId="0" borderId="0" xfId="0" applyNumberFormat="1" applyFill="1"/>
    <xf numFmtId="0" fontId="2" fillId="0" borderId="0" xfId="0" applyFont="1" applyFill="1" applyBorder="1" applyAlignment="1">
      <alignment horizontal="center" vertical="center" wrapText="1"/>
    </xf>
    <xf numFmtId="167" fontId="6" fillId="0" borderId="5" xfId="0" applyNumberFormat="1" applyFont="1" applyFill="1" applyBorder="1" applyAlignment="1">
      <alignment horizontal="left"/>
    </xf>
    <xf numFmtId="167" fontId="6" fillId="0" borderId="6" xfId="0" applyNumberFormat="1" applyFont="1" applyFill="1" applyBorder="1" applyAlignment="1">
      <alignment horizontal="left"/>
    </xf>
    <xf numFmtId="1" fontId="5" fillId="0" borderId="2" xfId="0" applyNumberFormat="1" applyFont="1" applyBorder="1" applyAlignment="1">
      <alignment horizontal="centerContinuous"/>
    </xf>
    <xf numFmtId="1" fontId="5" fillId="0" borderId="5" xfId="0" applyNumberFormat="1" applyFont="1" applyBorder="1" applyAlignment="1">
      <alignment horizontal="centerContinuous"/>
    </xf>
    <xf numFmtId="1" fontId="5" fillId="0" borderId="2" xfId="0" applyNumberFormat="1" applyFont="1" applyFill="1" applyBorder="1" applyAlignment="1">
      <alignment horizontal="centerContinuous"/>
    </xf>
    <xf numFmtId="1" fontId="5" fillId="0" borderId="5" xfId="0" applyNumberFormat="1" applyFont="1" applyFill="1" applyBorder="1" applyAlignment="1">
      <alignment horizontal="centerContinuous"/>
    </xf>
    <xf numFmtId="168" fontId="6" fillId="0" borderId="2" xfId="0" applyNumberFormat="1" applyFont="1" applyFill="1" applyBorder="1" applyAlignment="1">
      <alignment horizontal="right"/>
    </xf>
    <xf numFmtId="168" fontId="6" fillId="0" borderId="3" xfId="0" applyNumberFormat="1" applyFont="1" applyFill="1" applyBorder="1" applyAlignment="1">
      <alignment horizontal="right"/>
    </xf>
    <xf numFmtId="0" fontId="6" fillId="3" borderId="0" xfId="2" applyFill="1" applyAlignment="1" applyProtection="1">
      <alignment horizontal="left"/>
    </xf>
    <xf numFmtId="0" fontId="6" fillId="0" borderId="0" xfId="2" applyProtection="1"/>
    <xf numFmtId="0" fontId="6" fillId="0" borderId="0" xfId="2" applyAlignment="1" applyProtection="1">
      <alignment horizontal="center"/>
    </xf>
    <xf numFmtId="164" fontId="1" fillId="0" borderId="7" xfId="2" applyNumberFormat="1" applyFont="1" applyFill="1" applyBorder="1" applyAlignment="1" applyProtection="1">
      <alignment vertical="center"/>
    </xf>
    <xf numFmtId="14" fontId="1" fillId="0" borderId="7" xfId="2" applyNumberFormat="1" applyFont="1" applyFill="1" applyBorder="1" applyAlignment="1" applyProtection="1">
      <alignment horizontal="left" vertical="center"/>
    </xf>
    <xf numFmtId="0" fontId="1" fillId="0" borderId="7" xfId="2" applyFont="1" applyFill="1" applyBorder="1" applyAlignment="1" applyProtection="1">
      <alignment horizontal="left" vertical="center"/>
    </xf>
    <xf numFmtId="0" fontId="18" fillId="3" borderId="0" xfId="2" applyFont="1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0" fontId="6" fillId="0" borderId="0" xfId="2" applyProtection="1">
      <protection locked="0"/>
    </xf>
    <xf numFmtId="0" fontId="9" fillId="0" borderId="0" xfId="0" applyFont="1" applyProtection="1">
      <protection locked="0"/>
    </xf>
    <xf numFmtId="0" fontId="6" fillId="5" borderId="0" xfId="2" applyFill="1" applyAlignment="1" applyProtection="1">
      <alignment horizontal="center"/>
      <protection locked="0"/>
    </xf>
    <xf numFmtId="0" fontId="6" fillId="4" borderId="0" xfId="2" applyFill="1" applyAlignment="1" applyProtection="1">
      <alignment horizontal="center"/>
      <protection locked="0"/>
    </xf>
    <xf numFmtId="14" fontId="6" fillId="0" borderId="0" xfId="2" applyNumberFormat="1" applyProtection="1">
      <protection locked="0"/>
    </xf>
    <xf numFmtId="0" fontId="1" fillId="0" borderId="0" xfId="0" applyFont="1" applyFill="1"/>
    <xf numFmtId="0" fontId="2" fillId="2" borderId="15" xfId="0" applyFont="1" applyFill="1" applyBorder="1" applyAlignment="1">
      <alignment horizontal="right" wrapText="1"/>
    </xf>
    <xf numFmtId="0" fontId="6" fillId="3" borderId="16" xfId="0" applyFont="1" applyFill="1" applyBorder="1" applyAlignment="1">
      <alignment horizontal="right"/>
    </xf>
    <xf numFmtId="0" fontId="6" fillId="4" borderId="16" xfId="0" applyFont="1" applyFill="1" applyBorder="1" applyAlignment="1">
      <alignment horizontal="right"/>
    </xf>
    <xf numFmtId="0" fontId="6" fillId="5" borderId="16" xfId="0" applyFont="1" applyFill="1" applyBorder="1" applyAlignment="1">
      <alignment horizontal="right"/>
    </xf>
    <xf numFmtId="0" fontId="6" fillId="0" borderId="16" xfId="0" applyFont="1" applyFill="1" applyBorder="1" applyAlignment="1">
      <alignment horizontal="right"/>
    </xf>
    <xf numFmtId="168" fontId="6" fillId="15" borderId="2" xfId="0" applyNumberFormat="1" applyFont="1" applyFill="1" applyBorder="1" applyAlignment="1">
      <alignment horizontal="right"/>
    </xf>
    <xf numFmtId="0" fontId="6" fillId="2" borderId="17" xfId="0" applyFont="1" applyFill="1" applyBorder="1" applyAlignment="1">
      <alignment horizontal="right"/>
    </xf>
    <xf numFmtId="0" fontId="6" fillId="2" borderId="13" xfId="0" applyFont="1" applyFill="1" applyBorder="1" applyAlignment="1">
      <alignment horizontal="right"/>
    </xf>
    <xf numFmtId="0" fontId="6" fillId="15" borderId="13" xfId="0" applyFont="1" applyFill="1" applyBorder="1" applyAlignment="1">
      <alignment horizontal="right"/>
    </xf>
    <xf numFmtId="0" fontId="0" fillId="0" borderId="16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6" fillId="15" borderId="17" xfId="0" applyFont="1" applyFill="1" applyBorder="1" applyAlignment="1">
      <alignment horizontal="right"/>
    </xf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16" xfId="0" applyFill="1" applyBorder="1"/>
    <xf numFmtId="0" fontId="0" fillId="2" borderId="27" xfId="0" applyFill="1" applyBorder="1"/>
    <xf numFmtId="0" fontId="6" fillId="3" borderId="14" xfId="0" applyFont="1" applyFill="1" applyBorder="1" applyAlignment="1">
      <alignment horizontal="right"/>
    </xf>
    <xf numFmtId="0" fontId="0" fillId="3" borderId="28" xfId="0" applyFill="1" applyBorder="1"/>
    <xf numFmtId="0" fontId="0" fillId="3" borderId="18" xfId="0" applyFill="1" applyBorder="1"/>
    <xf numFmtId="0" fontId="0" fillId="3" borderId="19" xfId="0" applyFill="1" applyBorder="1"/>
    <xf numFmtId="0" fontId="6" fillId="16" borderId="13" xfId="0" applyFont="1" applyFill="1" applyBorder="1" applyAlignment="1">
      <alignment horizontal="right"/>
    </xf>
    <xf numFmtId="0" fontId="0" fillId="16" borderId="26" xfId="0" applyFill="1" applyBorder="1"/>
    <xf numFmtId="0" fontId="0" fillId="16" borderId="16" xfId="0" applyFill="1" applyBorder="1"/>
    <xf numFmtId="0" fontId="0" fillId="16" borderId="27" xfId="0" applyFill="1" applyBorder="1"/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right" wrapText="1"/>
    </xf>
    <xf numFmtId="0" fontId="6" fillId="3" borderId="0" xfId="0" applyFont="1" applyFill="1" applyBorder="1" applyAlignment="1">
      <alignment horizontal="right"/>
    </xf>
    <xf numFmtId="0" fontId="6" fillId="4" borderId="0" xfId="0" applyFont="1" applyFill="1" applyBorder="1" applyAlignment="1">
      <alignment horizontal="right"/>
    </xf>
    <xf numFmtId="0" fontId="6" fillId="5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2" borderId="1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16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15" borderId="17" xfId="0" applyFont="1" applyFill="1" applyBorder="1" applyAlignment="1">
      <alignment horizontal="center" vertical="center"/>
    </xf>
    <xf numFmtId="0" fontId="6" fillId="15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0" xfId="0" applyFont="1"/>
    <xf numFmtId="170" fontId="0" fillId="0" borderId="20" xfId="0" applyNumberFormat="1" applyBorder="1" applyAlignment="1">
      <alignment horizontal="center" vertical="center"/>
    </xf>
    <xf numFmtId="170" fontId="0" fillId="0" borderId="21" xfId="0" applyNumberFormat="1" applyBorder="1" applyAlignment="1">
      <alignment horizontal="center" vertical="center"/>
    </xf>
    <xf numFmtId="0" fontId="0" fillId="2" borderId="11" xfId="0" applyFill="1" applyBorder="1"/>
    <xf numFmtId="0" fontId="0" fillId="2" borderId="29" xfId="0" applyFill="1" applyBorder="1"/>
    <xf numFmtId="0" fontId="0" fillId="16" borderId="29" xfId="0" applyFill="1" applyBorder="1"/>
    <xf numFmtId="0" fontId="0" fillId="3" borderId="12" xfId="0" applyFill="1" applyBorder="1"/>
    <xf numFmtId="0" fontId="1" fillId="0" borderId="23" xfId="0" quotePrefix="1" applyFont="1" applyBorder="1"/>
    <xf numFmtId="0" fontId="0" fillId="3" borderId="29" xfId="0" applyFill="1" applyBorder="1"/>
    <xf numFmtId="0" fontId="1" fillId="0" borderId="26" xfId="0" quotePrefix="1" applyFont="1" applyBorder="1"/>
    <xf numFmtId="0" fontId="1" fillId="16" borderId="26" xfId="0" quotePrefix="1" applyFont="1" applyFill="1" applyBorder="1"/>
    <xf numFmtId="0" fontId="1" fillId="3" borderId="28" xfId="0" quotePrefix="1" applyFont="1" applyFill="1" applyBorder="1"/>
    <xf numFmtId="0" fontId="2" fillId="0" borderId="0" xfId="0" applyFont="1"/>
    <xf numFmtId="0" fontId="19" fillId="0" borderId="0" xfId="0" applyFont="1"/>
  </cellXfs>
  <cellStyles count="16">
    <cellStyle name="A" xfId="3"/>
    <cellStyle name="AJ" xfId="4"/>
    <cellStyle name="B" xfId="5"/>
    <cellStyle name="BJ" xfId="6"/>
    <cellStyle name="C" xfId="7"/>
    <cellStyle name="D" xfId="8"/>
    <cellStyle name="Euro" xfId="9"/>
    <cellStyle name="Excel Built-in Normal" xfId="1"/>
    <cellStyle name="Normal" xfId="0" builtinId="0"/>
    <cellStyle name="Normal 2" xfId="2"/>
    <cellStyle name="Nuit" xfId="10"/>
    <cellStyle name="Orange" xfId="11"/>
    <cellStyle name="R" xfId="12"/>
    <cellStyle name="RF" xfId="13"/>
    <cellStyle name="RT" xfId="14"/>
    <cellStyle name="vide" xfId="15"/>
  </cellStyles>
  <dxfs count="20">
    <dxf>
      <font>
        <b val="0"/>
        <i val="0"/>
        <color auto="1"/>
      </font>
      <fill>
        <patternFill>
          <bgColor rgb="FFFF00FF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FF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FF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FF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00FF"/>
      <color rgb="FFC50B94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14</xdr:row>
      <xdr:rowOff>38100</xdr:rowOff>
    </xdr:from>
    <xdr:to>
      <xdr:col>2</xdr:col>
      <xdr:colOff>257175</xdr:colOff>
      <xdr:row>17</xdr:row>
      <xdr:rowOff>104775</xdr:rowOff>
    </xdr:to>
    <xdr:sp macro="" textlink="">
      <xdr:nvSpPr>
        <xdr:cNvPr id="2" name="Légende à une bordure 1 1"/>
        <xdr:cNvSpPr/>
      </xdr:nvSpPr>
      <xdr:spPr>
        <a:xfrm>
          <a:off x="1257300" y="2705100"/>
          <a:ext cx="1066800" cy="638175"/>
        </a:xfrm>
        <a:prstGeom prst="accentCallout1">
          <a:avLst>
            <a:gd name="adj1" fmla="val 18750"/>
            <a:gd name="adj2" fmla="val -8333"/>
            <a:gd name="adj3" fmla="val -409888"/>
            <a:gd name="adj4" fmla="val -56190"/>
          </a:avLst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Ne changer que l'année en A1</a:t>
          </a:r>
        </a:p>
      </xdr:txBody>
    </xdr:sp>
    <xdr:clientData/>
  </xdr:twoCellAnchor>
  <xdr:twoCellAnchor>
    <xdr:from>
      <xdr:col>4</xdr:col>
      <xdr:colOff>352425</xdr:colOff>
      <xdr:row>10</xdr:row>
      <xdr:rowOff>142875</xdr:rowOff>
    </xdr:from>
    <xdr:to>
      <xdr:col>5</xdr:col>
      <xdr:colOff>419100</xdr:colOff>
      <xdr:row>17</xdr:row>
      <xdr:rowOff>9525</xdr:rowOff>
    </xdr:to>
    <xdr:sp macro="" textlink="">
      <xdr:nvSpPr>
        <xdr:cNvPr id="3" name="ZoneTexte 2"/>
        <xdr:cNvSpPr txBox="1"/>
      </xdr:nvSpPr>
      <xdr:spPr>
        <a:xfrm>
          <a:off x="4772025" y="2057400"/>
          <a:ext cx="1866900" cy="1200150"/>
        </a:xfrm>
        <a:prstGeom prst="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Inscrire les différentes dates</a:t>
          </a:r>
        </a:p>
        <a:p>
          <a:endParaRPr lang="fr-FR" sz="1100"/>
        </a:p>
        <a:p>
          <a:r>
            <a:rPr lang="fr-FR" sz="1100"/>
            <a:t>Les anciennes dates peuvent être gardées pour visualiser les années précédentes</a:t>
          </a:r>
        </a:p>
      </xdr:txBody>
    </xdr:sp>
    <xdr:clientData/>
  </xdr:twoCellAnchor>
  <xdr:twoCellAnchor>
    <xdr:from>
      <xdr:col>3</xdr:col>
      <xdr:colOff>1114425</xdr:colOff>
      <xdr:row>7</xdr:row>
      <xdr:rowOff>114300</xdr:rowOff>
    </xdr:from>
    <xdr:to>
      <xdr:col>4</xdr:col>
      <xdr:colOff>495300</xdr:colOff>
      <xdr:row>10</xdr:row>
      <xdr:rowOff>0</xdr:rowOff>
    </xdr:to>
    <xdr:cxnSp macro="">
      <xdr:nvCxnSpPr>
        <xdr:cNvPr id="5" name="Connecteur droit avec flèche 4"/>
        <xdr:cNvCxnSpPr/>
      </xdr:nvCxnSpPr>
      <xdr:spPr>
        <a:xfrm flipH="1" flipV="1">
          <a:off x="3943350" y="1457325"/>
          <a:ext cx="971550" cy="4572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952500</xdr:colOff>
      <xdr:row>7</xdr:row>
      <xdr:rowOff>85725</xdr:rowOff>
    </xdr:from>
    <xdr:to>
      <xdr:col>4</xdr:col>
      <xdr:colOff>952500</xdr:colOff>
      <xdr:row>10</xdr:row>
      <xdr:rowOff>47625</xdr:rowOff>
    </xdr:to>
    <xdr:cxnSp macro="">
      <xdr:nvCxnSpPr>
        <xdr:cNvPr id="6" name="Connecteur droit avec flèche 5"/>
        <xdr:cNvCxnSpPr/>
      </xdr:nvCxnSpPr>
      <xdr:spPr>
        <a:xfrm flipV="1">
          <a:off x="5372100" y="1428750"/>
          <a:ext cx="0" cy="5334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1457325</xdr:colOff>
      <xdr:row>3</xdr:row>
      <xdr:rowOff>142875</xdr:rowOff>
    </xdr:from>
    <xdr:to>
      <xdr:col>6</xdr:col>
      <xdr:colOff>352425</xdr:colOff>
      <xdr:row>10</xdr:row>
      <xdr:rowOff>66675</xdr:rowOff>
    </xdr:to>
    <xdr:cxnSp macro="">
      <xdr:nvCxnSpPr>
        <xdr:cNvPr id="8" name="Connecteur droit avec flèche 7"/>
        <xdr:cNvCxnSpPr/>
      </xdr:nvCxnSpPr>
      <xdr:spPr>
        <a:xfrm flipV="1">
          <a:off x="5876925" y="723900"/>
          <a:ext cx="1457325" cy="12573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285750</xdr:colOff>
      <xdr:row>2</xdr:row>
      <xdr:rowOff>133350</xdr:rowOff>
    </xdr:from>
    <xdr:to>
      <xdr:col>8</xdr:col>
      <xdr:colOff>228600</xdr:colOff>
      <xdr:row>10</xdr:row>
      <xdr:rowOff>57150</xdr:rowOff>
    </xdr:to>
    <xdr:cxnSp macro="">
      <xdr:nvCxnSpPr>
        <xdr:cNvPr id="11" name="Connecteur droit avec flèche 10"/>
        <xdr:cNvCxnSpPr/>
      </xdr:nvCxnSpPr>
      <xdr:spPr>
        <a:xfrm flipV="1">
          <a:off x="6505575" y="523875"/>
          <a:ext cx="3095625" cy="14478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AJ87"/>
  <sheetViews>
    <sheetView showGridLines="0" showZeros="0" topLeftCell="K1" zoomScale="90" zoomScaleNormal="90" workbookViewId="0">
      <selection activeCell="Y23" sqref="Y23:Z23"/>
    </sheetView>
  </sheetViews>
  <sheetFormatPr baseColWidth="10" defaultColWidth="11.42578125" defaultRowHeight="12.75" x14ac:dyDescent="0.2"/>
  <cols>
    <col min="1" max="1" width="2.28515625" customWidth="1"/>
    <col min="2" max="2" width="12.28515625" customWidth="1"/>
    <col min="3" max="3" width="4.140625" customWidth="1"/>
    <col min="4" max="4" width="2.140625" customWidth="1"/>
    <col min="5" max="5" width="12.7109375" style="2" customWidth="1"/>
    <col min="6" max="6" width="4.7109375" style="3" customWidth="1"/>
    <col min="7" max="7" width="2.28515625" customWidth="1"/>
    <col min="8" max="8" width="12.7109375" customWidth="1"/>
    <col min="9" max="9" width="4.7109375" customWidth="1"/>
    <col min="10" max="10" width="2.28515625" customWidth="1"/>
    <col min="11" max="11" width="12.7109375" customWidth="1"/>
    <col min="12" max="12" width="4.7109375" customWidth="1"/>
    <col min="13" max="13" width="2.28515625" customWidth="1"/>
    <col min="14" max="14" width="12.7109375" customWidth="1"/>
    <col min="15" max="15" width="4.7109375" customWidth="1"/>
    <col min="16" max="16" width="2.28515625" customWidth="1"/>
    <col min="17" max="17" width="12.7109375" customWidth="1"/>
    <col min="18" max="18" width="4.7109375" customWidth="1"/>
    <col min="19" max="19" width="2.7109375" customWidth="1"/>
    <col min="20" max="20" width="12.7109375" customWidth="1"/>
    <col min="21" max="21" width="4.7109375" customWidth="1"/>
    <col min="22" max="22" width="6.140625" customWidth="1"/>
    <col min="23" max="23" width="29.7109375" customWidth="1"/>
  </cols>
  <sheetData>
    <row r="1" spans="2:36" ht="6" customHeight="1" thickBot="1" x14ac:dyDescent="0.25"/>
    <row r="2" spans="2:36" ht="16.5" thickBot="1" x14ac:dyDescent="0.3">
      <c r="B2" s="15" t="s">
        <v>28</v>
      </c>
      <c r="C2" s="16"/>
      <c r="E2" s="15" t="s">
        <v>0</v>
      </c>
      <c r="F2" s="16"/>
      <c r="H2" s="15" t="s">
        <v>1</v>
      </c>
      <c r="I2" s="16"/>
      <c r="K2" s="15" t="s">
        <v>2</v>
      </c>
      <c r="L2" s="16"/>
      <c r="N2" s="15" t="s">
        <v>26</v>
      </c>
      <c r="O2" s="16"/>
      <c r="Q2" s="15" t="s">
        <v>3</v>
      </c>
      <c r="R2" s="16"/>
      <c r="T2" s="15" t="s">
        <v>27</v>
      </c>
      <c r="U2" s="16"/>
      <c r="X2" s="56" t="s">
        <v>51</v>
      </c>
      <c r="Y2" s="57" t="s">
        <v>52</v>
      </c>
      <c r="Z2" s="57" t="s">
        <v>53</v>
      </c>
      <c r="AA2" s="57" t="s">
        <v>54</v>
      </c>
      <c r="AB2" s="57" t="s">
        <v>55</v>
      </c>
      <c r="AC2" s="57" t="s">
        <v>56</v>
      </c>
      <c r="AD2" s="57" t="s">
        <v>57</v>
      </c>
      <c r="AE2" s="57" t="s">
        <v>58</v>
      </c>
      <c r="AF2" s="57" t="s">
        <v>59</v>
      </c>
      <c r="AG2" s="57" t="s">
        <v>60</v>
      </c>
      <c r="AH2" s="57" t="s">
        <v>61</v>
      </c>
      <c r="AI2" s="57" t="s">
        <v>62</v>
      </c>
      <c r="AJ2" s="58" t="s">
        <v>51</v>
      </c>
    </row>
    <row r="3" spans="2:36" ht="15.75" x14ac:dyDescent="0.25">
      <c r="B3" s="25">
        <f>An</f>
        <v>2016</v>
      </c>
      <c r="C3" s="26"/>
      <c r="E3" s="25">
        <f>An</f>
        <v>2016</v>
      </c>
      <c r="F3" s="26"/>
      <c r="G3" s="4"/>
      <c r="H3" s="25">
        <f>An</f>
        <v>2016</v>
      </c>
      <c r="I3" s="26"/>
      <c r="K3" s="25">
        <f>An</f>
        <v>2016</v>
      </c>
      <c r="L3" s="26"/>
      <c r="M3" s="4"/>
      <c r="N3" s="25">
        <f>An</f>
        <v>2016</v>
      </c>
      <c r="O3" s="26"/>
      <c r="Q3" s="25">
        <f>An+1</f>
        <v>2017</v>
      </c>
      <c r="R3" s="26"/>
      <c r="T3" s="25">
        <f>An+1</f>
        <v>2017</v>
      </c>
      <c r="U3" s="26"/>
      <c r="W3" s="52" t="s">
        <v>31</v>
      </c>
      <c r="X3" s="65">
        <v>5</v>
      </c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7"/>
    </row>
    <row r="4" spans="2:36" ht="15" customHeight="1" x14ac:dyDescent="0.2">
      <c r="B4" s="6"/>
      <c r="C4" s="5"/>
      <c r="E4" s="6"/>
      <c r="F4" s="5"/>
      <c r="G4" s="1"/>
      <c r="H4" s="6"/>
      <c r="I4" s="5"/>
      <c r="J4" s="1"/>
      <c r="K4" s="6"/>
      <c r="L4" s="5"/>
      <c r="M4" s="1"/>
      <c r="N4" s="6"/>
      <c r="O4" s="5"/>
      <c r="P4" s="1"/>
      <c r="Q4" s="6"/>
      <c r="R4" s="5"/>
      <c r="S4" s="1"/>
      <c r="T4" s="6"/>
      <c r="U4" s="5"/>
      <c r="W4" s="53" t="s">
        <v>32</v>
      </c>
      <c r="X4" s="68">
        <v>5</v>
      </c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70"/>
    </row>
    <row r="5" spans="2:36" ht="15.75" customHeight="1" x14ac:dyDescent="0.2">
      <c r="B5" s="29">
        <f>C5</f>
        <v>42583</v>
      </c>
      <c r="C5" s="23">
        <f>DATE(B3,MONTH(1&amp;B2),1)</f>
        <v>42583</v>
      </c>
      <c r="E5" s="29">
        <f>F5</f>
        <v>42614</v>
      </c>
      <c r="F5" s="23">
        <f>DATE(E3,MONTH(1&amp;E2),1)</f>
        <v>42614</v>
      </c>
      <c r="G5" s="1"/>
      <c r="H5" s="29">
        <f>I5</f>
        <v>42644</v>
      </c>
      <c r="I5" s="23">
        <f>DATE(H3,MONTH(1&amp;H2),1)</f>
        <v>42644</v>
      </c>
      <c r="J5" s="1"/>
      <c r="K5" s="29">
        <f>L5</f>
        <v>42675</v>
      </c>
      <c r="L5" s="23">
        <f>DATE(K3,MONTH(1&amp;K2),1)</f>
        <v>42675</v>
      </c>
      <c r="M5" s="1"/>
      <c r="N5" s="29">
        <f>O5</f>
        <v>42705</v>
      </c>
      <c r="O5" s="23">
        <f>DATE(N3,MONTH(1&amp;N2),1)</f>
        <v>42705</v>
      </c>
      <c r="P5" s="1"/>
      <c r="Q5" s="29">
        <f>R5</f>
        <v>42736</v>
      </c>
      <c r="R5" s="23">
        <f>DATE(Q3,MONTH(1&amp;Q2),1)</f>
        <v>42736</v>
      </c>
      <c r="S5" s="1"/>
      <c r="T5" s="29">
        <f>U5</f>
        <v>42767</v>
      </c>
      <c r="U5" s="23">
        <f>DATE(T3,MONTH(1&amp;T2),1)</f>
        <v>42767</v>
      </c>
      <c r="W5" s="53" t="s">
        <v>33</v>
      </c>
      <c r="X5" s="68">
        <v>4</v>
      </c>
      <c r="Y5" s="69"/>
      <c r="Z5" s="69"/>
      <c r="AA5" s="69">
        <v>1</v>
      </c>
      <c r="AB5" s="69"/>
      <c r="AC5" s="69"/>
      <c r="AD5" s="69"/>
      <c r="AE5" s="69"/>
      <c r="AF5" s="69"/>
      <c r="AG5" s="69"/>
      <c r="AH5" s="69"/>
      <c r="AI5" s="69"/>
      <c r="AJ5" s="70"/>
    </row>
    <row r="6" spans="2:36" ht="15.75" customHeight="1" x14ac:dyDescent="0.2">
      <c r="B6" s="29">
        <f t="shared" ref="B6:B36" si="0">C6</f>
        <v>42584</v>
      </c>
      <c r="C6" s="23">
        <f>IF(C5=0,0,IF(MONTH(C5)=MONTH(C5+1),C5+1,0))</f>
        <v>42584</v>
      </c>
      <c r="E6" s="29">
        <f t="shared" ref="E6:E36" si="1">F6</f>
        <v>42615</v>
      </c>
      <c r="F6" s="23">
        <f>IF(F5=0,0,IF(MONTH(F5)=MONTH(F5+1),F5+1,0))</f>
        <v>42615</v>
      </c>
      <c r="G6" s="1"/>
      <c r="H6" s="29">
        <f t="shared" ref="H6:H36" si="2">I6</f>
        <v>42645</v>
      </c>
      <c r="I6" s="23">
        <f>IF(I5=0,0,IF(MONTH(I5)=MONTH(I5+1),I5+1,0))</f>
        <v>42645</v>
      </c>
      <c r="J6" s="1"/>
      <c r="K6" s="29">
        <f t="shared" ref="K6:K36" si="3">L6</f>
        <v>42676</v>
      </c>
      <c r="L6" s="23">
        <f>IF(L5=0,0,IF(MONTH(L5)=MONTH(L5+1),L5+1,0))</f>
        <v>42676</v>
      </c>
      <c r="M6" s="1"/>
      <c r="N6" s="29">
        <f t="shared" ref="N6:N36" si="4">O6</f>
        <v>42706</v>
      </c>
      <c r="O6" s="23">
        <f>IF(O5=0,0,IF(MONTH(O5)=MONTH(O5+1),O5+1,0))</f>
        <v>42706</v>
      </c>
      <c r="P6" s="1"/>
      <c r="Q6" s="29">
        <f t="shared" ref="Q6:Q36" si="5">R6</f>
        <v>42737</v>
      </c>
      <c r="R6" s="23">
        <f>IF(R5=0,0,IF(MONTH(R5)=MONTH(R5+1),R5+1,0))</f>
        <v>42737</v>
      </c>
      <c r="S6" s="1"/>
      <c r="T6" s="29">
        <f t="shared" ref="T6:T36" si="6">U6</f>
        <v>42768</v>
      </c>
      <c r="U6" s="23">
        <f>IF(U5=0,0,IF(MONTH(U5)=MONTH(U5+1),U5+1,0))</f>
        <v>42768</v>
      </c>
      <c r="W6" s="53" t="s">
        <v>34</v>
      </c>
      <c r="X6" s="68">
        <v>4</v>
      </c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70"/>
    </row>
    <row r="7" spans="2:36" ht="15.75" customHeight="1" x14ac:dyDescent="0.2">
      <c r="B7" s="29">
        <f t="shared" si="0"/>
        <v>42585</v>
      </c>
      <c r="C7" s="23">
        <f t="shared" ref="C7:C36" si="7">IF(C6=0,0,IF(MONTH(C6)=MONTH(C6+1),C6+1,0))</f>
        <v>42585</v>
      </c>
      <c r="E7" s="29">
        <f t="shared" si="1"/>
        <v>42616</v>
      </c>
      <c r="F7" s="23">
        <f t="shared" ref="F7:F36" si="8">IF(F6=0,0,IF(MONTH(F6)=MONTH(F6+1),F6+1,0))</f>
        <v>42616</v>
      </c>
      <c r="G7" s="1"/>
      <c r="H7" s="29">
        <f t="shared" si="2"/>
        <v>42646</v>
      </c>
      <c r="I7" s="23">
        <f t="shared" ref="I7:I36" si="9">IF(I6=0,0,IF(MONTH(I6)=MONTH(I6+1),I6+1,0))</f>
        <v>42646</v>
      </c>
      <c r="J7" s="1"/>
      <c r="K7" s="29">
        <f t="shared" si="3"/>
        <v>42677</v>
      </c>
      <c r="L7" s="23">
        <f t="shared" ref="L7:L36" si="10">IF(L6=0,0,IF(MONTH(L6)=MONTH(L6+1),L6+1,0))</f>
        <v>42677</v>
      </c>
      <c r="M7" s="1"/>
      <c r="N7" s="29">
        <f t="shared" si="4"/>
        <v>42707</v>
      </c>
      <c r="O7" s="23">
        <f t="shared" ref="O7:O36" si="11">IF(O6=0,0,IF(MONTH(O6)=MONTH(O6+1),O6+1,0))</f>
        <v>42707</v>
      </c>
      <c r="P7" s="1"/>
      <c r="Q7" s="29">
        <f t="shared" si="5"/>
        <v>42738</v>
      </c>
      <c r="R7" s="23">
        <f t="shared" ref="R7:R36" si="12">IF(R6=0,0,IF(MONTH(R6)=MONTH(R6+1),R6+1,0))</f>
        <v>42738</v>
      </c>
      <c r="S7" s="1"/>
      <c r="T7" s="29">
        <f t="shared" si="6"/>
        <v>42769</v>
      </c>
      <c r="U7" s="23">
        <f t="shared" ref="U7:U36" si="13">IF(U6=0,0,IF(MONTH(U6)=MONTH(U6+1),U6+1,0))</f>
        <v>42769</v>
      </c>
      <c r="W7" s="53" t="s">
        <v>35</v>
      </c>
      <c r="X7" s="68">
        <v>4</v>
      </c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70"/>
    </row>
    <row r="8" spans="2:36" ht="15.75" customHeight="1" x14ac:dyDescent="0.2">
      <c r="B8" s="29">
        <f t="shared" si="0"/>
        <v>42586</v>
      </c>
      <c r="C8" s="23">
        <f t="shared" si="7"/>
        <v>42586</v>
      </c>
      <c r="E8" s="29">
        <f t="shared" si="1"/>
        <v>42617</v>
      </c>
      <c r="F8" s="23">
        <f t="shared" si="8"/>
        <v>42617</v>
      </c>
      <c r="G8" s="1"/>
      <c r="H8" s="29">
        <f t="shared" si="2"/>
        <v>42647</v>
      </c>
      <c r="I8" s="23">
        <f t="shared" si="9"/>
        <v>42647</v>
      </c>
      <c r="J8" s="1"/>
      <c r="K8" s="29">
        <f t="shared" si="3"/>
        <v>42678</v>
      </c>
      <c r="L8" s="23">
        <f t="shared" si="10"/>
        <v>42678</v>
      </c>
      <c r="M8" s="1"/>
      <c r="N8" s="29">
        <f t="shared" si="4"/>
        <v>42708</v>
      </c>
      <c r="O8" s="23">
        <f t="shared" si="11"/>
        <v>42708</v>
      </c>
      <c r="P8" s="1"/>
      <c r="Q8" s="29">
        <f t="shared" si="5"/>
        <v>42739</v>
      </c>
      <c r="R8" s="23">
        <f t="shared" si="12"/>
        <v>42739</v>
      </c>
      <c r="S8" s="1"/>
      <c r="T8" s="29">
        <f t="shared" si="6"/>
        <v>42770</v>
      </c>
      <c r="U8" s="23">
        <f t="shared" si="13"/>
        <v>42770</v>
      </c>
      <c r="W8" s="53" t="s">
        <v>36</v>
      </c>
      <c r="X8" s="68">
        <v>4</v>
      </c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70"/>
    </row>
    <row r="9" spans="2:36" ht="15.75" customHeight="1" x14ac:dyDescent="0.2">
      <c r="B9" s="29">
        <f t="shared" si="0"/>
        <v>42587</v>
      </c>
      <c r="C9" s="23">
        <f t="shared" si="7"/>
        <v>42587</v>
      </c>
      <c r="E9" s="29">
        <f t="shared" si="1"/>
        <v>42618</v>
      </c>
      <c r="F9" s="23">
        <f t="shared" si="8"/>
        <v>42618</v>
      </c>
      <c r="G9" s="1"/>
      <c r="H9" s="29">
        <f t="shared" si="2"/>
        <v>42648</v>
      </c>
      <c r="I9" s="23">
        <f t="shared" si="9"/>
        <v>42648</v>
      </c>
      <c r="J9" s="1"/>
      <c r="K9" s="29">
        <f t="shared" si="3"/>
        <v>42679</v>
      </c>
      <c r="L9" s="23">
        <f t="shared" si="10"/>
        <v>42679</v>
      </c>
      <c r="M9" s="1"/>
      <c r="N9" s="29">
        <f t="shared" si="4"/>
        <v>42709</v>
      </c>
      <c r="O9" s="23">
        <f t="shared" si="11"/>
        <v>42709</v>
      </c>
      <c r="P9" s="1"/>
      <c r="Q9" s="29">
        <f t="shared" si="5"/>
        <v>42740</v>
      </c>
      <c r="R9" s="23">
        <f t="shared" si="12"/>
        <v>42740</v>
      </c>
      <c r="S9" s="1"/>
      <c r="T9" s="29">
        <f t="shared" si="6"/>
        <v>42771</v>
      </c>
      <c r="U9" s="23">
        <f t="shared" si="13"/>
        <v>42771</v>
      </c>
      <c r="W9" s="75" t="s">
        <v>47</v>
      </c>
      <c r="X9" s="76">
        <v>4</v>
      </c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8"/>
    </row>
    <row r="10" spans="2:36" ht="15.75" customHeight="1" thickBot="1" x14ac:dyDescent="0.25">
      <c r="B10" s="29">
        <f t="shared" si="0"/>
        <v>42588</v>
      </c>
      <c r="C10" s="23">
        <f t="shared" si="7"/>
        <v>42588</v>
      </c>
      <c r="E10" s="29">
        <f t="shared" si="1"/>
        <v>42619</v>
      </c>
      <c r="F10" s="23">
        <f t="shared" si="8"/>
        <v>42619</v>
      </c>
      <c r="G10" s="1"/>
      <c r="H10" s="29">
        <f t="shared" si="2"/>
        <v>42649</v>
      </c>
      <c r="I10" s="23">
        <f t="shared" si="9"/>
        <v>42649</v>
      </c>
      <c r="J10" s="1"/>
      <c r="K10" s="29">
        <f t="shared" si="3"/>
        <v>42680</v>
      </c>
      <c r="L10" s="23">
        <f t="shared" si="10"/>
        <v>42680</v>
      </c>
      <c r="M10" s="1"/>
      <c r="N10" s="29">
        <f t="shared" si="4"/>
        <v>42710</v>
      </c>
      <c r="O10" s="23">
        <f t="shared" si="11"/>
        <v>42710</v>
      </c>
      <c r="P10" s="1"/>
      <c r="Q10" s="29">
        <f t="shared" si="5"/>
        <v>42741</v>
      </c>
      <c r="R10" s="23">
        <f t="shared" si="12"/>
        <v>42741</v>
      </c>
      <c r="S10" s="1"/>
      <c r="T10" s="29">
        <f t="shared" si="6"/>
        <v>42772</v>
      </c>
      <c r="U10" s="23">
        <f t="shared" si="13"/>
        <v>42772</v>
      </c>
      <c r="W10" s="71" t="s">
        <v>48</v>
      </c>
      <c r="X10" s="72"/>
      <c r="Y10" s="73"/>
      <c r="Z10" s="73"/>
      <c r="AA10" s="73">
        <v>1</v>
      </c>
      <c r="AB10" s="73"/>
      <c r="AC10" s="73"/>
      <c r="AD10" s="73"/>
      <c r="AE10" s="73"/>
      <c r="AF10" s="73"/>
      <c r="AG10" s="73"/>
      <c r="AH10" s="73"/>
      <c r="AI10" s="73"/>
      <c r="AJ10" s="74"/>
    </row>
    <row r="11" spans="2:36" ht="15.75" customHeight="1" x14ac:dyDescent="0.2">
      <c r="B11" s="29">
        <f t="shared" si="0"/>
        <v>42589</v>
      </c>
      <c r="C11" s="23">
        <f t="shared" si="7"/>
        <v>42589</v>
      </c>
      <c r="E11" s="51">
        <f t="shared" si="1"/>
        <v>42620</v>
      </c>
      <c r="F11" s="23">
        <f t="shared" si="8"/>
        <v>42620</v>
      </c>
      <c r="G11" s="1"/>
      <c r="H11" s="29">
        <f t="shared" si="2"/>
        <v>42650</v>
      </c>
      <c r="I11" s="23">
        <f t="shared" si="9"/>
        <v>42650</v>
      </c>
      <c r="J11" s="1"/>
      <c r="K11" s="29">
        <f t="shared" si="3"/>
        <v>42681</v>
      </c>
      <c r="L11" s="23">
        <f t="shared" si="10"/>
        <v>42681</v>
      </c>
      <c r="M11" s="1"/>
      <c r="N11" s="29">
        <f t="shared" si="4"/>
        <v>42711</v>
      </c>
      <c r="O11" s="23">
        <f t="shared" si="11"/>
        <v>42711</v>
      </c>
      <c r="P11" s="1"/>
      <c r="Q11" s="29">
        <f t="shared" si="5"/>
        <v>42742</v>
      </c>
      <c r="R11" s="23">
        <f t="shared" si="12"/>
        <v>42742</v>
      </c>
      <c r="S11" s="1"/>
      <c r="T11" s="29">
        <f t="shared" si="6"/>
        <v>42773</v>
      </c>
      <c r="U11" s="23">
        <f t="shared" si="13"/>
        <v>42773</v>
      </c>
      <c r="W11" s="64" t="s">
        <v>38</v>
      </c>
      <c r="X11" s="59"/>
      <c r="Y11" s="60"/>
      <c r="Z11" s="60"/>
      <c r="AA11" s="60">
        <v>4</v>
      </c>
      <c r="AB11" s="60"/>
      <c r="AC11" s="60"/>
      <c r="AD11" s="60"/>
      <c r="AE11" s="60"/>
      <c r="AF11" s="60"/>
      <c r="AG11" s="60"/>
      <c r="AH11" s="60"/>
      <c r="AI11" s="60"/>
      <c r="AJ11" s="61"/>
    </row>
    <row r="12" spans="2:36" ht="15.75" customHeight="1" x14ac:dyDescent="0.2">
      <c r="B12" s="29">
        <f t="shared" si="0"/>
        <v>42590</v>
      </c>
      <c r="C12" s="23">
        <f t="shared" si="7"/>
        <v>42590</v>
      </c>
      <c r="E12" s="29">
        <f t="shared" si="1"/>
        <v>42621</v>
      </c>
      <c r="F12" s="23">
        <f t="shared" si="8"/>
        <v>42621</v>
      </c>
      <c r="G12" s="1"/>
      <c r="H12" s="29">
        <f t="shared" si="2"/>
        <v>42651</v>
      </c>
      <c r="I12" s="23">
        <f t="shared" si="9"/>
        <v>42651</v>
      </c>
      <c r="J12" s="1"/>
      <c r="K12" s="29">
        <f t="shared" si="3"/>
        <v>42682</v>
      </c>
      <c r="L12" s="23">
        <f t="shared" si="10"/>
        <v>42682</v>
      </c>
      <c r="M12" s="1"/>
      <c r="N12" s="29">
        <f t="shared" si="4"/>
        <v>42712</v>
      </c>
      <c r="O12" s="23">
        <f t="shared" si="11"/>
        <v>42712</v>
      </c>
      <c r="P12" s="1"/>
      <c r="Q12" s="29">
        <f t="shared" si="5"/>
        <v>42743</v>
      </c>
      <c r="R12" s="23">
        <f t="shared" si="12"/>
        <v>42743</v>
      </c>
      <c r="S12" s="1"/>
      <c r="T12" s="29">
        <f t="shared" si="6"/>
        <v>42774</v>
      </c>
      <c r="U12" s="23">
        <f t="shared" si="13"/>
        <v>42774</v>
      </c>
      <c r="W12" s="54" t="s">
        <v>63</v>
      </c>
      <c r="X12" s="62"/>
      <c r="Y12" s="55"/>
      <c r="Z12" s="55"/>
      <c r="AA12" s="55">
        <v>4</v>
      </c>
      <c r="AB12" s="55"/>
      <c r="AC12" s="55"/>
      <c r="AD12" s="55"/>
      <c r="AE12" s="55"/>
      <c r="AF12" s="55"/>
      <c r="AG12" s="55"/>
      <c r="AH12" s="55"/>
      <c r="AI12" s="55"/>
      <c r="AJ12" s="63"/>
    </row>
    <row r="13" spans="2:36" ht="15.75" customHeight="1" x14ac:dyDescent="0.2">
      <c r="B13" s="29">
        <f t="shared" si="0"/>
        <v>42591</v>
      </c>
      <c r="C13" s="23">
        <f t="shared" si="7"/>
        <v>42591</v>
      </c>
      <c r="E13" s="29">
        <f t="shared" si="1"/>
        <v>42622</v>
      </c>
      <c r="F13" s="23">
        <f t="shared" si="8"/>
        <v>42622</v>
      </c>
      <c r="G13" s="1"/>
      <c r="H13" s="29">
        <f t="shared" si="2"/>
        <v>42652</v>
      </c>
      <c r="I13" s="23">
        <f t="shared" si="9"/>
        <v>42652</v>
      </c>
      <c r="J13" s="1"/>
      <c r="K13" s="29">
        <f t="shared" si="3"/>
        <v>42683</v>
      </c>
      <c r="L13" s="23">
        <f t="shared" si="10"/>
        <v>42683</v>
      </c>
      <c r="M13" s="1"/>
      <c r="N13" s="29">
        <f t="shared" si="4"/>
        <v>42713</v>
      </c>
      <c r="O13" s="23">
        <f t="shared" si="11"/>
        <v>42713</v>
      </c>
      <c r="P13" s="1"/>
      <c r="Q13" s="29">
        <f t="shared" si="5"/>
        <v>42744</v>
      </c>
      <c r="R13" s="23">
        <f t="shared" si="12"/>
        <v>42744</v>
      </c>
      <c r="S13" s="1"/>
      <c r="T13" s="29">
        <f t="shared" si="6"/>
        <v>42775</v>
      </c>
      <c r="U13" s="23">
        <f t="shared" si="13"/>
        <v>42775</v>
      </c>
      <c r="W13" s="54" t="s">
        <v>39</v>
      </c>
      <c r="X13" s="62"/>
      <c r="Y13" s="55"/>
      <c r="Z13" s="55"/>
      <c r="AA13" s="55">
        <v>3</v>
      </c>
      <c r="AB13" s="55"/>
      <c r="AC13" s="55"/>
      <c r="AD13" s="55"/>
      <c r="AE13" s="55"/>
      <c r="AF13" s="55"/>
      <c r="AG13" s="55"/>
      <c r="AH13" s="55"/>
      <c r="AI13" s="55"/>
      <c r="AJ13" s="63"/>
    </row>
    <row r="14" spans="2:36" ht="15.75" customHeight="1" x14ac:dyDescent="0.2">
      <c r="B14" s="29">
        <f t="shared" si="0"/>
        <v>42592</v>
      </c>
      <c r="C14" s="23">
        <f t="shared" si="7"/>
        <v>42592</v>
      </c>
      <c r="E14" s="29">
        <f t="shared" si="1"/>
        <v>42623</v>
      </c>
      <c r="F14" s="23">
        <f t="shared" si="8"/>
        <v>42623</v>
      </c>
      <c r="G14" s="1"/>
      <c r="H14" s="29">
        <f t="shared" si="2"/>
        <v>42653</v>
      </c>
      <c r="I14" s="23">
        <f t="shared" si="9"/>
        <v>42653</v>
      </c>
      <c r="J14" s="1"/>
      <c r="K14" s="29">
        <f t="shared" si="3"/>
        <v>42684</v>
      </c>
      <c r="L14" s="23">
        <f t="shared" si="10"/>
        <v>42684</v>
      </c>
      <c r="M14" s="1"/>
      <c r="N14" s="29">
        <f t="shared" si="4"/>
        <v>42714</v>
      </c>
      <c r="O14" s="23">
        <f t="shared" si="11"/>
        <v>42714</v>
      </c>
      <c r="P14" s="1"/>
      <c r="Q14" s="29">
        <f t="shared" si="5"/>
        <v>42745</v>
      </c>
      <c r="R14" s="23">
        <f t="shared" si="12"/>
        <v>42745</v>
      </c>
      <c r="S14" s="1"/>
      <c r="T14" s="29">
        <f t="shared" si="6"/>
        <v>42776</v>
      </c>
      <c r="U14" s="23">
        <f t="shared" si="13"/>
        <v>42776</v>
      </c>
      <c r="W14" s="54" t="s">
        <v>40</v>
      </c>
      <c r="X14" s="62"/>
      <c r="Y14" s="55"/>
      <c r="Z14" s="55"/>
      <c r="AA14" s="55">
        <v>4</v>
      </c>
      <c r="AB14" s="55"/>
      <c r="AC14" s="55"/>
      <c r="AD14" s="55"/>
      <c r="AE14" s="55"/>
      <c r="AF14" s="55"/>
      <c r="AG14" s="55"/>
      <c r="AH14" s="55"/>
      <c r="AI14" s="55"/>
      <c r="AJ14" s="63"/>
    </row>
    <row r="15" spans="2:36" ht="15.75" customHeight="1" x14ac:dyDescent="0.2">
      <c r="B15" s="29">
        <f t="shared" si="0"/>
        <v>42593</v>
      </c>
      <c r="C15" s="23">
        <f t="shared" si="7"/>
        <v>42593</v>
      </c>
      <c r="E15" s="29">
        <f t="shared" si="1"/>
        <v>42624</v>
      </c>
      <c r="F15" s="23">
        <f t="shared" si="8"/>
        <v>42624</v>
      </c>
      <c r="G15" s="1"/>
      <c r="H15" s="29">
        <f t="shared" si="2"/>
        <v>42654</v>
      </c>
      <c r="I15" s="23">
        <f t="shared" si="9"/>
        <v>42654</v>
      </c>
      <c r="J15" s="1"/>
      <c r="K15" s="29">
        <f t="shared" si="3"/>
        <v>42685</v>
      </c>
      <c r="L15" s="23">
        <f t="shared" si="10"/>
        <v>42685</v>
      </c>
      <c r="M15" s="1"/>
      <c r="N15" s="29">
        <f t="shared" si="4"/>
        <v>42715</v>
      </c>
      <c r="O15" s="23">
        <f t="shared" si="11"/>
        <v>42715</v>
      </c>
      <c r="P15" s="1"/>
      <c r="Q15" s="29">
        <f t="shared" si="5"/>
        <v>42746</v>
      </c>
      <c r="R15" s="23">
        <f t="shared" si="12"/>
        <v>42746</v>
      </c>
      <c r="S15" s="1"/>
      <c r="T15" s="29">
        <f t="shared" si="6"/>
        <v>42777</v>
      </c>
      <c r="U15" s="23">
        <f t="shared" si="13"/>
        <v>42777</v>
      </c>
      <c r="W15" s="54" t="s">
        <v>41</v>
      </c>
      <c r="X15" s="62"/>
      <c r="Y15" s="55"/>
      <c r="Z15" s="55"/>
      <c r="AA15" s="55">
        <v>3</v>
      </c>
      <c r="AB15" s="55"/>
      <c r="AC15" s="55"/>
      <c r="AD15" s="55"/>
      <c r="AE15" s="55"/>
      <c r="AF15" s="55"/>
      <c r="AG15" s="55"/>
      <c r="AH15" s="55"/>
      <c r="AI15" s="55"/>
      <c r="AJ15" s="63"/>
    </row>
    <row r="16" spans="2:36" ht="15.75" customHeight="1" x14ac:dyDescent="0.2">
      <c r="B16" s="29">
        <f t="shared" si="0"/>
        <v>42594</v>
      </c>
      <c r="C16" s="23">
        <f t="shared" si="7"/>
        <v>42594</v>
      </c>
      <c r="E16" s="29">
        <f t="shared" si="1"/>
        <v>42625</v>
      </c>
      <c r="F16" s="23">
        <f t="shared" si="8"/>
        <v>42625</v>
      </c>
      <c r="G16" s="1"/>
      <c r="H16" s="29">
        <f t="shared" si="2"/>
        <v>42655</v>
      </c>
      <c r="I16" s="23">
        <f t="shared" si="9"/>
        <v>42655</v>
      </c>
      <c r="J16" s="1"/>
      <c r="K16" s="29">
        <f t="shared" si="3"/>
        <v>42686</v>
      </c>
      <c r="L16" s="23">
        <f t="shared" si="10"/>
        <v>42686</v>
      </c>
      <c r="M16" s="1"/>
      <c r="N16" s="29">
        <f t="shared" si="4"/>
        <v>42716</v>
      </c>
      <c r="O16" s="23">
        <f t="shared" si="11"/>
        <v>42716</v>
      </c>
      <c r="P16" s="1"/>
      <c r="Q16" s="29">
        <f t="shared" si="5"/>
        <v>42747</v>
      </c>
      <c r="R16" s="23">
        <f t="shared" si="12"/>
        <v>42747</v>
      </c>
      <c r="S16" s="1"/>
      <c r="T16" s="29">
        <f t="shared" si="6"/>
        <v>42778</v>
      </c>
      <c r="U16" s="23">
        <f t="shared" si="13"/>
        <v>42778</v>
      </c>
      <c r="W16" s="54" t="s">
        <v>42</v>
      </c>
      <c r="X16" s="62"/>
      <c r="Y16" s="55"/>
      <c r="Z16" s="55"/>
      <c r="AA16" s="55">
        <v>4</v>
      </c>
      <c r="AB16" s="55"/>
      <c r="AC16" s="55"/>
      <c r="AD16" s="55"/>
      <c r="AE16" s="55"/>
      <c r="AF16" s="55"/>
      <c r="AG16" s="55"/>
      <c r="AH16" s="55"/>
      <c r="AI16" s="55"/>
      <c r="AJ16" s="63"/>
    </row>
    <row r="17" spans="1:36" ht="15.75" customHeight="1" x14ac:dyDescent="0.2">
      <c r="B17" s="29">
        <f t="shared" si="0"/>
        <v>42595</v>
      </c>
      <c r="C17" s="23">
        <f t="shared" si="7"/>
        <v>42595</v>
      </c>
      <c r="E17" s="29">
        <f t="shared" si="1"/>
        <v>42626</v>
      </c>
      <c r="F17" s="23">
        <f t="shared" si="8"/>
        <v>42626</v>
      </c>
      <c r="G17" s="1"/>
      <c r="H17" s="29">
        <f t="shared" si="2"/>
        <v>42656</v>
      </c>
      <c r="I17" s="23">
        <f t="shared" si="9"/>
        <v>42656</v>
      </c>
      <c r="J17" s="1"/>
      <c r="K17" s="29">
        <f t="shared" si="3"/>
        <v>42687</v>
      </c>
      <c r="L17" s="23">
        <f t="shared" si="10"/>
        <v>42687</v>
      </c>
      <c r="M17" s="1"/>
      <c r="N17" s="29">
        <f t="shared" si="4"/>
        <v>42717</v>
      </c>
      <c r="O17" s="23">
        <f t="shared" si="11"/>
        <v>42717</v>
      </c>
      <c r="P17" s="1"/>
      <c r="Q17" s="29">
        <f t="shared" si="5"/>
        <v>42748</v>
      </c>
      <c r="R17" s="23">
        <f t="shared" si="12"/>
        <v>42748</v>
      </c>
      <c r="S17" s="1"/>
      <c r="T17" s="29">
        <f t="shared" si="6"/>
        <v>42779</v>
      </c>
      <c r="U17" s="23">
        <f t="shared" si="13"/>
        <v>42779</v>
      </c>
      <c r="W17" s="75" t="s">
        <v>49</v>
      </c>
      <c r="X17" s="76"/>
      <c r="Y17" s="77"/>
      <c r="Z17" s="77"/>
      <c r="AA17" s="77">
        <v>4</v>
      </c>
      <c r="AB17" s="77"/>
      <c r="AC17" s="77"/>
      <c r="AD17" s="77"/>
      <c r="AE17" s="77"/>
      <c r="AF17" s="77"/>
      <c r="AG17" s="77"/>
      <c r="AH17" s="77"/>
      <c r="AI17" s="77"/>
      <c r="AJ17" s="78"/>
    </row>
    <row r="18" spans="1:36" ht="15.75" customHeight="1" thickBot="1" x14ac:dyDescent="0.25">
      <c r="B18" s="29">
        <f t="shared" si="0"/>
        <v>42596</v>
      </c>
      <c r="C18" s="23">
        <f t="shared" si="7"/>
        <v>42596</v>
      </c>
      <c r="E18" s="29">
        <f t="shared" si="1"/>
        <v>42627</v>
      </c>
      <c r="F18" s="23">
        <f t="shared" si="8"/>
        <v>42627</v>
      </c>
      <c r="G18" s="1"/>
      <c r="H18" s="29">
        <f t="shared" si="2"/>
        <v>42657</v>
      </c>
      <c r="I18" s="23">
        <f t="shared" si="9"/>
        <v>42657</v>
      </c>
      <c r="J18" s="1"/>
      <c r="K18" s="29">
        <f t="shared" si="3"/>
        <v>42688</v>
      </c>
      <c r="L18" s="23">
        <f t="shared" si="10"/>
        <v>42688</v>
      </c>
      <c r="M18" s="1"/>
      <c r="N18" s="29">
        <f t="shared" si="4"/>
        <v>42718</v>
      </c>
      <c r="O18" s="23">
        <f t="shared" si="11"/>
        <v>42718</v>
      </c>
      <c r="P18" s="1"/>
      <c r="Q18" s="29">
        <f t="shared" si="5"/>
        <v>42749</v>
      </c>
      <c r="R18" s="23">
        <f t="shared" si="12"/>
        <v>42749</v>
      </c>
      <c r="S18" s="1"/>
      <c r="T18" s="29">
        <f t="shared" si="6"/>
        <v>42780</v>
      </c>
      <c r="U18" s="23">
        <f t="shared" si="13"/>
        <v>42780</v>
      </c>
      <c r="W18" s="71" t="s">
        <v>50</v>
      </c>
      <c r="X18" s="72"/>
      <c r="Y18" s="73"/>
      <c r="Z18" s="73"/>
      <c r="AA18" s="73">
        <v>1</v>
      </c>
      <c r="AB18" s="73"/>
      <c r="AC18" s="73"/>
      <c r="AD18" s="73"/>
      <c r="AE18" s="73"/>
      <c r="AF18" s="73"/>
      <c r="AG18" s="73"/>
      <c r="AH18" s="73"/>
      <c r="AI18" s="73"/>
      <c r="AJ18" s="74"/>
    </row>
    <row r="19" spans="1:36" ht="15.75" customHeight="1" x14ac:dyDescent="0.2">
      <c r="B19" s="29">
        <f t="shared" si="0"/>
        <v>42597</v>
      </c>
      <c r="C19" s="23">
        <f t="shared" si="7"/>
        <v>42597</v>
      </c>
      <c r="E19" s="29">
        <f t="shared" si="1"/>
        <v>42628</v>
      </c>
      <c r="F19" s="23">
        <f t="shared" si="8"/>
        <v>42628</v>
      </c>
      <c r="G19" s="1"/>
      <c r="H19" s="29">
        <f t="shared" si="2"/>
        <v>42658</v>
      </c>
      <c r="I19" s="23">
        <f t="shared" si="9"/>
        <v>42658</v>
      </c>
      <c r="J19" s="1"/>
      <c r="K19" s="29">
        <f t="shared" si="3"/>
        <v>42689</v>
      </c>
      <c r="L19" s="23">
        <f t="shared" si="10"/>
        <v>42689</v>
      </c>
      <c r="M19" s="1"/>
      <c r="N19" s="29">
        <f t="shared" si="4"/>
        <v>42719</v>
      </c>
      <c r="O19" s="23">
        <f t="shared" si="11"/>
        <v>42719</v>
      </c>
      <c r="P19" s="1"/>
      <c r="Q19" s="29">
        <f t="shared" si="5"/>
        <v>42750</v>
      </c>
      <c r="R19" s="23">
        <f t="shared" si="12"/>
        <v>42750</v>
      </c>
      <c r="S19" s="1"/>
      <c r="T19" s="29">
        <f t="shared" si="6"/>
        <v>42781</v>
      </c>
      <c r="U19" s="23">
        <f t="shared" si="13"/>
        <v>42781</v>
      </c>
    </row>
    <row r="20" spans="1:36" ht="15.75" customHeight="1" x14ac:dyDescent="0.2">
      <c r="B20" s="29">
        <f t="shared" si="0"/>
        <v>42598</v>
      </c>
      <c r="C20" s="23">
        <f t="shared" si="7"/>
        <v>42598</v>
      </c>
      <c r="E20" s="29">
        <f t="shared" si="1"/>
        <v>42629</v>
      </c>
      <c r="F20" s="23">
        <f t="shared" si="8"/>
        <v>42629</v>
      </c>
      <c r="G20" s="1"/>
      <c r="H20" s="29">
        <f t="shared" si="2"/>
        <v>42659</v>
      </c>
      <c r="I20" s="23">
        <f t="shared" si="9"/>
        <v>42659</v>
      </c>
      <c r="J20" s="1"/>
      <c r="K20" s="29">
        <f t="shared" si="3"/>
        <v>42690</v>
      </c>
      <c r="L20" s="23">
        <f t="shared" si="10"/>
        <v>42690</v>
      </c>
      <c r="M20" s="1"/>
      <c r="N20" s="29">
        <f t="shared" si="4"/>
        <v>42720</v>
      </c>
      <c r="O20" s="23">
        <f t="shared" si="11"/>
        <v>42720</v>
      </c>
      <c r="P20" s="1"/>
      <c r="Q20" s="29">
        <f t="shared" si="5"/>
        <v>42751</v>
      </c>
      <c r="R20" s="23">
        <f t="shared" si="12"/>
        <v>42751</v>
      </c>
      <c r="S20" s="1"/>
      <c r="T20" s="29">
        <f t="shared" si="6"/>
        <v>42782</v>
      </c>
      <c r="U20" s="23">
        <f t="shared" si="13"/>
        <v>42782</v>
      </c>
      <c r="Y20" t="s">
        <v>64</v>
      </c>
    </row>
    <row r="21" spans="1:36" ht="15.75" customHeight="1" x14ac:dyDescent="0.2">
      <c r="B21" s="29">
        <f t="shared" si="0"/>
        <v>42599</v>
      </c>
      <c r="C21" s="23">
        <f t="shared" si="7"/>
        <v>42599</v>
      </c>
      <c r="E21" s="29">
        <f t="shared" si="1"/>
        <v>42630</v>
      </c>
      <c r="F21" s="23">
        <f t="shared" si="8"/>
        <v>42630</v>
      </c>
      <c r="G21" s="1"/>
      <c r="H21" s="29">
        <f t="shared" si="2"/>
        <v>42660</v>
      </c>
      <c r="I21" s="23">
        <f t="shared" si="9"/>
        <v>42660</v>
      </c>
      <c r="J21" s="1"/>
      <c r="K21" s="29">
        <f t="shared" si="3"/>
        <v>42691</v>
      </c>
      <c r="L21" s="23">
        <f t="shared" si="10"/>
        <v>42691</v>
      </c>
      <c r="M21" s="1"/>
      <c r="N21" s="29">
        <f t="shared" si="4"/>
        <v>42721</v>
      </c>
      <c r="O21" s="23">
        <f t="shared" si="11"/>
        <v>42721</v>
      </c>
      <c r="P21" s="1"/>
      <c r="Q21" s="29">
        <f t="shared" si="5"/>
        <v>42752</v>
      </c>
      <c r="R21" s="23">
        <f t="shared" si="12"/>
        <v>42752</v>
      </c>
      <c r="S21" s="1"/>
      <c r="T21" s="29">
        <f t="shared" si="6"/>
        <v>42783</v>
      </c>
      <c r="U21" s="23">
        <f t="shared" si="13"/>
        <v>42783</v>
      </c>
      <c r="W21" s="14" t="s">
        <v>4</v>
      </c>
    </row>
    <row r="22" spans="1:36" ht="15.75" customHeight="1" thickBot="1" x14ac:dyDescent="0.25">
      <c r="B22" s="29">
        <f t="shared" si="0"/>
        <v>42600</v>
      </c>
      <c r="C22" s="23">
        <f t="shared" si="7"/>
        <v>42600</v>
      </c>
      <c r="E22" s="29">
        <f t="shared" si="1"/>
        <v>42631</v>
      </c>
      <c r="F22" s="23">
        <f t="shared" si="8"/>
        <v>42631</v>
      </c>
      <c r="G22" s="1"/>
      <c r="H22" s="29">
        <f t="shared" si="2"/>
        <v>42661</v>
      </c>
      <c r="I22" s="23">
        <f t="shared" si="9"/>
        <v>42661</v>
      </c>
      <c r="J22" s="1"/>
      <c r="K22" s="29">
        <f t="shared" si="3"/>
        <v>42692</v>
      </c>
      <c r="L22" s="23">
        <f t="shared" si="10"/>
        <v>42692</v>
      </c>
      <c r="M22" s="1"/>
      <c r="N22" s="29">
        <f t="shared" si="4"/>
        <v>42722</v>
      </c>
      <c r="O22" s="23">
        <f t="shared" si="11"/>
        <v>42722</v>
      </c>
      <c r="P22" s="1"/>
      <c r="Q22" s="29">
        <f t="shared" si="5"/>
        <v>42753</v>
      </c>
      <c r="R22" s="23">
        <f t="shared" si="12"/>
        <v>42753</v>
      </c>
      <c r="S22" s="1"/>
      <c r="T22" s="29">
        <f t="shared" si="6"/>
        <v>42784</v>
      </c>
      <c r="U22" s="23">
        <f t="shared" si="13"/>
        <v>42784</v>
      </c>
    </row>
    <row r="23" spans="1:36" ht="15.75" customHeight="1" x14ac:dyDescent="0.2">
      <c r="B23" s="29">
        <f t="shared" si="0"/>
        <v>42601</v>
      </c>
      <c r="C23" s="23">
        <f t="shared" si="7"/>
        <v>42601</v>
      </c>
      <c r="E23" s="29">
        <f t="shared" si="1"/>
        <v>42632</v>
      </c>
      <c r="F23" s="23">
        <f t="shared" si="8"/>
        <v>42632</v>
      </c>
      <c r="G23" s="1"/>
      <c r="H23" s="29">
        <f t="shared" si="2"/>
        <v>42662</v>
      </c>
      <c r="I23" s="23">
        <f t="shared" si="9"/>
        <v>42662</v>
      </c>
      <c r="J23" s="1"/>
      <c r="K23" s="29">
        <f t="shared" si="3"/>
        <v>42693</v>
      </c>
      <c r="L23" s="23">
        <f t="shared" si="10"/>
        <v>42693</v>
      </c>
      <c r="M23" s="1"/>
      <c r="N23" s="29">
        <f t="shared" si="4"/>
        <v>42723</v>
      </c>
      <c r="O23" s="23">
        <f t="shared" si="11"/>
        <v>42723</v>
      </c>
      <c r="P23" s="1"/>
      <c r="Q23" s="29">
        <f t="shared" si="5"/>
        <v>42754</v>
      </c>
      <c r="R23" s="23">
        <f t="shared" si="12"/>
        <v>42754</v>
      </c>
      <c r="S23" s="1"/>
      <c r="T23" s="29">
        <f t="shared" si="6"/>
        <v>42785</v>
      </c>
      <c r="U23" s="23">
        <f t="shared" si="13"/>
        <v>42785</v>
      </c>
      <c r="W23" s="95" t="s">
        <v>10</v>
      </c>
    </row>
    <row r="24" spans="1:36" ht="15.75" customHeight="1" thickBot="1" x14ac:dyDescent="0.25">
      <c r="B24" s="29">
        <f t="shared" si="0"/>
        <v>42602</v>
      </c>
      <c r="C24" s="23">
        <f t="shared" si="7"/>
        <v>42602</v>
      </c>
      <c r="E24" s="29">
        <f t="shared" si="1"/>
        <v>42633</v>
      </c>
      <c r="F24" s="23">
        <f t="shared" si="8"/>
        <v>42633</v>
      </c>
      <c r="G24" s="1"/>
      <c r="H24" s="29">
        <f t="shared" si="2"/>
        <v>42663</v>
      </c>
      <c r="I24" s="23">
        <f t="shared" si="9"/>
        <v>42663</v>
      </c>
      <c r="J24" s="1"/>
      <c r="K24" s="29">
        <f t="shared" si="3"/>
        <v>42694</v>
      </c>
      <c r="L24" s="23">
        <f t="shared" si="10"/>
        <v>42694</v>
      </c>
      <c r="M24" s="1"/>
      <c r="N24" s="29">
        <f t="shared" si="4"/>
        <v>42724</v>
      </c>
      <c r="O24" s="23">
        <f t="shared" si="11"/>
        <v>42724</v>
      </c>
      <c r="P24" s="1"/>
      <c r="Q24" s="29">
        <f t="shared" si="5"/>
        <v>42755</v>
      </c>
      <c r="R24" s="23">
        <f t="shared" si="12"/>
        <v>42755</v>
      </c>
      <c r="S24" s="1"/>
      <c r="T24" s="29">
        <f t="shared" si="6"/>
        <v>42786</v>
      </c>
      <c r="U24" s="23">
        <f t="shared" si="13"/>
        <v>42786</v>
      </c>
      <c r="W24" s="96"/>
    </row>
    <row r="25" spans="1:36" ht="15.75" customHeight="1" x14ac:dyDescent="0.2">
      <c r="B25" s="29">
        <f t="shared" si="0"/>
        <v>42603</v>
      </c>
      <c r="C25" s="23">
        <f t="shared" si="7"/>
        <v>42603</v>
      </c>
      <c r="E25" s="29">
        <f t="shared" si="1"/>
        <v>42634</v>
      </c>
      <c r="F25" s="23">
        <f t="shared" si="8"/>
        <v>42634</v>
      </c>
      <c r="G25" s="1"/>
      <c r="H25" s="29">
        <f t="shared" si="2"/>
        <v>42664</v>
      </c>
      <c r="I25" s="23">
        <f t="shared" si="9"/>
        <v>42664</v>
      </c>
      <c r="J25" s="1"/>
      <c r="K25" s="29">
        <f t="shared" si="3"/>
        <v>42695</v>
      </c>
      <c r="L25" s="23">
        <f t="shared" si="10"/>
        <v>42695</v>
      </c>
      <c r="M25" s="1"/>
      <c r="N25" s="29">
        <f t="shared" si="4"/>
        <v>42725</v>
      </c>
      <c r="O25" s="23">
        <f t="shared" si="11"/>
        <v>42725</v>
      </c>
      <c r="P25" s="1"/>
      <c r="Q25" s="29">
        <f t="shared" si="5"/>
        <v>42756</v>
      </c>
      <c r="R25" s="23">
        <f t="shared" si="12"/>
        <v>42756</v>
      </c>
      <c r="S25" s="1"/>
      <c r="T25" s="29">
        <f t="shared" si="6"/>
        <v>42787</v>
      </c>
      <c r="U25" s="23">
        <f t="shared" si="13"/>
        <v>42787</v>
      </c>
      <c r="W25" s="8"/>
    </row>
    <row r="26" spans="1:36" ht="15.75" customHeight="1" thickBot="1" x14ac:dyDescent="0.25">
      <c r="B26" s="29">
        <f t="shared" si="0"/>
        <v>42604</v>
      </c>
      <c r="C26" s="23">
        <f t="shared" si="7"/>
        <v>42604</v>
      </c>
      <c r="E26" s="29">
        <f t="shared" si="1"/>
        <v>42635</v>
      </c>
      <c r="F26" s="23">
        <f t="shared" si="8"/>
        <v>42635</v>
      </c>
      <c r="G26" s="1"/>
      <c r="H26" s="29">
        <f t="shared" si="2"/>
        <v>42665</v>
      </c>
      <c r="I26" s="23">
        <f t="shared" si="9"/>
        <v>42665</v>
      </c>
      <c r="J26" s="1"/>
      <c r="K26" s="29">
        <f t="shared" si="3"/>
        <v>42696</v>
      </c>
      <c r="L26" s="23">
        <f t="shared" si="10"/>
        <v>42696</v>
      </c>
      <c r="M26" s="1"/>
      <c r="N26" s="29">
        <f t="shared" si="4"/>
        <v>42726</v>
      </c>
      <c r="O26" s="23">
        <f t="shared" si="11"/>
        <v>42726</v>
      </c>
      <c r="P26" s="1"/>
      <c r="Q26" s="29">
        <f t="shared" si="5"/>
        <v>42757</v>
      </c>
      <c r="R26" s="23">
        <f t="shared" si="12"/>
        <v>42757</v>
      </c>
      <c r="S26" s="1"/>
      <c r="T26" s="29">
        <f t="shared" si="6"/>
        <v>42788</v>
      </c>
      <c r="U26" s="23">
        <f t="shared" si="13"/>
        <v>42788</v>
      </c>
    </row>
    <row r="27" spans="1:36" ht="15.75" customHeight="1" x14ac:dyDescent="0.2">
      <c r="B27" s="29">
        <f t="shared" si="0"/>
        <v>42605</v>
      </c>
      <c r="C27" s="23">
        <f t="shared" si="7"/>
        <v>42605</v>
      </c>
      <c r="E27" s="29">
        <f t="shared" si="1"/>
        <v>42636</v>
      </c>
      <c r="F27" s="23">
        <f t="shared" si="8"/>
        <v>42636</v>
      </c>
      <c r="G27" s="1"/>
      <c r="H27" s="29">
        <f t="shared" si="2"/>
        <v>42666</v>
      </c>
      <c r="I27" s="23">
        <f t="shared" si="9"/>
        <v>42666</v>
      </c>
      <c r="J27" s="1"/>
      <c r="K27" s="29">
        <f t="shared" si="3"/>
        <v>42697</v>
      </c>
      <c r="L27" s="23">
        <f t="shared" si="10"/>
        <v>42697</v>
      </c>
      <c r="M27" s="1"/>
      <c r="N27" s="29">
        <f t="shared" si="4"/>
        <v>42727</v>
      </c>
      <c r="O27" s="23">
        <f t="shared" si="11"/>
        <v>42727</v>
      </c>
      <c r="P27" s="1"/>
      <c r="Q27" s="29">
        <f t="shared" si="5"/>
        <v>42758</v>
      </c>
      <c r="R27" s="23">
        <f t="shared" si="12"/>
        <v>42758</v>
      </c>
      <c r="S27" s="1"/>
      <c r="T27" s="29">
        <f t="shared" si="6"/>
        <v>42789</v>
      </c>
      <c r="U27" s="23">
        <f t="shared" si="13"/>
        <v>42789</v>
      </c>
      <c r="W27" s="93" t="s">
        <v>11</v>
      </c>
    </row>
    <row r="28" spans="1:36" ht="15.75" customHeight="1" thickBot="1" x14ac:dyDescent="0.25">
      <c r="B28" s="29">
        <f t="shared" si="0"/>
        <v>42606</v>
      </c>
      <c r="C28" s="23">
        <f t="shared" si="7"/>
        <v>42606</v>
      </c>
      <c r="E28" s="29">
        <f t="shared" si="1"/>
        <v>42637</v>
      </c>
      <c r="F28" s="23">
        <f t="shared" si="8"/>
        <v>42637</v>
      </c>
      <c r="G28" s="1"/>
      <c r="H28" s="29">
        <f t="shared" si="2"/>
        <v>42667</v>
      </c>
      <c r="I28" s="23">
        <f t="shared" si="9"/>
        <v>42667</v>
      </c>
      <c r="J28" s="1"/>
      <c r="K28" s="29">
        <f t="shared" si="3"/>
        <v>42698</v>
      </c>
      <c r="L28" s="23">
        <f t="shared" si="10"/>
        <v>42698</v>
      </c>
      <c r="M28" s="1"/>
      <c r="N28" s="29">
        <f t="shared" si="4"/>
        <v>42728</v>
      </c>
      <c r="O28" s="23">
        <f t="shared" si="11"/>
        <v>42728</v>
      </c>
      <c r="P28" s="1"/>
      <c r="Q28" s="29">
        <f t="shared" si="5"/>
        <v>42759</v>
      </c>
      <c r="R28" s="23">
        <f t="shared" si="12"/>
        <v>42759</v>
      </c>
      <c r="S28" s="1"/>
      <c r="T28" s="29">
        <f t="shared" si="6"/>
        <v>42790</v>
      </c>
      <c r="U28" s="23">
        <f t="shared" si="13"/>
        <v>42790</v>
      </c>
      <c r="W28" s="94"/>
    </row>
    <row r="29" spans="1:36" ht="15.75" customHeight="1" x14ac:dyDescent="0.25">
      <c r="A29" s="1"/>
      <c r="B29" s="29">
        <f t="shared" si="0"/>
        <v>42607</v>
      </c>
      <c r="C29" s="23">
        <f t="shared" si="7"/>
        <v>42607</v>
      </c>
      <c r="D29" s="1"/>
      <c r="E29" s="29">
        <f t="shared" si="1"/>
        <v>42638</v>
      </c>
      <c r="F29" s="23">
        <f t="shared" si="8"/>
        <v>42638</v>
      </c>
      <c r="G29" s="1"/>
      <c r="H29" s="29">
        <f t="shared" si="2"/>
        <v>42668</v>
      </c>
      <c r="I29" s="23">
        <f t="shared" si="9"/>
        <v>42668</v>
      </c>
      <c r="J29" s="1"/>
      <c r="K29" s="29">
        <f t="shared" si="3"/>
        <v>42699</v>
      </c>
      <c r="L29" s="23">
        <f t="shared" si="10"/>
        <v>42699</v>
      </c>
      <c r="M29" s="1"/>
      <c r="N29" s="29">
        <f t="shared" si="4"/>
        <v>42729</v>
      </c>
      <c r="O29" s="23">
        <f t="shared" si="11"/>
        <v>42729</v>
      </c>
      <c r="P29" s="1"/>
      <c r="Q29" s="29">
        <f t="shared" si="5"/>
        <v>42760</v>
      </c>
      <c r="R29" s="23">
        <f t="shared" si="12"/>
        <v>42760</v>
      </c>
      <c r="S29" s="1"/>
      <c r="T29" s="29">
        <f t="shared" si="6"/>
        <v>42791</v>
      </c>
      <c r="U29" s="23">
        <f t="shared" si="13"/>
        <v>42791</v>
      </c>
      <c r="W29" s="13"/>
    </row>
    <row r="30" spans="1:36" ht="15.75" customHeight="1" thickBot="1" x14ac:dyDescent="0.25">
      <c r="A30" s="1"/>
      <c r="B30" s="29">
        <f t="shared" si="0"/>
        <v>42608</v>
      </c>
      <c r="C30" s="23">
        <f t="shared" si="7"/>
        <v>42608</v>
      </c>
      <c r="D30" s="1"/>
      <c r="E30" s="29">
        <f t="shared" si="1"/>
        <v>42639</v>
      </c>
      <c r="F30" s="23">
        <f t="shared" si="8"/>
        <v>42639</v>
      </c>
      <c r="G30" s="1"/>
      <c r="H30" s="29">
        <f t="shared" si="2"/>
        <v>42669</v>
      </c>
      <c r="I30" s="23">
        <f t="shared" si="9"/>
        <v>42669</v>
      </c>
      <c r="J30" s="1"/>
      <c r="K30" s="29">
        <f t="shared" si="3"/>
        <v>42700</v>
      </c>
      <c r="L30" s="23">
        <f t="shared" si="10"/>
        <v>42700</v>
      </c>
      <c r="M30" s="1"/>
      <c r="N30" s="29">
        <f t="shared" si="4"/>
        <v>42730</v>
      </c>
      <c r="O30" s="23">
        <f t="shared" si="11"/>
        <v>42730</v>
      </c>
      <c r="P30" s="1"/>
      <c r="Q30" s="29">
        <f t="shared" si="5"/>
        <v>42761</v>
      </c>
      <c r="R30" s="23">
        <f t="shared" si="12"/>
        <v>42761</v>
      </c>
      <c r="S30" s="1"/>
      <c r="T30" s="29">
        <f t="shared" si="6"/>
        <v>42792</v>
      </c>
      <c r="U30" s="23">
        <f t="shared" si="13"/>
        <v>42792</v>
      </c>
    </row>
    <row r="31" spans="1:36" ht="15.75" customHeight="1" x14ac:dyDescent="0.2">
      <c r="A31" s="1"/>
      <c r="B31" s="29">
        <f t="shared" si="0"/>
        <v>42609</v>
      </c>
      <c r="C31" s="23">
        <f t="shared" si="7"/>
        <v>42609</v>
      </c>
      <c r="D31" s="1"/>
      <c r="E31" s="29">
        <f t="shared" si="1"/>
        <v>42640</v>
      </c>
      <c r="F31" s="23">
        <f t="shared" si="8"/>
        <v>42640</v>
      </c>
      <c r="G31" s="1"/>
      <c r="H31" s="29">
        <f t="shared" si="2"/>
        <v>42670</v>
      </c>
      <c r="I31" s="23">
        <f t="shared" si="9"/>
        <v>42670</v>
      </c>
      <c r="J31" s="1"/>
      <c r="K31" s="29">
        <f t="shared" si="3"/>
        <v>42701</v>
      </c>
      <c r="L31" s="23">
        <f t="shared" si="10"/>
        <v>42701</v>
      </c>
      <c r="M31" s="1"/>
      <c r="N31" s="29">
        <f t="shared" si="4"/>
        <v>42731</v>
      </c>
      <c r="O31" s="23">
        <f t="shared" si="11"/>
        <v>42731</v>
      </c>
      <c r="P31" s="1"/>
      <c r="Q31" s="29">
        <f t="shared" si="5"/>
        <v>42762</v>
      </c>
      <c r="R31" s="23">
        <f t="shared" si="12"/>
        <v>42762</v>
      </c>
      <c r="S31" s="1"/>
      <c r="T31" s="29">
        <f t="shared" si="6"/>
        <v>42793</v>
      </c>
      <c r="U31" s="23">
        <f t="shared" si="13"/>
        <v>42793</v>
      </c>
      <c r="W31" s="91" t="s">
        <v>29</v>
      </c>
    </row>
    <row r="32" spans="1:36" ht="15.75" customHeight="1" thickBot="1" x14ac:dyDescent="0.25">
      <c r="A32" s="1"/>
      <c r="B32" s="29">
        <f t="shared" si="0"/>
        <v>42610</v>
      </c>
      <c r="C32" s="23">
        <f t="shared" si="7"/>
        <v>42610</v>
      </c>
      <c r="D32" s="1"/>
      <c r="E32" s="29">
        <f t="shared" si="1"/>
        <v>42641</v>
      </c>
      <c r="F32" s="23">
        <f t="shared" si="8"/>
        <v>42641</v>
      </c>
      <c r="G32" s="1"/>
      <c r="H32" s="29">
        <f t="shared" si="2"/>
        <v>42671</v>
      </c>
      <c r="I32" s="23">
        <f t="shared" si="9"/>
        <v>42671</v>
      </c>
      <c r="J32" s="1"/>
      <c r="K32" s="29">
        <f t="shared" si="3"/>
        <v>42702</v>
      </c>
      <c r="L32" s="23">
        <f t="shared" si="10"/>
        <v>42702</v>
      </c>
      <c r="M32" s="1"/>
      <c r="N32" s="29">
        <f t="shared" si="4"/>
        <v>42732</v>
      </c>
      <c r="O32" s="23">
        <f t="shared" si="11"/>
        <v>42732</v>
      </c>
      <c r="P32" s="1"/>
      <c r="Q32" s="29">
        <f t="shared" si="5"/>
        <v>42763</v>
      </c>
      <c r="R32" s="23">
        <f t="shared" si="12"/>
        <v>42763</v>
      </c>
      <c r="S32" s="1"/>
      <c r="T32" s="29">
        <f t="shared" si="6"/>
        <v>42794</v>
      </c>
      <c r="U32" s="23">
        <f t="shared" si="13"/>
        <v>42794</v>
      </c>
      <c r="W32" s="92"/>
    </row>
    <row r="33" spans="1:23" ht="15.75" customHeight="1" x14ac:dyDescent="0.2">
      <c r="A33" s="1"/>
      <c r="B33" s="29">
        <f t="shared" si="0"/>
        <v>42611</v>
      </c>
      <c r="C33" s="23">
        <f t="shared" si="7"/>
        <v>42611</v>
      </c>
      <c r="D33" s="1"/>
      <c r="E33" s="29">
        <f t="shared" si="1"/>
        <v>42642</v>
      </c>
      <c r="F33" s="23">
        <f t="shared" si="8"/>
        <v>42642</v>
      </c>
      <c r="G33" s="1"/>
      <c r="H33" s="29">
        <f t="shared" si="2"/>
        <v>42672</v>
      </c>
      <c r="I33" s="23">
        <f t="shared" si="9"/>
        <v>42672</v>
      </c>
      <c r="J33" s="1"/>
      <c r="K33" s="29">
        <f t="shared" si="3"/>
        <v>42703</v>
      </c>
      <c r="L33" s="23">
        <f t="shared" si="10"/>
        <v>42703</v>
      </c>
      <c r="M33" s="1"/>
      <c r="N33" s="29">
        <f t="shared" si="4"/>
        <v>42733</v>
      </c>
      <c r="O33" s="23">
        <f t="shared" si="11"/>
        <v>42733</v>
      </c>
      <c r="P33" s="1"/>
      <c r="Q33" s="29">
        <f t="shared" si="5"/>
        <v>42764</v>
      </c>
      <c r="R33" s="23">
        <f t="shared" si="12"/>
        <v>42764</v>
      </c>
      <c r="S33" s="1"/>
      <c r="T33" s="29">
        <f t="shared" si="6"/>
        <v>0</v>
      </c>
      <c r="U33" s="23">
        <f t="shared" si="13"/>
        <v>0</v>
      </c>
      <c r="W33" s="22"/>
    </row>
    <row r="34" spans="1:23" ht="15.75" customHeight="1" x14ac:dyDescent="0.2">
      <c r="A34" s="1"/>
      <c r="B34" s="29">
        <f t="shared" si="0"/>
        <v>42612</v>
      </c>
      <c r="C34" s="23">
        <f t="shared" si="7"/>
        <v>42612</v>
      </c>
      <c r="D34" s="1"/>
      <c r="E34" s="29">
        <f t="shared" si="1"/>
        <v>42643</v>
      </c>
      <c r="F34" s="23">
        <f t="shared" si="8"/>
        <v>42643</v>
      </c>
      <c r="G34" s="1"/>
      <c r="H34" s="29">
        <f t="shared" si="2"/>
        <v>42673</v>
      </c>
      <c r="I34" s="23">
        <f t="shared" si="9"/>
        <v>42673</v>
      </c>
      <c r="J34" s="1"/>
      <c r="K34" s="29">
        <f t="shared" si="3"/>
        <v>42704</v>
      </c>
      <c r="L34" s="23">
        <f t="shared" si="10"/>
        <v>42704</v>
      </c>
      <c r="M34" s="1"/>
      <c r="N34" s="29">
        <f t="shared" si="4"/>
        <v>42734</v>
      </c>
      <c r="O34" s="23">
        <f t="shared" si="11"/>
        <v>42734</v>
      </c>
      <c r="P34" s="1"/>
      <c r="Q34" s="29">
        <f t="shared" si="5"/>
        <v>42765</v>
      </c>
      <c r="R34" s="23">
        <f t="shared" si="12"/>
        <v>42765</v>
      </c>
      <c r="S34" s="1"/>
      <c r="T34" s="29">
        <f t="shared" si="6"/>
        <v>0</v>
      </c>
      <c r="U34" s="23">
        <f t="shared" si="13"/>
        <v>0</v>
      </c>
      <c r="W34" s="22"/>
    </row>
    <row r="35" spans="1:23" ht="15.75" customHeight="1" x14ac:dyDescent="0.2">
      <c r="A35" s="1"/>
      <c r="B35" s="29">
        <f t="shared" si="0"/>
        <v>42613</v>
      </c>
      <c r="C35" s="23">
        <f t="shared" si="7"/>
        <v>42613</v>
      </c>
      <c r="D35" s="1"/>
      <c r="E35" s="29">
        <f t="shared" si="1"/>
        <v>0</v>
      </c>
      <c r="F35" s="23">
        <f t="shared" si="8"/>
        <v>0</v>
      </c>
      <c r="G35" s="1"/>
      <c r="H35" s="29">
        <f t="shared" si="2"/>
        <v>42674</v>
      </c>
      <c r="I35" s="23">
        <f t="shared" si="9"/>
        <v>42674</v>
      </c>
      <c r="J35" s="1"/>
      <c r="K35" s="29">
        <f t="shared" si="3"/>
        <v>0</v>
      </c>
      <c r="L35" s="23">
        <f t="shared" si="10"/>
        <v>0</v>
      </c>
      <c r="M35" s="1"/>
      <c r="N35" s="29">
        <f t="shared" si="4"/>
        <v>42735</v>
      </c>
      <c r="O35" s="23">
        <f t="shared" si="11"/>
        <v>42735</v>
      </c>
      <c r="P35" s="1"/>
      <c r="Q35" s="29">
        <f t="shared" si="5"/>
        <v>42766</v>
      </c>
      <c r="R35" s="23">
        <f t="shared" si="12"/>
        <v>42766</v>
      </c>
      <c r="S35" s="1"/>
      <c r="T35" s="29">
        <f t="shared" si="6"/>
        <v>0</v>
      </c>
      <c r="U35" s="23">
        <f t="shared" si="13"/>
        <v>0</v>
      </c>
      <c r="W35" s="22"/>
    </row>
    <row r="36" spans="1:23" ht="15.75" customHeight="1" x14ac:dyDescent="0.2">
      <c r="A36" s="1"/>
      <c r="B36" s="30">
        <f t="shared" si="0"/>
        <v>0</v>
      </c>
      <c r="C36" s="24">
        <f t="shared" si="7"/>
        <v>0</v>
      </c>
      <c r="D36" s="1"/>
      <c r="E36" s="30">
        <f t="shared" si="1"/>
        <v>0</v>
      </c>
      <c r="F36" s="24">
        <f t="shared" si="8"/>
        <v>0</v>
      </c>
      <c r="G36" s="1"/>
      <c r="H36" s="30">
        <f t="shared" si="2"/>
        <v>0</v>
      </c>
      <c r="I36" s="24">
        <f t="shared" si="9"/>
        <v>0</v>
      </c>
      <c r="J36" s="7"/>
      <c r="K36" s="30">
        <f t="shared" si="3"/>
        <v>0</v>
      </c>
      <c r="L36" s="24">
        <f t="shared" si="10"/>
        <v>0</v>
      </c>
      <c r="M36" s="7"/>
      <c r="N36" s="30">
        <f t="shared" si="4"/>
        <v>0</v>
      </c>
      <c r="O36" s="24">
        <f t="shared" si="11"/>
        <v>0</v>
      </c>
      <c r="P36" s="1"/>
      <c r="Q36" s="30">
        <f t="shared" si="5"/>
        <v>0</v>
      </c>
      <c r="R36" s="24">
        <f t="shared" si="12"/>
        <v>0</v>
      </c>
      <c r="S36" s="1"/>
      <c r="T36" s="30">
        <f t="shared" si="6"/>
        <v>0</v>
      </c>
      <c r="U36" s="24">
        <f t="shared" si="13"/>
        <v>0</v>
      </c>
      <c r="W36" s="22"/>
    </row>
    <row r="37" spans="1:23" ht="12.75" customHeight="1" x14ac:dyDescent="0.2">
      <c r="A37" s="1"/>
      <c r="D37" s="1"/>
      <c r="E37" s="17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8"/>
      <c r="W37" s="22"/>
    </row>
    <row r="38" spans="1:23" ht="15.75" customHeight="1" x14ac:dyDescent="0.25">
      <c r="E38" s="19" t="s">
        <v>5</v>
      </c>
      <c r="F38" s="20"/>
      <c r="G38" s="1"/>
      <c r="H38" s="19" t="s">
        <v>6</v>
      </c>
      <c r="I38" s="20"/>
      <c r="J38" s="1"/>
      <c r="K38" s="19" t="s">
        <v>7</v>
      </c>
      <c r="L38" s="20"/>
      <c r="M38" s="1"/>
      <c r="N38" s="19" t="s">
        <v>8</v>
      </c>
      <c r="O38" s="20"/>
      <c r="P38" s="1"/>
      <c r="Q38" s="19" t="s">
        <v>9</v>
      </c>
      <c r="R38" s="20"/>
      <c r="S38" s="1"/>
      <c r="T38" s="19" t="s">
        <v>28</v>
      </c>
      <c r="U38" s="20"/>
      <c r="V38" s="14"/>
      <c r="W38" s="22"/>
    </row>
    <row r="39" spans="1:23" ht="15.75" x14ac:dyDescent="0.25">
      <c r="E39" s="27">
        <f>An+1</f>
        <v>2017</v>
      </c>
      <c r="F39" s="28"/>
      <c r="G39" s="1"/>
      <c r="H39" s="27">
        <f>An+1</f>
        <v>2017</v>
      </c>
      <c r="I39" s="28"/>
      <c r="J39" s="21"/>
      <c r="K39" s="27">
        <f>An+1</f>
        <v>2017</v>
      </c>
      <c r="L39" s="28"/>
      <c r="M39" s="1"/>
      <c r="N39" s="27">
        <f>An+1</f>
        <v>2017</v>
      </c>
      <c r="O39" s="28"/>
      <c r="P39" s="1"/>
      <c r="Q39" s="27">
        <f>An+1</f>
        <v>2017</v>
      </c>
      <c r="R39" s="28"/>
      <c r="S39" s="1"/>
      <c r="T39" s="27">
        <f>An+1</f>
        <v>2017</v>
      </c>
      <c r="U39" s="28"/>
      <c r="W39" s="22"/>
    </row>
    <row r="40" spans="1:23" x14ac:dyDescent="0.2">
      <c r="E40" s="6"/>
      <c r="F40" s="5"/>
      <c r="G40" s="1"/>
      <c r="H40" s="6"/>
      <c r="I40" s="5"/>
      <c r="J40" s="1"/>
      <c r="K40" s="6"/>
      <c r="L40" s="5"/>
      <c r="M40" s="1"/>
      <c r="N40" s="6"/>
      <c r="O40" s="5"/>
      <c r="P40" s="1"/>
      <c r="Q40" s="6"/>
      <c r="R40" s="5"/>
      <c r="S40" s="1"/>
      <c r="T40" s="6"/>
      <c r="U40" s="5"/>
      <c r="W40" s="1"/>
    </row>
    <row r="41" spans="1:23" ht="15.75" customHeight="1" x14ac:dyDescent="0.2">
      <c r="E41" s="29">
        <f>F41</f>
        <v>42795</v>
      </c>
      <c r="F41" s="23">
        <f>DATE(E39,MONTH(1&amp;E38),1)</f>
        <v>42795</v>
      </c>
      <c r="G41" s="1"/>
      <c r="H41" s="29">
        <f>I41</f>
        <v>42826</v>
      </c>
      <c r="I41" s="23">
        <f>DATE(H39,MONTH(1&amp;H38),1)</f>
        <v>42826</v>
      </c>
      <c r="J41" s="1"/>
      <c r="K41" s="29">
        <f>L41</f>
        <v>42856</v>
      </c>
      <c r="L41" s="23">
        <f>DATE(K39,MONTH(1&amp;K38),1)</f>
        <v>42856</v>
      </c>
      <c r="M41" s="1"/>
      <c r="N41" s="29">
        <f>O41</f>
        <v>42887</v>
      </c>
      <c r="O41" s="23">
        <f>DATE(N39,MONTH(1&amp;N38),1)</f>
        <v>42887</v>
      </c>
      <c r="P41" s="1"/>
      <c r="Q41" s="29">
        <f>R41</f>
        <v>42917</v>
      </c>
      <c r="R41" s="23">
        <f>DATE(Q39,MONTH(1&amp;Q38),1)</f>
        <v>42917</v>
      </c>
      <c r="S41" s="1"/>
      <c r="T41" s="29">
        <f>U41</f>
        <v>42948</v>
      </c>
      <c r="U41" s="23">
        <f>DATE(T39,MONTH(1&amp;T38),1)</f>
        <v>42948</v>
      </c>
      <c r="W41" s="1"/>
    </row>
    <row r="42" spans="1:23" ht="15.75" customHeight="1" x14ac:dyDescent="0.2">
      <c r="E42" s="29">
        <f t="shared" ref="E42:E72" si="14">F42</f>
        <v>42796</v>
      </c>
      <c r="F42" s="23">
        <f>IF(F41=0,0,IF(MONTH(F41)=MONTH(F41+1),F41+1,0))</f>
        <v>42796</v>
      </c>
      <c r="G42" s="1"/>
      <c r="H42" s="29">
        <f t="shared" ref="H42:H72" si="15">I42</f>
        <v>42827</v>
      </c>
      <c r="I42" s="23">
        <f>IF(I41=0,0,IF(MONTH(I41)=MONTH(I41+1),I41+1,0))</f>
        <v>42827</v>
      </c>
      <c r="J42" s="1"/>
      <c r="K42" s="29">
        <f t="shared" ref="K42:K72" si="16">L42</f>
        <v>42857</v>
      </c>
      <c r="L42" s="23">
        <f>IF(L41=0,0,IF(MONTH(L41)=MONTH(L41+1),L41+1,0))</f>
        <v>42857</v>
      </c>
      <c r="M42" s="1"/>
      <c r="N42" s="29">
        <f t="shared" ref="N42:N72" si="17">O42</f>
        <v>42888</v>
      </c>
      <c r="O42" s="23">
        <f>IF(O41=0,0,IF(MONTH(O41)=MONTH(O41+1),O41+1,0))</f>
        <v>42888</v>
      </c>
      <c r="P42" s="1"/>
      <c r="Q42" s="29">
        <f t="shared" ref="Q42:Q72" si="18">R42</f>
        <v>42918</v>
      </c>
      <c r="R42" s="23">
        <f>IF(R41=0,0,IF(MONTH(R41)=MONTH(R41+1),R41+1,0))</f>
        <v>42918</v>
      </c>
      <c r="S42" s="1"/>
      <c r="T42" s="29">
        <f t="shared" ref="T42:T72" si="19">U42</f>
        <v>42949</v>
      </c>
      <c r="U42" s="23">
        <f>IF(U41=0,0,IF(MONTH(U41)=MONTH(U41+1),U41+1,0))</f>
        <v>42949</v>
      </c>
      <c r="W42" s="1"/>
    </row>
    <row r="43" spans="1:23" ht="15.75" customHeight="1" x14ac:dyDescent="0.2">
      <c r="E43" s="29">
        <f t="shared" si="14"/>
        <v>42797</v>
      </c>
      <c r="F43" s="23">
        <f t="shared" ref="F43:F72" si="20">IF(F42=0,0,IF(MONTH(F42)=MONTH(F42+1),F42+1,0))</f>
        <v>42797</v>
      </c>
      <c r="G43" s="1"/>
      <c r="H43" s="29">
        <f t="shared" si="15"/>
        <v>42828</v>
      </c>
      <c r="I43" s="23">
        <f t="shared" ref="I43:I72" si="21">IF(I42=0,0,IF(MONTH(I42)=MONTH(I42+1),I42+1,0))</f>
        <v>42828</v>
      </c>
      <c r="J43" s="1"/>
      <c r="K43" s="29">
        <f t="shared" si="16"/>
        <v>42858</v>
      </c>
      <c r="L43" s="23">
        <f t="shared" ref="L43:L72" si="22">IF(L42=0,0,IF(MONTH(L42)=MONTH(L42+1),L42+1,0))</f>
        <v>42858</v>
      </c>
      <c r="M43" s="1"/>
      <c r="N43" s="29">
        <f t="shared" si="17"/>
        <v>42889</v>
      </c>
      <c r="O43" s="23">
        <f t="shared" ref="O43:O72" si="23">IF(O42=0,0,IF(MONTH(O42)=MONTH(O42+1),O42+1,0))</f>
        <v>42889</v>
      </c>
      <c r="P43" s="1"/>
      <c r="Q43" s="29">
        <f t="shared" si="18"/>
        <v>42919</v>
      </c>
      <c r="R43" s="23">
        <f t="shared" ref="R43:R72" si="24">IF(R42=0,0,IF(MONTH(R42)=MONTH(R42+1),R42+1,0))</f>
        <v>42919</v>
      </c>
      <c r="S43" s="1"/>
      <c r="T43" s="29">
        <f t="shared" si="19"/>
        <v>42950</v>
      </c>
      <c r="U43" s="23">
        <f t="shared" ref="U43:U72" si="25">IF(U42=0,0,IF(MONTH(U42)=MONTH(U42+1),U42+1,0))</f>
        <v>42950</v>
      </c>
      <c r="W43" s="1"/>
    </row>
    <row r="44" spans="1:23" ht="15.75" customHeight="1" x14ac:dyDescent="0.2">
      <c r="E44" s="29">
        <f t="shared" si="14"/>
        <v>42798</v>
      </c>
      <c r="F44" s="23">
        <f t="shared" si="20"/>
        <v>42798</v>
      </c>
      <c r="G44" s="1"/>
      <c r="H44" s="29">
        <f t="shared" si="15"/>
        <v>42829</v>
      </c>
      <c r="I44" s="23">
        <f t="shared" si="21"/>
        <v>42829</v>
      </c>
      <c r="J44" s="1"/>
      <c r="K44" s="29">
        <f t="shared" si="16"/>
        <v>42859</v>
      </c>
      <c r="L44" s="23">
        <f t="shared" si="22"/>
        <v>42859</v>
      </c>
      <c r="M44" s="1"/>
      <c r="N44" s="29">
        <f t="shared" si="17"/>
        <v>42890</v>
      </c>
      <c r="O44" s="23">
        <f t="shared" si="23"/>
        <v>42890</v>
      </c>
      <c r="P44" s="1"/>
      <c r="Q44" s="29">
        <f t="shared" si="18"/>
        <v>42920</v>
      </c>
      <c r="R44" s="23">
        <f t="shared" si="24"/>
        <v>42920</v>
      </c>
      <c r="S44" s="1"/>
      <c r="T44" s="29">
        <f t="shared" si="19"/>
        <v>42951</v>
      </c>
      <c r="U44" s="23">
        <f t="shared" si="25"/>
        <v>42951</v>
      </c>
      <c r="W44" s="1"/>
    </row>
    <row r="45" spans="1:23" ht="15.75" customHeight="1" x14ac:dyDescent="0.2">
      <c r="E45" s="29">
        <f t="shared" si="14"/>
        <v>42799</v>
      </c>
      <c r="F45" s="23">
        <f t="shared" si="20"/>
        <v>42799</v>
      </c>
      <c r="G45" s="1"/>
      <c r="H45" s="29">
        <f t="shared" si="15"/>
        <v>42830</v>
      </c>
      <c r="I45" s="23">
        <f t="shared" si="21"/>
        <v>42830</v>
      </c>
      <c r="J45" s="1"/>
      <c r="K45" s="29">
        <f t="shared" si="16"/>
        <v>42860</v>
      </c>
      <c r="L45" s="23">
        <f t="shared" si="22"/>
        <v>42860</v>
      </c>
      <c r="M45" s="1"/>
      <c r="N45" s="29">
        <f t="shared" si="17"/>
        <v>42891</v>
      </c>
      <c r="O45" s="23">
        <f t="shared" si="23"/>
        <v>42891</v>
      </c>
      <c r="P45" s="1"/>
      <c r="Q45" s="29">
        <f t="shared" si="18"/>
        <v>42921</v>
      </c>
      <c r="R45" s="23">
        <f t="shared" si="24"/>
        <v>42921</v>
      </c>
      <c r="S45" s="1"/>
      <c r="T45" s="29">
        <f t="shared" si="19"/>
        <v>42952</v>
      </c>
      <c r="U45" s="23">
        <f t="shared" si="25"/>
        <v>42952</v>
      </c>
      <c r="W45" s="1"/>
    </row>
    <row r="46" spans="1:23" ht="15.75" customHeight="1" x14ac:dyDescent="0.2">
      <c r="E46" s="29">
        <f t="shared" si="14"/>
        <v>42800</v>
      </c>
      <c r="F46" s="23">
        <f t="shared" si="20"/>
        <v>42800</v>
      </c>
      <c r="G46" s="1"/>
      <c r="H46" s="29">
        <f t="shared" si="15"/>
        <v>42831</v>
      </c>
      <c r="I46" s="23">
        <f t="shared" si="21"/>
        <v>42831</v>
      </c>
      <c r="J46" s="1"/>
      <c r="K46" s="29">
        <f t="shared" si="16"/>
        <v>42861</v>
      </c>
      <c r="L46" s="23">
        <f t="shared" si="22"/>
        <v>42861</v>
      </c>
      <c r="M46" s="1"/>
      <c r="N46" s="29">
        <f t="shared" si="17"/>
        <v>42892</v>
      </c>
      <c r="O46" s="23">
        <f t="shared" si="23"/>
        <v>42892</v>
      </c>
      <c r="P46" s="1"/>
      <c r="Q46" s="29">
        <f t="shared" si="18"/>
        <v>42922</v>
      </c>
      <c r="R46" s="23">
        <f t="shared" si="24"/>
        <v>42922</v>
      </c>
      <c r="S46" s="1"/>
      <c r="T46" s="29">
        <f t="shared" si="19"/>
        <v>42953</v>
      </c>
      <c r="U46" s="23">
        <f t="shared" si="25"/>
        <v>42953</v>
      </c>
      <c r="W46" s="1"/>
    </row>
    <row r="47" spans="1:23" ht="15.75" customHeight="1" x14ac:dyDescent="0.2">
      <c r="E47" s="29">
        <f t="shared" si="14"/>
        <v>42801</v>
      </c>
      <c r="F47" s="23">
        <f t="shared" si="20"/>
        <v>42801</v>
      </c>
      <c r="G47" s="1"/>
      <c r="H47" s="29">
        <f t="shared" si="15"/>
        <v>42832</v>
      </c>
      <c r="I47" s="23">
        <f t="shared" si="21"/>
        <v>42832</v>
      </c>
      <c r="J47" s="1"/>
      <c r="K47" s="29">
        <f t="shared" si="16"/>
        <v>42862</v>
      </c>
      <c r="L47" s="23">
        <f t="shared" si="22"/>
        <v>42862</v>
      </c>
      <c r="M47" s="1"/>
      <c r="N47" s="29">
        <f t="shared" si="17"/>
        <v>42893</v>
      </c>
      <c r="O47" s="23">
        <f t="shared" si="23"/>
        <v>42893</v>
      </c>
      <c r="P47" s="1"/>
      <c r="Q47" s="29">
        <f t="shared" si="18"/>
        <v>42923</v>
      </c>
      <c r="R47" s="23">
        <f t="shared" si="24"/>
        <v>42923</v>
      </c>
      <c r="S47" s="1"/>
      <c r="T47" s="29">
        <f t="shared" si="19"/>
        <v>42954</v>
      </c>
      <c r="U47" s="23">
        <f t="shared" si="25"/>
        <v>42954</v>
      </c>
      <c r="W47" s="1"/>
    </row>
    <row r="48" spans="1:23" ht="15.75" customHeight="1" x14ac:dyDescent="0.2">
      <c r="E48" s="29">
        <f t="shared" si="14"/>
        <v>42802</v>
      </c>
      <c r="F48" s="23">
        <f t="shared" si="20"/>
        <v>42802</v>
      </c>
      <c r="G48" s="1"/>
      <c r="H48" s="29">
        <f t="shared" si="15"/>
        <v>42833</v>
      </c>
      <c r="I48" s="23">
        <f t="shared" si="21"/>
        <v>42833</v>
      </c>
      <c r="J48" s="1"/>
      <c r="K48" s="29">
        <f t="shared" si="16"/>
        <v>42863</v>
      </c>
      <c r="L48" s="23">
        <f t="shared" si="22"/>
        <v>42863</v>
      </c>
      <c r="M48" s="1"/>
      <c r="N48" s="29">
        <f t="shared" si="17"/>
        <v>42894</v>
      </c>
      <c r="O48" s="23">
        <f t="shared" si="23"/>
        <v>42894</v>
      </c>
      <c r="P48" s="1"/>
      <c r="Q48" s="29">
        <f t="shared" si="18"/>
        <v>42924</v>
      </c>
      <c r="R48" s="23">
        <f t="shared" si="24"/>
        <v>42924</v>
      </c>
      <c r="S48" s="1"/>
      <c r="T48" s="29">
        <f t="shared" si="19"/>
        <v>42955</v>
      </c>
      <c r="U48" s="23">
        <f t="shared" si="25"/>
        <v>42955</v>
      </c>
      <c r="W48" s="1"/>
    </row>
    <row r="49" spans="5:23" ht="15.75" customHeight="1" x14ac:dyDescent="0.2">
      <c r="E49" s="29">
        <f t="shared" si="14"/>
        <v>42803</v>
      </c>
      <c r="F49" s="23">
        <f t="shared" si="20"/>
        <v>42803</v>
      </c>
      <c r="G49" s="1"/>
      <c r="H49" s="29">
        <f t="shared" si="15"/>
        <v>42834</v>
      </c>
      <c r="I49" s="23">
        <f t="shared" si="21"/>
        <v>42834</v>
      </c>
      <c r="J49" s="1"/>
      <c r="K49" s="29">
        <f t="shared" si="16"/>
        <v>42864</v>
      </c>
      <c r="L49" s="23">
        <f t="shared" si="22"/>
        <v>42864</v>
      </c>
      <c r="M49" s="1"/>
      <c r="N49" s="29">
        <f t="shared" si="17"/>
        <v>42895</v>
      </c>
      <c r="O49" s="23">
        <f t="shared" si="23"/>
        <v>42895</v>
      </c>
      <c r="P49" s="1"/>
      <c r="Q49" s="29">
        <f t="shared" si="18"/>
        <v>42925</v>
      </c>
      <c r="R49" s="23">
        <f t="shared" si="24"/>
        <v>42925</v>
      </c>
      <c r="S49" s="1"/>
      <c r="T49" s="29">
        <f t="shared" si="19"/>
        <v>42956</v>
      </c>
      <c r="U49" s="23">
        <f t="shared" si="25"/>
        <v>42956</v>
      </c>
      <c r="W49" s="1"/>
    </row>
    <row r="50" spans="5:23" ht="15.75" customHeight="1" x14ac:dyDescent="0.2">
      <c r="E50" s="29">
        <f t="shared" si="14"/>
        <v>42804</v>
      </c>
      <c r="F50" s="23">
        <f t="shared" si="20"/>
        <v>42804</v>
      </c>
      <c r="G50" s="1"/>
      <c r="H50" s="29">
        <f t="shared" si="15"/>
        <v>42835</v>
      </c>
      <c r="I50" s="23">
        <f t="shared" si="21"/>
        <v>42835</v>
      </c>
      <c r="J50" s="1"/>
      <c r="K50" s="29">
        <f t="shared" si="16"/>
        <v>42865</v>
      </c>
      <c r="L50" s="23">
        <f t="shared" si="22"/>
        <v>42865</v>
      </c>
      <c r="M50" s="1"/>
      <c r="N50" s="29">
        <f t="shared" si="17"/>
        <v>42896</v>
      </c>
      <c r="O50" s="23">
        <f t="shared" si="23"/>
        <v>42896</v>
      </c>
      <c r="P50" s="1"/>
      <c r="Q50" s="29">
        <f t="shared" si="18"/>
        <v>42926</v>
      </c>
      <c r="R50" s="23">
        <f t="shared" si="24"/>
        <v>42926</v>
      </c>
      <c r="S50" s="1"/>
      <c r="T50" s="29">
        <f t="shared" si="19"/>
        <v>42957</v>
      </c>
      <c r="U50" s="23">
        <f t="shared" si="25"/>
        <v>42957</v>
      </c>
      <c r="W50" s="1"/>
    </row>
    <row r="51" spans="5:23" ht="15.75" customHeight="1" x14ac:dyDescent="0.2">
      <c r="E51" s="29">
        <f t="shared" si="14"/>
        <v>42805</v>
      </c>
      <c r="F51" s="23">
        <f t="shared" si="20"/>
        <v>42805</v>
      </c>
      <c r="G51" s="1"/>
      <c r="H51" s="29">
        <f t="shared" si="15"/>
        <v>42836</v>
      </c>
      <c r="I51" s="23">
        <f t="shared" si="21"/>
        <v>42836</v>
      </c>
      <c r="J51" s="1"/>
      <c r="K51" s="29">
        <f t="shared" si="16"/>
        <v>42866</v>
      </c>
      <c r="L51" s="23">
        <f t="shared" si="22"/>
        <v>42866</v>
      </c>
      <c r="M51" s="1"/>
      <c r="N51" s="29">
        <f t="shared" si="17"/>
        <v>42897</v>
      </c>
      <c r="O51" s="23">
        <f t="shared" si="23"/>
        <v>42897</v>
      </c>
      <c r="P51" s="1"/>
      <c r="Q51" s="29">
        <f t="shared" si="18"/>
        <v>42927</v>
      </c>
      <c r="R51" s="23">
        <f t="shared" si="24"/>
        <v>42927</v>
      </c>
      <c r="S51" s="1"/>
      <c r="T51" s="29">
        <f t="shared" si="19"/>
        <v>42958</v>
      </c>
      <c r="U51" s="23">
        <f t="shared" si="25"/>
        <v>42958</v>
      </c>
      <c r="W51" s="45"/>
    </row>
    <row r="52" spans="5:23" ht="15.75" customHeight="1" x14ac:dyDescent="0.2">
      <c r="E52" s="29">
        <f t="shared" si="14"/>
        <v>42806</v>
      </c>
      <c r="F52" s="23">
        <f t="shared" si="20"/>
        <v>42806</v>
      </c>
      <c r="G52" s="1"/>
      <c r="H52" s="29">
        <f t="shared" si="15"/>
        <v>42837</v>
      </c>
      <c r="I52" s="23">
        <f t="shared" si="21"/>
        <v>42837</v>
      </c>
      <c r="J52" s="1"/>
      <c r="K52" s="29">
        <f t="shared" si="16"/>
        <v>42867</v>
      </c>
      <c r="L52" s="23">
        <f t="shared" si="22"/>
        <v>42867</v>
      </c>
      <c r="M52" s="1"/>
      <c r="N52" s="29">
        <f t="shared" si="17"/>
        <v>42898</v>
      </c>
      <c r="O52" s="23">
        <f t="shared" si="23"/>
        <v>42898</v>
      </c>
      <c r="P52" s="1"/>
      <c r="Q52" s="29">
        <f t="shared" si="18"/>
        <v>42928</v>
      </c>
      <c r="R52" s="23">
        <f t="shared" si="24"/>
        <v>42928</v>
      </c>
      <c r="S52" s="1"/>
      <c r="T52" s="29">
        <f t="shared" si="19"/>
        <v>42959</v>
      </c>
      <c r="U52" s="23">
        <f t="shared" si="25"/>
        <v>42959</v>
      </c>
      <c r="W52" s="45"/>
    </row>
    <row r="53" spans="5:23" ht="15.75" customHeight="1" x14ac:dyDescent="0.2">
      <c r="E53" s="29">
        <f t="shared" si="14"/>
        <v>42807</v>
      </c>
      <c r="F53" s="23">
        <f t="shared" si="20"/>
        <v>42807</v>
      </c>
      <c r="G53" s="1"/>
      <c r="H53" s="29">
        <f t="shared" si="15"/>
        <v>42838</v>
      </c>
      <c r="I53" s="23">
        <f t="shared" si="21"/>
        <v>42838</v>
      </c>
      <c r="J53" s="1"/>
      <c r="K53" s="29">
        <f t="shared" si="16"/>
        <v>42868</v>
      </c>
      <c r="L53" s="23">
        <f t="shared" si="22"/>
        <v>42868</v>
      </c>
      <c r="M53" s="1"/>
      <c r="N53" s="29">
        <f t="shared" si="17"/>
        <v>42899</v>
      </c>
      <c r="O53" s="23">
        <f t="shared" si="23"/>
        <v>42899</v>
      </c>
      <c r="P53" s="1"/>
      <c r="Q53" s="29">
        <f t="shared" si="18"/>
        <v>42929</v>
      </c>
      <c r="R53" s="23">
        <f t="shared" si="24"/>
        <v>42929</v>
      </c>
      <c r="S53" s="1"/>
      <c r="T53" s="29">
        <f t="shared" si="19"/>
        <v>42960</v>
      </c>
      <c r="U53" s="23">
        <f t="shared" si="25"/>
        <v>42960</v>
      </c>
      <c r="W53" s="45"/>
    </row>
    <row r="54" spans="5:23" ht="15.75" customHeight="1" x14ac:dyDescent="0.2">
      <c r="E54" s="29">
        <f t="shared" si="14"/>
        <v>42808</v>
      </c>
      <c r="F54" s="23">
        <f t="shared" si="20"/>
        <v>42808</v>
      </c>
      <c r="G54" s="1"/>
      <c r="H54" s="29">
        <f t="shared" si="15"/>
        <v>42839</v>
      </c>
      <c r="I54" s="23">
        <f t="shared" si="21"/>
        <v>42839</v>
      </c>
      <c r="J54" s="1"/>
      <c r="K54" s="29">
        <f t="shared" si="16"/>
        <v>42869</v>
      </c>
      <c r="L54" s="23">
        <f t="shared" si="22"/>
        <v>42869</v>
      </c>
      <c r="M54" s="1"/>
      <c r="N54" s="29">
        <f t="shared" si="17"/>
        <v>42900</v>
      </c>
      <c r="O54" s="23">
        <f t="shared" si="23"/>
        <v>42900</v>
      </c>
      <c r="P54" s="1"/>
      <c r="Q54" s="29">
        <f t="shared" si="18"/>
        <v>42930</v>
      </c>
      <c r="R54" s="23">
        <f t="shared" si="24"/>
        <v>42930</v>
      </c>
      <c r="S54" s="1"/>
      <c r="T54" s="29">
        <f t="shared" si="19"/>
        <v>42961</v>
      </c>
      <c r="U54" s="23">
        <f t="shared" si="25"/>
        <v>42961</v>
      </c>
      <c r="W54" s="45"/>
    </row>
    <row r="55" spans="5:23" ht="15.75" customHeight="1" x14ac:dyDescent="0.2">
      <c r="E55" s="29">
        <f t="shared" si="14"/>
        <v>42809</v>
      </c>
      <c r="F55" s="23">
        <f t="shared" si="20"/>
        <v>42809</v>
      </c>
      <c r="G55" s="1"/>
      <c r="H55" s="29">
        <f t="shared" si="15"/>
        <v>42840</v>
      </c>
      <c r="I55" s="23">
        <f t="shared" si="21"/>
        <v>42840</v>
      </c>
      <c r="J55" s="1"/>
      <c r="K55" s="29">
        <f t="shared" si="16"/>
        <v>42870</v>
      </c>
      <c r="L55" s="23">
        <f t="shared" si="22"/>
        <v>42870</v>
      </c>
      <c r="M55" s="1"/>
      <c r="N55" s="29">
        <f t="shared" si="17"/>
        <v>42901</v>
      </c>
      <c r="O55" s="23">
        <f t="shared" si="23"/>
        <v>42901</v>
      </c>
      <c r="P55" s="1"/>
      <c r="Q55" s="29">
        <f t="shared" si="18"/>
        <v>42931</v>
      </c>
      <c r="R55" s="23">
        <f t="shared" si="24"/>
        <v>42931</v>
      </c>
      <c r="S55" s="1"/>
      <c r="T55" s="29">
        <f t="shared" si="19"/>
        <v>42962</v>
      </c>
      <c r="U55" s="23">
        <f t="shared" si="25"/>
        <v>42962</v>
      </c>
      <c r="W55" s="45"/>
    </row>
    <row r="56" spans="5:23" ht="15.75" customHeight="1" x14ac:dyDescent="0.2">
      <c r="E56" s="29">
        <f t="shared" si="14"/>
        <v>42810</v>
      </c>
      <c r="F56" s="23">
        <f t="shared" si="20"/>
        <v>42810</v>
      </c>
      <c r="G56" s="1"/>
      <c r="H56" s="29">
        <f t="shared" si="15"/>
        <v>42841</v>
      </c>
      <c r="I56" s="23">
        <f t="shared" si="21"/>
        <v>42841</v>
      </c>
      <c r="J56" s="1"/>
      <c r="K56" s="29">
        <f t="shared" si="16"/>
        <v>42871</v>
      </c>
      <c r="L56" s="23">
        <f t="shared" si="22"/>
        <v>42871</v>
      </c>
      <c r="M56" s="1"/>
      <c r="N56" s="29">
        <f t="shared" si="17"/>
        <v>42902</v>
      </c>
      <c r="O56" s="23">
        <f t="shared" si="23"/>
        <v>42902</v>
      </c>
      <c r="P56" s="1"/>
      <c r="Q56" s="29">
        <f t="shared" si="18"/>
        <v>42932</v>
      </c>
      <c r="R56" s="23">
        <f t="shared" si="24"/>
        <v>42932</v>
      </c>
      <c r="S56" s="1"/>
      <c r="T56" s="29">
        <f t="shared" si="19"/>
        <v>42963</v>
      </c>
      <c r="U56" s="23">
        <f t="shared" si="25"/>
        <v>42963</v>
      </c>
      <c r="W56" s="45"/>
    </row>
    <row r="57" spans="5:23" ht="15.75" customHeight="1" x14ac:dyDescent="0.2">
      <c r="E57" s="29">
        <f t="shared" si="14"/>
        <v>42811</v>
      </c>
      <c r="F57" s="23">
        <f t="shared" si="20"/>
        <v>42811</v>
      </c>
      <c r="G57" s="1"/>
      <c r="H57" s="29">
        <f t="shared" si="15"/>
        <v>42842</v>
      </c>
      <c r="I57" s="23">
        <f t="shared" si="21"/>
        <v>42842</v>
      </c>
      <c r="J57" s="1"/>
      <c r="K57" s="29">
        <f t="shared" si="16"/>
        <v>42872</v>
      </c>
      <c r="L57" s="23">
        <f t="shared" si="22"/>
        <v>42872</v>
      </c>
      <c r="M57" s="1"/>
      <c r="N57" s="29">
        <f t="shared" si="17"/>
        <v>42903</v>
      </c>
      <c r="O57" s="23">
        <f t="shared" si="23"/>
        <v>42903</v>
      </c>
      <c r="P57" s="1"/>
      <c r="Q57" s="29">
        <f t="shared" si="18"/>
        <v>42933</v>
      </c>
      <c r="R57" s="23">
        <f t="shared" si="24"/>
        <v>42933</v>
      </c>
      <c r="S57" s="1"/>
      <c r="T57" s="29">
        <f t="shared" si="19"/>
        <v>42964</v>
      </c>
      <c r="U57" s="23">
        <f t="shared" si="25"/>
        <v>42964</v>
      </c>
      <c r="W57" s="45"/>
    </row>
    <row r="58" spans="5:23" ht="15.75" customHeight="1" x14ac:dyDescent="0.2">
      <c r="E58" s="29">
        <f t="shared" si="14"/>
        <v>42812</v>
      </c>
      <c r="F58" s="23">
        <f t="shared" si="20"/>
        <v>42812</v>
      </c>
      <c r="G58" s="1"/>
      <c r="H58" s="29">
        <f t="shared" si="15"/>
        <v>42843</v>
      </c>
      <c r="I58" s="23">
        <f t="shared" si="21"/>
        <v>42843</v>
      </c>
      <c r="J58" s="1"/>
      <c r="K58" s="29">
        <f t="shared" si="16"/>
        <v>42873</v>
      </c>
      <c r="L58" s="23">
        <f t="shared" si="22"/>
        <v>42873</v>
      </c>
      <c r="M58" s="1"/>
      <c r="N58" s="29">
        <f t="shared" si="17"/>
        <v>42904</v>
      </c>
      <c r="O58" s="23">
        <f t="shared" si="23"/>
        <v>42904</v>
      </c>
      <c r="P58" s="1"/>
      <c r="Q58" s="29">
        <f t="shared" si="18"/>
        <v>42934</v>
      </c>
      <c r="R58" s="23">
        <f t="shared" si="24"/>
        <v>42934</v>
      </c>
      <c r="S58" s="1"/>
      <c r="T58" s="29">
        <f t="shared" si="19"/>
        <v>42965</v>
      </c>
      <c r="U58" s="23">
        <f t="shared" si="25"/>
        <v>42965</v>
      </c>
      <c r="W58" s="1"/>
    </row>
    <row r="59" spans="5:23" ht="15.75" customHeight="1" x14ac:dyDescent="0.2">
      <c r="E59" s="29">
        <f t="shared" si="14"/>
        <v>42813</v>
      </c>
      <c r="F59" s="23">
        <f t="shared" si="20"/>
        <v>42813</v>
      </c>
      <c r="G59" s="1"/>
      <c r="H59" s="29">
        <f t="shared" si="15"/>
        <v>42844</v>
      </c>
      <c r="I59" s="23">
        <f t="shared" si="21"/>
        <v>42844</v>
      </c>
      <c r="J59" s="1"/>
      <c r="K59" s="29">
        <f t="shared" si="16"/>
        <v>42874</v>
      </c>
      <c r="L59" s="23">
        <f t="shared" si="22"/>
        <v>42874</v>
      </c>
      <c r="M59" s="1"/>
      <c r="N59" s="29">
        <f t="shared" si="17"/>
        <v>42905</v>
      </c>
      <c r="O59" s="23">
        <f t="shared" si="23"/>
        <v>42905</v>
      </c>
      <c r="P59" s="1"/>
      <c r="Q59" s="29">
        <f t="shared" si="18"/>
        <v>42935</v>
      </c>
      <c r="R59" s="23">
        <f t="shared" si="24"/>
        <v>42935</v>
      </c>
      <c r="S59" s="1"/>
      <c r="T59" s="29">
        <f t="shared" si="19"/>
        <v>42966</v>
      </c>
      <c r="U59" s="23">
        <f t="shared" si="25"/>
        <v>42966</v>
      </c>
    </row>
    <row r="60" spans="5:23" ht="15.75" customHeight="1" x14ac:dyDescent="0.25">
      <c r="E60" s="29">
        <f t="shared" si="14"/>
        <v>42814</v>
      </c>
      <c r="F60" s="23">
        <f t="shared" si="20"/>
        <v>42814</v>
      </c>
      <c r="G60" s="1"/>
      <c r="H60" s="29">
        <f t="shared" si="15"/>
        <v>42845</v>
      </c>
      <c r="I60" s="23">
        <f t="shared" si="21"/>
        <v>42845</v>
      </c>
      <c r="J60" s="1"/>
      <c r="K60" s="29">
        <f t="shared" si="16"/>
        <v>42875</v>
      </c>
      <c r="L60" s="23">
        <f t="shared" si="22"/>
        <v>42875</v>
      </c>
      <c r="M60" s="1"/>
      <c r="N60" s="29">
        <f t="shared" si="17"/>
        <v>42906</v>
      </c>
      <c r="O60" s="23">
        <f t="shared" si="23"/>
        <v>42906</v>
      </c>
      <c r="P60" s="1"/>
      <c r="Q60" s="29">
        <f t="shared" si="18"/>
        <v>42936</v>
      </c>
      <c r="R60" s="23">
        <f t="shared" si="24"/>
        <v>42936</v>
      </c>
      <c r="S60" s="1"/>
      <c r="T60" s="29">
        <f t="shared" si="19"/>
        <v>42967</v>
      </c>
      <c r="U60" s="23">
        <f t="shared" si="25"/>
        <v>42967</v>
      </c>
      <c r="W60" s="13"/>
    </row>
    <row r="61" spans="5:23" ht="15.75" customHeight="1" x14ac:dyDescent="0.2">
      <c r="E61" s="29">
        <f t="shared" si="14"/>
        <v>42815</v>
      </c>
      <c r="F61" s="23">
        <f t="shared" si="20"/>
        <v>42815</v>
      </c>
      <c r="G61" s="1"/>
      <c r="H61" s="29">
        <f t="shared" si="15"/>
        <v>42846</v>
      </c>
      <c r="I61" s="23">
        <f t="shared" si="21"/>
        <v>42846</v>
      </c>
      <c r="J61" s="1"/>
      <c r="K61" s="29">
        <f t="shared" si="16"/>
        <v>42876</v>
      </c>
      <c r="L61" s="23">
        <f t="shared" si="22"/>
        <v>42876</v>
      </c>
      <c r="M61" s="1"/>
      <c r="N61" s="29">
        <f t="shared" si="17"/>
        <v>42907</v>
      </c>
      <c r="O61" s="23">
        <f t="shared" si="23"/>
        <v>42907</v>
      </c>
      <c r="P61" s="1"/>
      <c r="Q61" s="29">
        <f t="shared" si="18"/>
        <v>42937</v>
      </c>
      <c r="R61" s="23">
        <f t="shared" si="24"/>
        <v>42937</v>
      </c>
      <c r="S61" s="1"/>
      <c r="T61" s="29">
        <f t="shared" si="19"/>
        <v>42968</v>
      </c>
      <c r="U61" s="23">
        <f t="shared" si="25"/>
        <v>42968</v>
      </c>
    </row>
    <row r="62" spans="5:23" ht="15.75" customHeight="1" x14ac:dyDescent="0.2">
      <c r="E62" s="29">
        <f t="shared" si="14"/>
        <v>42816</v>
      </c>
      <c r="F62" s="23">
        <f t="shared" si="20"/>
        <v>42816</v>
      </c>
      <c r="G62" s="1"/>
      <c r="H62" s="29">
        <f t="shared" si="15"/>
        <v>42847</v>
      </c>
      <c r="I62" s="23">
        <f t="shared" si="21"/>
        <v>42847</v>
      </c>
      <c r="J62" s="1"/>
      <c r="K62" s="29">
        <f t="shared" si="16"/>
        <v>42877</v>
      </c>
      <c r="L62" s="23">
        <f t="shared" si="22"/>
        <v>42877</v>
      </c>
      <c r="M62" s="1"/>
      <c r="N62" s="29">
        <f t="shared" si="17"/>
        <v>42908</v>
      </c>
      <c r="O62" s="23">
        <f t="shared" si="23"/>
        <v>42908</v>
      </c>
      <c r="P62" s="1"/>
      <c r="Q62" s="29">
        <f t="shared" si="18"/>
        <v>42938</v>
      </c>
      <c r="R62" s="23">
        <f t="shared" si="24"/>
        <v>42938</v>
      </c>
      <c r="S62" s="1"/>
      <c r="T62" s="29">
        <f t="shared" si="19"/>
        <v>42969</v>
      </c>
      <c r="U62" s="23">
        <f t="shared" si="25"/>
        <v>42969</v>
      </c>
    </row>
    <row r="63" spans="5:23" ht="15.75" customHeight="1" x14ac:dyDescent="0.2">
      <c r="E63" s="29">
        <f t="shared" si="14"/>
        <v>42817</v>
      </c>
      <c r="F63" s="23">
        <f t="shared" si="20"/>
        <v>42817</v>
      </c>
      <c r="G63" s="1"/>
      <c r="H63" s="29">
        <f t="shared" si="15"/>
        <v>42848</v>
      </c>
      <c r="I63" s="23">
        <f t="shared" si="21"/>
        <v>42848</v>
      </c>
      <c r="J63" s="1"/>
      <c r="K63" s="29">
        <f t="shared" si="16"/>
        <v>42878</v>
      </c>
      <c r="L63" s="23">
        <f t="shared" si="22"/>
        <v>42878</v>
      </c>
      <c r="M63" s="1"/>
      <c r="N63" s="29">
        <f t="shared" si="17"/>
        <v>42909</v>
      </c>
      <c r="O63" s="23">
        <f t="shared" si="23"/>
        <v>42909</v>
      </c>
      <c r="P63" s="1"/>
      <c r="Q63" s="29">
        <f t="shared" si="18"/>
        <v>42939</v>
      </c>
      <c r="R63" s="23">
        <f t="shared" si="24"/>
        <v>42939</v>
      </c>
      <c r="S63" s="1"/>
      <c r="T63" s="29">
        <f t="shared" si="19"/>
        <v>42970</v>
      </c>
      <c r="U63" s="23">
        <f t="shared" si="25"/>
        <v>42970</v>
      </c>
    </row>
    <row r="64" spans="5:23" ht="15.75" customHeight="1" x14ac:dyDescent="0.2">
      <c r="E64" s="29">
        <f t="shared" si="14"/>
        <v>42818</v>
      </c>
      <c r="F64" s="23">
        <f t="shared" si="20"/>
        <v>42818</v>
      </c>
      <c r="G64" s="1"/>
      <c r="H64" s="29">
        <f t="shared" si="15"/>
        <v>42849</v>
      </c>
      <c r="I64" s="23">
        <f t="shared" si="21"/>
        <v>42849</v>
      </c>
      <c r="J64" s="1"/>
      <c r="K64" s="29">
        <f t="shared" si="16"/>
        <v>42879</v>
      </c>
      <c r="L64" s="23">
        <f t="shared" si="22"/>
        <v>42879</v>
      </c>
      <c r="M64" s="1"/>
      <c r="N64" s="29">
        <f t="shared" si="17"/>
        <v>42910</v>
      </c>
      <c r="O64" s="23">
        <f t="shared" si="23"/>
        <v>42910</v>
      </c>
      <c r="P64" s="1"/>
      <c r="Q64" s="29">
        <f t="shared" si="18"/>
        <v>42940</v>
      </c>
      <c r="R64" s="23">
        <f t="shared" si="24"/>
        <v>42940</v>
      </c>
      <c r="S64" s="1"/>
      <c r="T64" s="29">
        <f t="shared" si="19"/>
        <v>42971</v>
      </c>
      <c r="U64" s="23">
        <f t="shared" si="25"/>
        <v>42971</v>
      </c>
    </row>
    <row r="65" spans="5:23" ht="15.75" customHeight="1" x14ac:dyDescent="0.2">
      <c r="E65" s="29">
        <f t="shared" si="14"/>
        <v>42819</v>
      </c>
      <c r="F65" s="23">
        <f t="shared" si="20"/>
        <v>42819</v>
      </c>
      <c r="G65" s="1"/>
      <c r="H65" s="29">
        <f t="shared" si="15"/>
        <v>42850</v>
      </c>
      <c r="I65" s="23">
        <f t="shared" si="21"/>
        <v>42850</v>
      </c>
      <c r="J65" s="1"/>
      <c r="K65" s="29">
        <f t="shared" si="16"/>
        <v>42880</v>
      </c>
      <c r="L65" s="23">
        <f t="shared" si="22"/>
        <v>42880</v>
      </c>
      <c r="M65" s="1"/>
      <c r="N65" s="29">
        <f t="shared" si="17"/>
        <v>42911</v>
      </c>
      <c r="O65" s="23">
        <f t="shared" si="23"/>
        <v>42911</v>
      </c>
      <c r="P65" s="1"/>
      <c r="Q65" s="29">
        <f t="shared" si="18"/>
        <v>42941</v>
      </c>
      <c r="R65" s="23">
        <f t="shared" si="24"/>
        <v>42941</v>
      </c>
      <c r="S65" s="1"/>
      <c r="T65" s="29">
        <f t="shared" si="19"/>
        <v>42972</v>
      </c>
      <c r="U65" s="23">
        <f t="shared" si="25"/>
        <v>42972</v>
      </c>
    </row>
    <row r="66" spans="5:23" ht="15.75" customHeight="1" x14ac:dyDescent="0.2">
      <c r="E66" s="29">
        <f t="shared" si="14"/>
        <v>42820</v>
      </c>
      <c r="F66" s="23">
        <f t="shared" si="20"/>
        <v>42820</v>
      </c>
      <c r="G66" s="1"/>
      <c r="H66" s="29">
        <f t="shared" si="15"/>
        <v>42851</v>
      </c>
      <c r="I66" s="23">
        <f t="shared" si="21"/>
        <v>42851</v>
      </c>
      <c r="J66" s="1"/>
      <c r="K66" s="29">
        <f t="shared" si="16"/>
        <v>42881</v>
      </c>
      <c r="L66" s="23">
        <f t="shared" si="22"/>
        <v>42881</v>
      </c>
      <c r="M66" s="1"/>
      <c r="N66" s="29">
        <f t="shared" si="17"/>
        <v>42912</v>
      </c>
      <c r="O66" s="23">
        <f t="shared" si="23"/>
        <v>42912</v>
      </c>
      <c r="P66" s="1"/>
      <c r="Q66" s="29">
        <f t="shared" si="18"/>
        <v>42942</v>
      </c>
      <c r="R66" s="23">
        <f t="shared" si="24"/>
        <v>42942</v>
      </c>
      <c r="S66" s="1"/>
      <c r="T66" s="29">
        <f t="shared" si="19"/>
        <v>42973</v>
      </c>
      <c r="U66" s="23">
        <f t="shared" si="25"/>
        <v>42973</v>
      </c>
      <c r="W66" s="10"/>
    </row>
    <row r="67" spans="5:23" ht="15.75" customHeight="1" x14ac:dyDescent="0.2">
      <c r="E67" s="29">
        <f t="shared" si="14"/>
        <v>42821</v>
      </c>
      <c r="F67" s="23">
        <f t="shared" si="20"/>
        <v>42821</v>
      </c>
      <c r="G67" s="1"/>
      <c r="H67" s="29">
        <f t="shared" si="15"/>
        <v>42852</v>
      </c>
      <c r="I67" s="23">
        <f t="shared" si="21"/>
        <v>42852</v>
      </c>
      <c r="J67" s="1"/>
      <c r="K67" s="29">
        <f t="shared" si="16"/>
        <v>42882</v>
      </c>
      <c r="L67" s="23">
        <f t="shared" si="22"/>
        <v>42882</v>
      </c>
      <c r="M67" s="1"/>
      <c r="N67" s="29">
        <f t="shared" si="17"/>
        <v>42913</v>
      </c>
      <c r="O67" s="23">
        <f t="shared" si="23"/>
        <v>42913</v>
      </c>
      <c r="P67" s="1"/>
      <c r="Q67" s="29">
        <f t="shared" si="18"/>
        <v>42943</v>
      </c>
      <c r="R67" s="23">
        <f t="shared" si="24"/>
        <v>42943</v>
      </c>
      <c r="S67" s="1"/>
      <c r="T67" s="29">
        <f t="shared" si="19"/>
        <v>42974</v>
      </c>
      <c r="U67" s="23">
        <f t="shared" si="25"/>
        <v>42974</v>
      </c>
      <c r="W67" s="46" t="s">
        <v>43</v>
      </c>
    </row>
    <row r="68" spans="5:23" ht="15.75" customHeight="1" x14ac:dyDescent="0.2">
      <c r="E68" s="29">
        <f t="shared" si="14"/>
        <v>42822</v>
      </c>
      <c r="F68" s="23">
        <f t="shared" si="20"/>
        <v>42822</v>
      </c>
      <c r="G68" s="1"/>
      <c r="H68" s="29">
        <f t="shared" si="15"/>
        <v>42853</v>
      </c>
      <c r="I68" s="23">
        <f t="shared" si="21"/>
        <v>42853</v>
      </c>
      <c r="J68" s="1"/>
      <c r="K68" s="29">
        <f t="shared" si="16"/>
        <v>42883</v>
      </c>
      <c r="L68" s="23">
        <f t="shared" si="22"/>
        <v>42883</v>
      </c>
      <c r="M68" s="1"/>
      <c r="N68" s="29">
        <f t="shared" si="17"/>
        <v>42914</v>
      </c>
      <c r="O68" s="23">
        <f t="shared" si="23"/>
        <v>42914</v>
      </c>
      <c r="P68" s="1"/>
      <c r="Q68" s="29">
        <f t="shared" si="18"/>
        <v>42944</v>
      </c>
      <c r="R68" s="23">
        <f t="shared" si="24"/>
        <v>42944</v>
      </c>
      <c r="S68" s="1"/>
      <c r="T68" s="29">
        <f t="shared" si="19"/>
        <v>42975</v>
      </c>
      <c r="U68" s="23">
        <f t="shared" si="25"/>
        <v>42975</v>
      </c>
      <c r="W68" s="47" t="s">
        <v>44</v>
      </c>
    </row>
    <row r="69" spans="5:23" ht="15.75" customHeight="1" x14ac:dyDescent="0.2">
      <c r="E69" s="29">
        <f t="shared" si="14"/>
        <v>42823</v>
      </c>
      <c r="F69" s="23">
        <f t="shared" si="20"/>
        <v>42823</v>
      </c>
      <c r="G69" s="1"/>
      <c r="H69" s="29">
        <f t="shared" si="15"/>
        <v>42854</v>
      </c>
      <c r="I69" s="23">
        <f t="shared" si="21"/>
        <v>42854</v>
      </c>
      <c r="J69" s="1"/>
      <c r="K69" s="29">
        <f t="shared" si="16"/>
        <v>42884</v>
      </c>
      <c r="L69" s="23">
        <f t="shared" si="22"/>
        <v>42884</v>
      </c>
      <c r="M69" s="1"/>
      <c r="N69" s="29">
        <f t="shared" si="17"/>
        <v>42915</v>
      </c>
      <c r="O69" s="23">
        <f t="shared" si="23"/>
        <v>42915</v>
      </c>
      <c r="P69" s="1"/>
      <c r="Q69" s="29">
        <f t="shared" si="18"/>
        <v>42945</v>
      </c>
      <c r="R69" s="23">
        <f t="shared" si="24"/>
        <v>42945</v>
      </c>
      <c r="S69" s="1"/>
      <c r="T69" s="29">
        <f t="shared" si="19"/>
        <v>42976</v>
      </c>
      <c r="U69" s="23">
        <f t="shared" si="25"/>
        <v>42976</v>
      </c>
      <c r="W69" s="48" t="s">
        <v>45</v>
      </c>
    </row>
    <row r="70" spans="5:23" ht="15.75" customHeight="1" x14ac:dyDescent="0.2">
      <c r="E70" s="29">
        <f t="shared" si="14"/>
        <v>42824</v>
      </c>
      <c r="F70" s="23">
        <f t="shared" si="20"/>
        <v>42824</v>
      </c>
      <c r="G70" s="1"/>
      <c r="H70" s="29">
        <f t="shared" si="15"/>
        <v>42855</v>
      </c>
      <c r="I70" s="23">
        <f t="shared" si="21"/>
        <v>42855</v>
      </c>
      <c r="J70" s="1"/>
      <c r="K70" s="29">
        <f t="shared" si="16"/>
        <v>42885</v>
      </c>
      <c r="L70" s="23">
        <f t="shared" si="22"/>
        <v>42885</v>
      </c>
      <c r="M70" s="1"/>
      <c r="N70" s="29">
        <f t="shared" si="17"/>
        <v>42916</v>
      </c>
      <c r="O70" s="23">
        <f t="shared" si="23"/>
        <v>42916</v>
      </c>
      <c r="P70" s="1"/>
      <c r="Q70" s="29">
        <f t="shared" si="18"/>
        <v>42946</v>
      </c>
      <c r="R70" s="23">
        <f t="shared" si="24"/>
        <v>42946</v>
      </c>
      <c r="S70" s="1"/>
      <c r="T70" s="29">
        <f t="shared" si="19"/>
        <v>42977</v>
      </c>
      <c r="U70" s="23">
        <f t="shared" si="25"/>
        <v>42977</v>
      </c>
      <c r="W70" s="49" t="s">
        <v>46</v>
      </c>
    </row>
    <row r="71" spans="5:23" ht="15.75" customHeight="1" x14ac:dyDescent="0.2">
      <c r="E71" s="29">
        <f t="shared" si="14"/>
        <v>42825</v>
      </c>
      <c r="F71" s="23">
        <f t="shared" si="20"/>
        <v>42825</v>
      </c>
      <c r="G71" s="1"/>
      <c r="H71" s="29">
        <f t="shared" si="15"/>
        <v>0</v>
      </c>
      <c r="I71" s="23">
        <f t="shared" si="21"/>
        <v>0</v>
      </c>
      <c r="J71" s="1"/>
      <c r="K71" s="29">
        <f t="shared" si="16"/>
        <v>42886</v>
      </c>
      <c r="L71" s="23">
        <f t="shared" si="22"/>
        <v>42886</v>
      </c>
      <c r="M71" s="1"/>
      <c r="N71" s="29">
        <f t="shared" si="17"/>
        <v>0</v>
      </c>
      <c r="O71" s="23">
        <f t="shared" si="23"/>
        <v>0</v>
      </c>
      <c r="P71" s="1"/>
      <c r="Q71" s="29">
        <f t="shared" si="18"/>
        <v>42947</v>
      </c>
      <c r="R71" s="23">
        <f t="shared" si="24"/>
        <v>42947</v>
      </c>
      <c r="S71" s="1"/>
      <c r="T71" s="29">
        <f t="shared" si="19"/>
        <v>42978</v>
      </c>
      <c r="U71" s="23">
        <f>IF(U70=0,0,IF(MONTH(U70)=MONTH(U70+1),U70+1,0))</f>
        <v>42978</v>
      </c>
      <c r="W71" s="50"/>
    </row>
    <row r="72" spans="5:23" ht="15.75" customHeight="1" x14ac:dyDescent="0.2">
      <c r="E72" s="30">
        <f t="shared" si="14"/>
        <v>0</v>
      </c>
      <c r="F72" s="24">
        <f t="shared" si="20"/>
        <v>0</v>
      </c>
      <c r="G72" s="1"/>
      <c r="H72" s="30">
        <f t="shared" si="15"/>
        <v>0</v>
      </c>
      <c r="I72" s="24">
        <f t="shared" si="21"/>
        <v>0</v>
      </c>
      <c r="J72" s="7"/>
      <c r="K72" s="30">
        <f t="shared" si="16"/>
        <v>0</v>
      </c>
      <c r="L72" s="24">
        <f t="shared" si="22"/>
        <v>0</v>
      </c>
      <c r="M72" s="7"/>
      <c r="N72" s="30">
        <f t="shared" si="17"/>
        <v>0</v>
      </c>
      <c r="O72" s="24">
        <f t="shared" si="23"/>
        <v>0</v>
      </c>
      <c r="P72" s="1"/>
      <c r="Q72" s="30">
        <f t="shared" si="18"/>
        <v>0</v>
      </c>
      <c r="R72" s="24">
        <f t="shared" si="24"/>
        <v>0</v>
      </c>
      <c r="S72" s="1"/>
      <c r="T72" s="30">
        <f t="shared" si="19"/>
        <v>0</v>
      </c>
      <c r="U72" s="24">
        <f t="shared" si="25"/>
        <v>0</v>
      </c>
      <c r="W72" s="12"/>
    </row>
    <row r="73" spans="5:23" ht="16.5" x14ac:dyDescent="0.2">
      <c r="F73" s="9"/>
      <c r="H73" s="2"/>
      <c r="I73" s="3"/>
      <c r="W73" s="12"/>
    </row>
    <row r="74" spans="5:23" ht="16.5" x14ac:dyDescent="0.2">
      <c r="F74" s="9"/>
      <c r="H74" s="2"/>
      <c r="I74" s="3"/>
      <c r="W74" s="12"/>
    </row>
    <row r="75" spans="5:23" ht="16.5" x14ac:dyDescent="0.2">
      <c r="F75" s="9"/>
      <c r="H75" s="2"/>
      <c r="I75" s="3"/>
      <c r="W75" s="12"/>
    </row>
    <row r="76" spans="5:23" ht="16.5" x14ac:dyDescent="0.2">
      <c r="F76" s="9"/>
      <c r="H76" s="2"/>
      <c r="I76" s="3"/>
      <c r="W76" s="12"/>
    </row>
    <row r="77" spans="5:23" ht="25.5" x14ac:dyDescent="0.2">
      <c r="F77" s="9"/>
      <c r="H77" s="2"/>
      <c r="I77" s="3"/>
      <c r="W77" s="11"/>
    </row>
    <row r="78" spans="5:23" ht="16.5" x14ac:dyDescent="0.2">
      <c r="F78" s="9"/>
      <c r="H78" s="2"/>
      <c r="I78" s="3"/>
      <c r="W78" s="12"/>
    </row>
    <row r="79" spans="5:23" ht="16.5" x14ac:dyDescent="0.2">
      <c r="F79" s="9"/>
      <c r="H79" s="2"/>
      <c r="I79" s="3"/>
      <c r="W79" s="12"/>
    </row>
    <row r="80" spans="5:23" ht="16.5" x14ac:dyDescent="0.2">
      <c r="F80" s="9"/>
      <c r="H80" s="2"/>
      <c r="I80" s="3"/>
      <c r="W80" s="12"/>
    </row>
    <row r="81" spans="6:23" ht="16.5" x14ac:dyDescent="0.2">
      <c r="F81" s="9"/>
      <c r="H81" s="2"/>
      <c r="I81" s="3"/>
      <c r="W81" s="12"/>
    </row>
    <row r="82" spans="6:23" ht="16.5" x14ac:dyDescent="0.2">
      <c r="F82" s="9"/>
      <c r="H82" s="2"/>
      <c r="I82" s="3"/>
      <c r="W82" s="12"/>
    </row>
    <row r="83" spans="6:23" x14ac:dyDescent="0.2">
      <c r="F83" s="9"/>
      <c r="H83" s="2"/>
      <c r="I83" s="3"/>
    </row>
    <row r="84" spans="6:23" x14ac:dyDescent="0.2">
      <c r="F84" s="9"/>
      <c r="H84" s="2"/>
      <c r="I84" s="3"/>
    </row>
    <row r="85" spans="6:23" x14ac:dyDescent="0.2">
      <c r="F85" s="9"/>
      <c r="H85" s="2"/>
      <c r="I85" s="3"/>
    </row>
    <row r="86" spans="6:23" x14ac:dyDescent="0.2">
      <c r="F86" s="9"/>
      <c r="H86" s="2"/>
      <c r="I86" s="3"/>
    </row>
    <row r="87" spans="6:23" x14ac:dyDescent="0.2">
      <c r="F87" s="9"/>
      <c r="H87" s="2"/>
      <c r="I87" s="3"/>
    </row>
  </sheetData>
  <mergeCells count="3">
    <mergeCell ref="W31:W32"/>
    <mergeCell ref="W27:W28"/>
    <mergeCell ref="W23:W24"/>
  </mergeCells>
  <phoneticPr fontId="4" type="noConversion"/>
  <conditionalFormatting sqref="E5:U72">
    <cfRule type="expression" dxfId="19" priority="13">
      <formula>COUNTIF(Chomé,E5)</formula>
    </cfRule>
    <cfRule type="expression" dxfId="18" priority="14">
      <formula>COUNTIF(Feries,E5)&gt;0</formula>
    </cfRule>
    <cfRule type="expression" dxfId="17" priority="15">
      <formula>WEEKDAY(E5)=1</formula>
    </cfRule>
    <cfRule type="expression" dxfId="16" priority="16">
      <formula>SUMPRODUCT((E5&gt;DebutVac)*(E5&lt;FinVac))&gt;0</formula>
    </cfRule>
    <cfRule type="expression" dxfId="15" priority="17">
      <formula>COUNTIF(Derogation,E5)&gt;0</formula>
    </cfRule>
  </conditionalFormatting>
  <conditionalFormatting sqref="B5:C36">
    <cfRule type="expression" dxfId="14" priority="8">
      <formula>COUNTIF(Chomé,B5)</formula>
    </cfRule>
    <cfRule type="expression" dxfId="13" priority="9">
      <formula>COUNTIF(Feries,B5)&gt;0</formula>
    </cfRule>
    <cfRule type="expression" dxfId="12" priority="10">
      <formula>WEEKDAY(B5)=1</formula>
    </cfRule>
    <cfRule type="expression" dxfId="11" priority="11">
      <formula>SUMPRODUCT((B5&gt;DebutVac)*(B5&lt;FinVac))&gt;0</formula>
    </cfRule>
    <cfRule type="expression" dxfId="10" priority="12">
      <formula>COUNTIF(Derogation,B5)&gt;0</formula>
    </cfRule>
  </conditionalFormatting>
  <printOptions horizontalCentered="1" verticalCentered="1"/>
  <pageMargins left="0.19685039370078741" right="0.23622047244094491" top="0.27559055118110237" bottom="0.31496062992125984" header="0.23622047244094491" footer="0.11811023622047245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21"/>
  <sheetViews>
    <sheetView workbookViewId="0">
      <selection activeCell="A22" sqref="A22:XFD25"/>
    </sheetView>
  </sheetViews>
  <sheetFormatPr baseColWidth="10" defaultRowHeight="15" x14ac:dyDescent="0.2"/>
  <cols>
    <col min="1" max="1" width="12.28515625" style="32" bestFit="1" customWidth="1"/>
    <col min="2" max="2" width="18.7109375" style="32" bestFit="1" customWidth="1"/>
    <col min="3" max="3" width="11.42578125" style="32"/>
    <col min="4" max="4" width="23.85546875" style="40" bestFit="1" customWidth="1"/>
    <col min="5" max="5" width="27" style="40" customWidth="1"/>
    <col min="6" max="6" width="11.42578125" style="32"/>
    <col min="7" max="7" width="24.42578125" style="40" customWidth="1"/>
    <col min="8" max="8" width="11.42578125" style="32"/>
    <col min="9" max="9" width="12.7109375" style="40" bestFit="1" customWidth="1"/>
    <col min="10" max="16384" width="11.42578125" style="32"/>
  </cols>
  <sheetData>
    <row r="1" spans="1:9" ht="15.75" x14ac:dyDescent="0.25">
      <c r="A1" s="37">
        <v>2016</v>
      </c>
      <c r="B1" s="31" t="str">
        <f>"/  "&amp;An+1</f>
        <v>/  2017</v>
      </c>
      <c r="D1" s="38" t="s">
        <v>23</v>
      </c>
      <c r="E1" s="38" t="s">
        <v>24</v>
      </c>
      <c r="G1" s="42" t="s">
        <v>25</v>
      </c>
      <c r="H1" s="33"/>
      <c r="I1" s="43" t="s">
        <v>30</v>
      </c>
    </row>
    <row r="2" spans="1:9" x14ac:dyDescent="0.2">
      <c r="A2" s="34">
        <f>DATE(An,11,1)</f>
        <v>42675</v>
      </c>
      <c r="B2" s="35" t="s">
        <v>15</v>
      </c>
      <c r="D2" s="39">
        <v>42556</v>
      </c>
      <c r="E2" s="39">
        <v>42614</v>
      </c>
      <c r="G2" s="39"/>
      <c r="I2" s="44">
        <v>42125</v>
      </c>
    </row>
    <row r="3" spans="1:9" x14ac:dyDescent="0.2">
      <c r="A3" s="34">
        <f>DATE(An,11,11)</f>
        <v>42685</v>
      </c>
      <c r="B3" s="35" t="s">
        <v>14</v>
      </c>
      <c r="D3" s="39">
        <v>42662</v>
      </c>
      <c r="E3" s="39">
        <v>42677</v>
      </c>
      <c r="G3" s="39"/>
    </row>
    <row r="4" spans="1:9" x14ac:dyDescent="0.2">
      <c r="A4" s="34">
        <f>DATE(An,12,25)</f>
        <v>42729</v>
      </c>
      <c r="B4" s="36" t="s">
        <v>13</v>
      </c>
      <c r="D4" s="39">
        <v>42721</v>
      </c>
      <c r="E4" s="39">
        <v>42738</v>
      </c>
    </row>
    <row r="5" spans="1:9" x14ac:dyDescent="0.2">
      <c r="A5" s="34">
        <f>DATE(An+1,1,1)</f>
        <v>42736</v>
      </c>
      <c r="B5" s="35" t="s">
        <v>22</v>
      </c>
      <c r="D5" s="39">
        <v>42770</v>
      </c>
      <c r="E5" s="39">
        <v>42786</v>
      </c>
    </row>
    <row r="6" spans="1:9" x14ac:dyDescent="0.2">
      <c r="A6" s="34">
        <f>DATE(An+1,3,29.56+0.979*MOD(204-11*MOD(An+1,19),30)-WEEKDAY(DATE(An+1,3,28.56+0.979*MOD(204-11*MOD(An+1,19),30))))+1</f>
        <v>42842</v>
      </c>
      <c r="B6" s="35" t="s">
        <v>21</v>
      </c>
      <c r="D6" s="39">
        <v>42826</v>
      </c>
      <c r="E6" s="39">
        <v>42843</v>
      </c>
    </row>
    <row r="7" spans="1:9" x14ac:dyDescent="0.2">
      <c r="A7" s="34">
        <f>DATE(An+1,5,1)</f>
        <v>42856</v>
      </c>
      <c r="B7" s="35" t="s">
        <v>20</v>
      </c>
      <c r="D7" s="39">
        <v>42879</v>
      </c>
      <c r="E7" s="39">
        <v>42884</v>
      </c>
    </row>
    <row r="8" spans="1:9" x14ac:dyDescent="0.2">
      <c r="A8" s="34">
        <f>DATE(An+1,5,8)</f>
        <v>42863</v>
      </c>
      <c r="B8" s="35" t="s">
        <v>19</v>
      </c>
      <c r="D8" s="39">
        <v>42923</v>
      </c>
      <c r="E8" s="39">
        <v>42979</v>
      </c>
    </row>
    <row r="9" spans="1:9" x14ac:dyDescent="0.2">
      <c r="A9" s="34">
        <f>A6+38</f>
        <v>42880</v>
      </c>
      <c r="B9" s="35" t="s">
        <v>18</v>
      </c>
    </row>
    <row r="10" spans="1:9" x14ac:dyDescent="0.2">
      <c r="A10" s="34">
        <f>A6+49</f>
        <v>42891</v>
      </c>
      <c r="B10" s="35" t="s">
        <v>17</v>
      </c>
    </row>
    <row r="11" spans="1:9" x14ac:dyDescent="0.2">
      <c r="A11" s="34">
        <f>DATE(An+1,7,14)</f>
        <v>42930</v>
      </c>
      <c r="B11" s="35" t="s">
        <v>16</v>
      </c>
    </row>
    <row r="12" spans="1:9" x14ac:dyDescent="0.2">
      <c r="A12" s="34">
        <f>DATE(An+1,8,15)</f>
        <v>42962</v>
      </c>
      <c r="B12" s="35" t="s">
        <v>37</v>
      </c>
    </row>
    <row r="19" spans="4:5" x14ac:dyDescent="0.2">
      <c r="E19" s="41" t="s">
        <v>12</v>
      </c>
    </row>
    <row r="21" spans="4:5" x14ac:dyDescent="0.2">
      <c r="D21" s="39"/>
      <c r="E21" s="39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  <pageSetUpPr fitToPage="1"/>
  </sheetPr>
  <dimension ref="A1:AK87"/>
  <sheetViews>
    <sheetView showGridLines="0" showZeros="0" tabSelected="1" topLeftCell="O3" zoomScale="90" zoomScaleNormal="90" workbookViewId="0">
      <selection activeCell="Z30" sqref="Z30"/>
    </sheetView>
  </sheetViews>
  <sheetFormatPr baseColWidth="10" defaultColWidth="11.42578125" defaultRowHeight="12.75" x14ac:dyDescent="0.2"/>
  <cols>
    <col min="1" max="1" width="2.28515625" customWidth="1"/>
    <col min="2" max="2" width="12.28515625" customWidth="1"/>
    <col min="3" max="3" width="4.140625" customWidth="1"/>
    <col min="4" max="4" width="2.140625" customWidth="1"/>
    <col min="5" max="5" width="12.7109375" style="2" customWidth="1"/>
    <col min="6" max="6" width="4.7109375" style="3" customWidth="1"/>
    <col min="7" max="7" width="2.28515625" customWidth="1"/>
    <col min="8" max="8" width="12.7109375" customWidth="1"/>
    <col min="9" max="9" width="4.7109375" customWidth="1"/>
    <col min="10" max="10" width="2.28515625" customWidth="1"/>
    <col min="11" max="11" width="12.7109375" customWidth="1"/>
    <col min="12" max="12" width="4.7109375" customWidth="1"/>
    <col min="13" max="13" width="2.28515625" customWidth="1"/>
    <col min="14" max="14" width="12.7109375" customWidth="1"/>
    <col min="15" max="15" width="4.7109375" customWidth="1"/>
    <col min="16" max="16" width="2.28515625" customWidth="1"/>
    <col min="17" max="17" width="12.7109375" customWidth="1"/>
    <col min="18" max="18" width="4.7109375" customWidth="1"/>
    <col min="19" max="19" width="2.7109375" customWidth="1"/>
    <col min="20" max="20" width="12.7109375" customWidth="1"/>
    <col min="21" max="21" width="4.7109375" customWidth="1"/>
    <col min="22" max="22" width="6.140625" customWidth="1"/>
    <col min="23" max="23" width="29.7109375" customWidth="1"/>
    <col min="24" max="24" width="2.5703125" bestFit="1" customWidth="1"/>
  </cols>
  <sheetData>
    <row r="1" spans="2:37" ht="6" customHeight="1" thickBot="1" x14ac:dyDescent="0.25"/>
    <row r="2" spans="2:37" ht="16.5" thickBot="1" x14ac:dyDescent="0.3">
      <c r="B2" s="15" t="s">
        <v>28</v>
      </c>
      <c r="C2" s="16"/>
      <c r="E2" s="15" t="s">
        <v>0</v>
      </c>
      <c r="F2" s="16"/>
      <c r="H2" s="15" t="s">
        <v>1</v>
      </c>
      <c r="I2" s="16"/>
      <c r="K2" s="15" t="s">
        <v>2</v>
      </c>
      <c r="L2" s="16"/>
      <c r="N2" s="15" t="s">
        <v>26</v>
      </c>
      <c r="O2" s="16"/>
      <c r="Q2" s="15" t="s">
        <v>3</v>
      </c>
      <c r="R2" s="16"/>
      <c r="T2" s="15" t="s">
        <v>27</v>
      </c>
      <c r="U2" s="16"/>
      <c r="Y2" s="98">
        <f>DATE(An,8,1)</f>
        <v>42583</v>
      </c>
      <c r="Z2" s="99">
        <f>EDATE(Y2,1)</f>
        <v>42614</v>
      </c>
      <c r="AA2" s="99">
        <f t="shared" ref="AA2:AK2" si="0">EDATE(Z2,1)</f>
        <v>42644</v>
      </c>
      <c r="AB2" s="99">
        <f t="shared" si="0"/>
        <v>42675</v>
      </c>
      <c r="AC2" s="99">
        <f t="shared" si="0"/>
        <v>42705</v>
      </c>
      <c r="AD2" s="99">
        <f t="shared" si="0"/>
        <v>42736</v>
      </c>
      <c r="AE2" s="99">
        <f t="shared" si="0"/>
        <v>42767</v>
      </c>
      <c r="AF2" s="99">
        <f t="shared" si="0"/>
        <v>42795</v>
      </c>
      <c r="AG2" s="99">
        <f t="shared" si="0"/>
        <v>42826</v>
      </c>
      <c r="AH2" s="99">
        <f t="shared" si="0"/>
        <v>42856</v>
      </c>
      <c r="AI2" s="99">
        <f t="shared" si="0"/>
        <v>42887</v>
      </c>
      <c r="AJ2" s="99">
        <f t="shared" si="0"/>
        <v>42917</v>
      </c>
      <c r="AK2" s="99">
        <f t="shared" si="0"/>
        <v>42948</v>
      </c>
    </row>
    <row r="3" spans="2:37" ht="15.75" x14ac:dyDescent="0.25">
      <c r="B3" s="25">
        <f>An</f>
        <v>2016</v>
      </c>
      <c r="C3" s="26"/>
      <c r="E3" s="25">
        <f>An</f>
        <v>2016</v>
      </c>
      <c r="F3" s="26"/>
      <c r="G3" s="4"/>
      <c r="H3" s="25">
        <f>An</f>
        <v>2016</v>
      </c>
      <c r="I3" s="26"/>
      <c r="K3" s="25">
        <f>An</f>
        <v>2016</v>
      </c>
      <c r="L3" s="26"/>
      <c r="M3" s="4"/>
      <c r="N3" s="25">
        <f>An</f>
        <v>2016</v>
      </c>
      <c r="O3" s="26"/>
      <c r="Q3" s="25">
        <f>An+1</f>
        <v>2017</v>
      </c>
      <c r="R3" s="26"/>
      <c r="T3" s="25">
        <f>An+1</f>
        <v>2017</v>
      </c>
      <c r="U3" s="26"/>
      <c r="W3" s="52" t="s">
        <v>31</v>
      </c>
      <c r="X3" s="85">
        <v>1</v>
      </c>
      <c r="Y3" s="100">
        <f>NbreJoursParticuliers(Y$2,EOMONTH(Y$2,0),$X3)</f>
        <v>5</v>
      </c>
      <c r="Z3" s="100">
        <f t="shared" ref="Z3:AK3" si="1">NbreJoursParticuliers(Z$2,EOMONTH(Z$2,0),$X3)</f>
        <v>0</v>
      </c>
      <c r="AA3" s="100">
        <f t="shared" si="1"/>
        <v>2</v>
      </c>
      <c r="AB3" s="100">
        <f t="shared" si="1"/>
        <v>0</v>
      </c>
      <c r="AC3" s="100">
        <f t="shared" si="1"/>
        <v>2</v>
      </c>
      <c r="AD3" s="100">
        <f t="shared" si="1"/>
        <v>1</v>
      </c>
      <c r="AE3" s="100">
        <f t="shared" si="1"/>
        <v>3</v>
      </c>
      <c r="AF3" s="100">
        <f t="shared" si="1"/>
        <v>0</v>
      </c>
      <c r="AG3" s="100">
        <f t="shared" si="1"/>
        <v>3</v>
      </c>
      <c r="AH3" s="100">
        <f t="shared" si="1"/>
        <v>1</v>
      </c>
      <c r="AI3" s="100">
        <f t="shared" si="1"/>
        <v>0</v>
      </c>
      <c r="AJ3" s="100">
        <f t="shared" si="1"/>
        <v>4</v>
      </c>
      <c r="AK3" s="100">
        <f t="shared" si="1"/>
        <v>4</v>
      </c>
    </row>
    <row r="4" spans="2:37" ht="15" customHeight="1" x14ac:dyDescent="0.2">
      <c r="B4" s="6"/>
      <c r="C4" s="5"/>
      <c r="E4" s="6"/>
      <c r="F4" s="5"/>
      <c r="G4" s="1"/>
      <c r="H4" s="6"/>
      <c r="I4" s="5"/>
      <c r="J4" s="1"/>
      <c r="K4" s="6"/>
      <c r="L4" s="5"/>
      <c r="M4" s="1"/>
      <c r="N4" s="6"/>
      <c r="O4" s="5"/>
      <c r="P4" s="1"/>
      <c r="Q4" s="6"/>
      <c r="R4" s="5"/>
      <c r="S4" s="1"/>
      <c r="T4" s="6"/>
      <c r="U4" s="5"/>
      <c r="W4" s="53" t="s">
        <v>32</v>
      </c>
      <c r="X4" s="86">
        <v>2</v>
      </c>
      <c r="Y4" s="101">
        <f t="shared" ref="Y4:AK10" si="2">NbreJoursParticuliers(Y$2,EOMONTH(Y$2,0),$X4)</f>
        <v>5</v>
      </c>
      <c r="Z4" s="101">
        <f t="shared" si="2"/>
        <v>0</v>
      </c>
      <c r="AA4" s="101">
        <f t="shared" si="2"/>
        <v>1</v>
      </c>
      <c r="AB4" s="101">
        <f t="shared" si="2"/>
        <v>1</v>
      </c>
      <c r="AC4" s="101">
        <f t="shared" si="2"/>
        <v>2</v>
      </c>
      <c r="AD4" s="101">
        <f t="shared" si="2"/>
        <v>1</v>
      </c>
      <c r="AE4" s="101">
        <f t="shared" si="2"/>
        <v>2</v>
      </c>
      <c r="AF4" s="101">
        <f t="shared" si="2"/>
        <v>0</v>
      </c>
      <c r="AG4" s="101">
        <f t="shared" si="2"/>
        <v>3</v>
      </c>
      <c r="AH4" s="101">
        <f t="shared" si="2"/>
        <v>0</v>
      </c>
      <c r="AI4" s="101">
        <f t="shared" si="2"/>
        <v>0</v>
      </c>
      <c r="AJ4" s="101">
        <f t="shared" si="2"/>
        <v>3</v>
      </c>
      <c r="AK4" s="101">
        <f t="shared" si="2"/>
        <v>5</v>
      </c>
    </row>
    <row r="5" spans="2:37" ht="15.75" customHeight="1" x14ac:dyDescent="0.2">
      <c r="B5" s="29">
        <f>C5</f>
        <v>42583</v>
      </c>
      <c r="C5" s="23">
        <f>DATE(B3,MONTH(1&amp;B2),1)</f>
        <v>42583</v>
      </c>
      <c r="E5" s="29">
        <f>F5</f>
        <v>42614</v>
      </c>
      <c r="F5" s="23">
        <f>DATE(E3,MONTH(1&amp;E2),1)</f>
        <v>42614</v>
      </c>
      <c r="G5" s="1"/>
      <c r="H5" s="29">
        <f>I5</f>
        <v>42644</v>
      </c>
      <c r="I5" s="23">
        <f>DATE(H3,MONTH(1&amp;H2),1)</f>
        <v>42644</v>
      </c>
      <c r="J5" s="1"/>
      <c r="K5" s="29">
        <f>L5</f>
        <v>42675</v>
      </c>
      <c r="L5" s="23">
        <f>DATE(K3,MONTH(1&amp;K2),1)</f>
        <v>42675</v>
      </c>
      <c r="M5" s="1"/>
      <c r="N5" s="29">
        <f>O5</f>
        <v>42705</v>
      </c>
      <c r="O5" s="23">
        <f>DATE(N3,MONTH(1&amp;N2),1)</f>
        <v>42705</v>
      </c>
      <c r="P5" s="1"/>
      <c r="Q5" s="29">
        <f>R5</f>
        <v>42736</v>
      </c>
      <c r="R5" s="23">
        <f>DATE(Q3,MONTH(1&amp;Q2),1)</f>
        <v>42736</v>
      </c>
      <c r="S5" s="1"/>
      <c r="T5" s="29">
        <f>U5</f>
        <v>42767</v>
      </c>
      <c r="U5" s="23">
        <f>DATE(T3,MONTH(1&amp;T2),1)</f>
        <v>42767</v>
      </c>
      <c r="W5" s="53" t="s">
        <v>33</v>
      </c>
      <c r="X5" s="86">
        <v>3</v>
      </c>
      <c r="Y5" s="101">
        <f t="shared" si="2"/>
        <v>5</v>
      </c>
      <c r="Z5" s="101">
        <f t="shared" si="2"/>
        <v>0</v>
      </c>
      <c r="AA5" s="101">
        <f t="shared" si="2"/>
        <v>2</v>
      </c>
      <c r="AB5" s="101">
        <f t="shared" si="2"/>
        <v>1</v>
      </c>
      <c r="AC5" s="101">
        <f t="shared" si="2"/>
        <v>2</v>
      </c>
      <c r="AD5" s="101">
        <f t="shared" si="2"/>
        <v>0</v>
      </c>
      <c r="AE5" s="101">
        <f t="shared" si="2"/>
        <v>2</v>
      </c>
      <c r="AF5" s="101">
        <f t="shared" si="2"/>
        <v>0</v>
      </c>
      <c r="AG5" s="101">
        <f t="shared" si="2"/>
        <v>2</v>
      </c>
      <c r="AH5" s="101">
        <f t="shared" si="2"/>
        <v>1</v>
      </c>
      <c r="AI5" s="101">
        <f t="shared" si="2"/>
        <v>0</v>
      </c>
      <c r="AJ5" s="101">
        <f t="shared" si="2"/>
        <v>3</v>
      </c>
      <c r="AK5" s="101">
        <f t="shared" si="2"/>
        <v>5</v>
      </c>
    </row>
    <row r="6" spans="2:37" ht="15.75" customHeight="1" x14ac:dyDescent="0.2">
      <c r="B6" s="29">
        <f t="shared" ref="B6:B36" si="3">C6</f>
        <v>42584</v>
      </c>
      <c r="C6" s="23">
        <f>IF(C5=0,0,IF(MONTH(C5)=MONTH(C5+1),C5+1,0))</f>
        <v>42584</v>
      </c>
      <c r="E6" s="29">
        <f t="shared" ref="E6:E36" si="4">F6</f>
        <v>42615</v>
      </c>
      <c r="F6" s="23">
        <f>IF(F5=0,0,IF(MONTH(F5)=MONTH(F5+1),F5+1,0))</f>
        <v>42615</v>
      </c>
      <c r="G6" s="1"/>
      <c r="H6" s="29">
        <f t="shared" ref="H6:H36" si="5">I6</f>
        <v>42645</v>
      </c>
      <c r="I6" s="23">
        <f>IF(I5=0,0,IF(MONTH(I5)=MONTH(I5+1),I5+1,0))</f>
        <v>42645</v>
      </c>
      <c r="J6" s="1"/>
      <c r="K6" s="29">
        <f t="shared" ref="K6:K36" si="6">L6</f>
        <v>42676</v>
      </c>
      <c r="L6" s="23">
        <f>IF(L5=0,0,IF(MONTH(L5)=MONTH(L5+1),L5+1,0))</f>
        <v>42676</v>
      </c>
      <c r="M6" s="1"/>
      <c r="N6" s="29">
        <f t="shared" ref="N6:N36" si="7">O6</f>
        <v>42706</v>
      </c>
      <c r="O6" s="23">
        <f>IF(O5=0,0,IF(MONTH(O5)=MONTH(O5+1),O5+1,0))</f>
        <v>42706</v>
      </c>
      <c r="P6" s="1"/>
      <c r="Q6" s="29">
        <f t="shared" ref="Q6:Q36" si="8">R6</f>
        <v>42737</v>
      </c>
      <c r="R6" s="23">
        <f>IF(R5=0,0,IF(MONTH(R5)=MONTH(R5+1),R5+1,0))</f>
        <v>42737</v>
      </c>
      <c r="S6" s="1"/>
      <c r="T6" s="29">
        <f t="shared" ref="T6:T36" si="9">U6</f>
        <v>42768</v>
      </c>
      <c r="U6" s="23">
        <f>IF(U5=0,0,IF(MONTH(U5)=MONTH(U5+1),U5+1,0))</f>
        <v>42768</v>
      </c>
      <c r="W6" s="53" t="s">
        <v>34</v>
      </c>
      <c r="X6" s="86">
        <v>4</v>
      </c>
      <c r="Y6" s="101">
        <f t="shared" si="2"/>
        <v>4</v>
      </c>
      <c r="Z6" s="101">
        <f t="shared" si="2"/>
        <v>1</v>
      </c>
      <c r="AA6" s="101">
        <f t="shared" si="2"/>
        <v>2</v>
      </c>
      <c r="AB6" s="101">
        <f t="shared" si="2"/>
        <v>1</v>
      </c>
      <c r="AC6" s="101">
        <f t="shared" si="2"/>
        <v>2</v>
      </c>
      <c r="AD6" s="101">
        <f t="shared" si="2"/>
        <v>0</v>
      </c>
      <c r="AE6" s="101">
        <f t="shared" si="2"/>
        <v>2</v>
      </c>
      <c r="AF6" s="101">
        <f t="shared" si="2"/>
        <v>0</v>
      </c>
      <c r="AG6" s="101">
        <f t="shared" si="2"/>
        <v>2</v>
      </c>
      <c r="AH6" s="101">
        <f t="shared" si="2"/>
        <v>1</v>
      </c>
      <c r="AI6" s="101">
        <f t="shared" si="2"/>
        <v>0</v>
      </c>
      <c r="AJ6" s="101">
        <f t="shared" si="2"/>
        <v>3</v>
      </c>
      <c r="AK6" s="101">
        <f t="shared" si="2"/>
        <v>5</v>
      </c>
    </row>
    <row r="7" spans="2:37" ht="15.75" customHeight="1" x14ac:dyDescent="0.2">
      <c r="B7" s="29">
        <f t="shared" si="3"/>
        <v>42585</v>
      </c>
      <c r="C7" s="23">
        <f t="shared" ref="C7:C36" si="10">IF(C6=0,0,IF(MONTH(C6)=MONTH(C6+1),C6+1,0))</f>
        <v>42585</v>
      </c>
      <c r="E7" s="29">
        <f t="shared" si="4"/>
        <v>42616</v>
      </c>
      <c r="F7" s="23">
        <f t="shared" ref="F7:F36" si="11">IF(F6=0,0,IF(MONTH(F6)=MONTH(F6+1),F6+1,0))</f>
        <v>42616</v>
      </c>
      <c r="G7" s="1"/>
      <c r="H7" s="29">
        <f t="shared" si="5"/>
        <v>42646</v>
      </c>
      <c r="I7" s="23">
        <f t="shared" ref="I7:I36" si="12">IF(I6=0,0,IF(MONTH(I6)=MONTH(I6+1),I6+1,0))</f>
        <v>42646</v>
      </c>
      <c r="J7" s="1"/>
      <c r="K7" s="29">
        <f t="shared" si="6"/>
        <v>42677</v>
      </c>
      <c r="L7" s="23">
        <f t="shared" ref="L7:L36" si="13">IF(L6=0,0,IF(MONTH(L6)=MONTH(L6+1),L6+1,0))</f>
        <v>42677</v>
      </c>
      <c r="M7" s="1"/>
      <c r="N7" s="29">
        <f t="shared" si="7"/>
        <v>42707</v>
      </c>
      <c r="O7" s="23">
        <f t="shared" ref="O7:O36" si="14">IF(O6=0,0,IF(MONTH(O6)=MONTH(O6+1),O6+1,0))</f>
        <v>42707</v>
      </c>
      <c r="P7" s="1"/>
      <c r="Q7" s="29">
        <f t="shared" si="8"/>
        <v>42738</v>
      </c>
      <c r="R7" s="23">
        <f t="shared" ref="R7:R36" si="15">IF(R6=0,0,IF(MONTH(R6)=MONTH(R6+1),R6+1,0))</f>
        <v>42738</v>
      </c>
      <c r="S7" s="1"/>
      <c r="T7" s="29">
        <f t="shared" si="9"/>
        <v>42769</v>
      </c>
      <c r="U7" s="23">
        <f t="shared" ref="U7:U36" si="16">IF(U6=0,0,IF(MONTH(U6)=MONTH(U6+1),U6+1,0))</f>
        <v>42769</v>
      </c>
      <c r="W7" s="53" t="s">
        <v>35</v>
      </c>
      <c r="X7" s="86">
        <v>5</v>
      </c>
      <c r="Y7" s="101">
        <f t="shared" si="2"/>
        <v>4</v>
      </c>
      <c r="Z7" s="101">
        <f t="shared" si="2"/>
        <v>0</v>
      </c>
      <c r="AA7" s="101">
        <f t="shared" si="2"/>
        <v>2</v>
      </c>
      <c r="AB7" s="101">
        <f t="shared" si="2"/>
        <v>0</v>
      </c>
      <c r="AC7" s="101">
        <f t="shared" si="2"/>
        <v>2</v>
      </c>
      <c r="AD7" s="101">
        <f t="shared" si="2"/>
        <v>0</v>
      </c>
      <c r="AE7" s="101">
        <f t="shared" si="2"/>
        <v>2</v>
      </c>
      <c r="AF7" s="101">
        <f t="shared" si="2"/>
        <v>0</v>
      </c>
      <c r="AG7" s="101">
        <f t="shared" si="2"/>
        <v>2</v>
      </c>
      <c r="AH7" s="101">
        <f t="shared" si="2"/>
        <v>1</v>
      </c>
      <c r="AI7" s="101">
        <f t="shared" si="2"/>
        <v>0</v>
      </c>
      <c r="AJ7" s="101">
        <f t="shared" si="2"/>
        <v>4</v>
      </c>
      <c r="AK7" s="101">
        <f t="shared" si="2"/>
        <v>4</v>
      </c>
    </row>
    <row r="8" spans="2:37" ht="15.75" customHeight="1" x14ac:dyDescent="0.2">
      <c r="B8" s="29">
        <f t="shared" si="3"/>
        <v>42586</v>
      </c>
      <c r="C8" s="23">
        <f t="shared" si="10"/>
        <v>42586</v>
      </c>
      <c r="E8" s="29">
        <f t="shared" si="4"/>
        <v>42617</v>
      </c>
      <c r="F8" s="23">
        <f t="shared" si="11"/>
        <v>42617</v>
      </c>
      <c r="G8" s="1"/>
      <c r="H8" s="29">
        <f t="shared" si="5"/>
        <v>42647</v>
      </c>
      <c r="I8" s="23">
        <f t="shared" si="12"/>
        <v>42647</v>
      </c>
      <c r="J8" s="1"/>
      <c r="K8" s="29">
        <f t="shared" si="6"/>
        <v>42678</v>
      </c>
      <c r="L8" s="23">
        <f t="shared" si="13"/>
        <v>42678</v>
      </c>
      <c r="M8" s="1"/>
      <c r="N8" s="29">
        <f t="shared" si="7"/>
        <v>42708</v>
      </c>
      <c r="O8" s="23">
        <f t="shared" si="14"/>
        <v>42708</v>
      </c>
      <c r="P8" s="1"/>
      <c r="Q8" s="29">
        <f t="shared" si="8"/>
        <v>42739</v>
      </c>
      <c r="R8" s="23">
        <f t="shared" si="15"/>
        <v>42739</v>
      </c>
      <c r="S8" s="1"/>
      <c r="T8" s="29">
        <f t="shared" si="9"/>
        <v>42770</v>
      </c>
      <c r="U8" s="23">
        <f t="shared" si="16"/>
        <v>42770</v>
      </c>
      <c r="W8" s="53" t="s">
        <v>36</v>
      </c>
      <c r="X8" s="86">
        <v>6</v>
      </c>
      <c r="Y8" s="101">
        <f t="shared" si="2"/>
        <v>4</v>
      </c>
      <c r="Z8" s="101">
        <f t="shared" si="2"/>
        <v>0</v>
      </c>
      <c r="AA8" s="101">
        <f t="shared" si="2"/>
        <v>2</v>
      </c>
      <c r="AB8" s="101">
        <f t="shared" si="2"/>
        <v>0</v>
      </c>
      <c r="AC8" s="101">
        <f t="shared" si="2"/>
        <v>3</v>
      </c>
      <c r="AD8" s="101">
        <f t="shared" si="2"/>
        <v>0</v>
      </c>
      <c r="AE8" s="101">
        <f t="shared" si="2"/>
        <v>3</v>
      </c>
      <c r="AF8" s="101">
        <f t="shared" si="2"/>
        <v>0</v>
      </c>
      <c r="AG8" s="101">
        <f t="shared" si="2"/>
        <v>3</v>
      </c>
      <c r="AH8" s="101">
        <f t="shared" si="2"/>
        <v>1</v>
      </c>
      <c r="AI8" s="101">
        <f t="shared" si="2"/>
        <v>0</v>
      </c>
      <c r="AJ8" s="101">
        <f t="shared" si="2"/>
        <v>4</v>
      </c>
      <c r="AK8" s="101">
        <f t="shared" si="2"/>
        <v>4</v>
      </c>
    </row>
    <row r="9" spans="2:37" ht="15.75" customHeight="1" x14ac:dyDescent="0.2">
      <c r="B9" s="29">
        <f t="shared" si="3"/>
        <v>42587</v>
      </c>
      <c r="C9" s="23">
        <f t="shared" si="10"/>
        <v>42587</v>
      </c>
      <c r="E9" s="29">
        <f t="shared" si="4"/>
        <v>42618</v>
      </c>
      <c r="F9" s="23">
        <f t="shared" si="11"/>
        <v>42618</v>
      </c>
      <c r="G9" s="1"/>
      <c r="H9" s="29">
        <f t="shared" si="5"/>
        <v>42648</v>
      </c>
      <c r="I9" s="23">
        <f t="shared" si="12"/>
        <v>42648</v>
      </c>
      <c r="J9" s="1"/>
      <c r="K9" s="29">
        <f t="shared" si="6"/>
        <v>42679</v>
      </c>
      <c r="L9" s="23">
        <f t="shared" si="13"/>
        <v>42679</v>
      </c>
      <c r="M9" s="1"/>
      <c r="N9" s="29">
        <f t="shared" si="7"/>
        <v>42709</v>
      </c>
      <c r="O9" s="23">
        <f t="shared" si="14"/>
        <v>42709</v>
      </c>
      <c r="P9" s="1"/>
      <c r="Q9" s="29">
        <f t="shared" si="8"/>
        <v>42740</v>
      </c>
      <c r="R9" s="23">
        <f t="shared" si="15"/>
        <v>42740</v>
      </c>
      <c r="S9" s="1"/>
      <c r="T9" s="29">
        <f t="shared" si="9"/>
        <v>42771</v>
      </c>
      <c r="U9" s="23">
        <f t="shared" si="16"/>
        <v>42771</v>
      </c>
      <c r="W9" s="75" t="s">
        <v>47</v>
      </c>
      <c r="X9" s="87">
        <v>7</v>
      </c>
      <c r="Y9" s="102">
        <f>NbreJoursParticuliers(Y$2,EOMONTH(Y$2,0),$X9)</f>
        <v>4</v>
      </c>
      <c r="Z9" s="102">
        <f t="shared" si="2"/>
        <v>0</v>
      </c>
      <c r="AA9" s="102">
        <f t="shared" si="2"/>
        <v>2</v>
      </c>
      <c r="AB9" s="102">
        <f t="shared" si="2"/>
        <v>0</v>
      </c>
      <c r="AC9" s="102">
        <f t="shared" si="2"/>
        <v>2</v>
      </c>
      <c r="AD9" s="102">
        <f t="shared" si="2"/>
        <v>1</v>
      </c>
      <c r="AE9" s="102">
        <f t="shared" si="2"/>
        <v>3</v>
      </c>
      <c r="AF9" s="102">
        <f t="shared" si="2"/>
        <v>0</v>
      </c>
      <c r="AG9" s="102">
        <f t="shared" si="2"/>
        <v>3</v>
      </c>
      <c r="AH9" s="102">
        <f t="shared" si="2"/>
        <v>1</v>
      </c>
      <c r="AI9" s="102">
        <f t="shared" si="2"/>
        <v>0</v>
      </c>
      <c r="AJ9" s="102">
        <f t="shared" si="2"/>
        <v>4</v>
      </c>
      <c r="AK9" s="102">
        <f t="shared" si="2"/>
        <v>4</v>
      </c>
    </row>
    <row r="10" spans="2:37" ht="15.75" customHeight="1" thickBot="1" x14ac:dyDescent="0.25">
      <c r="B10" s="29">
        <f t="shared" si="3"/>
        <v>42588</v>
      </c>
      <c r="C10" s="23">
        <f t="shared" si="10"/>
        <v>42588</v>
      </c>
      <c r="E10" s="29">
        <f t="shared" si="4"/>
        <v>42619</v>
      </c>
      <c r="F10" s="23">
        <f t="shared" si="11"/>
        <v>42619</v>
      </c>
      <c r="G10" s="1"/>
      <c r="H10" s="29">
        <f t="shared" si="5"/>
        <v>42649</v>
      </c>
      <c r="I10" s="23">
        <f t="shared" si="12"/>
        <v>42649</v>
      </c>
      <c r="J10" s="1"/>
      <c r="K10" s="29">
        <f t="shared" si="6"/>
        <v>42680</v>
      </c>
      <c r="L10" s="23">
        <f t="shared" si="13"/>
        <v>42680</v>
      </c>
      <c r="M10" s="1"/>
      <c r="N10" s="29">
        <f t="shared" si="7"/>
        <v>42710</v>
      </c>
      <c r="O10" s="23">
        <f t="shared" si="14"/>
        <v>42710</v>
      </c>
      <c r="P10" s="1"/>
      <c r="Q10" s="29">
        <f t="shared" si="8"/>
        <v>42741</v>
      </c>
      <c r="R10" s="23">
        <f t="shared" si="15"/>
        <v>42741</v>
      </c>
      <c r="S10" s="1"/>
      <c r="T10" s="29">
        <f t="shared" si="9"/>
        <v>42772</v>
      </c>
      <c r="U10" s="23">
        <f t="shared" si="16"/>
        <v>42772</v>
      </c>
      <c r="W10" s="71" t="s">
        <v>48</v>
      </c>
      <c r="X10" s="88">
        <v>0</v>
      </c>
      <c r="Y10" s="105">
        <f t="shared" si="2"/>
        <v>0</v>
      </c>
      <c r="Z10" s="103">
        <f t="shared" si="2"/>
        <v>0</v>
      </c>
      <c r="AA10" s="103">
        <f t="shared" si="2"/>
        <v>0</v>
      </c>
      <c r="AB10" s="103">
        <f t="shared" si="2"/>
        <v>1</v>
      </c>
      <c r="AC10" s="103">
        <f t="shared" si="2"/>
        <v>1</v>
      </c>
      <c r="AD10" s="103">
        <f t="shared" si="2"/>
        <v>1</v>
      </c>
      <c r="AE10" s="103">
        <f t="shared" si="2"/>
        <v>0</v>
      </c>
      <c r="AF10" s="103">
        <f t="shared" si="2"/>
        <v>0</v>
      </c>
      <c r="AG10" s="103">
        <f t="shared" si="2"/>
        <v>1</v>
      </c>
      <c r="AH10" s="103">
        <f t="shared" si="2"/>
        <v>1</v>
      </c>
      <c r="AI10" s="103">
        <f t="shared" si="2"/>
        <v>0</v>
      </c>
      <c r="AJ10" s="103">
        <f t="shared" si="2"/>
        <v>1</v>
      </c>
      <c r="AK10" s="103">
        <f t="shared" si="2"/>
        <v>1</v>
      </c>
    </row>
    <row r="11" spans="2:37" ht="15.75" customHeight="1" x14ac:dyDescent="0.2">
      <c r="B11" s="29">
        <f t="shared" si="3"/>
        <v>42589</v>
      </c>
      <c r="C11" s="23">
        <f t="shared" si="10"/>
        <v>42589</v>
      </c>
      <c r="E11" s="51">
        <f t="shared" si="4"/>
        <v>42620</v>
      </c>
      <c r="F11" s="23">
        <f t="shared" si="11"/>
        <v>42620</v>
      </c>
      <c r="G11" s="1"/>
      <c r="H11" s="29">
        <f t="shared" si="5"/>
        <v>42650</v>
      </c>
      <c r="I11" s="23">
        <f t="shared" si="12"/>
        <v>42650</v>
      </c>
      <c r="J11" s="1"/>
      <c r="K11" s="29">
        <f t="shared" si="6"/>
        <v>42681</v>
      </c>
      <c r="L11" s="23">
        <f t="shared" si="13"/>
        <v>42681</v>
      </c>
      <c r="M11" s="1"/>
      <c r="N11" s="29">
        <f t="shared" si="7"/>
        <v>42711</v>
      </c>
      <c r="O11" s="23">
        <f t="shared" si="14"/>
        <v>42711</v>
      </c>
      <c r="P11" s="1"/>
      <c r="Q11" s="29">
        <f t="shared" si="8"/>
        <v>42742</v>
      </c>
      <c r="R11" s="23">
        <f t="shared" si="15"/>
        <v>42742</v>
      </c>
      <c r="S11" s="1"/>
      <c r="T11" s="29">
        <f t="shared" si="9"/>
        <v>42773</v>
      </c>
      <c r="U11" s="23">
        <f t="shared" si="16"/>
        <v>42773</v>
      </c>
      <c r="W11" s="64" t="s">
        <v>38</v>
      </c>
      <c r="X11" s="89">
        <v>1</v>
      </c>
      <c r="Y11" s="104">
        <f>INT((EOMONTH(Y$2,0)-MOD(EOMONTH(Y$2,0)-$X11-1,7)-Y$2+7)/7)-Y3</f>
        <v>0</v>
      </c>
      <c r="Z11" s="104">
        <f t="shared" ref="Z11:AK11" si="17">INT((EOMONTH(Z$2,0)-MOD(EOMONTH(Z$2,0)-$X11-1,7)-Z$2+7)/7)-Z3</f>
        <v>4</v>
      </c>
      <c r="AA11" s="104">
        <f t="shared" si="17"/>
        <v>3</v>
      </c>
      <c r="AB11" s="104">
        <f t="shared" si="17"/>
        <v>4</v>
      </c>
      <c r="AC11" s="104">
        <f t="shared" si="17"/>
        <v>2</v>
      </c>
      <c r="AD11" s="104">
        <f t="shared" si="17"/>
        <v>4</v>
      </c>
      <c r="AE11" s="104">
        <f t="shared" si="17"/>
        <v>1</v>
      </c>
      <c r="AF11" s="104">
        <f t="shared" si="17"/>
        <v>4</v>
      </c>
      <c r="AG11" s="104">
        <f t="shared" si="17"/>
        <v>1</v>
      </c>
      <c r="AH11" s="104">
        <f t="shared" si="17"/>
        <v>4</v>
      </c>
      <c r="AI11" s="104">
        <f t="shared" si="17"/>
        <v>4</v>
      </c>
      <c r="AJ11" s="104">
        <f t="shared" si="17"/>
        <v>1</v>
      </c>
      <c r="AK11" s="104">
        <f t="shared" si="17"/>
        <v>0</v>
      </c>
    </row>
    <row r="12" spans="2:37" ht="15.75" customHeight="1" x14ac:dyDescent="0.2">
      <c r="B12" s="29">
        <f t="shared" si="3"/>
        <v>42590</v>
      </c>
      <c r="C12" s="23">
        <f t="shared" si="10"/>
        <v>42590</v>
      </c>
      <c r="E12" s="29">
        <f t="shared" si="4"/>
        <v>42621</v>
      </c>
      <c r="F12" s="23">
        <f t="shared" si="11"/>
        <v>42621</v>
      </c>
      <c r="G12" s="1"/>
      <c r="H12" s="29">
        <f t="shared" si="5"/>
        <v>42651</v>
      </c>
      <c r="I12" s="23">
        <f t="shared" si="12"/>
        <v>42651</v>
      </c>
      <c r="J12" s="1"/>
      <c r="K12" s="29">
        <f t="shared" si="6"/>
        <v>42682</v>
      </c>
      <c r="L12" s="23">
        <f t="shared" si="13"/>
        <v>42682</v>
      </c>
      <c r="M12" s="1"/>
      <c r="N12" s="29">
        <f t="shared" si="7"/>
        <v>42712</v>
      </c>
      <c r="O12" s="23">
        <f t="shared" si="14"/>
        <v>42712</v>
      </c>
      <c r="P12" s="1"/>
      <c r="Q12" s="29">
        <f t="shared" si="8"/>
        <v>42743</v>
      </c>
      <c r="R12" s="23">
        <f t="shared" si="15"/>
        <v>42743</v>
      </c>
      <c r="S12" s="1"/>
      <c r="T12" s="29">
        <f t="shared" si="9"/>
        <v>42774</v>
      </c>
      <c r="U12" s="23">
        <f t="shared" si="16"/>
        <v>42774</v>
      </c>
      <c r="W12" s="54" t="s">
        <v>63</v>
      </c>
      <c r="X12" s="90">
        <v>2</v>
      </c>
      <c r="Y12" s="106">
        <f>INT((EOMONTH(Y$2,0)-MOD(EOMONTH(Y$2,0)-$X12-1,7)-Y$2+7)/7)-Y4</f>
        <v>0</v>
      </c>
      <c r="Z12" s="106">
        <f t="shared" ref="Z12:AK12" si="18">INT((EOMONTH(Z$2,0)-MOD(EOMONTH(Z$2,0)-$X12-1,7)-Z$2+7)/7)-Z4</f>
        <v>4</v>
      </c>
      <c r="AA12" s="106">
        <f t="shared" si="18"/>
        <v>3</v>
      </c>
      <c r="AB12" s="106">
        <f t="shared" si="18"/>
        <v>4</v>
      </c>
      <c r="AC12" s="106">
        <f t="shared" si="18"/>
        <v>2</v>
      </c>
      <c r="AD12" s="106">
        <f t="shared" si="18"/>
        <v>4</v>
      </c>
      <c r="AE12" s="106">
        <f t="shared" si="18"/>
        <v>2</v>
      </c>
      <c r="AF12" s="106">
        <f t="shared" si="18"/>
        <v>4</v>
      </c>
      <c r="AG12" s="106">
        <f t="shared" si="18"/>
        <v>1</v>
      </c>
      <c r="AH12" s="106">
        <f t="shared" si="18"/>
        <v>5</v>
      </c>
      <c r="AI12" s="106">
        <f t="shared" si="18"/>
        <v>4</v>
      </c>
      <c r="AJ12" s="106">
        <f t="shared" si="18"/>
        <v>1</v>
      </c>
      <c r="AK12" s="106">
        <f t="shared" si="18"/>
        <v>0</v>
      </c>
    </row>
    <row r="13" spans="2:37" ht="15.75" customHeight="1" x14ac:dyDescent="0.2">
      <c r="B13" s="29">
        <f t="shared" si="3"/>
        <v>42591</v>
      </c>
      <c r="C13" s="23">
        <f t="shared" si="10"/>
        <v>42591</v>
      </c>
      <c r="E13" s="29">
        <f t="shared" si="4"/>
        <v>42622</v>
      </c>
      <c r="F13" s="23">
        <f t="shared" si="11"/>
        <v>42622</v>
      </c>
      <c r="G13" s="1"/>
      <c r="H13" s="29">
        <f t="shared" si="5"/>
        <v>42652</v>
      </c>
      <c r="I13" s="23">
        <f t="shared" si="12"/>
        <v>42652</v>
      </c>
      <c r="J13" s="1"/>
      <c r="K13" s="29">
        <f t="shared" si="6"/>
        <v>42683</v>
      </c>
      <c r="L13" s="23">
        <f t="shared" si="13"/>
        <v>42683</v>
      </c>
      <c r="M13" s="1"/>
      <c r="N13" s="29">
        <f t="shared" si="7"/>
        <v>42713</v>
      </c>
      <c r="O13" s="23">
        <f t="shared" si="14"/>
        <v>42713</v>
      </c>
      <c r="P13" s="1"/>
      <c r="Q13" s="29">
        <f t="shared" si="8"/>
        <v>42744</v>
      </c>
      <c r="R13" s="23">
        <f t="shared" si="15"/>
        <v>42744</v>
      </c>
      <c r="S13" s="1"/>
      <c r="T13" s="29">
        <f t="shared" si="9"/>
        <v>42775</v>
      </c>
      <c r="U13" s="23">
        <f t="shared" si="16"/>
        <v>42775</v>
      </c>
      <c r="W13" s="54" t="s">
        <v>39</v>
      </c>
      <c r="X13" s="90">
        <v>3</v>
      </c>
      <c r="Y13" s="106">
        <f>INT((EOMONTH(Y$2,0)-MOD(EOMONTH(Y$2,0)-$X13-1,7)-Y$2+7)/7)-Y5</f>
        <v>0</v>
      </c>
      <c r="Z13" s="106">
        <f t="shared" ref="Z13:AK13" si="19">INT((EOMONTH(Z$2,0)-MOD(EOMONTH(Z$2,0)-$X13-1,7)-Z$2+7)/7)-Z5</f>
        <v>4</v>
      </c>
      <c r="AA13" s="106">
        <f t="shared" si="19"/>
        <v>2</v>
      </c>
      <c r="AB13" s="106">
        <f t="shared" si="19"/>
        <v>4</v>
      </c>
      <c r="AC13" s="106">
        <f t="shared" si="19"/>
        <v>2</v>
      </c>
      <c r="AD13" s="106">
        <f t="shared" si="19"/>
        <v>4</v>
      </c>
      <c r="AE13" s="106">
        <f t="shared" si="19"/>
        <v>2</v>
      </c>
      <c r="AF13" s="106">
        <f t="shared" si="19"/>
        <v>5</v>
      </c>
      <c r="AG13" s="106">
        <f t="shared" si="19"/>
        <v>2</v>
      </c>
      <c r="AH13" s="106">
        <f t="shared" si="19"/>
        <v>4</v>
      </c>
      <c r="AI13" s="106">
        <f t="shared" si="19"/>
        <v>4</v>
      </c>
      <c r="AJ13" s="106">
        <f t="shared" si="19"/>
        <v>1</v>
      </c>
      <c r="AK13" s="106">
        <f t="shared" si="19"/>
        <v>0</v>
      </c>
    </row>
    <row r="14" spans="2:37" ht="15.75" customHeight="1" x14ac:dyDescent="0.2">
      <c r="B14" s="29">
        <f t="shared" si="3"/>
        <v>42592</v>
      </c>
      <c r="C14" s="23">
        <f t="shared" si="10"/>
        <v>42592</v>
      </c>
      <c r="E14" s="29">
        <f t="shared" si="4"/>
        <v>42623</v>
      </c>
      <c r="F14" s="23">
        <f t="shared" si="11"/>
        <v>42623</v>
      </c>
      <c r="G14" s="1"/>
      <c r="H14" s="29">
        <f t="shared" si="5"/>
        <v>42653</v>
      </c>
      <c r="I14" s="23">
        <f t="shared" si="12"/>
        <v>42653</v>
      </c>
      <c r="J14" s="1"/>
      <c r="K14" s="29">
        <f t="shared" si="6"/>
        <v>42684</v>
      </c>
      <c r="L14" s="23">
        <f t="shared" si="13"/>
        <v>42684</v>
      </c>
      <c r="M14" s="1"/>
      <c r="N14" s="29">
        <f t="shared" si="7"/>
        <v>42714</v>
      </c>
      <c r="O14" s="23">
        <f t="shared" si="14"/>
        <v>42714</v>
      </c>
      <c r="P14" s="1"/>
      <c r="Q14" s="29">
        <f t="shared" si="8"/>
        <v>42745</v>
      </c>
      <c r="R14" s="23">
        <f t="shared" si="15"/>
        <v>42745</v>
      </c>
      <c r="S14" s="1"/>
      <c r="T14" s="29">
        <f t="shared" si="9"/>
        <v>42776</v>
      </c>
      <c r="U14" s="23">
        <f t="shared" si="16"/>
        <v>42776</v>
      </c>
      <c r="W14" s="54" t="s">
        <v>40</v>
      </c>
      <c r="X14" s="90">
        <v>4</v>
      </c>
      <c r="Y14" s="106">
        <f>INT((EOMONTH(Y$2,0)-MOD(EOMONTH(Y$2,0)-$X14-1,7)-Y$2+7)/7)-Y6</f>
        <v>0</v>
      </c>
      <c r="Z14" s="106">
        <f t="shared" ref="Z14:AK14" si="20">INT((EOMONTH(Z$2,0)-MOD(EOMONTH(Z$2,0)-$X14-1,7)-Z$2+7)/7)-Z6</f>
        <v>4</v>
      </c>
      <c r="AA14" s="106">
        <f t="shared" si="20"/>
        <v>2</v>
      </c>
      <c r="AB14" s="106">
        <f t="shared" si="20"/>
        <v>3</v>
      </c>
      <c r="AC14" s="106">
        <f t="shared" si="20"/>
        <v>3</v>
      </c>
      <c r="AD14" s="106">
        <f t="shared" si="20"/>
        <v>4</v>
      </c>
      <c r="AE14" s="106">
        <f t="shared" si="20"/>
        <v>2</v>
      </c>
      <c r="AF14" s="106">
        <f t="shared" si="20"/>
        <v>5</v>
      </c>
      <c r="AG14" s="106">
        <f t="shared" si="20"/>
        <v>2</v>
      </c>
      <c r="AH14" s="106">
        <f t="shared" si="20"/>
        <v>3</v>
      </c>
      <c r="AI14" s="106">
        <f t="shared" si="20"/>
        <v>5</v>
      </c>
      <c r="AJ14" s="106">
        <f t="shared" si="20"/>
        <v>1</v>
      </c>
      <c r="AK14" s="106">
        <f t="shared" si="20"/>
        <v>0</v>
      </c>
    </row>
    <row r="15" spans="2:37" ht="15.75" customHeight="1" x14ac:dyDescent="0.2">
      <c r="B15" s="29">
        <f t="shared" si="3"/>
        <v>42593</v>
      </c>
      <c r="C15" s="23">
        <f t="shared" si="10"/>
        <v>42593</v>
      </c>
      <c r="E15" s="29">
        <f t="shared" si="4"/>
        <v>42624</v>
      </c>
      <c r="F15" s="23">
        <f t="shared" si="11"/>
        <v>42624</v>
      </c>
      <c r="G15" s="1"/>
      <c r="H15" s="29">
        <f t="shared" si="5"/>
        <v>42654</v>
      </c>
      <c r="I15" s="23">
        <f t="shared" si="12"/>
        <v>42654</v>
      </c>
      <c r="J15" s="1"/>
      <c r="K15" s="29">
        <f t="shared" si="6"/>
        <v>42685</v>
      </c>
      <c r="L15" s="23">
        <f t="shared" si="13"/>
        <v>42685</v>
      </c>
      <c r="M15" s="1"/>
      <c r="N15" s="29">
        <f t="shared" si="7"/>
        <v>42715</v>
      </c>
      <c r="O15" s="23">
        <f t="shared" si="14"/>
        <v>42715</v>
      </c>
      <c r="P15" s="1"/>
      <c r="Q15" s="29">
        <f t="shared" si="8"/>
        <v>42746</v>
      </c>
      <c r="R15" s="23">
        <f t="shared" si="15"/>
        <v>42746</v>
      </c>
      <c r="S15" s="1"/>
      <c r="T15" s="29">
        <f t="shared" si="9"/>
        <v>42777</v>
      </c>
      <c r="U15" s="23">
        <f t="shared" si="16"/>
        <v>42777</v>
      </c>
      <c r="W15" s="54" t="s">
        <v>41</v>
      </c>
      <c r="X15" s="90">
        <v>5</v>
      </c>
      <c r="Y15" s="106">
        <f>INT((EOMONTH(Y$2,0)-MOD(EOMONTH(Y$2,0)-$X15-1,7)-Y$2+7)/7)-Y7</f>
        <v>0</v>
      </c>
      <c r="Z15" s="106">
        <f t="shared" ref="Z15:AK15" si="21">INT((EOMONTH(Z$2,0)-MOD(EOMONTH(Z$2,0)-$X15-1,7)-Z$2+7)/7)-Z7</f>
        <v>5</v>
      </c>
      <c r="AA15" s="106">
        <f t="shared" si="21"/>
        <v>2</v>
      </c>
      <c r="AB15" s="106">
        <f t="shared" si="21"/>
        <v>4</v>
      </c>
      <c r="AC15" s="106">
        <f t="shared" si="21"/>
        <v>3</v>
      </c>
      <c r="AD15" s="106">
        <f t="shared" si="21"/>
        <v>4</v>
      </c>
      <c r="AE15" s="106">
        <f t="shared" si="21"/>
        <v>2</v>
      </c>
      <c r="AF15" s="106">
        <f t="shared" si="21"/>
        <v>5</v>
      </c>
      <c r="AG15" s="106">
        <f t="shared" si="21"/>
        <v>2</v>
      </c>
      <c r="AH15" s="106">
        <f t="shared" si="21"/>
        <v>3</v>
      </c>
      <c r="AI15" s="106">
        <f t="shared" si="21"/>
        <v>5</v>
      </c>
      <c r="AJ15" s="106">
        <f t="shared" si="21"/>
        <v>0</v>
      </c>
      <c r="AK15" s="106">
        <f t="shared" si="21"/>
        <v>0</v>
      </c>
    </row>
    <row r="16" spans="2:37" ht="15.75" customHeight="1" x14ac:dyDescent="0.2">
      <c r="B16" s="29">
        <f t="shared" si="3"/>
        <v>42594</v>
      </c>
      <c r="C16" s="23">
        <f t="shared" si="10"/>
        <v>42594</v>
      </c>
      <c r="E16" s="29">
        <f t="shared" si="4"/>
        <v>42625</v>
      </c>
      <c r="F16" s="23">
        <f t="shared" si="11"/>
        <v>42625</v>
      </c>
      <c r="G16" s="1"/>
      <c r="H16" s="29">
        <f t="shared" si="5"/>
        <v>42655</v>
      </c>
      <c r="I16" s="23">
        <f t="shared" si="12"/>
        <v>42655</v>
      </c>
      <c r="J16" s="1"/>
      <c r="K16" s="29">
        <f t="shared" si="6"/>
        <v>42686</v>
      </c>
      <c r="L16" s="23">
        <f t="shared" si="13"/>
        <v>42686</v>
      </c>
      <c r="M16" s="1"/>
      <c r="N16" s="29">
        <f t="shared" si="7"/>
        <v>42716</v>
      </c>
      <c r="O16" s="23">
        <f t="shared" si="14"/>
        <v>42716</v>
      </c>
      <c r="P16" s="1"/>
      <c r="Q16" s="29">
        <f t="shared" si="8"/>
        <v>42747</v>
      </c>
      <c r="R16" s="23">
        <f t="shared" si="15"/>
        <v>42747</v>
      </c>
      <c r="S16" s="1"/>
      <c r="T16" s="29">
        <f t="shared" si="9"/>
        <v>42778</v>
      </c>
      <c r="U16" s="23">
        <f t="shared" si="16"/>
        <v>42778</v>
      </c>
      <c r="W16" s="54" t="s">
        <v>42</v>
      </c>
      <c r="X16" s="90">
        <v>6</v>
      </c>
      <c r="Y16" s="106">
        <f>INT((EOMONTH(Y$2,0)-MOD(EOMONTH(Y$2,0)-$X16-1,7)-Y$2+7)/7)-Y8</f>
        <v>0</v>
      </c>
      <c r="Z16" s="106">
        <f t="shared" ref="Z16:AK16" si="22">INT((EOMONTH(Z$2,0)-MOD(EOMONTH(Z$2,0)-$X16-1,7)-Z$2+7)/7)-Z8</f>
        <v>4</v>
      </c>
      <c r="AA16" s="106">
        <f t="shared" si="22"/>
        <v>3</v>
      </c>
      <c r="AB16" s="106">
        <f t="shared" si="22"/>
        <v>4</v>
      </c>
      <c r="AC16" s="106">
        <f t="shared" si="22"/>
        <v>2</v>
      </c>
      <c r="AD16" s="106">
        <f t="shared" si="22"/>
        <v>4</v>
      </c>
      <c r="AE16" s="106">
        <f t="shared" si="22"/>
        <v>1</v>
      </c>
      <c r="AF16" s="106">
        <f t="shared" si="22"/>
        <v>4</v>
      </c>
      <c r="AG16" s="106">
        <f t="shared" si="22"/>
        <v>2</v>
      </c>
      <c r="AH16" s="106">
        <f t="shared" si="22"/>
        <v>3</v>
      </c>
      <c r="AI16" s="106">
        <f t="shared" si="22"/>
        <v>4</v>
      </c>
      <c r="AJ16" s="106">
        <f t="shared" si="22"/>
        <v>1</v>
      </c>
      <c r="AK16" s="106">
        <f t="shared" si="22"/>
        <v>0</v>
      </c>
    </row>
    <row r="17" spans="1:37" ht="15.75" customHeight="1" x14ac:dyDescent="0.2">
      <c r="B17" s="29">
        <f t="shared" si="3"/>
        <v>42595</v>
      </c>
      <c r="C17" s="23">
        <f t="shared" si="10"/>
        <v>42595</v>
      </c>
      <c r="E17" s="29">
        <f t="shared" si="4"/>
        <v>42626</v>
      </c>
      <c r="F17" s="23">
        <f t="shared" si="11"/>
        <v>42626</v>
      </c>
      <c r="G17" s="1"/>
      <c r="H17" s="29">
        <f t="shared" si="5"/>
        <v>42656</v>
      </c>
      <c r="I17" s="23">
        <f t="shared" si="12"/>
        <v>42656</v>
      </c>
      <c r="J17" s="1"/>
      <c r="K17" s="29">
        <f t="shared" si="6"/>
        <v>42687</v>
      </c>
      <c r="L17" s="23">
        <f t="shared" si="13"/>
        <v>42687</v>
      </c>
      <c r="M17" s="1"/>
      <c r="N17" s="29">
        <f t="shared" si="7"/>
        <v>42717</v>
      </c>
      <c r="O17" s="23">
        <f t="shared" si="14"/>
        <v>42717</v>
      </c>
      <c r="P17" s="1"/>
      <c r="Q17" s="29">
        <f t="shared" si="8"/>
        <v>42748</v>
      </c>
      <c r="R17" s="23">
        <f t="shared" si="15"/>
        <v>42748</v>
      </c>
      <c r="S17" s="1"/>
      <c r="T17" s="29">
        <f t="shared" si="9"/>
        <v>42779</v>
      </c>
      <c r="U17" s="23">
        <f t="shared" si="16"/>
        <v>42779</v>
      </c>
      <c r="W17" s="75" t="s">
        <v>49</v>
      </c>
      <c r="X17" s="87">
        <v>7</v>
      </c>
      <c r="Y17" s="107">
        <f>INT((EOMONTH(Y$2,0)-MOD(EOMONTH(Y$2,0)-$X17-1,7)-Y$2+7)/7)-Y9</f>
        <v>0</v>
      </c>
      <c r="Z17" s="107">
        <f t="shared" ref="Z17:AK17" si="23">INT((EOMONTH(Z$2,0)-MOD(EOMONTH(Z$2,0)-$X17-1,7)-Z$2+7)/7)-Z9</f>
        <v>4</v>
      </c>
      <c r="AA17" s="107">
        <f t="shared" si="23"/>
        <v>3</v>
      </c>
      <c r="AB17" s="107">
        <f t="shared" si="23"/>
        <v>4</v>
      </c>
      <c r="AC17" s="107">
        <f t="shared" si="23"/>
        <v>2</v>
      </c>
      <c r="AD17" s="107">
        <f t="shared" si="23"/>
        <v>4</v>
      </c>
      <c r="AE17" s="107">
        <f t="shared" si="23"/>
        <v>1</v>
      </c>
      <c r="AF17" s="107">
        <f t="shared" si="23"/>
        <v>4</v>
      </c>
      <c r="AG17" s="107">
        <f t="shared" si="23"/>
        <v>2</v>
      </c>
      <c r="AH17" s="107">
        <f t="shared" si="23"/>
        <v>3</v>
      </c>
      <c r="AI17" s="107">
        <f t="shared" si="23"/>
        <v>4</v>
      </c>
      <c r="AJ17" s="107">
        <f t="shared" si="23"/>
        <v>1</v>
      </c>
      <c r="AK17" s="107">
        <f t="shared" si="23"/>
        <v>0</v>
      </c>
    </row>
    <row r="18" spans="1:37" ht="15.75" customHeight="1" thickBot="1" x14ac:dyDescent="0.25">
      <c r="B18" s="29">
        <f t="shared" si="3"/>
        <v>42596</v>
      </c>
      <c r="C18" s="23">
        <f t="shared" si="10"/>
        <v>42596</v>
      </c>
      <c r="E18" s="29">
        <f t="shared" si="4"/>
        <v>42627</v>
      </c>
      <c r="F18" s="23">
        <f t="shared" si="11"/>
        <v>42627</v>
      </c>
      <c r="G18" s="1"/>
      <c r="H18" s="29">
        <f t="shared" si="5"/>
        <v>42657</v>
      </c>
      <c r="I18" s="23">
        <f t="shared" si="12"/>
        <v>42657</v>
      </c>
      <c r="J18" s="1"/>
      <c r="K18" s="29">
        <f t="shared" si="6"/>
        <v>42688</v>
      </c>
      <c r="L18" s="23">
        <f t="shared" si="13"/>
        <v>42688</v>
      </c>
      <c r="M18" s="1"/>
      <c r="N18" s="29">
        <f t="shared" si="7"/>
        <v>42718</v>
      </c>
      <c r="O18" s="23">
        <f t="shared" si="14"/>
        <v>42718</v>
      </c>
      <c r="P18" s="1"/>
      <c r="Q18" s="29">
        <f t="shared" si="8"/>
        <v>42749</v>
      </c>
      <c r="R18" s="23">
        <f t="shared" si="15"/>
        <v>42749</v>
      </c>
      <c r="S18" s="1"/>
      <c r="T18" s="29">
        <f t="shared" si="9"/>
        <v>42780</v>
      </c>
      <c r="U18" s="23">
        <f t="shared" si="16"/>
        <v>42780</v>
      </c>
      <c r="W18" s="71" t="s">
        <v>50</v>
      </c>
      <c r="X18" s="88">
        <v>0</v>
      </c>
      <c r="Y18" s="108">
        <f>COUNTIFS(JoursFériès,"&gt;="&amp;Y$2,JoursFériès,"&lt;="&amp;EOMONTH(Y$2,0))-Y10</f>
        <v>0</v>
      </c>
      <c r="Z18" s="108">
        <f>COUNTIFS(JoursFériès,"&gt;="&amp;Z$2,JoursFériès,"&lt;="&amp;EOMONTH(Z$2,0))-Z10</f>
        <v>0</v>
      </c>
      <c r="AA18" s="108">
        <f>COUNTIFS(JoursFériès,"&gt;="&amp;AA$2,JoursFériès,"&lt;="&amp;EOMONTH(AA$2,0))-AA10</f>
        <v>0</v>
      </c>
      <c r="AB18" s="108">
        <f>COUNTIFS(JoursFériès,"&gt;="&amp;AB$2,JoursFériès,"&lt;="&amp;EOMONTH(AB$2,0))-AB10</f>
        <v>1</v>
      </c>
      <c r="AC18" s="108">
        <f>COUNTIFS(JoursFériès,"&gt;="&amp;AC$2,JoursFériès,"&lt;="&amp;EOMONTH(AC$2,0))-AC10</f>
        <v>0</v>
      </c>
      <c r="AD18" s="108">
        <f>COUNTIFS(JoursFériès,"&gt;="&amp;AD$2,JoursFériès,"&lt;="&amp;EOMONTH(AD$2,0))-AD10</f>
        <v>0</v>
      </c>
      <c r="AE18" s="108">
        <f>COUNTIFS(JoursFériès,"&gt;="&amp;AE$2,JoursFériès,"&lt;="&amp;EOMONTH(AE$2,0))-AE10</f>
        <v>0</v>
      </c>
      <c r="AF18" s="108">
        <f>COUNTIFS(JoursFériès,"&gt;="&amp;AF$2,JoursFériès,"&lt;="&amp;EOMONTH(AF$2,0))-AF10</f>
        <v>0</v>
      </c>
      <c r="AG18" s="108">
        <f>COUNTIFS(JoursFériès,"&gt;="&amp;AG$2,JoursFériès,"&lt;="&amp;EOMONTH(AG$2,0))-AG10</f>
        <v>0</v>
      </c>
      <c r="AH18" s="108">
        <f>COUNTIFS(JoursFériès,"&gt;="&amp;AH$2,JoursFériès,"&lt;="&amp;EOMONTH(AH$2,0))-AH10</f>
        <v>2</v>
      </c>
      <c r="AI18" s="108">
        <f>COUNTIFS(JoursFériès,"&gt;="&amp;AI$2,JoursFériès,"&lt;="&amp;EOMONTH(AI$2,0))-AI10</f>
        <v>1</v>
      </c>
      <c r="AJ18" s="108">
        <f>COUNTIFS(JoursFériès,"&gt;="&amp;AJ$2,JoursFériès,"&lt;="&amp;EOMONTH(AJ$2,0))-AJ10</f>
        <v>0</v>
      </c>
      <c r="AK18" s="108">
        <f>COUNTIFS(JoursFériès,"&gt;="&amp;AK$2,JoursFériès,"&lt;="&amp;EOMONTH(AK$2,0))-AK10</f>
        <v>0</v>
      </c>
    </row>
    <row r="19" spans="1:37" ht="15.75" customHeight="1" x14ac:dyDescent="0.2">
      <c r="B19" s="29">
        <f t="shared" si="3"/>
        <v>42597</v>
      </c>
      <c r="C19" s="23">
        <f t="shared" si="10"/>
        <v>42597</v>
      </c>
      <c r="E19" s="29">
        <f t="shared" si="4"/>
        <v>42628</v>
      </c>
      <c r="F19" s="23">
        <f t="shared" si="11"/>
        <v>42628</v>
      </c>
      <c r="G19" s="1"/>
      <c r="H19" s="29">
        <f t="shared" si="5"/>
        <v>42658</v>
      </c>
      <c r="I19" s="23">
        <f t="shared" si="12"/>
        <v>42658</v>
      </c>
      <c r="J19" s="1"/>
      <c r="K19" s="29">
        <f t="shared" si="6"/>
        <v>42689</v>
      </c>
      <c r="L19" s="23">
        <f t="shared" si="13"/>
        <v>42689</v>
      </c>
      <c r="M19" s="1"/>
      <c r="N19" s="29">
        <f t="shared" si="7"/>
        <v>42719</v>
      </c>
      <c r="O19" s="23">
        <f t="shared" si="14"/>
        <v>42719</v>
      </c>
      <c r="P19" s="1"/>
      <c r="Q19" s="29">
        <f t="shared" si="8"/>
        <v>42750</v>
      </c>
      <c r="R19" s="23">
        <f t="shared" si="15"/>
        <v>42750</v>
      </c>
      <c r="S19" s="1"/>
      <c r="T19" s="29">
        <f t="shared" si="9"/>
        <v>42781</v>
      </c>
      <c r="U19" s="23">
        <f t="shared" si="16"/>
        <v>42781</v>
      </c>
    </row>
    <row r="20" spans="1:37" ht="15.75" customHeight="1" x14ac:dyDescent="0.2">
      <c r="B20" s="29">
        <f t="shared" si="3"/>
        <v>42598</v>
      </c>
      <c r="C20" s="23">
        <f t="shared" si="10"/>
        <v>42598</v>
      </c>
      <c r="E20" s="29">
        <f t="shared" si="4"/>
        <v>42629</v>
      </c>
      <c r="F20" s="23">
        <f t="shared" si="11"/>
        <v>42629</v>
      </c>
      <c r="G20" s="1"/>
      <c r="H20" s="29">
        <f t="shared" si="5"/>
        <v>42659</v>
      </c>
      <c r="I20" s="23">
        <f t="shared" si="12"/>
        <v>42659</v>
      </c>
      <c r="J20" s="1"/>
      <c r="K20" s="29">
        <f t="shared" si="6"/>
        <v>42690</v>
      </c>
      <c r="L20" s="23">
        <f t="shared" si="13"/>
        <v>42690</v>
      </c>
      <c r="M20" s="1"/>
      <c r="N20" s="29">
        <f t="shared" si="7"/>
        <v>42720</v>
      </c>
      <c r="O20" s="23">
        <f t="shared" si="14"/>
        <v>42720</v>
      </c>
      <c r="P20" s="1"/>
      <c r="Q20" s="29">
        <f t="shared" si="8"/>
        <v>42751</v>
      </c>
      <c r="R20" s="23">
        <f t="shared" si="15"/>
        <v>42751</v>
      </c>
      <c r="S20" s="1"/>
      <c r="T20" s="29">
        <f t="shared" si="9"/>
        <v>42782</v>
      </c>
      <c r="U20" s="23">
        <f t="shared" si="16"/>
        <v>42782</v>
      </c>
      <c r="Z20" t="s">
        <v>64</v>
      </c>
    </row>
    <row r="21" spans="1:37" ht="15.75" customHeight="1" x14ac:dyDescent="0.2">
      <c r="B21" s="29">
        <f t="shared" si="3"/>
        <v>42599</v>
      </c>
      <c r="C21" s="23">
        <f t="shared" si="10"/>
        <v>42599</v>
      </c>
      <c r="E21" s="29">
        <f t="shared" si="4"/>
        <v>42630</v>
      </c>
      <c r="F21" s="23">
        <f t="shared" si="11"/>
        <v>42630</v>
      </c>
      <c r="G21" s="1"/>
      <c r="H21" s="29">
        <f t="shared" si="5"/>
        <v>42660</v>
      </c>
      <c r="I21" s="23">
        <f t="shared" si="12"/>
        <v>42660</v>
      </c>
      <c r="J21" s="1"/>
      <c r="K21" s="29">
        <f t="shared" si="6"/>
        <v>42691</v>
      </c>
      <c r="L21" s="23">
        <f t="shared" si="13"/>
        <v>42691</v>
      </c>
      <c r="M21" s="1"/>
      <c r="N21" s="29">
        <f t="shared" si="7"/>
        <v>42721</v>
      </c>
      <c r="O21" s="23">
        <f t="shared" si="14"/>
        <v>42721</v>
      </c>
      <c r="P21" s="1"/>
      <c r="Q21" s="29">
        <f t="shared" si="8"/>
        <v>42752</v>
      </c>
      <c r="R21" s="23">
        <f t="shared" si="15"/>
        <v>42752</v>
      </c>
      <c r="S21" s="1"/>
      <c r="T21" s="29">
        <f t="shared" si="9"/>
        <v>42783</v>
      </c>
      <c r="U21" s="23">
        <f t="shared" si="16"/>
        <v>42783</v>
      </c>
      <c r="W21" s="14" t="s">
        <v>4</v>
      </c>
      <c r="X21" s="14"/>
    </row>
    <row r="22" spans="1:37" ht="15.75" customHeight="1" thickBot="1" x14ac:dyDescent="0.25">
      <c r="B22" s="29">
        <f t="shared" si="3"/>
        <v>42600</v>
      </c>
      <c r="C22" s="23">
        <f t="shared" si="10"/>
        <v>42600</v>
      </c>
      <c r="E22" s="29">
        <f t="shared" si="4"/>
        <v>42631</v>
      </c>
      <c r="F22" s="23">
        <f t="shared" si="11"/>
        <v>42631</v>
      </c>
      <c r="G22" s="1"/>
      <c r="H22" s="29">
        <f t="shared" si="5"/>
        <v>42661</v>
      </c>
      <c r="I22" s="23">
        <f t="shared" si="12"/>
        <v>42661</v>
      </c>
      <c r="J22" s="1"/>
      <c r="K22" s="29">
        <f t="shared" si="6"/>
        <v>42692</v>
      </c>
      <c r="L22" s="23">
        <f t="shared" si="13"/>
        <v>42692</v>
      </c>
      <c r="M22" s="1"/>
      <c r="N22" s="29">
        <f t="shared" si="7"/>
        <v>42722</v>
      </c>
      <c r="O22" s="23">
        <f t="shared" si="14"/>
        <v>42722</v>
      </c>
      <c r="P22" s="1"/>
      <c r="Q22" s="29">
        <f t="shared" si="8"/>
        <v>42753</v>
      </c>
      <c r="R22" s="23">
        <f t="shared" si="15"/>
        <v>42753</v>
      </c>
      <c r="S22" s="1"/>
      <c r="T22" s="29">
        <f t="shared" si="9"/>
        <v>42784</v>
      </c>
      <c r="U22" s="23">
        <f t="shared" si="16"/>
        <v>42784</v>
      </c>
    </row>
    <row r="23" spans="1:37" ht="15.75" customHeight="1" x14ac:dyDescent="0.2">
      <c r="B23" s="29">
        <f t="shared" si="3"/>
        <v>42601</v>
      </c>
      <c r="C23" s="23">
        <f t="shared" si="10"/>
        <v>42601</v>
      </c>
      <c r="E23" s="29">
        <f t="shared" si="4"/>
        <v>42632</v>
      </c>
      <c r="F23" s="23">
        <f t="shared" si="11"/>
        <v>42632</v>
      </c>
      <c r="G23" s="1"/>
      <c r="H23" s="29">
        <f t="shared" si="5"/>
        <v>42662</v>
      </c>
      <c r="I23" s="23">
        <f t="shared" si="12"/>
        <v>42662</v>
      </c>
      <c r="J23" s="1"/>
      <c r="K23" s="29">
        <f t="shared" si="6"/>
        <v>42693</v>
      </c>
      <c r="L23" s="23">
        <f t="shared" si="13"/>
        <v>42693</v>
      </c>
      <c r="M23" s="1"/>
      <c r="N23" s="29">
        <f t="shared" si="7"/>
        <v>42723</v>
      </c>
      <c r="O23" s="23">
        <f t="shared" si="14"/>
        <v>42723</v>
      </c>
      <c r="P23" s="1"/>
      <c r="Q23" s="29">
        <f t="shared" si="8"/>
        <v>42754</v>
      </c>
      <c r="R23" s="23">
        <f t="shared" si="15"/>
        <v>42754</v>
      </c>
      <c r="S23" s="1"/>
      <c r="T23" s="29">
        <f t="shared" si="9"/>
        <v>42785</v>
      </c>
      <c r="U23" s="23">
        <f t="shared" si="16"/>
        <v>42785</v>
      </c>
      <c r="W23" s="95" t="s">
        <v>10</v>
      </c>
      <c r="X23" s="79"/>
      <c r="Z23" s="109" t="s">
        <v>65</v>
      </c>
      <c r="AF23" s="110" t="s">
        <v>67</v>
      </c>
    </row>
    <row r="24" spans="1:37" ht="15.75" customHeight="1" thickBot="1" x14ac:dyDescent="0.25">
      <c r="B24" s="29">
        <f t="shared" si="3"/>
        <v>42602</v>
      </c>
      <c r="C24" s="23">
        <f t="shared" si="10"/>
        <v>42602</v>
      </c>
      <c r="E24" s="29">
        <f t="shared" si="4"/>
        <v>42633</v>
      </c>
      <c r="F24" s="23">
        <f t="shared" si="11"/>
        <v>42633</v>
      </c>
      <c r="G24" s="1"/>
      <c r="H24" s="29">
        <f t="shared" si="5"/>
        <v>42663</v>
      </c>
      <c r="I24" s="23">
        <f t="shared" si="12"/>
        <v>42663</v>
      </c>
      <c r="J24" s="1"/>
      <c r="K24" s="29">
        <f t="shared" si="6"/>
        <v>42694</v>
      </c>
      <c r="L24" s="23">
        <f t="shared" si="13"/>
        <v>42694</v>
      </c>
      <c r="M24" s="1"/>
      <c r="N24" s="29">
        <f t="shared" si="7"/>
        <v>42724</v>
      </c>
      <c r="O24" s="23">
        <f t="shared" si="14"/>
        <v>42724</v>
      </c>
      <c r="P24" s="1"/>
      <c r="Q24" s="29">
        <f t="shared" si="8"/>
        <v>42755</v>
      </c>
      <c r="R24" s="23">
        <f t="shared" si="15"/>
        <v>42755</v>
      </c>
      <c r="S24" s="1"/>
      <c r="T24" s="29">
        <f t="shared" si="9"/>
        <v>42786</v>
      </c>
      <c r="U24" s="23">
        <f t="shared" si="16"/>
        <v>42786</v>
      </c>
      <c r="W24" s="96"/>
      <c r="X24" s="79"/>
      <c r="Z24" s="97" t="s">
        <v>66</v>
      </c>
      <c r="AF24" s="97" t="s">
        <v>70</v>
      </c>
    </row>
    <row r="25" spans="1:37" ht="15.75" customHeight="1" x14ac:dyDescent="0.2">
      <c r="B25" s="29">
        <f t="shared" si="3"/>
        <v>42603</v>
      </c>
      <c r="C25" s="23">
        <f t="shared" si="10"/>
        <v>42603</v>
      </c>
      <c r="E25" s="29">
        <f t="shared" si="4"/>
        <v>42634</v>
      </c>
      <c r="F25" s="23">
        <f t="shared" si="11"/>
        <v>42634</v>
      </c>
      <c r="G25" s="1"/>
      <c r="H25" s="29">
        <f t="shared" si="5"/>
        <v>42664</v>
      </c>
      <c r="I25" s="23">
        <f t="shared" si="12"/>
        <v>42664</v>
      </c>
      <c r="J25" s="1"/>
      <c r="K25" s="29">
        <f t="shared" si="6"/>
        <v>42695</v>
      </c>
      <c r="L25" s="23">
        <f t="shared" si="13"/>
        <v>42695</v>
      </c>
      <c r="M25" s="1"/>
      <c r="N25" s="29">
        <f t="shared" si="7"/>
        <v>42725</v>
      </c>
      <c r="O25" s="23">
        <f t="shared" si="14"/>
        <v>42725</v>
      </c>
      <c r="P25" s="1"/>
      <c r="Q25" s="29">
        <f t="shared" si="8"/>
        <v>42756</v>
      </c>
      <c r="R25" s="23">
        <f t="shared" si="15"/>
        <v>42756</v>
      </c>
      <c r="S25" s="1"/>
      <c r="T25" s="29">
        <f t="shared" si="9"/>
        <v>42787</v>
      </c>
      <c r="U25" s="23">
        <f t="shared" si="16"/>
        <v>42787</v>
      </c>
      <c r="W25" s="8"/>
      <c r="X25" s="8"/>
      <c r="Z25" s="97" t="s">
        <v>68</v>
      </c>
    </row>
    <row r="26" spans="1:37" ht="15.75" customHeight="1" thickBot="1" x14ac:dyDescent="0.25">
      <c r="B26" s="29">
        <f t="shared" si="3"/>
        <v>42604</v>
      </c>
      <c r="C26" s="23">
        <f t="shared" si="10"/>
        <v>42604</v>
      </c>
      <c r="E26" s="29">
        <f t="shared" si="4"/>
        <v>42635</v>
      </c>
      <c r="F26" s="23">
        <f t="shared" si="11"/>
        <v>42635</v>
      </c>
      <c r="G26" s="1"/>
      <c r="H26" s="29">
        <f t="shared" si="5"/>
        <v>42665</v>
      </c>
      <c r="I26" s="23">
        <f t="shared" si="12"/>
        <v>42665</v>
      </c>
      <c r="J26" s="1"/>
      <c r="K26" s="29">
        <f t="shared" si="6"/>
        <v>42696</v>
      </c>
      <c r="L26" s="23">
        <f t="shared" si="13"/>
        <v>42696</v>
      </c>
      <c r="M26" s="1"/>
      <c r="N26" s="29">
        <f t="shared" si="7"/>
        <v>42726</v>
      </c>
      <c r="O26" s="23">
        <f t="shared" si="14"/>
        <v>42726</v>
      </c>
      <c r="P26" s="1"/>
      <c r="Q26" s="29">
        <f t="shared" si="8"/>
        <v>42757</v>
      </c>
      <c r="R26" s="23">
        <f t="shared" si="15"/>
        <v>42757</v>
      </c>
      <c r="S26" s="1"/>
      <c r="T26" s="29">
        <f t="shared" si="9"/>
        <v>42788</v>
      </c>
      <c r="U26" s="23">
        <f t="shared" si="16"/>
        <v>42788</v>
      </c>
      <c r="X26" s="8"/>
      <c r="Z26" s="97" t="s">
        <v>69</v>
      </c>
    </row>
    <row r="27" spans="1:37" ht="15.75" customHeight="1" x14ac:dyDescent="0.2">
      <c r="B27" s="29">
        <f t="shared" si="3"/>
        <v>42605</v>
      </c>
      <c r="C27" s="23">
        <f t="shared" si="10"/>
        <v>42605</v>
      </c>
      <c r="E27" s="29">
        <f t="shared" si="4"/>
        <v>42636</v>
      </c>
      <c r="F27" s="23">
        <f t="shared" si="11"/>
        <v>42636</v>
      </c>
      <c r="G27" s="1"/>
      <c r="H27" s="29">
        <f t="shared" si="5"/>
        <v>42666</v>
      </c>
      <c r="I27" s="23">
        <f t="shared" si="12"/>
        <v>42666</v>
      </c>
      <c r="J27" s="1"/>
      <c r="K27" s="29">
        <f t="shared" si="6"/>
        <v>42697</v>
      </c>
      <c r="L27" s="23">
        <f t="shared" si="13"/>
        <v>42697</v>
      </c>
      <c r="M27" s="1"/>
      <c r="N27" s="29">
        <f t="shared" si="7"/>
        <v>42727</v>
      </c>
      <c r="O27" s="23">
        <f t="shared" si="14"/>
        <v>42727</v>
      </c>
      <c r="P27" s="1"/>
      <c r="Q27" s="29">
        <f t="shared" si="8"/>
        <v>42758</v>
      </c>
      <c r="R27" s="23">
        <f t="shared" si="15"/>
        <v>42758</v>
      </c>
      <c r="S27" s="1"/>
      <c r="T27" s="29">
        <f t="shared" si="9"/>
        <v>42789</v>
      </c>
      <c r="U27" s="23">
        <f t="shared" si="16"/>
        <v>42789</v>
      </c>
      <c r="W27" s="93" t="s">
        <v>11</v>
      </c>
      <c r="X27" s="8"/>
    </row>
    <row r="28" spans="1:37" ht="15.75" customHeight="1" thickBot="1" x14ac:dyDescent="0.25">
      <c r="B28" s="29">
        <f t="shared" si="3"/>
        <v>42606</v>
      </c>
      <c r="C28" s="23">
        <f t="shared" si="10"/>
        <v>42606</v>
      </c>
      <c r="E28" s="29">
        <f t="shared" si="4"/>
        <v>42637</v>
      </c>
      <c r="F28" s="23">
        <f t="shared" si="11"/>
        <v>42637</v>
      </c>
      <c r="G28" s="1"/>
      <c r="H28" s="29">
        <f t="shared" si="5"/>
        <v>42667</v>
      </c>
      <c r="I28" s="23">
        <f t="shared" si="12"/>
        <v>42667</v>
      </c>
      <c r="J28" s="1"/>
      <c r="K28" s="29">
        <f t="shared" si="6"/>
        <v>42698</v>
      </c>
      <c r="L28" s="23">
        <f t="shared" si="13"/>
        <v>42698</v>
      </c>
      <c r="M28" s="1"/>
      <c r="N28" s="29">
        <f t="shared" si="7"/>
        <v>42728</v>
      </c>
      <c r="O28" s="23">
        <f t="shared" si="14"/>
        <v>42728</v>
      </c>
      <c r="P28" s="1"/>
      <c r="Q28" s="29">
        <f t="shared" si="8"/>
        <v>42759</v>
      </c>
      <c r="R28" s="23">
        <f t="shared" si="15"/>
        <v>42759</v>
      </c>
      <c r="S28" s="1"/>
      <c r="T28" s="29">
        <f t="shared" si="9"/>
        <v>42790</v>
      </c>
      <c r="U28" s="23">
        <f t="shared" si="16"/>
        <v>42790</v>
      </c>
      <c r="W28" s="94"/>
      <c r="X28" s="8"/>
      <c r="Z28" s="97" t="s">
        <v>73</v>
      </c>
    </row>
    <row r="29" spans="1:37" ht="15.75" customHeight="1" x14ac:dyDescent="0.25">
      <c r="A29" s="1"/>
      <c r="B29" s="29">
        <f t="shared" si="3"/>
        <v>42607</v>
      </c>
      <c r="C29" s="23">
        <f t="shared" si="10"/>
        <v>42607</v>
      </c>
      <c r="D29" s="1"/>
      <c r="E29" s="29">
        <f t="shared" si="4"/>
        <v>42638</v>
      </c>
      <c r="F29" s="23">
        <f t="shared" si="11"/>
        <v>42638</v>
      </c>
      <c r="G29" s="1"/>
      <c r="H29" s="29">
        <f t="shared" si="5"/>
        <v>42668</v>
      </c>
      <c r="I29" s="23">
        <f t="shared" si="12"/>
        <v>42668</v>
      </c>
      <c r="J29" s="1"/>
      <c r="K29" s="29">
        <f t="shared" si="6"/>
        <v>42699</v>
      </c>
      <c r="L29" s="23">
        <f t="shared" si="13"/>
        <v>42699</v>
      </c>
      <c r="M29" s="1"/>
      <c r="N29" s="29">
        <f t="shared" si="7"/>
        <v>42729</v>
      </c>
      <c r="O29" s="23">
        <f t="shared" si="14"/>
        <v>42729</v>
      </c>
      <c r="P29" s="1"/>
      <c r="Q29" s="29">
        <f t="shared" si="8"/>
        <v>42760</v>
      </c>
      <c r="R29" s="23">
        <f t="shared" si="15"/>
        <v>42760</v>
      </c>
      <c r="S29" s="1"/>
      <c r="T29" s="29">
        <f t="shared" si="9"/>
        <v>42791</v>
      </c>
      <c r="U29" s="23">
        <f t="shared" si="16"/>
        <v>42791</v>
      </c>
      <c r="W29" s="13"/>
      <c r="X29" s="8"/>
      <c r="Z29" s="97" t="s">
        <v>71</v>
      </c>
    </row>
    <row r="30" spans="1:37" ht="15.75" customHeight="1" thickBot="1" x14ac:dyDescent="0.25">
      <c r="A30" s="1"/>
      <c r="B30" s="29">
        <f t="shared" si="3"/>
        <v>42608</v>
      </c>
      <c r="C30" s="23">
        <f t="shared" si="10"/>
        <v>42608</v>
      </c>
      <c r="D30" s="1"/>
      <c r="E30" s="29">
        <f t="shared" si="4"/>
        <v>42639</v>
      </c>
      <c r="F30" s="23">
        <f t="shared" si="11"/>
        <v>42639</v>
      </c>
      <c r="G30" s="1"/>
      <c r="H30" s="29">
        <f t="shared" si="5"/>
        <v>42669</v>
      </c>
      <c r="I30" s="23">
        <f t="shared" si="12"/>
        <v>42669</v>
      </c>
      <c r="J30" s="1"/>
      <c r="K30" s="29">
        <f t="shared" si="6"/>
        <v>42700</v>
      </c>
      <c r="L30" s="23">
        <f t="shared" si="13"/>
        <v>42700</v>
      </c>
      <c r="M30" s="1"/>
      <c r="N30" s="29">
        <f t="shared" si="7"/>
        <v>42730</v>
      </c>
      <c r="O30" s="23">
        <f t="shared" si="14"/>
        <v>42730</v>
      </c>
      <c r="P30" s="1"/>
      <c r="Q30" s="29">
        <f t="shared" si="8"/>
        <v>42761</v>
      </c>
      <c r="R30" s="23">
        <f t="shared" si="15"/>
        <v>42761</v>
      </c>
      <c r="S30" s="1"/>
      <c r="T30" s="29">
        <f t="shared" si="9"/>
        <v>42792</v>
      </c>
      <c r="U30" s="23">
        <f t="shared" si="16"/>
        <v>42792</v>
      </c>
      <c r="X30" s="8"/>
      <c r="Z30" s="97" t="s">
        <v>74</v>
      </c>
    </row>
    <row r="31" spans="1:37" ht="15.75" customHeight="1" x14ac:dyDescent="0.2">
      <c r="A31" s="1"/>
      <c r="B31" s="29">
        <f t="shared" si="3"/>
        <v>42609</v>
      </c>
      <c r="C31" s="23">
        <f t="shared" si="10"/>
        <v>42609</v>
      </c>
      <c r="D31" s="1"/>
      <c r="E31" s="29">
        <f t="shared" si="4"/>
        <v>42640</v>
      </c>
      <c r="F31" s="23">
        <f t="shared" si="11"/>
        <v>42640</v>
      </c>
      <c r="G31" s="1"/>
      <c r="H31" s="29">
        <f t="shared" si="5"/>
        <v>42670</v>
      </c>
      <c r="I31" s="23">
        <f t="shared" si="12"/>
        <v>42670</v>
      </c>
      <c r="J31" s="1"/>
      <c r="K31" s="29">
        <f t="shared" si="6"/>
        <v>42701</v>
      </c>
      <c r="L31" s="23">
        <f t="shared" si="13"/>
        <v>42701</v>
      </c>
      <c r="M31" s="1"/>
      <c r="N31" s="29">
        <f t="shared" si="7"/>
        <v>42731</v>
      </c>
      <c r="O31" s="23">
        <f t="shared" si="14"/>
        <v>42731</v>
      </c>
      <c r="P31" s="1"/>
      <c r="Q31" s="29">
        <f t="shared" si="8"/>
        <v>42762</v>
      </c>
      <c r="R31" s="23">
        <f t="shared" si="15"/>
        <v>42762</v>
      </c>
      <c r="S31" s="1"/>
      <c r="T31" s="29">
        <f t="shared" si="9"/>
        <v>42793</v>
      </c>
      <c r="U31" s="23">
        <f t="shared" si="16"/>
        <v>42793</v>
      </c>
      <c r="W31" s="91" t="s">
        <v>29</v>
      </c>
      <c r="X31" s="8"/>
      <c r="Z31" s="97" t="s">
        <v>72</v>
      </c>
    </row>
    <row r="32" spans="1:37" ht="15.75" customHeight="1" thickBot="1" x14ac:dyDescent="0.25">
      <c r="A32" s="1"/>
      <c r="B32" s="29">
        <f t="shared" si="3"/>
        <v>42610</v>
      </c>
      <c r="C32" s="23">
        <f t="shared" si="10"/>
        <v>42610</v>
      </c>
      <c r="D32" s="1"/>
      <c r="E32" s="29">
        <f t="shared" si="4"/>
        <v>42641</v>
      </c>
      <c r="F32" s="23">
        <f t="shared" si="11"/>
        <v>42641</v>
      </c>
      <c r="G32" s="1"/>
      <c r="H32" s="29">
        <f t="shared" si="5"/>
        <v>42671</v>
      </c>
      <c r="I32" s="23">
        <f t="shared" si="12"/>
        <v>42671</v>
      </c>
      <c r="J32" s="1"/>
      <c r="K32" s="29">
        <f t="shared" si="6"/>
        <v>42702</v>
      </c>
      <c r="L32" s="23">
        <f t="shared" si="13"/>
        <v>42702</v>
      </c>
      <c r="M32" s="1"/>
      <c r="N32" s="29">
        <f t="shared" si="7"/>
        <v>42732</v>
      </c>
      <c r="O32" s="23">
        <f t="shared" si="14"/>
        <v>42732</v>
      </c>
      <c r="P32" s="1"/>
      <c r="Q32" s="29">
        <f t="shared" si="8"/>
        <v>42763</v>
      </c>
      <c r="R32" s="23">
        <f t="shared" si="15"/>
        <v>42763</v>
      </c>
      <c r="S32" s="1"/>
      <c r="T32" s="29">
        <f t="shared" si="9"/>
        <v>42794</v>
      </c>
      <c r="U32" s="23">
        <f t="shared" si="16"/>
        <v>42794</v>
      </c>
      <c r="W32" s="92"/>
      <c r="X32" s="8"/>
    </row>
    <row r="33" spans="1:24" ht="15.75" customHeight="1" x14ac:dyDescent="0.2">
      <c r="A33" s="1"/>
      <c r="B33" s="29">
        <f t="shared" si="3"/>
        <v>42611</v>
      </c>
      <c r="C33" s="23">
        <f t="shared" si="10"/>
        <v>42611</v>
      </c>
      <c r="D33" s="1"/>
      <c r="E33" s="29">
        <f t="shared" si="4"/>
        <v>42642</v>
      </c>
      <c r="F33" s="23">
        <f t="shared" si="11"/>
        <v>42642</v>
      </c>
      <c r="G33" s="1"/>
      <c r="H33" s="29">
        <f t="shared" si="5"/>
        <v>42672</v>
      </c>
      <c r="I33" s="23">
        <f t="shared" si="12"/>
        <v>42672</v>
      </c>
      <c r="J33" s="1"/>
      <c r="K33" s="29">
        <f t="shared" si="6"/>
        <v>42703</v>
      </c>
      <c r="L33" s="23">
        <f t="shared" si="13"/>
        <v>42703</v>
      </c>
      <c r="M33" s="1"/>
      <c r="N33" s="29">
        <f t="shared" si="7"/>
        <v>42733</v>
      </c>
      <c r="O33" s="23">
        <f t="shared" si="14"/>
        <v>42733</v>
      </c>
      <c r="P33" s="1"/>
      <c r="Q33" s="29">
        <f t="shared" si="8"/>
        <v>42764</v>
      </c>
      <c r="R33" s="23">
        <f t="shared" si="15"/>
        <v>42764</v>
      </c>
      <c r="S33" s="1"/>
      <c r="T33" s="29">
        <f t="shared" si="9"/>
        <v>0</v>
      </c>
      <c r="U33" s="23">
        <f t="shared" si="16"/>
        <v>0</v>
      </c>
      <c r="W33" s="22"/>
      <c r="X33" s="8"/>
    </row>
    <row r="34" spans="1:24" ht="15.75" customHeight="1" x14ac:dyDescent="0.2">
      <c r="A34" s="1"/>
      <c r="B34" s="29">
        <f t="shared" si="3"/>
        <v>42612</v>
      </c>
      <c r="C34" s="23">
        <f t="shared" si="10"/>
        <v>42612</v>
      </c>
      <c r="D34" s="1"/>
      <c r="E34" s="29">
        <f t="shared" si="4"/>
        <v>42643</v>
      </c>
      <c r="F34" s="23">
        <f t="shared" si="11"/>
        <v>42643</v>
      </c>
      <c r="G34" s="1"/>
      <c r="H34" s="29">
        <f t="shared" si="5"/>
        <v>42673</v>
      </c>
      <c r="I34" s="23">
        <f t="shared" si="12"/>
        <v>42673</v>
      </c>
      <c r="J34" s="1"/>
      <c r="K34" s="29">
        <f t="shared" si="6"/>
        <v>42704</v>
      </c>
      <c r="L34" s="23">
        <f t="shared" si="13"/>
        <v>42704</v>
      </c>
      <c r="M34" s="1"/>
      <c r="N34" s="29">
        <f t="shared" si="7"/>
        <v>42734</v>
      </c>
      <c r="O34" s="23">
        <f t="shared" si="14"/>
        <v>42734</v>
      </c>
      <c r="P34" s="1"/>
      <c r="Q34" s="29">
        <f t="shared" si="8"/>
        <v>42765</v>
      </c>
      <c r="R34" s="23">
        <f t="shared" si="15"/>
        <v>42765</v>
      </c>
      <c r="S34" s="1"/>
      <c r="T34" s="29">
        <f t="shared" si="9"/>
        <v>0</v>
      </c>
      <c r="U34" s="23">
        <f t="shared" si="16"/>
        <v>0</v>
      </c>
      <c r="W34" s="22"/>
      <c r="X34" s="8"/>
    </row>
    <row r="35" spans="1:24" ht="15.75" customHeight="1" x14ac:dyDescent="0.2">
      <c r="A35" s="1"/>
      <c r="B35" s="29">
        <f t="shared" si="3"/>
        <v>42613</v>
      </c>
      <c r="C35" s="23">
        <f t="shared" si="10"/>
        <v>42613</v>
      </c>
      <c r="D35" s="1"/>
      <c r="E35" s="29">
        <f t="shared" si="4"/>
        <v>0</v>
      </c>
      <c r="F35" s="23">
        <f t="shared" si="11"/>
        <v>0</v>
      </c>
      <c r="G35" s="1"/>
      <c r="H35" s="29">
        <f t="shared" si="5"/>
        <v>42674</v>
      </c>
      <c r="I35" s="23">
        <f t="shared" si="12"/>
        <v>42674</v>
      </c>
      <c r="J35" s="1"/>
      <c r="K35" s="29">
        <f t="shared" si="6"/>
        <v>0</v>
      </c>
      <c r="L35" s="23">
        <f t="shared" si="13"/>
        <v>0</v>
      </c>
      <c r="M35" s="1"/>
      <c r="N35" s="29">
        <f t="shared" si="7"/>
        <v>42735</v>
      </c>
      <c r="O35" s="23">
        <f t="shared" si="14"/>
        <v>42735</v>
      </c>
      <c r="P35" s="1"/>
      <c r="Q35" s="29">
        <f t="shared" si="8"/>
        <v>42766</v>
      </c>
      <c r="R35" s="23">
        <f t="shared" si="15"/>
        <v>42766</v>
      </c>
      <c r="S35" s="1"/>
      <c r="T35" s="29">
        <f t="shared" si="9"/>
        <v>0</v>
      </c>
      <c r="U35" s="23">
        <f t="shared" si="16"/>
        <v>0</v>
      </c>
      <c r="W35" s="22"/>
      <c r="X35" s="8"/>
    </row>
    <row r="36" spans="1:24" ht="15.75" customHeight="1" x14ac:dyDescent="0.2">
      <c r="A36" s="1"/>
      <c r="B36" s="30">
        <f t="shared" si="3"/>
        <v>0</v>
      </c>
      <c r="C36" s="24">
        <f t="shared" si="10"/>
        <v>0</v>
      </c>
      <c r="D36" s="1"/>
      <c r="E36" s="30">
        <f t="shared" si="4"/>
        <v>0</v>
      </c>
      <c r="F36" s="24">
        <f t="shared" si="11"/>
        <v>0</v>
      </c>
      <c r="G36" s="1"/>
      <c r="H36" s="30">
        <f t="shared" si="5"/>
        <v>0</v>
      </c>
      <c r="I36" s="24">
        <f t="shared" si="12"/>
        <v>0</v>
      </c>
      <c r="J36" s="7"/>
      <c r="K36" s="30">
        <f t="shared" si="6"/>
        <v>0</v>
      </c>
      <c r="L36" s="24">
        <f t="shared" si="13"/>
        <v>0</v>
      </c>
      <c r="M36" s="7"/>
      <c r="N36" s="30">
        <f t="shared" si="7"/>
        <v>0</v>
      </c>
      <c r="O36" s="24">
        <f t="shared" si="14"/>
        <v>0</v>
      </c>
      <c r="P36" s="1"/>
      <c r="Q36" s="30">
        <f t="shared" si="8"/>
        <v>0</v>
      </c>
      <c r="R36" s="24">
        <f t="shared" si="15"/>
        <v>0</v>
      </c>
      <c r="S36" s="1"/>
      <c r="T36" s="30">
        <f t="shared" si="9"/>
        <v>0</v>
      </c>
      <c r="U36" s="24">
        <f t="shared" si="16"/>
        <v>0</v>
      </c>
      <c r="W36" s="22"/>
      <c r="X36" s="8"/>
    </row>
    <row r="37" spans="1:24" ht="12.75" customHeight="1" x14ac:dyDescent="0.2">
      <c r="A37" s="1"/>
      <c r="D37" s="1"/>
      <c r="E37" s="17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8"/>
      <c r="W37" s="22"/>
      <c r="X37" s="8"/>
    </row>
    <row r="38" spans="1:24" ht="15.75" customHeight="1" x14ac:dyDescent="0.25">
      <c r="E38" s="19" t="s">
        <v>5</v>
      </c>
      <c r="F38" s="20"/>
      <c r="G38" s="1"/>
      <c r="H38" s="19" t="s">
        <v>6</v>
      </c>
      <c r="I38" s="20"/>
      <c r="J38" s="1"/>
      <c r="K38" s="19" t="s">
        <v>7</v>
      </c>
      <c r="L38" s="20"/>
      <c r="M38" s="1"/>
      <c r="N38" s="19" t="s">
        <v>8</v>
      </c>
      <c r="O38" s="20"/>
      <c r="P38" s="1"/>
      <c r="Q38" s="19" t="s">
        <v>9</v>
      </c>
      <c r="R38" s="20"/>
      <c r="S38" s="1"/>
      <c r="T38" s="19" t="s">
        <v>28</v>
      </c>
      <c r="U38" s="20"/>
      <c r="V38" s="14"/>
      <c r="W38" s="22"/>
      <c r="X38" s="8"/>
    </row>
    <row r="39" spans="1:24" ht="15.75" x14ac:dyDescent="0.25">
      <c r="E39" s="27">
        <f>An+1</f>
        <v>2017</v>
      </c>
      <c r="F39" s="28"/>
      <c r="G39" s="1"/>
      <c r="H39" s="27">
        <f>An+1</f>
        <v>2017</v>
      </c>
      <c r="I39" s="28"/>
      <c r="J39" s="21"/>
      <c r="K39" s="27">
        <f>An+1</f>
        <v>2017</v>
      </c>
      <c r="L39" s="28"/>
      <c r="M39" s="1"/>
      <c r="N39" s="27">
        <f>An+1</f>
        <v>2017</v>
      </c>
      <c r="O39" s="28"/>
      <c r="P39" s="1"/>
      <c r="Q39" s="27">
        <f>An+1</f>
        <v>2017</v>
      </c>
      <c r="R39" s="28"/>
      <c r="S39" s="1"/>
      <c r="T39" s="27">
        <f>An+1</f>
        <v>2017</v>
      </c>
      <c r="U39" s="28"/>
      <c r="W39" s="22"/>
      <c r="X39" s="8"/>
    </row>
    <row r="40" spans="1:24" x14ac:dyDescent="0.2">
      <c r="E40" s="6"/>
      <c r="F40" s="5"/>
      <c r="G40" s="1"/>
      <c r="H40" s="6"/>
      <c r="I40" s="5"/>
      <c r="J40" s="1"/>
      <c r="K40" s="6"/>
      <c r="L40" s="5"/>
      <c r="M40" s="1"/>
      <c r="N40" s="6"/>
      <c r="O40" s="5"/>
      <c r="P40" s="1"/>
      <c r="Q40" s="6"/>
      <c r="R40" s="5"/>
      <c r="S40" s="1"/>
      <c r="T40" s="6"/>
      <c r="U40" s="5"/>
      <c r="W40" s="1"/>
      <c r="X40" s="8"/>
    </row>
    <row r="41" spans="1:24" ht="15.75" customHeight="1" x14ac:dyDescent="0.2">
      <c r="E41" s="29">
        <f>F41</f>
        <v>42795</v>
      </c>
      <c r="F41" s="23">
        <f>DATE(E39,MONTH(1&amp;E38),1)</f>
        <v>42795</v>
      </c>
      <c r="G41" s="1"/>
      <c r="H41" s="29">
        <f>I41</f>
        <v>42826</v>
      </c>
      <c r="I41" s="23">
        <f>DATE(H39,MONTH(1&amp;H38),1)</f>
        <v>42826</v>
      </c>
      <c r="J41" s="1"/>
      <c r="K41" s="29">
        <f>L41</f>
        <v>42856</v>
      </c>
      <c r="L41" s="23">
        <f>DATE(K39,MONTH(1&amp;K38),1)</f>
        <v>42856</v>
      </c>
      <c r="M41" s="1"/>
      <c r="N41" s="29">
        <f>O41</f>
        <v>42887</v>
      </c>
      <c r="O41" s="23">
        <f>DATE(N39,MONTH(1&amp;N38),1)</f>
        <v>42887</v>
      </c>
      <c r="P41" s="1"/>
      <c r="Q41" s="29">
        <f>R41</f>
        <v>42917</v>
      </c>
      <c r="R41" s="23">
        <f>DATE(Q39,MONTH(1&amp;Q38),1)</f>
        <v>42917</v>
      </c>
      <c r="S41" s="1"/>
      <c r="T41" s="29">
        <f>U41</f>
        <v>42948</v>
      </c>
      <c r="U41" s="23">
        <f>DATE(T39,MONTH(1&amp;T38),1)</f>
        <v>42948</v>
      </c>
      <c r="W41" s="1"/>
      <c r="X41" s="8"/>
    </row>
    <row r="42" spans="1:24" ht="15.75" customHeight="1" x14ac:dyDescent="0.2">
      <c r="E42" s="29">
        <f t="shared" ref="E42:E72" si="24">F42</f>
        <v>42796</v>
      </c>
      <c r="F42" s="23">
        <f>IF(F41=0,0,IF(MONTH(F41)=MONTH(F41+1),F41+1,0))</f>
        <v>42796</v>
      </c>
      <c r="G42" s="1"/>
      <c r="H42" s="29">
        <f t="shared" ref="H42:H72" si="25">I42</f>
        <v>42827</v>
      </c>
      <c r="I42" s="23">
        <f>IF(I41=0,0,IF(MONTH(I41)=MONTH(I41+1),I41+1,0))</f>
        <v>42827</v>
      </c>
      <c r="J42" s="1"/>
      <c r="K42" s="29">
        <f t="shared" ref="K42:K72" si="26">L42</f>
        <v>42857</v>
      </c>
      <c r="L42" s="23">
        <f>IF(L41=0,0,IF(MONTH(L41)=MONTH(L41+1),L41+1,0))</f>
        <v>42857</v>
      </c>
      <c r="M42" s="1"/>
      <c r="N42" s="29">
        <f t="shared" ref="N42:N72" si="27">O42</f>
        <v>42888</v>
      </c>
      <c r="O42" s="23">
        <f>IF(O41=0,0,IF(MONTH(O41)=MONTH(O41+1),O41+1,0))</f>
        <v>42888</v>
      </c>
      <c r="P42" s="1"/>
      <c r="Q42" s="29">
        <f t="shared" ref="Q42:Q72" si="28">R42</f>
        <v>42918</v>
      </c>
      <c r="R42" s="23">
        <f>IF(R41=0,0,IF(MONTH(R41)=MONTH(R41+1),R41+1,0))</f>
        <v>42918</v>
      </c>
      <c r="S42" s="1"/>
      <c r="T42" s="29">
        <f t="shared" ref="T42:T72" si="29">U42</f>
        <v>42949</v>
      </c>
      <c r="U42" s="23">
        <f>IF(U41=0,0,IF(MONTH(U41)=MONTH(U41+1),U41+1,0))</f>
        <v>42949</v>
      </c>
      <c r="W42" s="1"/>
      <c r="X42" s="1"/>
    </row>
    <row r="43" spans="1:24" ht="15.75" customHeight="1" x14ac:dyDescent="0.2">
      <c r="E43" s="29">
        <f t="shared" si="24"/>
        <v>42797</v>
      </c>
      <c r="F43" s="23">
        <f t="shared" ref="F43:F72" si="30">IF(F42=0,0,IF(MONTH(F42)=MONTH(F42+1),F42+1,0))</f>
        <v>42797</v>
      </c>
      <c r="G43" s="1"/>
      <c r="H43" s="29">
        <f t="shared" si="25"/>
        <v>42828</v>
      </c>
      <c r="I43" s="23">
        <f t="shared" ref="I43:I72" si="31">IF(I42=0,0,IF(MONTH(I42)=MONTH(I42+1),I42+1,0))</f>
        <v>42828</v>
      </c>
      <c r="J43" s="1"/>
      <c r="K43" s="29">
        <f t="shared" si="26"/>
        <v>42858</v>
      </c>
      <c r="L43" s="23">
        <f t="shared" ref="L43:L72" si="32">IF(L42=0,0,IF(MONTH(L42)=MONTH(L42+1),L42+1,0))</f>
        <v>42858</v>
      </c>
      <c r="M43" s="1"/>
      <c r="N43" s="29">
        <f t="shared" si="27"/>
        <v>42889</v>
      </c>
      <c r="O43" s="23">
        <f t="shared" ref="O43:O72" si="33">IF(O42=0,0,IF(MONTH(O42)=MONTH(O42+1),O42+1,0))</f>
        <v>42889</v>
      </c>
      <c r="P43" s="1"/>
      <c r="Q43" s="29">
        <f t="shared" si="28"/>
        <v>42919</v>
      </c>
      <c r="R43" s="23">
        <f t="shared" ref="R43:R72" si="34">IF(R42=0,0,IF(MONTH(R42)=MONTH(R42+1),R42+1,0))</f>
        <v>42919</v>
      </c>
      <c r="S43" s="1"/>
      <c r="T43" s="29">
        <f t="shared" si="29"/>
        <v>42950</v>
      </c>
      <c r="U43" s="23">
        <f t="shared" ref="U43:U72" si="35">IF(U42=0,0,IF(MONTH(U42)=MONTH(U42+1),U42+1,0))</f>
        <v>42950</v>
      </c>
      <c r="W43" s="1"/>
      <c r="X43" s="1"/>
    </row>
    <row r="44" spans="1:24" ht="15.75" customHeight="1" x14ac:dyDescent="0.2">
      <c r="E44" s="29">
        <f t="shared" si="24"/>
        <v>42798</v>
      </c>
      <c r="F44" s="23">
        <f t="shared" si="30"/>
        <v>42798</v>
      </c>
      <c r="G44" s="1"/>
      <c r="H44" s="29">
        <f t="shared" si="25"/>
        <v>42829</v>
      </c>
      <c r="I44" s="23">
        <f t="shared" si="31"/>
        <v>42829</v>
      </c>
      <c r="J44" s="1"/>
      <c r="K44" s="29">
        <f t="shared" si="26"/>
        <v>42859</v>
      </c>
      <c r="L44" s="23">
        <f t="shared" si="32"/>
        <v>42859</v>
      </c>
      <c r="M44" s="1"/>
      <c r="N44" s="29">
        <f t="shared" si="27"/>
        <v>42890</v>
      </c>
      <c r="O44" s="23">
        <f t="shared" si="33"/>
        <v>42890</v>
      </c>
      <c r="P44" s="1"/>
      <c r="Q44" s="29">
        <f t="shared" si="28"/>
        <v>42920</v>
      </c>
      <c r="R44" s="23">
        <f t="shared" si="34"/>
        <v>42920</v>
      </c>
      <c r="S44" s="1"/>
      <c r="T44" s="29">
        <f t="shared" si="29"/>
        <v>42951</v>
      </c>
      <c r="U44" s="23">
        <f t="shared" si="35"/>
        <v>42951</v>
      </c>
      <c r="W44" s="1"/>
      <c r="X44" s="1"/>
    </row>
    <row r="45" spans="1:24" ht="15.75" customHeight="1" x14ac:dyDescent="0.2">
      <c r="E45" s="29">
        <f t="shared" si="24"/>
        <v>42799</v>
      </c>
      <c r="F45" s="23">
        <f t="shared" si="30"/>
        <v>42799</v>
      </c>
      <c r="G45" s="1"/>
      <c r="H45" s="29">
        <f t="shared" si="25"/>
        <v>42830</v>
      </c>
      <c r="I45" s="23">
        <f t="shared" si="31"/>
        <v>42830</v>
      </c>
      <c r="J45" s="1"/>
      <c r="K45" s="29">
        <f t="shared" si="26"/>
        <v>42860</v>
      </c>
      <c r="L45" s="23">
        <f t="shared" si="32"/>
        <v>42860</v>
      </c>
      <c r="M45" s="1"/>
      <c r="N45" s="29">
        <f t="shared" si="27"/>
        <v>42891</v>
      </c>
      <c r="O45" s="23">
        <f t="shared" si="33"/>
        <v>42891</v>
      </c>
      <c r="P45" s="1"/>
      <c r="Q45" s="29">
        <f t="shared" si="28"/>
        <v>42921</v>
      </c>
      <c r="R45" s="23">
        <f t="shared" si="34"/>
        <v>42921</v>
      </c>
      <c r="S45" s="1"/>
      <c r="T45" s="29">
        <f t="shared" si="29"/>
        <v>42952</v>
      </c>
      <c r="U45" s="23">
        <f t="shared" si="35"/>
        <v>42952</v>
      </c>
      <c r="W45" s="1"/>
      <c r="X45" s="1"/>
    </row>
    <row r="46" spans="1:24" ht="15.75" customHeight="1" x14ac:dyDescent="0.2">
      <c r="E46" s="29">
        <f t="shared" si="24"/>
        <v>42800</v>
      </c>
      <c r="F46" s="23">
        <f t="shared" si="30"/>
        <v>42800</v>
      </c>
      <c r="G46" s="1"/>
      <c r="H46" s="29">
        <f t="shared" si="25"/>
        <v>42831</v>
      </c>
      <c r="I46" s="23">
        <f t="shared" si="31"/>
        <v>42831</v>
      </c>
      <c r="J46" s="1"/>
      <c r="K46" s="29">
        <f t="shared" si="26"/>
        <v>42861</v>
      </c>
      <c r="L46" s="23">
        <f t="shared" si="32"/>
        <v>42861</v>
      </c>
      <c r="M46" s="1"/>
      <c r="N46" s="29">
        <f t="shared" si="27"/>
        <v>42892</v>
      </c>
      <c r="O46" s="23">
        <f t="shared" si="33"/>
        <v>42892</v>
      </c>
      <c r="P46" s="1"/>
      <c r="Q46" s="29">
        <f t="shared" si="28"/>
        <v>42922</v>
      </c>
      <c r="R46" s="23">
        <f t="shared" si="34"/>
        <v>42922</v>
      </c>
      <c r="S46" s="1"/>
      <c r="T46" s="29">
        <f t="shared" si="29"/>
        <v>42953</v>
      </c>
      <c r="U46" s="23">
        <f t="shared" si="35"/>
        <v>42953</v>
      </c>
      <c r="W46" s="1"/>
      <c r="X46" s="1"/>
    </row>
    <row r="47" spans="1:24" ht="15.75" customHeight="1" x14ac:dyDescent="0.2">
      <c r="E47" s="29">
        <f t="shared" si="24"/>
        <v>42801</v>
      </c>
      <c r="F47" s="23">
        <f t="shared" si="30"/>
        <v>42801</v>
      </c>
      <c r="G47" s="1"/>
      <c r="H47" s="29">
        <f t="shared" si="25"/>
        <v>42832</v>
      </c>
      <c r="I47" s="23">
        <f t="shared" si="31"/>
        <v>42832</v>
      </c>
      <c r="J47" s="1"/>
      <c r="K47" s="29">
        <f t="shared" si="26"/>
        <v>42862</v>
      </c>
      <c r="L47" s="23">
        <f t="shared" si="32"/>
        <v>42862</v>
      </c>
      <c r="M47" s="1"/>
      <c r="N47" s="29">
        <f t="shared" si="27"/>
        <v>42893</v>
      </c>
      <c r="O47" s="23">
        <f t="shared" si="33"/>
        <v>42893</v>
      </c>
      <c r="P47" s="1"/>
      <c r="Q47" s="29">
        <f t="shared" si="28"/>
        <v>42923</v>
      </c>
      <c r="R47" s="23">
        <f t="shared" si="34"/>
        <v>42923</v>
      </c>
      <c r="S47" s="1"/>
      <c r="T47" s="29">
        <f t="shared" si="29"/>
        <v>42954</v>
      </c>
      <c r="U47" s="23">
        <f t="shared" si="35"/>
        <v>42954</v>
      </c>
      <c r="W47" s="1"/>
      <c r="X47" s="1"/>
    </row>
    <row r="48" spans="1:24" ht="15.75" customHeight="1" x14ac:dyDescent="0.2">
      <c r="E48" s="29">
        <f t="shared" si="24"/>
        <v>42802</v>
      </c>
      <c r="F48" s="23">
        <f t="shared" si="30"/>
        <v>42802</v>
      </c>
      <c r="G48" s="1"/>
      <c r="H48" s="29">
        <f t="shared" si="25"/>
        <v>42833</v>
      </c>
      <c r="I48" s="23">
        <f t="shared" si="31"/>
        <v>42833</v>
      </c>
      <c r="J48" s="1"/>
      <c r="K48" s="29">
        <f t="shared" si="26"/>
        <v>42863</v>
      </c>
      <c r="L48" s="23">
        <f t="shared" si="32"/>
        <v>42863</v>
      </c>
      <c r="M48" s="1"/>
      <c r="N48" s="29">
        <f t="shared" si="27"/>
        <v>42894</v>
      </c>
      <c r="O48" s="23">
        <f t="shared" si="33"/>
        <v>42894</v>
      </c>
      <c r="P48" s="1"/>
      <c r="Q48" s="29">
        <f t="shared" si="28"/>
        <v>42924</v>
      </c>
      <c r="R48" s="23">
        <f t="shared" si="34"/>
        <v>42924</v>
      </c>
      <c r="S48" s="1"/>
      <c r="T48" s="29">
        <f t="shared" si="29"/>
        <v>42955</v>
      </c>
      <c r="U48" s="23">
        <f t="shared" si="35"/>
        <v>42955</v>
      </c>
      <c r="W48" s="1"/>
      <c r="X48" s="1"/>
    </row>
    <row r="49" spans="5:24" ht="15.75" customHeight="1" x14ac:dyDescent="0.2">
      <c r="E49" s="29">
        <f t="shared" si="24"/>
        <v>42803</v>
      </c>
      <c r="F49" s="23">
        <f t="shared" si="30"/>
        <v>42803</v>
      </c>
      <c r="G49" s="1"/>
      <c r="H49" s="29">
        <f t="shared" si="25"/>
        <v>42834</v>
      </c>
      <c r="I49" s="23">
        <f t="shared" si="31"/>
        <v>42834</v>
      </c>
      <c r="J49" s="1"/>
      <c r="K49" s="29">
        <f t="shared" si="26"/>
        <v>42864</v>
      </c>
      <c r="L49" s="23">
        <f t="shared" si="32"/>
        <v>42864</v>
      </c>
      <c r="M49" s="1"/>
      <c r="N49" s="29">
        <f t="shared" si="27"/>
        <v>42895</v>
      </c>
      <c r="O49" s="23">
        <f t="shared" si="33"/>
        <v>42895</v>
      </c>
      <c r="P49" s="1"/>
      <c r="Q49" s="29">
        <f t="shared" si="28"/>
        <v>42925</v>
      </c>
      <c r="R49" s="23">
        <f t="shared" si="34"/>
        <v>42925</v>
      </c>
      <c r="S49" s="1"/>
      <c r="T49" s="29">
        <f t="shared" si="29"/>
        <v>42956</v>
      </c>
      <c r="U49" s="23">
        <f t="shared" si="35"/>
        <v>42956</v>
      </c>
      <c r="W49" s="1"/>
      <c r="X49" s="1"/>
    </row>
    <row r="50" spans="5:24" ht="15.75" customHeight="1" x14ac:dyDescent="0.2">
      <c r="E50" s="29">
        <f t="shared" si="24"/>
        <v>42804</v>
      </c>
      <c r="F50" s="23">
        <f t="shared" si="30"/>
        <v>42804</v>
      </c>
      <c r="G50" s="1"/>
      <c r="H50" s="29">
        <f t="shared" si="25"/>
        <v>42835</v>
      </c>
      <c r="I50" s="23">
        <f t="shared" si="31"/>
        <v>42835</v>
      </c>
      <c r="J50" s="1"/>
      <c r="K50" s="29">
        <f t="shared" si="26"/>
        <v>42865</v>
      </c>
      <c r="L50" s="23">
        <f t="shared" si="32"/>
        <v>42865</v>
      </c>
      <c r="M50" s="1"/>
      <c r="N50" s="29">
        <f t="shared" si="27"/>
        <v>42896</v>
      </c>
      <c r="O50" s="23">
        <f t="shared" si="33"/>
        <v>42896</v>
      </c>
      <c r="P50" s="1"/>
      <c r="Q50" s="29">
        <f t="shared" si="28"/>
        <v>42926</v>
      </c>
      <c r="R50" s="23">
        <f t="shared" si="34"/>
        <v>42926</v>
      </c>
      <c r="S50" s="1"/>
      <c r="T50" s="29">
        <f t="shared" si="29"/>
        <v>42957</v>
      </c>
      <c r="U50" s="23">
        <f t="shared" si="35"/>
        <v>42957</v>
      </c>
      <c r="W50" s="1"/>
      <c r="X50" s="1"/>
    </row>
    <row r="51" spans="5:24" ht="15.75" customHeight="1" x14ac:dyDescent="0.2">
      <c r="E51" s="29">
        <f t="shared" si="24"/>
        <v>42805</v>
      </c>
      <c r="F51" s="23">
        <f t="shared" si="30"/>
        <v>42805</v>
      </c>
      <c r="G51" s="1"/>
      <c r="H51" s="29">
        <f t="shared" si="25"/>
        <v>42836</v>
      </c>
      <c r="I51" s="23">
        <f t="shared" si="31"/>
        <v>42836</v>
      </c>
      <c r="J51" s="1"/>
      <c r="K51" s="29">
        <f t="shared" si="26"/>
        <v>42866</v>
      </c>
      <c r="L51" s="23">
        <f t="shared" si="32"/>
        <v>42866</v>
      </c>
      <c r="M51" s="1"/>
      <c r="N51" s="29">
        <f t="shared" si="27"/>
        <v>42897</v>
      </c>
      <c r="O51" s="23">
        <f t="shared" si="33"/>
        <v>42897</v>
      </c>
      <c r="P51" s="1"/>
      <c r="Q51" s="29">
        <f t="shared" si="28"/>
        <v>42927</v>
      </c>
      <c r="R51" s="23">
        <f t="shared" si="34"/>
        <v>42927</v>
      </c>
      <c r="S51" s="1"/>
      <c r="T51" s="29">
        <f t="shared" si="29"/>
        <v>42958</v>
      </c>
      <c r="U51" s="23">
        <f t="shared" si="35"/>
        <v>42958</v>
      </c>
      <c r="W51" s="45"/>
      <c r="X51" s="45"/>
    </row>
    <row r="52" spans="5:24" ht="15.75" customHeight="1" x14ac:dyDescent="0.2">
      <c r="E52" s="29">
        <f t="shared" si="24"/>
        <v>42806</v>
      </c>
      <c r="F52" s="23">
        <f t="shared" si="30"/>
        <v>42806</v>
      </c>
      <c r="G52" s="1"/>
      <c r="H52" s="29">
        <f t="shared" si="25"/>
        <v>42837</v>
      </c>
      <c r="I52" s="23">
        <f t="shared" si="31"/>
        <v>42837</v>
      </c>
      <c r="J52" s="1"/>
      <c r="K52" s="29">
        <f t="shared" si="26"/>
        <v>42867</v>
      </c>
      <c r="L52" s="23">
        <f t="shared" si="32"/>
        <v>42867</v>
      </c>
      <c r="M52" s="1"/>
      <c r="N52" s="29">
        <f t="shared" si="27"/>
        <v>42898</v>
      </c>
      <c r="O52" s="23">
        <f t="shared" si="33"/>
        <v>42898</v>
      </c>
      <c r="P52" s="1"/>
      <c r="Q52" s="29">
        <f t="shared" si="28"/>
        <v>42928</v>
      </c>
      <c r="R52" s="23">
        <f t="shared" si="34"/>
        <v>42928</v>
      </c>
      <c r="S52" s="1"/>
      <c r="T52" s="29">
        <f t="shared" si="29"/>
        <v>42959</v>
      </c>
      <c r="U52" s="23">
        <f t="shared" si="35"/>
        <v>42959</v>
      </c>
      <c r="W52" s="45"/>
      <c r="X52" s="45"/>
    </row>
    <row r="53" spans="5:24" ht="15.75" customHeight="1" x14ac:dyDescent="0.2">
      <c r="E53" s="29">
        <f t="shared" si="24"/>
        <v>42807</v>
      </c>
      <c r="F53" s="23">
        <f t="shared" si="30"/>
        <v>42807</v>
      </c>
      <c r="G53" s="1"/>
      <c r="H53" s="29">
        <f t="shared" si="25"/>
        <v>42838</v>
      </c>
      <c r="I53" s="23">
        <f t="shared" si="31"/>
        <v>42838</v>
      </c>
      <c r="J53" s="1"/>
      <c r="K53" s="29">
        <f t="shared" si="26"/>
        <v>42868</v>
      </c>
      <c r="L53" s="23">
        <f t="shared" si="32"/>
        <v>42868</v>
      </c>
      <c r="M53" s="1"/>
      <c r="N53" s="29">
        <f t="shared" si="27"/>
        <v>42899</v>
      </c>
      <c r="O53" s="23">
        <f t="shared" si="33"/>
        <v>42899</v>
      </c>
      <c r="P53" s="1"/>
      <c r="Q53" s="29">
        <f t="shared" si="28"/>
        <v>42929</v>
      </c>
      <c r="R53" s="23">
        <f t="shared" si="34"/>
        <v>42929</v>
      </c>
      <c r="S53" s="1"/>
      <c r="T53" s="29">
        <f t="shared" si="29"/>
        <v>42960</v>
      </c>
      <c r="U53" s="23">
        <f t="shared" si="35"/>
        <v>42960</v>
      </c>
      <c r="W53" s="45"/>
      <c r="X53" s="45"/>
    </row>
    <row r="54" spans="5:24" ht="15.75" customHeight="1" x14ac:dyDescent="0.2">
      <c r="E54" s="29">
        <f t="shared" si="24"/>
        <v>42808</v>
      </c>
      <c r="F54" s="23">
        <f t="shared" si="30"/>
        <v>42808</v>
      </c>
      <c r="G54" s="1"/>
      <c r="H54" s="29">
        <f t="shared" si="25"/>
        <v>42839</v>
      </c>
      <c r="I54" s="23">
        <f t="shared" si="31"/>
        <v>42839</v>
      </c>
      <c r="J54" s="1"/>
      <c r="K54" s="29">
        <f t="shared" si="26"/>
        <v>42869</v>
      </c>
      <c r="L54" s="23">
        <f t="shared" si="32"/>
        <v>42869</v>
      </c>
      <c r="M54" s="1"/>
      <c r="N54" s="29">
        <f t="shared" si="27"/>
        <v>42900</v>
      </c>
      <c r="O54" s="23">
        <f t="shared" si="33"/>
        <v>42900</v>
      </c>
      <c r="P54" s="1"/>
      <c r="Q54" s="29">
        <f t="shared" si="28"/>
        <v>42930</v>
      </c>
      <c r="R54" s="23">
        <f t="shared" si="34"/>
        <v>42930</v>
      </c>
      <c r="S54" s="1"/>
      <c r="T54" s="29">
        <f t="shared" si="29"/>
        <v>42961</v>
      </c>
      <c r="U54" s="23">
        <f t="shared" si="35"/>
        <v>42961</v>
      </c>
      <c r="W54" s="45"/>
      <c r="X54" s="45"/>
    </row>
    <row r="55" spans="5:24" ht="15.75" customHeight="1" x14ac:dyDescent="0.2">
      <c r="E55" s="29">
        <f t="shared" si="24"/>
        <v>42809</v>
      </c>
      <c r="F55" s="23">
        <f t="shared" si="30"/>
        <v>42809</v>
      </c>
      <c r="G55" s="1"/>
      <c r="H55" s="29">
        <f t="shared" si="25"/>
        <v>42840</v>
      </c>
      <c r="I55" s="23">
        <f t="shared" si="31"/>
        <v>42840</v>
      </c>
      <c r="J55" s="1"/>
      <c r="K55" s="29">
        <f t="shared" si="26"/>
        <v>42870</v>
      </c>
      <c r="L55" s="23">
        <f t="shared" si="32"/>
        <v>42870</v>
      </c>
      <c r="M55" s="1"/>
      <c r="N55" s="29">
        <f t="shared" si="27"/>
        <v>42901</v>
      </c>
      <c r="O55" s="23">
        <f t="shared" si="33"/>
        <v>42901</v>
      </c>
      <c r="P55" s="1"/>
      <c r="Q55" s="29">
        <f t="shared" si="28"/>
        <v>42931</v>
      </c>
      <c r="R55" s="23">
        <f t="shared" si="34"/>
        <v>42931</v>
      </c>
      <c r="S55" s="1"/>
      <c r="T55" s="29">
        <f t="shared" si="29"/>
        <v>42962</v>
      </c>
      <c r="U55" s="23">
        <f t="shared" si="35"/>
        <v>42962</v>
      </c>
      <c r="W55" s="45"/>
      <c r="X55" s="45"/>
    </row>
    <row r="56" spans="5:24" ht="15.75" customHeight="1" x14ac:dyDescent="0.2">
      <c r="E56" s="29">
        <f t="shared" si="24"/>
        <v>42810</v>
      </c>
      <c r="F56" s="23">
        <f t="shared" si="30"/>
        <v>42810</v>
      </c>
      <c r="G56" s="1"/>
      <c r="H56" s="29">
        <f t="shared" si="25"/>
        <v>42841</v>
      </c>
      <c r="I56" s="23">
        <f t="shared" si="31"/>
        <v>42841</v>
      </c>
      <c r="J56" s="1"/>
      <c r="K56" s="29">
        <f t="shared" si="26"/>
        <v>42871</v>
      </c>
      <c r="L56" s="23">
        <f t="shared" si="32"/>
        <v>42871</v>
      </c>
      <c r="M56" s="1"/>
      <c r="N56" s="29">
        <f t="shared" si="27"/>
        <v>42902</v>
      </c>
      <c r="O56" s="23">
        <f t="shared" si="33"/>
        <v>42902</v>
      </c>
      <c r="P56" s="1"/>
      <c r="Q56" s="29">
        <f t="shared" si="28"/>
        <v>42932</v>
      </c>
      <c r="R56" s="23">
        <f t="shared" si="34"/>
        <v>42932</v>
      </c>
      <c r="S56" s="1"/>
      <c r="T56" s="29">
        <f t="shared" si="29"/>
        <v>42963</v>
      </c>
      <c r="U56" s="23">
        <f t="shared" si="35"/>
        <v>42963</v>
      </c>
      <c r="W56" s="45"/>
      <c r="X56" s="45"/>
    </row>
    <row r="57" spans="5:24" ht="15.75" customHeight="1" x14ac:dyDescent="0.2">
      <c r="E57" s="29">
        <f t="shared" si="24"/>
        <v>42811</v>
      </c>
      <c r="F57" s="23">
        <f t="shared" si="30"/>
        <v>42811</v>
      </c>
      <c r="G57" s="1"/>
      <c r="H57" s="29">
        <f t="shared" si="25"/>
        <v>42842</v>
      </c>
      <c r="I57" s="23">
        <f t="shared" si="31"/>
        <v>42842</v>
      </c>
      <c r="J57" s="1"/>
      <c r="K57" s="29">
        <f t="shared" si="26"/>
        <v>42872</v>
      </c>
      <c r="L57" s="23">
        <f t="shared" si="32"/>
        <v>42872</v>
      </c>
      <c r="M57" s="1"/>
      <c r="N57" s="29">
        <f t="shared" si="27"/>
        <v>42903</v>
      </c>
      <c r="O57" s="23">
        <f t="shared" si="33"/>
        <v>42903</v>
      </c>
      <c r="P57" s="1"/>
      <c r="Q57" s="29">
        <f t="shared" si="28"/>
        <v>42933</v>
      </c>
      <c r="R57" s="23">
        <f t="shared" si="34"/>
        <v>42933</v>
      </c>
      <c r="S57" s="1"/>
      <c r="T57" s="29">
        <f t="shared" si="29"/>
        <v>42964</v>
      </c>
      <c r="U57" s="23">
        <f t="shared" si="35"/>
        <v>42964</v>
      </c>
      <c r="W57" s="45"/>
      <c r="X57" s="45"/>
    </row>
    <row r="58" spans="5:24" ht="15.75" customHeight="1" x14ac:dyDescent="0.2">
      <c r="E58" s="29">
        <f t="shared" si="24"/>
        <v>42812</v>
      </c>
      <c r="F58" s="23">
        <f t="shared" si="30"/>
        <v>42812</v>
      </c>
      <c r="G58" s="1"/>
      <c r="H58" s="29">
        <f t="shared" si="25"/>
        <v>42843</v>
      </c>
      <c r="I58" s="23">
        <f t="shared" si="31"/>
        <v>42843</v>
      </c>
      <c r="J58" s="1"/>
      <c r="K58" s="29">
        <f t="shared" si="26"/>
        <v>42873</v>
      </c>
      <c r="L58" s="23">
        <f t="shared" si="32"/>
        <v>42873</v>
      </c>
      <c r="M58" s="1"/>
      <c r="N58" s="29">
        <f t="shared" si="27"/>
        <v>42904</v>
      </c>
      <c r="O58" s="23">
        <f t="shared" si="33"/>
        <v>42904</v>
      </c>
      <c r="P58" s="1"/>
      <c r="Q58" s="29">
        <f t="shared" si="28"/>
        <v>42934</v>
      </c>
      <c r="R58" s="23">
        <f t="shared" si="34"/>
        <v>42934</v>
      </c>
      <c r="S58" s="1"/>
      <c r="T58" s="29">
        <f t="shared" si="29"/>
        <v>42965</v>
      </c>
      <c r="U58" s="23">
        <f t="shared" si="35"/>
        <v>42965</v>
      </c>
      <c r="W58" s="1"/>
      <c r="X58" s="1"/>
    </row>
    <row r="59" spans="5:24" ht="15.75" customHeight="1" x14ac:dyDescent="0.2">
      <c r="E59" s="29">
        <f t="shared" si="24"/>
        <v>42813</v>
      </c>
      <c r="F59" s="23">
        <f t="shared" si="30"/>
        <v>42813</v>
      </c>
      <c r="G59" s="1"/>
      <c r="H59" s="29">
        <f t="shared" si="25"/>
        <v>42844</v>
      </c>
      <c r="I59" s="23">
        <f t="shared" si="31"/>
        <v>42844</v>
      </c>
      <c r="J59" s="1"/>
      <c r="K59" s="29">
        <f t="shared" si="26"/>
        <v>42874</v>
      </c>
      <c r="L59" s="23">
        <f t="shared" si="32"/>
        <v>42874</v>
      </c>
      <c r="M59" s="1"/>
      <c r="N59" s="29">
        <f t="shared" si="27"/>
        <v>42905</v>
      </c>
      <c r="O59" s="23">
        <f t="shared" si="33"/>
        <v>42905</v>
      </c>
      <c r="P59" s="1"/>
      <c r="Q59" s="29">
        <f t="shared" si="28"/>
        <v>42935</v>
      </c>
      <c r="R59" s="23">
        <f t="shared" si="34"/>
        <v>42935</v>
      </c>
      <c r="S59" s="1"/>
      <c r="T59" s="29">
        <f t="shared" si="29"/>
        <v>42966</v>
      </c>
      <c r="U59" s="23">
        <f t="shared" si="35"/>
        <v>42966</v>
      </c>
    </row>
    <row r="60" spans="5:24" ht="15.75" customHeight="1" x14ac:dyDescent="0.25">
      <c r="E60" s="29">
        <f t="shared" si="24"/>
        <v>42814</v>
      </c>
      <c r="F60" s="23">
        <f t="shared" si="30"/>
        <v>42814</v>
      </c>
      <c r="G60" s="1"/>
      <c r="H60" s="29">
        <f t="shared" si="25"/>
        <v>42845</v>
      </c>
      <c r="I60" s="23">
        <f t="shared" si="31"/>
        <v>42845</v>
      </c>
      <c r="J60" s="1"/>
      <c r="K60" s="29">
        <f t="shared" si="26"/>
        <v>42875</v>
      </c>
      <c r="L60" s="23">
        <f t="shared" si="32"/>
        <v>42875</v>
      </c>
      <c r="M60" s="1"/>
      <c r="N60" s="29">
        <f t="shared" si="27"/>
        <v>42906</v>
      </c>
      <c r="O60" s="23">
        <f t="shared" si="33"/>
        <v>42906</v>
      </c>
      <c r="P60" s="1"/>
      <c r="Q60" s="29">
        <f t="shared" si="28"/>
        <v>42936</v>
      </c>
      <c r="R60" s="23">
        <f t="shared" si="34"/>
        <v>42936</v>
      </c>
      <c r="S60" s="1"/>
      <c r="T60" s="29">
        <f t="shared" si="29"/>
        <v>42967</v>
      </c>
      <c r="U60" s="23">
        <f t="shared" si="35"/>
        <v>42967</v>
      </c>
      <c r="W60" s="13"/>
      <c r="X60" s="13"/>
    </row>
    <row r="61" spans="5:24" ht="15.75" customHeight="1" x14ac:dyDescent="0.2">
      <c r="E61" s="29">
        <f t="shared" si="24"/>
        <v>42815</v>
      </c>
      <c r="F61" s="23">
        <f t="shared" si="30"/>
        <v>42815</v>
      </c>
      <c r="G61" s="1"/>
      <c r="H61" s="29">
        <f t="shared" si="25"/>
        <v>42846</v>
      </c>
      <c r="I61" s="23">
        <f t="shared" si="31"/>
        <v>42846</v>
      </c>
      <c r="J61" s="1"/>
      <c r="K61" s="29">
        <f t="shared" si="26"/>
        <v>42876</v>
      </c>
      <c r="L61" s="23">
        <f t="shared" si="32"/>
        <v>42876</v>
      </c>
      <c r="M61" s="1"/>
      <c r="N61" s="29">
        <f t="shared" si="27"/>
        <v>42907</v>
      </c>
      <c r="O61" s="23">
        <f t="shared" si="33"/>
        <v>42907</v>
      </c>
      <c r="P61" s="1"/>
      <c r="Q61" s="29">
        <f t="shared" si="28"/>
        <v>42937</v>
      </c>
      <c r="R61" s="23">
        <f t="shared" si="34"/>
        <v>42937</v>
      </c>
      <c r="S61" s="1"/>
      <c r="T61" s="29">
        <f t="shared" si="29"/>
        <v>42968</v>
      </c>
      <c r="U61" s="23">
        <f t="shared" si="35"/>
        <v>42968</v>
      </c>
    </row>
    <row r="62" spans="5:24" ht="15.75" customHeight="1" x14ac:dyDescent="0.2">
      <c r="E62" s="29">
        <f t="shared" si="24"/>
        <v>42816</v>
      </c>
      <c r="F62" s="23">
        <f t="shared" si="30"/>
        <v>42816</v>
      </c>
      <c r="G62" s="1"/>
      <c r="H62" s="29">
        <f t="shared" si="25"/>
        <v>42847</v>
      </c>
      <c r="I62" s="23">
        <f t="shared" si="31"/>
        <v>42847</v>
      </c>
      <c r="J62" s="1"/>
      <c r="K62" s="29">
        <f t="shared" si="26"/>
        <v>42877</v>
      </c>
      <c r="L62" s="23">
        <f t="shared" si="32"/>
        <v>42877</v>
      </c>
      <c r="M62" s="1"/>
      <c r="N62" s="29">
        <f t="shared" si="27"/>
        <v>42908</v>
      </c>
      <c r="O62" s="23">
        <f t="shared" si="33"/>
        <v>42908</v>
      </c>
      <c r="P62" s="1"/>
      <c r="Q62" s="29">
        <f t="shared" si="28"/>
        <v>42938</v>
      </c>
      <c r="R62" s="23">
        <f t="shared" si="34"/>
        <v>42938</v>
      </c>
      <c r="S62" s="1"/>
      <c r="T62" s="29">
        <f t="shared" si="29"/>
        <v>42969</v>
      </c>
      <c r="U62" s="23">
        <f t="shared" si="35"/>
        <v>42969</v>
      </c>
    </row>
    <row r="63" spans="5:24" ht="15.75" customHeight="1" x14ac:dyDescent="0.2">
      <c r="E63" s="29">
        <f t="shared" si="24"/>
        <v>42817</v>
      </c>
      <c r="F63" s="23">
        <f t="shared" si="30"/>
        <v>42817</v>
      </c>
      <c r="G63" s="1"/>
      <c r="H63" s="29">
        <f t="shared" si="25"/>
        <v>42848</v>
      </c>
      <c r="I63" s="23">
        <f t="shared" si="31"/>
        <v>42848</v>
      </c>
      <c r="J63" s="1"/>
      <c r="K63" s="29">
        <f t="shared" si="26"/>
        <v>42878</v>
      </c>
      <c r="L63" s="23">
        <f t="shared" si="32"/>
        <v>42878</v>
      </c>
      <c r="M63" s="1"/>
      <c r="N63" s="29">
        <f t="shared" si="27"/>
        <v>42909</v>
      </c>
      <c r="O63" s="23">
        <f t="shared" si="33"/>
        <v>42909</v>
      </c>
      <c r="P63" s="1"/>
      <c r="Q63" s="29">
        <f t="shared" si="28"/>
        <v>42939</v>
      </c>
      <c r="R63" s="23">
        <f t="shared" si="34"/>
        <v>42939</v>
      </c>
      <c r="S63" s="1"/>
      <c r="T63" s="29">
        <f t="shared" si="29"/>
        <v>42970</v>
      </c>
      <c r="U63" s="23">
        <f t="shared" si="35"/>
        <v>42970</v>
      </c>
    </row>
    <row r="64" spans="5:24" ht="15.75" customHeight="1" x14ac:dyDescent="0.2">
      <c r="E64" s="29">
        <f t="shared" si="24"/>
        <v>42818</v>
      </c>
      <c r="F64" s="23">
        <f t="shared" si="30"/>
        <v>42818</v>
      </c>
      <c r="G64" s="1"/>
      <c r="H64" s="29">
        <f t="shared" si="25"/>
        <v>42849</v>
      </c>
      <c r="I64" s="23">
        <f t="shared" si="31"/>
        <v>42849</v>
      </c>
      <c r="J64" s="1"/>
      <c r="K64" s="29">
        <f t="shared" si="26"/>
        <v>42879</v>
      </c>
      <c r="L64" s="23">
        <f t="shared" si="32"/>
        <v>42879</v>
      </c>
      <c r="M64" s="1"/>
      <c r="N64" s="29">
        <f t="shared" si="27"/>
        <v>42910</v>
      </c>
      <c r="O64" s="23">
        <f t="shared" si="33"/>
        <v>42910</v>
      </c>
      <c r="P64" s="1"/>
      <c r="Q64" s="29">
        <f t="shared" si="28"/>
        <v>42940</v>
      </c>
      <c r="R64" s="23">
        <f t="shared" si="34"/>
        <v>42940</v>
      </c>
      <c r="S64" s="1"/>
      <c r="T64" s="29">
        <f t="shared" si="29"/>
        <v>42971</v>
      </c>
      <c r="U64" s="23">
        <f t="shared" si="35"/>
        <v>42971</v>
      </c>
    </row>
    <row r="65" spans="5:24" ht="15.75" customHeight="1" x14ac:dyDescent="0.2">
      <c r="E65" s="29">
        <f t="shared" si="24"/>
        <v>42819</v>
      </c>
      <c r="F65" s="23">
        <f t="shared" si="30"/>
        <v>42819</v>
      </c>
      <c r="G65" s="1"/>
      <c r="H65" s="29">
        <f t="shared" si="25"/>
        <v>42850</v>
      </c>
      <c r="I65" s="23">
        <f t="shared" si="31"/>
        <v>42850</v>
      </c>
      <c r="J65" s="1"/>
      <c r="K65" s="29">
        <f t="shared" si="26"/>
        <v>42880</v>
      </c>
      <c r="L65" s="23">
        <f t="shared" si="32"/>
        <v>42880</v>
      </c>
      <c r="M65" s="1"/>
      <c r="N65" s="29">
        <f t="shared" si="27"/>
        <v>42911</v>
      </c>
      <c r="O65" s="23">
        <f t="shared" si="33"/>
        <v>42911</v>
      </c>
      <c r="P65" s="1"/>
      <c r="Q65" s="29">
        <f t="shared" si="28"/>
        <v>42941</v>
      </c>
      <c r="R65" s="23">
        <f t="shared" si="34"/>
        <v>42941</v>
      </c>
      <c r="S65" s="1"/>
      <c r="T65" s="29">
        <f t="shared" si="29"/>
        <v>42972</v>
      </c>
      <c r="U65" s="23">
        <f t="shared" si="35"/>
        <v>42972</v>
      </c>
    </row>
    <row r="66" spans="5:24" ht="15.75" customHeight="1" x14ac:dyDescent="0.2">
      <c r="E66" s="29">
        <f t="shared" si="24"/>
        <v>42820</v>
      </c>
      <c r="F66" s="23">
        <f t="shared" si="30"/>
        <v>42820</v>
      </c>
      <c r="G66" s="1"/>
      <c r="H66" s="29">
        <f t="shared" si="25"/>
        <v>42851</v>
      </c>
      <c r="I66" s="23">
        <f t="shared" si="31"/>
        <v>42851</v>
      </c>
      <c r="J66" s="1"/>
      <c r="K66" s="29">
        <f t="shared" si="26"/>
        <v>42881</v>
      </c>
      <c r="L66" s="23">
        <f t="shared" si="32"/>
        <v>42881</v>
      </c>
      <c r="M66" s="1"/>
      <c r="N66" s="29">
        <f t="shared" si="27"/>
        <v>42912</v>
      </c>
      <c r="O66" s="23">
        <f t="shared" si="33"/>
        <v>42912</v>
      </c>
      <c r="P66" s="1"/>
      <c r="Q66" s="29">
        <f t="shared" si="28"/>
        <v>42942</v>
      </c>
      <c r="R66" s="23">
        <f t="shared" si="34"/>
        <v>42942</v>
      </c>
      <c r="S66" s="1"/>
      <c r="T66" s="29">
        <f t="shared" si="29"/>
        <v>42973</v>
      </c>
      <c r="U66" s="23">
        <f t="shared" si="35"/>
        <v>42973</v>
      </c>
      <c r="W66" s="10"/>
      <c r="X66" s="10"/>
    </row>
    <row r="67" spans="5:24" ht="15.75" customHeight="1" x14ac:dyDescent="0.2">
      <c r="E67" s="29">
        <f t="shared" si="24"/>
        <v>42821</v>
      </c>
      <c r="F67" s="23">
        <f t="shared" si="30"/>
        <v>42821</v>
      </c>
      <c r="G67" s="1"/>
      <c r="H67" s="29">
        <f t="shared" si="25"/>
        <v>42852</v>
      </c>
      <c r="I67" s="23">
        <f t="shared" si="31"/>
        <v>42852</v>
      </c>
      <c r="J67" s="1"/>
      <c r="K67" s="29">
        <f t="shared" si="26"/>
        <v>42882</v>
      </c>
      <c r="L67" s="23">
        <f t="shared" si="32"/>
        <v>42882</v>
      </c>
      <c r="M67" s="1"/>
      <c r="N67" s="29">
        <f t="shared" si="27"/>
        <v>42913</v>
      </c>
      <c r="O67" s="23">
        <f t="shared" si="33"/>
        <v>42913</v>
      </c>
      <c r="P67" s="1"/>
      <c r="Q67" s="29">
        <f t="shared" si="28"/>
        <v>42943</v>
      </c>
      <c r="R67" s="23">
        <f t="shared" si="34"/>
        <v>42943</v>
      </c>
      <c r="S67" s="1"/>
      <c r="T67" s="29">
        <f t="shared" si="29"/>
        <v>42974</v>
      </c>
      <c r="U67" s="23">
        <f t="shared" si="35"/>
        <v>42974</v>
      </c>
      <c r="W67" s="46" t="s">
        <v>43</v>
      </c>
      <c r="X67" s="80"/>
    </row>
    <row r="68" spans="5:24" ht="15.75" customHeight="1" x14ac:dyDescent="0.2">
      <c r="E68" s="29">
        <f t="shared" si="24"/>
        <v>42822</v>
      </c>
      <c r="F68" s="23">
        <f t="shared" si="30"/>
        <v>42822</v>
      </c>
      <c r="G68" s="1"/>
      <c r="H68" s="29">
        <f t="shared" si="25"/>
        <v>42853</v>
      </c>
      <c r="I68" s="23">
        <f t="shared" si="31"/>
        <v>42853</v>
      </c>
      <c r="J68" s="1"/>
      <c r="K68" s="29">
        <f t="shared" si="26"/>
        <v>42883</v>
      </c>
      <c r="L68" s="23">
        <f t="shared" si="32"/>
        <v>42883</v>
      </c>
      <c r="M68" s="1"/>
      <c r="N68" s="29">
        <f t="shared" si="27"/>
        <v>42914</v>
      </c>
      <c r="O68" s="23">
        <f t="shared" si="33"/>
        <v>42914</v>
      </c>
      <c r="P68" s="1"/>
      <c r="Q68" s="29">
        <f t="shared" si="28"/>
        <v>42944</v>
      </c>
      <c r="R68" s="23">
        <f t="shared" si="34"/>
        <v>42944</v>
      </c>
      <c r="S68" s="1"/>
      <c r="T68" s="29">
        <f t="shared" si="29"/>
        <v>42975</v>
      </c>
      <c r="U68" s="23">
        <f t="shared" si="35"/>
        <v>42975</v>
      </c>
      <c r="W68" s="47" t="s">
        <v>44</v>
      </c>
      <c r="X68" s="81"/>
    </row>
    <row r="69" spans="5:24" ht="15.75" customHeight="1" x14ac:dyDescent="0.2">
      <c r="E69" s="29">
        <f t="shared" si="24"/>
        <v>42823</v>
      </c>
      <c r="F69" s="23">
        <f t="shared" si="30"/>
        <v>42823</v>
      </c>
      <c r="G69" s="1"/>
      <c r="H69" s="29">
        <f t="shared" si="25"/>
        <v>42854</v>
      </c>
      <c r="I69" s="23">
        <f t="shared" si="31"/>
        <v>42854</v>
      </c>
      <c r="J69" s="1"/>
      <c r="K69" s="29">
        <f t="shared" si="26"/>
        <v>42884</v>
      </c>
      <c r="L69" s="23">
        <f t="shared" si="32"/>
        <v>42884</v>
      </c>
      <c r="M69" s="1"/>
      <c r="N69" s="29">
        <f t="shared" si="27"/>
        <v>42915</v>
      </c>
      <c r="O69" s="23">
        <f t="shared" si="33"/>
        <v>42915</v>
      </c>
      <c r="P69" s="1"/>
      <c r="Q69" s="29">
        <f t="shared" si="28"/>
        <v>42945</v>
      </c>
      <c r="R69" s="23">
        <f t="shared" si="34"/>
        <v>42945</v>
      </c>
      <c r="S69" s="1"/>
      <c r="T69" s="29">
        <f t="shared" si="29"/>
        <v>42976</v>
      </c>
      <c r="U69" s="23">
        <f t="shared" si="35"/>
        <v>42976</v>
      </c>
      <c r="W69" s="48" t="s">
        <v>45</v>
      </c>
      <c r="X69" s="82"/>
    </row>
    <row r="70" spans="5:24" ht="15.75" customHeight="1" x14ac:dyDescent="0.2">
      <c r="E70" s="29">
        <f t="shared" si="24"/>
        <v>42824</v>
      </c>
      <c r="F70" s="23">
        <f t="shared" si="30"/>
        <v>42824</v>
      </c>
      <c r="G70" s="1"/>
      <c r="H70" s="29">
        <f t="shared" si="25"/>
        <v>42855</v>
      </c>
      <c r="I70" s="23">
        <f t="shared" si="31"/>
        <v>42855</v>
      </c>
      <c r="J70" s="1"/>
      <c r="K70" s="29">
        <f t="shared" si="26"/>
        <v>42885</v>
      </c>
      <c r="L70" s="23">
        <f t="shared" si="32"/>
        <v>42885</v>
      </c>
      <c r="M70" s="1"/>
      <c r="N70" s="29">
        <f t="shared" si="27"/>
        <v>42916</v>
      </c>
      <c r="O70" s="23">
        <f t="shared" si="33"/>
        <v>42916</v>
      </c>
      <c r="P70" s="1"/>
      <c r="Q70" s="29">
        <f t="shared" si="28"/>
        <v>42946</v>
      </c>
      <c r="R70" s="23">
        <f t="shared" si="34"/>
        <v>42946</v>
      </c>
      <c r="S70" s="1"/>
      <c r="T70" s="29">
        <f t="shared" si="29"/>
        <v>42977</v>
      </c>
      <c r="U70" s="23">
        <f t="shared" si="35"/>
        <v>42977</v>
      </c>
      <c r="W70" s="49" t="s">
        <v>46</v>
      </c>
      <c r="X70" s="83"/>
    </row>
    <row r="71" spans="5:24" ht="15.75" customHeight="1" x14ac:dyDescent="0.2">
      <c r="E71" s="29">
        <f t="shared" si="24"/>
        <v>42825</v>
      </c>
      <c r="F71" s="23">
        <f t="shared" si="30"/>
        <v>42825</v>
      </c>
      <c r="G71" s="1"/>
      <c r="H71" s="29">
        <f t="shared" si="25"/>
        <v>0</v>
      </c>
      <c r="I71" s="23">
        <f t="shared" si="31"/>
        <v>0</v>
      </c>
      <c r="J71" s="1"/>
      <c r="K71" s="29">
        <f t="shared" si="26"/>
        <v>42886</v>
      </c>
      <c r="L71" s="23">
        <f t="shared" si="32"/>
        <v>42886</v>
      </c>
      <c r="M71" s="1"/>
      <c r="N71" s="29">
        <f t="shared" si="27"/>
        <v>0</v>
      </c>
      <c r="O71" s="23">
        <f t="shared" si="33"/>
        <v>0</v>
      </c>
      <c r="P71" s="1"/>
      <c r="Q71" s="29">
        <f t="shared" si="28"/>
        <v>42947</v>
      </c>
      <c r="R71" s="23">
        <f t="shared" si="34"/>
        <v>42947</v>
      </c>
      <c r="S71" s="1"/>
      <c r="T71" s="29">
        <f t="shared" si="29"/>
        <v>42978</v>
      </c>
      <c r="U71" s="23">
        <f>IF(U70=0,0,IF(MONTH(U70)=MONTH(U70+1),U70+1,0))</f>
        <v>42978</v>
      </c>
      <c r="W71" s="50"/>
      <c r="X71" s="84"/>
    </row>
    <row r="72" spans="5:24" ht="15.75" customHeight="1" x14ac:dyDescent="0.2">
      <c r="E72" s="30">
        <f t="shared" si="24"/>
        <v>0</v>
      </c>
      <c r="F72" s="24">
        <f t="shared" si="30"/>
        <v>0</v>
      </c>
      <c r="G72" s="1"/>
      <c r="H72" s="30">
        <f t="shared" si="25"/>
        <v>0</v>
      </c>
      <c r="I72" s="24">
        <f t="shared" si="31"/>
        <v>0</v>
      </c>
      <c r="J72" s="7"/>
      <c r="K72" s="30">
        <f t="shared" si="26"/>
        <v>0</v>
      </c>
      <c r="L72" s="24">
        <f t="shared" si="32"/>
        <v>0</v>
      </c>
      <c r="M72" s="7"/>
      <c r="N72" s="30">
        <f t="shared" si="27"/>
        <v>0</v>
      </c>
      <c r="O72" s="24">
        <f t="shared" si="33"/>
        <v>0</v>
      </c>
      <c r="P72" s="1"/>
      <c r="Q72" s="30">
        <f t="shared" si="28"/>
        <v>0</v>
      </c>
      <c r="R72" s="24">
        <f t="shared" si="34"/>
        <v>0</v>
      </c>
      <c r="S72" s="1"/>
      <c r="T72" s="30">
        <f t="shared" si="29"/>
        <v>0</v>
      </c>
      <c r="U72" s="24">
        <f t="shared" si="35"/>
        <v>0</v>
      </c>
      <c r="W72" s="12"/>
      <c r="X72" s="12"/>
    </row>
    <row r="73" spans="5:24" ht="16.5" x14ac:dyDescent="0.2">
      <c r="F73" s="9"/>
      <c r="H73" s="2"/>
      <c r="I73" s="3"/>
      <c r="W73" s="12"/>
      <c r="X73" s="12"/>
    </row>
    <row r="74" spans="5:24" ht="16.5" x14ac:dyDescent="0.2">
      <c r="F74" s="9"/>
      <c r="H74" s="2"/>
      <c r="I74" s="3"/>
      <c r="W74" s="12"/>
      <c r="X74" s="12"/>
    </row>
    <row r="75" spans="5:24" ht="16.5" x14ac:dyDescent="0.2">
      <c r="F75" s="9"/>
      <c r="H75" s="2"/>
      <c r="I75" s="3"/>
      <c r="W75" s="12"/>
      <c r="X75" s="12"/>
    </row>
    <row r="76" spans="5:24" ht="16.5" x14ac:dyDescent="0.2">
      <c r="F76" s="9"/>
      <c r="H76" s="2"/>
      <c r="I76" s="3"/>
      <c r="W76" s="12"/>
      <c r="X76" s="12"/>
    </row>
    <row r="77" spans="5:24" ht="25.5" x14ac:dyDescent="0.2">
      <c r="F77" s="9"/>
      <c r="H77" s="2"/>
      <c r="I77" s="3"/>
      <c r="W77" s="11"/>
      <c r="X77" s="11"/>
    </row>
    <row r="78" spans="5:24" ht="16.5" x14ac:dyDescent="0.2">
      <c r="F78" s="9"/>
      <c r="H78" s="2"/>
      <c r="I78" s="3"/>
      <c r="W78" s="12"/>
      <c r="X78" s="12"/>
    </row>
    <row r="79" spans="5:24" ht="16.5" x14ac:dyDescent="0.2">
      <c r="F79" s="9"/>
      <c r="H79" s="2"/>
      <c r="I79" s="3"/>
      <c r="W79" s="12"/>
      <c r="X79" s="12"/>
    </row>
    <row r="80" spans="5:24" ht="16.5" x14ac:dyDescent="0.2">
      <c r="F80" s="9"/>
      <c r="H80" s="2"/>
      <c r="I80" s="3"/>
      <c r="W80" s="12"/>
      <c r="X80" s="12"/>
    </row>
    <row r="81" spans="6:24" ht="16.5" x14ac:dyDescent="0.2">
      <c r="F81" s="9"/>
      <c r="H81" s="2"/>
      <c r="I81" s="3"/>
      <c r="W81" s="12"/>
      <c r="X81" s="12"/>
    </row>
    <row r="82" spans="6:24" ht="16.5" x14ac:dyDescent="0.2">
      <c r="F82" s="9"/>
      <c r="H82" s="2"/>
      <c r="I82" s="3"/>
      <c r="W82" s="12"/>
      <c r="X82" s="12"/>
    </row>
    <row r="83" spans="6:24" x14ac:dyDescent="0.2">
      <c r="F83" s="9"/>
      <c r="H83" s="2"/>
      <c r="I83" s="3"/>
    </row>
    <row r="84" spans="6:24" x14ac:dyDescent="0.2">
      <c r="F84" s="9"/>
      <c r="H84" s="2"/>
      <c r="I84" s="3"/>
    </row>
    <row r="85" spans="6:24" x14ac:dyDescent="0.2">
      <c r="F85" s="9"/>
      <c r="H85" s="2"/>
      <c r="I85" s="3"/>
    </row>
    <row r="86" spans="6:24" x14ac:dyDescent="0.2">
      <c r="F86" s="9"/>
      <c r="H86" s="2"/>
      <c r="I86" s="3"/>
    </row>
    <row r="87" spans="6:24" x14ac:dyDescent="0.2">
      <c r="F87" s="9"/>
      <c r="H87" s="2"/>
      <c r="I87" s="3"/>
    </row>
  </sheetData>
  <mergeCells count="3">
    <mergeCell ref="W23:W24"/>
    <mergeCell ref="W27:W28"/>
    <mergeCell ref="W31:W32"/>
  </mergeCells>
  <conditionalFormatting sqref="E5:U72">
    <cfRule type="expression" dxfId="9" priority="6">
      <formula>COUNTIF(Chomé,E5)</formula>
    </cfRule>
    <cfRule type="expression" dxfId="8" priority="7">
      <formula>COUNTIF(Feries,E5)&gt;0</formula>
    </cfRule>
    <cfRule type="expression" dxfId="7" priority="8">
      <formula>WEEKDAY(E5)=1</formula>
    </cfRule>
    <cfRule type="expression" dxfId="6" priority="9">
      <formula>SUMPRODUCT((E5&gt;DebutVac)*(E5&lt;FinVac))&gt;0</formula>
    </cfRule>
    <cfRule type="expression" dxfId="5" priority="10">
      <formula>COUNTIF(Derogation,E5)&gt;0</formula>
    </cfRule>
  </conditionalFormatting>
  <conditionalFormatting sqref="B5:C36">
    <cfRule type="expression" dxfId="4" priority="1">
      <formula>COUNTIF(Chomé,B5)</formula>
    </cfRule>
    <cfRule type="expression" dxfId="3" priority="2">
      <formula>COUNTIF(Feries,B5)&gt;0</formula>
    </cfRule>
    <cfRule type="expression" dxfId="2" priority="3">
      <formula>WEEKDAY(B5)=1</formula>
    </cfRule>
    <cfRule type="expression" dxfId="1" priority="4">
      <formula>SUMPRODUCT((B5&gt;DebutVac)*(B5&lt;FinVac))&gt;0</formula>
    </cfRule>
    <cfRule type="expression" dxfId="0" priority="5">
      <formula>COUNTIF(Derogation,B5)&gt;0</formula>
    </cfRule>
  </conditionalFormatting>
  <printOptions horizontalCentered="1" verticalCentered="1"/>
  <pageMargins left="0.19685039370078741" right="0.23622047244094491" top="0.27559055118110237" bottom="0.31496062992125984" header="0.23622047244094491" footer="0.11811023622047245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CALENDRIER DETAILLE</vt:lpstr>
      <vt:lpstr>Listes</vt:lpstr>
      <vt:lpstr>CALENDRIER Test !</vt:lpstr>
      <vt:lpstr>An</vt:lpstr>
      <vt:lpstr>JoursFériès</vt:lpstr>
      <vt:lpstr>'CALENDRIER Test !'!Liste</vt:lpstr>
      <vt:lpstr>Liste</vt:lpstr>
      <vt:lpstr>Vacances</vt:lpstr>
      <vt:lpstr>'CALENDRIER DETAILLE'!Zone_d_impression</vt:lpstr>
      <vt:lpstr>'CALENDRIER Test !'!Zone_d_impression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forts</dc:creator>
  <cp:lastModifiedBy>jean-francois liquette</cp:lastModifiedBy>
  <cp:lastPrinted>2016-10-27T14:57:49Z</cp:lastPrinted>
  <dcterms:created xsi:type="dcterms:W3CDTF">2008-06-18T15:34:34Z</dcterms:created>
  <dcterms:modified xsi:type="dcterms:W3CDTF">2016-11-12T15:45:45Z</dcterms:modified>
</cp:coreProperties>
</file>