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B4F1F0E-0D89-4E49-9F49-AEDE6A15FE91}" xr6:coauthVersionLast="47" xr6:coauthVersionMax="47" xr10:uidLastSave="{00000000-0000-0000-0000-000000000000}"/>
  <bookViews>
    <workbookView xWindow="2190" yWindow="1665" windowWidth="22365" windowHeight="11520" xr2:uid="{00000000-000D-0000-FFFF-FFFF00000000}"/>
  </bookViews>
  <sheets>
    <sheet name="Tableau " sheetId="2" r:id="rId1"/>
  </sheets>
  <definedNames>
    <definedName name="Fin_Journee">0.583333333333333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1" i="2" l="1" a="1"/>
  <c r="K21" i="2" s="1"/>
  <c r="K22" i="2" a="1"/>
  <c r="K22" i="2"/>
  <c r="K23" i="2" a="1"/>
  <c r="K23" i="2" s="1"/>
  <c r="K24" i="2" a="1"/>
  <c r="K24" i="2" s="1"/>
  <c r="K25" i="2" a="1"/>
  <c r="K25" i="2" s="1"/>
  <c r="K26" i="2" a="1"/>
  <c r="K26" i="2" s="1"/>
  <c r="K27" i="2" a="1"/>
  <c r="K27" i="2" s="1"/>
  <c r="K20" i="2" a="1"/>
  <c r="K20" i="2" s="1"/>
  <c r="G8" i="2" l="1"/>
  <c r="G12" i="2" s="1"/>
  <c r="G9" i="2"/>
  <c r="G10" i="2" s="1"/>
  <c r="G11" i="2" s="1"/>
  <c r="G6" i="2"/>
  <c r="G7" i="2" s="1"/>
  <c r="G13" i="2" s="1"/>
  <c r="B6" i="2"/>
  <c r="B7" i="2" s="1"/>
  <c r="B8" i="2"/>
  <c r="B9" i="2"/>
  <c r="B10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<sst xmlns="http://schemas.openxmlformats.org/spreadsheetml/2006/main" count="33" uniqueCount="14">
  <si>
    <t xml:space="preserve">Numéro Machine </t>
  </si>
  <si>
    <t>Numéro de début</t>
  </si>
  <si>
    <t xml:space="preserve">Numéro commande </t>
  </si>
  <si>
    <t xml:space="preserve">Décomposition </t>
  </si>
  <si>
    <t>S'il ya deux numéro machine pareil mettre 1 mais …</t>
  </si>
  <si>
    <t>Si il y a deux numéro commande pareil mettre 1</t>
  </si>
  <si>
    <t xml:space="preserve">… si le même numéro machine n'a jamais été égale à 0 alors le mettre à 0 </t>
  </si>
  <si>
    <t>(cette évenement est possible car si les commandes sont pareils avec des machines différentes alors la deuxième machine sera mis en 1 donc s'il y a une machine en dessous elle sera elle aussi mis en 1  ainsi une machine peut ne jamais être mis à 0)</t>
  </si>
  <si>
    <t xml:space="preserve">Jaune en automatique </t>
  </si>
  <si>
    <t xml:space="preserve">Tableau de base </t>
  </si>
  <si>
    <t>Tableau attendu</t>
  </si>
  <si>
    <t xml:space="preserve">Nouveau tableau </t>
  </si>
  <si>
    <t>Il y a trois numéro machine différents donc trois 0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</si>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</sst>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/>
    <xf numFmtId="0" fontId="0" fillId="3" borderId="2" xfId="0" applyFill="1" applyBorder="1"/>
    <xf numFmtId="0" fontId="0" fillId="0" borderId="2" xfId="0" applyBorder="1"/>
    <xf numFmtId="0" fontId="0" fillId="4" borderId="2" xfId="0" applyFill="1" applyBorder="1"/>
    <xf numFmtId="0" fontId="0" fillId="0" borderId="3" xfId="0" applyBorder="1"/>
    <xf numFmtId="0" fontId="1" fillId="2" borderId="4" xfId="0" applyFont="1" applyFill="1" applyBorder="1"/>
    <xf numFmtId="0" fontId="1" fillId="2" borderId="2" xfId="0" applyFont="1" applyFill="1" applyBorder="1"/>
    <xf numFmtId="0" fontId="1" fillId="2" borderId="5" xfId="0" applyFont="1" applyFill="1" applyBorder="1"/>
    <xf numFmtId="0" fontId="0" fillId="3" borderId="6" xfId="0" applyFill="1" applyBorder="1"/>
    <xf numFmtId="0" fontId="0" fillId="3" borderId="1" xfId="0" applyFill="1" applyBorder="1"/>
    <xf numFmtId="0" fontId="0" fillId="3" borderId="7" xfId="0" applyFill="1" applyBorder="1"/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2" fillId="4" borderId="3" xfId="0" applyFont="1" applyFill="1" applyBorder="1"/>
    <xf numFmtId="0" fontId="2" fillId="0" borderId="3" xfId="0" applyFont="1" applyBorder="1"/>
    <xf numFmtId="0" fontId="0" fillId="3" borderId="0" xfId="0" applyFill="1"/>
    <xf numFmtId="0" fontId="0" fillId="3" borderId="8" xfId="0" applyFill="1" applyBorder="1"/>
    <xf numFmtId="0" fontId="0" fillId="0" borderId="8" xfId="0" applyBorder="1"/>
    <xf numFmtId="0" fontId="0" fillId="0" borderId="0" xfId="0" applyAlignment="1">
      <alignment horizontal="center" wrapText="1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315" displayName="Tableau1315" ref="B19:D25" totalsRowShown="0" headerRowDxfId="39" dataDxfId="37" headerRowBorderDxfId="38" tableBorderDxfId="36" totalsRowBorderDxfId="35">
  <autoFilter ref="B19:D25" xr:uid="{00000000-0009-0000-0100-000001000000}"/>
  <tableColumns count="3">
    <tableColumn id="1" xr3:uid="{00000000-0010-0000-0000-000001000000}" name="Numéro de début" dataDxfId="34"/>
    <tableColumn id="3" xr3:uid="{00000000-0010-0000-0000-000003000000}" name="Numéro Machine " dataDxfId="33"/>
    <tableColumn id="5" xr3:uid="{00000000-0010-0000-0000-000005000000}" name="Numéro commande 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131545" displayName="Tableau131545" ref="M6:O8" totalsRowShown="0" headerRowDxfId="31" dataDxfId="29" headerRowBorderDxfId="30" tableBorderDxfId="28" totalsRowBorderDxfId="27">
  <autoFilter ref="M6:O8" xr:uid="{00000000-0009-0000-0100-000004000000}"/>
  <tableColumns count="3">
    <tableColumn id="1" xr3:uid="{00000000-0010-0000-0100-000001000000}" name="Numéro de début" dataDxfId="26"/>
    <tableColumn id="3" xr3:uid="{00000000-0010-0000-0100-000003000000}" name="Numéro Machine " dataDxfId="25"/>
    <tableColumn id="5" xr3:uid="{00000000-0010-0000-0100-000005000000}" name="Numéro commande " dataDxfId="2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13154" displayName="Tableau13154" ref="M14:O16" totalsRowShown="0" headerRowDxfId="23" dataDxfId="21" headerRowBorderDxfId="22" tableBorderDxfId="20" totalsRowBorderDxfId="19">
  <autoFilter ref="M14:O16" xr:uid="{00000000-0009-0000-0100-000003000000}"/>
  <tableColumns count="3">
    <tableColumn id="1" xr3:uid="{00000000-0010-0000-0200-000001000000}" name="Numéro de début" dataDxfId="18"/>
    <tableColumn id="3" xr3:uid="{00000000-0010-0000-0200-000003000000}" name="Numéro Machine " dataDxfId="17"/>
    <tableColumn id="5" xr3:uid="{00000000-0010-0000-0200-000005000000}" name="Numéro commande 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1315456" displayName="Tableau1315456" ref="M20:O24" totalsRowShown="0" headerRowDxfId="15" dataDxfId="13" headerRowBorderDxfId="14" tableBorderDxfId="12" totalsRowBorderDxfId="11">
  <autoFilter ref="M20:O24" xr:uid="{00000000-0009-0000-0100-000005000000}"/>
  <tableColumns count="3">
    <tableColumn id="1" xr3:uid="{00000000-0010-0000-0300-000001000000}" name="Numéro de début" dataDxfId="10"/>
    <tableColumn id="3" xr3:uid="{00000000-0010-0000-0300-000003000000}" name="Numéro Machine " dataDxfId="9"/>
    <tableColumn id="5" xr3:uid="{00000000-0010-0000-0300-000005000000}" name="Numéro commande 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376707-FC87-4F51-AEED-BB9DE177370E}" name="Tableau13153" displayName="Tableau13153" ref="G19:I27" totalsRowShown="0" headerRowDxfId="7" dataDxfId="5" headerRowBorderDxfId="6" tableBorderDxfId="4" totalsRowBorderDxfId="3">
  <autoFilter ref="G19:I27" xr:uid="{45C0FA60-11E2-4923-8EE2-DEC9FC7AE41B}"/>
  <tableColumns count="3">
    <tableColumn id="1" xr3:uid="{90CACF31-DA55-4EC0-9172-BBB4A8CC5F2A}" name="Numéro de début" dataDxfId="2"/>
    <tableColumn id="3" xr3:uid="{84D6CEEF-91F3-4A31-AD58-FEE6A5C72D05}" name="Numéro Machine " dataDxfId="1"/>
    <tableColumn id="5" xr3:uid="{766A39DD-5BB9-41A4-818E-F5D884CDCC01}" name="Numéro command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R29"/>
  <sheetViews>
    <sheetView showGridLines="0" tabSelected="1" topLeftCell="D10" workbookViewId="0">
      <selection activeCell="K20" sqref="K20"/>
    </sheetView>
  </sheetViews>
  <sheetFormatPr baseColWidth="10" defaultRowHeight="15" x14ac:dyDescent="0.25"/>
  <cols>
    <col min="2" max="2" width="20.5703125" customWidth="1"/>
    <col min="3" max="3" width="19" customWidth="1"/>
    <col min="4" max="4" width="21.42578125" bestFit="1" customWidth="1"/>
    <col min="7" max="7" width="19.140625" bestFit="1" customWidth="1"/>
    <col min="8" max="8" width="19.28515625" bestFit="1" customWidth="1"/>
    <col min="9" max="9" width="21.42578125" bestFit="1" customWidth="1"/>
  </cols>
  <sheetData>
    <row r="2" spans="2:15" x14ac:dyDescent="0.25">
      <c r="M2" t="s">
        <v>3</v>
      </c>
    </row>
    <row r="3" spans="2:15" x14ac:dyDescent="0.25">
      <c r="B3" t="s">
        <v>9</v>
      </c>
      <c r="G3" t="s">
        <v>11</v>
      </c>
    </row>
    <row r="4" spans="2:15" x14ac:dyDescent="0.25">
      <c r="M4" t="s">
        <v>5</v>
      </c>
    </row>
    <row r="5" spans="2:15" x14ac:dyDescent="0.25">
      <c r="B5" s="6" t="s">
        <v>1</v>
      </c>
      <c r="C5" s="7" t="s">
        <v>0</v>
      </c>
      <c r="D5" s="8" t="s">
        <v>2</v>
      </c>
      <c r="G5" s="6" t="s">
        <v>1</v>
      </c>
      <c r="H5" s="7" t="s">
        <v>0</v>
      </c>
      <c r="I5" s="8" t="s">
        <v>2</v>
      </c>
    </row>
    <row r="6" spans="2:15" x14ac:dyDescent="0.25">
      <c r="B6" s="9">
        <f>IF(OR(AND(C5&lt;&gt;C6,D5&lt;&gt;D6),COUNTIFS($C$5:$C5,$C6,$B$5:$B5,"&gt;" &amp;0)),0,1)</f>
        <v>0</v>
      </c>
      <c r="C6" s="10">
        <v>1</v>
      </c>
      <c r="D6" s="11">
        <v>15</v>
      </c>
      <c r="G6" s="9">
        <f>IF(OR(AND(H5&lt;&gt;H6,I5&lt;&gt;I6),COUNTIFS($H$5:$H5,$H6,$G$5:$G5,"&gt;0")),0,1)</f>
        <v>0</v>
      </c>
      <c r="H6" s="10">
        <v>1</v>
      </c>
      <c r="I6" s="11">
        <v>15</v>
      </c>
      <c r="M6" s="1" t="s">
        <v>1</v>
      </c>
      <c r="N6" s="1" t="s">
        <v>0</v>
      </c>
      <c r="O6" s="1" t="s">
        <v>2</v>
      </c>
    </row>
    <row r="7" spans="2:15" x14ac:dyDescent="0.25">
      <c r="B7" s="9">
        <f>IF(OR(AND(C6&lt;&gt;C7,D6&lt;&gt;D7),COUNTIFS($C$5:$C6,$C7,$B$5:$B6,"&gt;" &amp;0)),0,1)</f>
        <v>1</v>
      </c>
      <c r="C7" s="13">
        <v>1</v>
      </c>
      <c r="D7" s="14">
        <v>16</v>
      </c>
      <c r="G7" s="9">
        <f>IF(OR(AND(H6&lt;&gt;H7,I6&lt;&gt;I7),COUNTIFS($H$5:$H6,$H7,$G$5:$G6,"&gt;0")),0,1)</f>
        <v>1</v>
      </c>
      <c r="H7" s="13">
        <v>1</v>
      </c>
      <c r="I7" s="14">
        <v>16</v>
      </c>
      <c r="M7" s="2">
        <v>0</v>
      </c>
      <c r="N7" s="2"/>
      <c r="O7" s="2">
        <v>1</v>
      </c>
    </row>
    <row r="8" spans="2:15" x14ac:dyDescent="0.25">
      <c r="B8" s="9">
        <f>IF(OR(AND(C7&lt;&gt;C8,D7&lt;&gt;D8),COUNTIFS($C$5:$C7,$C8,$B$5:$B7,"&gt;" &amp;0)),0,1)</f>
        <v>0</v>
      </c>
      <c r="C8" s="10">
        <v>2</v>
      </c>
      <c r="D8" s="11">
        <v>7</v>
      </c>
      <c r="G8" s="9">
        <f>IF(OR(AND(H7&lt;&gt;H8,I7&lt;&gt;I8),COUNTIFS($H$5:$H7,$H8,$G$5:$G7,"&gt;0")),0,1)</f>
        <v>0</v>
      </c>
      <c r="H8" s="10">
        <v>2</v>
      </c>
      <c r="I8" s="11">
        <v>7</v>
      </c>
      <c r="M8" s="3">
        <v>1</v>
      </c>
      <c r="N8" s="3"/>
      <c r="O8" s="3">
        <v>1</v>
      </c>
    </row>
    <row r="9" spans="2:15" x14ac:dyDescent="0.25">
      <c r="B9" s="9">
        <f>IF(OR(AND(C8&lt;&gt;C9,D8&lt;&gt;D9),COUNTIFS($C$5:$C8,$C9,$B$5:$B8,"&gt;" &amp;0)),0,1)</f>
        <v>1</v>
      </c>
      <c r="C9" s="13">
        <v>3</v>
      </c>
      <c r="D9" s="14">
        <v>7</v>
      </c>
      <c r="G9" s="9">
        <f>IF(OR(AND(H8&lt;&gt;H9,I8&lt;&gt;I9),COUNTIFS($H$5:$H8,$H9,$G$5:$G8,"&gt;0")),0,1)</f>
        <v>1</v>
      </c>
      <c r="H9" s="13">
        <v>3</v>
      </c>
      <c r="I9" s="14">
        <v>7</v>
      </c>
    </row>
    <row r="10" spans="2:15" x14ac:dyDescent="0.25">
      <c r="B10" s="9">
        <f>IF(OR(AND(C9&lt;&gt;C10,D9&lt;&gt;D10),COUNTIFS($C$5:$C9,$C10,$B$5:$B9,"&gt;" &amp;0)),0,1)</f>
        <v>0</v>
      </c>
      <c r="C10" s="10">
        <v>3</v>
      </c>
      <c r="D10" s="11">
        <v>40</v>
      </c>
      <c r="G10" s="9">
        <f>IF(OR(AND(H9&lt;&gt;H10,I9&lt;&gt;I10),COUNTIFS($H$5:$H9,$H10,$G$5:$G9,"&gt;0")),0,1)</f>
        <v>0</v>
      </c>
      <c r="H10" s="10">
        <v>3</v>
      </c>
      <c r="I10" s="11">
        <v>40</v>
      </c>
    </row>
    <row r="11" spans="2:15" x14ac:dyDescent="0.25">
      <c r="B11" s="12"/>
      <c r="C11" s="13"/>
      <c r="D11" s="14"/>
      <c r="G11" s="9">
        <f>IF(OR(AND(H10&lt;&gt;H11,I10&lt;&gt;I11),COUNTIFS($H$5:$H10,$H11,$G$5:$G10,"&gt;0")),0,1)</f>
        <v>0</v>
      </c>
      <c r="H11" s="13">
        <v>3</v>
      </c>
      <c r="I11" s="14">
        <v>18</v>
      </c>
    </row>
    <row r="12" spans="2:15" x14ac:dyDescent="0.25">
      <c r="G12" s="9">
        <f>IF(OR(AND(H11&lt;&gt;H12,I11&lt;&gt;I12),COUNTIFS($H$5:$H11,$H12,$G$5:$G11,"&gt;0")),0,1)</f>
        <v>0</v>
      </c>
      <c r="H12" s="17">
        <v>2</v>
      </c>
      <c r="I12" s="18">
        <v>50</v>
      </c>
      <c r="M12" t="s">
        <v>4</v>
      </c>
    </row>
    <row r="13" spans="2:15" x14ac:dyDescent="0.25">
      <c r="G13" s="9">
        <f>IF(OR(AND(H12&lt;&gt;H13,I12&lt;&gt;I13),COUNTIFS($H$5:$H12,$H13,$G$5:$G12,"&gt;0")),0,1)</f>
        <v>0</v>
      </c>
      <c r="H13">
        <v>1</v>
      </c>
      <c r="I13" s="19">
        <v>56</v>
      </c>
    </row>
    <row r="14" spans="2:15" x14ac:dyDescent="0.25">
      <c r="M14" s="1" t="s">
        <v>1</v>
      </c>
      <c r="N14" s="1" t="s">
        <v>0</v>
      </c>
      <c r="O14" s="1" t="s">
        <v>2</v>
      </c>
    </row>
    <row r="15" spans="2:15" x14ac:dyDescent="0.25">
      <c r="M15" s="2">
        <v>0</v>
      </c>
      <c r="N15" s="2">
        <v>1</v>
      </c>
      <c r="O15" s="2"/>
    </row>
    <row r="16" spans="2:15" x14ac:dyDescent="0.25">
      <c r="M16" s="3">
        <v>1</v>
      </c>
      <c r="N16" s="3">
        <v>1</v>
      </c>
      <c r="O16" s="3"/>
    </row>
    <row r="17" spans="2:18" x14ac:dyDescent="0.25">
      <c r="B17" t="s">
        <v>10</v>
      </c>
      <c r="G17" t="s">
        <v>10</v>
      </c>
    </row>
    <row r="18" spans="2:18" x14ac:dyDescent="0.25">
      <c r="M18" t="s">
        <v>6</v>
      </c>
    </row>
    <row r="19" spans="2:18" x14ac:dyDescent="0.25">
      <c r="B19" s="1" t="s">
        <v>1</v>
      </c>
      <c r="C19" s="1" t="s">
        <v>0</v>
      </c>
      <c r="D19" s="1" t="s">
        <v>2</v>
      </c>
      <c r="G19" s="1" t="s">
        <v>1</v>
      </c>
      <c r="H19" s="1" t="s">
        <v>0</v>
      </c>
      <c r="I19" s="1" t="s">
        <v>2</v>
      </c>
      <c r="K19" s="21" t="s">
        <v>13</v>
      </c>
    </row>
    <row r="20" spans="2:18" x14ac:dyDescent="0.25">
      <c r="B20" s="4">
        <v>0</v>
      </c>
      <c r="C20" s="2">
        <v>1</v>
      </c>
      <c r="D20" s="2">
        <v>15</v>
      </c>
      <c r="G20" s="4">
        <v>0</v>
      </c>
      <c r="H20" s="2">
        <v>1</v>
      </c>
      <c r="I20" s="2">
        <v>15</v>
      </c>
      <c r="K20" s="21" cm="1">
        <f t="array" ref="K20">MIN(COUNTIFS($I$19:I19,I20)+IFERROR(SUM(IF(($H$19:H19=H20)*($G$19:G19=0),($H$19:H19=H20)*($G$19:G19=0),"")),0),1)</f>
        <v>0</v>
      </c>
      <c r="M20" s="1" t="s">
        <v>1</v>
      </c>
      <c r="N20" s="1" t="s">
        <v>0</v>
      </c>
      <c r="O20" s="1" t="s">
        <v>2</v>
      </c>
    </row>
    <row r="21" spans="2:18" x14ac:dyDescent="0.25">
      <c r="B21" s="4">
        <v>1</v>
      </c>
      <c r="C21" s="3">
        <v>1</v>
      </c>
      <c r="D21" s="3">
        <v>16</v>
      </c>
      <c r="G21" s="4">
        <v>1</v>
      </c>
      <c r="H21" s="3">
        <v>1</v>
      </c>
      <c r="I21" s="3">
        <v>16</v>
      </c>
      <c r="K21" s="21" cm="1">
        <f t="array" ref="K21">MIN(COUNTIFS($I$19:I20,I21)+IFERROR(SUM(IF(($H$19:H20=H21)*($G$19:G20=0),($H$19:H20=H21)*($G$19:G20=0),"")),0),1)</f>
        <v>1</v>
      </c>
      <c r="M21" s="2">
        <v>0</v>
      </c>
      <c r="N21" s="2">
        <v>1</v>
      </c>
      <c r="O21" s="2">
        <v>1</v>
      </c>
    </row>
    <row r="22" spans="2:18" x14ac:dyDescent="0.25">
      <c r="B22" s="4">
        <v>0</v>
      </c>
      <c r="C22" s="2">
        <v>2</v>
      </c>
      <c r="D22" s="2">
        <v>7</v>
      </c>
      <c r="G22" s="4">
        <v>0</v>
      </c>
      <c r="H22" s="2">
        <v>2</v>
      </c>
      <c r="I22" s="2">
        <v>7</v>
      </c>
      <c r="K22" s="21" cm="1">
        <f t="array" ref="K22">MIN(COUNTIFS($I$19:I21,I22)+IFERROR(SUM(IF(($H$19:H21=H22)*($G$19:G21=0),($H$19:H21=H22)*($G$19:G21=0),"")),0),1)</f>
        <v>0</v>
      </c>
      <c r="M22" s="3">
        <v>1</v>
      </c>
      <c r="N22" s="3">
        <v>2</v>
      </c>
      <c r="O22" s="3">
        <v>1</v>
      </c>
    </row>
    <row r="23" spans="2:18" x14ac:dyDescent="0.25">
      <c r="B23" s="4">
        <v>1</v>
      </c>
      <c r="C23" s="3">
        <v>3</v>
      </c>
      <c r="D23" s="3">
        <v>7</v>
      </c>
      <c r="G23" s="4">
        <v>1</v>
      </c>
      <c r="H23" s="3">
        <v>3</v>
      </c>
      <c r="I23" s="3">
        <v>7</v>
      </c>
      <c r="K23" s="21" cm="1">
        <f t="array" ref="K23">MIN(COUNTIFS($I$19:I22,I23)+IFERROR(SUM(IF(($H$19:H22=H23)*($G$19:G22=0),($H$19:H22=H23)*($G$19:G22=0),"")),0),1)</f>
        <v>1</v>
      </c>
      <c r="M23" s="3">
        <v>1</v>
      </c>
      <c r="N23" s="3">
        <v>3</v>
      </c>
      <c r="O23" s="3">
        <v>1</v>
      </c>
    </row>
    <row r="24" spans="2:18" x14ac:dyDescent="0.25">
      <c r="B24" s="4">
        <v>0</v>
      </c>
      <c r="C24" s="2">
        <v>3</v>
      </c>
      <c r="D24" s="3">
        <v>40</v>
      </c>
      <c r="G24" s="4">
        <v>0</v>
      </c>
      <c r="H24" s="2">
        <v>3</v>
      </c>
      <c r="I24" s="3">
        <v>40</v>
      </c>
      <c r="K24" s="21" cm="1">
        <f t="array" ref="K24">MIN(COUNTIFS($I$19:I23,I24)+IFERROR(SUM(IF(($H$19:H23=H24)*($G$19:G23=0),($H$19:H23=H24)*($G$19:G23=0),"")),0),1)</f>
        <v>0</v>
      </c>
      <c r="M24" s="3">
        <v>0</v>
      </c>
      <c r="N24" s="5">
        <v>3</v>
      </c>
      <c r="O24" s="5">
        <v>15</v>
      </c>
    </row>
    <row r="25" spans="2:18" x14ac:dyDescent="0.25">
      <c r="B25" s="4"/>
      <c r="C25" s="3"/>
      <c r="D25" s="3"/>
      <c r="G25" s="4">
        <v>1</v>
      </c>
      <c r="H25" s="3">
        <v>3</v>
      </c>
      <c r="I25" s="3">
        <v>18</v>
      </c>
      <c r="K25" s="21" cm="1">
        <f t="array" ref="K25">MIN(COUNTIFS($I$19:I24,I25)+IFERROR(SUM(IF(($H$19:H24=H25)*($G$19:G24=0),($H$19:H24=H25)*($G$19:G24=0),"")),0),1)</f>
        <v>1</v>
      </c>
    </row>
    <row r="26" spans="2:18" x14ac:dyDescent="0.25">
      <c r="G26" s="15">
        <v>1</v>
      </c>
      <c r="H26" s="16">
        <v>2</v>
      </c>
      <c r="I26" s="16">
        <v>50</v>
      </c>
      <c r="K26" s="21" cm="1">
        <f t="array" ref="K26">MIN(COUNTIFS($I$19:I25,I26)+IFERROR(SUM(IF(($H$19:H25=H26)*($G$19:G25=0),($H$19:H25=H26)*($G$19:G25=0),"")),0),1)</f>
        <v>1</v>
      </c>
    </row>
    <row r="27" spans="2:18" x14ac:dyDescent="0.25">
      <c r="B27" t="s">
        <v>8</v>
      </c>
      <c r="G27" s="15">
        <v>1</v>
      </c>
      <c r="H27" s="16">
        <v>1</v>
      </c>
      <c r="I27" s="16">
        <v>56</v>
      </c>
      <c r="K27" s="21" cm="1">
        <f t="array" ref="K27">MIN(COUNTIFS($I$19:I26,I27)+IFERROR(SUM(IF(($H$19:H26=H27)*($G$19:G26=0),($H$19:H26=H27)*($G$19:G26=0),"")),0),1)</f>
        <v>1</v>
      </c>
      <c r="M27" s="20" t="s">
        <v>7</v>
      </c>
      <c r="N27" s="20"/>
      <c r="O27" s="20"/>
      <c r="P27" s="20"/>
      <c r="Q27" s="20"/>
      <c r="R27" s="20"/>
    </row>
    <row r="28" spans="2:18" x14ac:dyDescent="0.25">
      <c r="M28" s="20"/>
      <c r="N28" s="20"/>
      <c r="O28" s="20"/>
      <c r="P28" s="20"/>
      <c r="Q28" s="20"/>
      <c r="R28" s="20"/>
    </row>
    <row r="29" spans="2:18" x14ac:dyDescent="0.25">
      <c r="G29" t="s">
        <v>12</v>
      </c>
      <c r="M29" s="20"/>
      <c r="N29" s="20"/>
      <c r="O29" s="20"/>
      <c r="P29" s="20"/>
      <c r="Q29" s="20"/>
      <c r="R29" s="20"/>
    </row>
  </sheetData>
  <mergeCells count="1">
    <mergeCell ref="M27:R29"/>
  </mergeCell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Fox, Gauthier Guy</dc:creator>
  <cp:lastModifiedBy>JF</cp:lastModifiedBy>
  <dcterms:created xsi:type="dcterms:W3CDTF">2022-12-16T11:29:54Z</dcterms:created>
  <dcterms:modified xsi:type="dcterms:W3CDTF">2022-12-19T12:06:52Z</dcterms:modified>
</cp:coreProperties>
</file>