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3265CB8-1AB6-410E-8325-A103C928EE55}" xr6:coauthVersionLast="47" xr6:coauthVersionMax="47" xr10:uidLastSave="{00000000-0000-0000-0000-000000000000}"/>
  <bookViews>
    <workbookView xWindow="7500" yWindow="2895" windowWidth="19605" windowHeight="8385" activeTab="1" xr2:uid="{00000000-000D-0000-FFFF-FFFF00000000}"/>
  </bookViews>
  <sheets>
    <sheet name="1. Entente" sheetId="1" r:id="rId1"/>
    <sheet name="Inscriptions" sheetId="2" r:id="rId2"/>
    <sheet name="Liste déroulante" sheetId="3" r:id="rId3"/>
  </sheets>
  <externalReferences>
    <externalReference r:id="rId4"/>
  </externalReferences>
  <definedNames>
    <definedName name="_xlnm._FilterDatabase" localSheetId="2" hidden="1">'Liste déroulante'!$L$28:$M$28</definedName>
    <definedName name="Décision" localSheetId="2">'Liste déroulante'!$B$32:$B$37</definedName>
    <definedName name="Décision">'Liste déroulante'!$B$33:$B$37</definedName>
    <definedName name="Décisioncomité" localSheetId="2">'Liste déroulante'!$B$32:$B$37</definedName>
    <definedName name="Décisioncomité">'Liste déroulante'!$B$33:$B$37</definedName>
    <definedName name="Décisions">'Liste déroulante'!$B$33:$B$35</definedName>
    <definedName name="Inscriptions">Inscriptions!$1:$1048576</definedName>
    <definedName name="Intervenants">#REF!</definedName>
    <definedName name="IntervenantsSAD" localSheetId="0">OFFSET(Intervenants,0,0,COUNTA(ListeIntervenants),1)</definedName>
    <definedName name="IntervenantsSAD" localSheetId="1">OFFSET(Intervenants,0,0,COUNTA(ListeIntervenants),1)</definedName>
    <definedName name="IntervenantsSAD" localSheetId="2">OFFSET(Intervenants,0,0,COUNTA(ListeIntervenants),1)</definedName>
    <definedName name="IntervenantsSAD">OFFSET(Intervenants,0,0,COUNTA(ListeIntervenants),1)</definedName>
    <definedName name="ListeIntervenants">#REF!</definedName>
    <definedName name="RLSERVICE">'Liste déroulante'!$B$56:$C$71</definedName>
    <definedName name="Tableau1">Inscriptions!$B$6:$M$26</definedName>
    <definedName name="_xlnm.Print_Area" localSheetId="0">'1. Entente'!$A$1:$O$46,'1. Entente'!$A$79:$O$128</definedName>
    <definedName name="_xlnm.Print_Area" localSheetId="1">Inscriptions!$A$1:$M$6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4" i="3" l="1"/>
  <c r="L22" i="3"/>
  <c r="L21" i="3"/>
  <c r="L20" i="3"/>
  <c r="L19" i="3"/>
  <c r="L18" i="3"/>
  <c r="L17" i="3"/>
  <c r="L16" i="3"/>
  <c r="L15" i="3"/>
  <c r="H117" i="1"/>
  <c r="G116" i="1"/>
  <c r="F116" i="1"/>
  <c r="H116" i="1" s="1"/>
  <c r="A116" i="1"/>
  <c r="H115" i="1"/>
  <c r="G115" i="1"/>
  <c r="F115" i="1"/>
  <c r="A115" i="1"/>
  <c r="H114" i="1"/>
  <c r="G114" i="1"/>
  <c r="F114" i="1"/>
  <c r="A114" i="1"/>
  <c r="H113" i="1"/>
  <c r="G113" i="1"/>
  <c r="F113" i="1"/>
  <c r="F111" i="1"/>
  <c r="H111" i="1" s="1"/>
  <c r="F110" i="1"/>
  <c r="H110" i="1" s="1"/>
  <c r="F109" i="1"/>
  <c r="H109" i="1" s="1"/>
  <c r="F108" i="1"/>
  <c r="H108" i="1" s="1"/>
  <c r="F106" i="1"/>
  <c r="H106" i="1" s="1"/>
  <c r="G105" i="1"/>
  <c r="F105" i="1"/>
  <c r="G104" i="1"/>
  <c r="F104" i="1"/>
  <c r="H104" i="1" s="1"/>
  <c r="G103" i="1"/>
  <c r="F103" i="1"/>
  <c r="G102" i="1"/>
  <c r="F102" i="1"/>
  <c r="H102" i="1" s="1"/>
  <c r="G101" i="1"/>
  <c r="F101" i="1"/>
  <c r="H101" i="1" s="1"/>
  <c r="G100" i="1"/>
  <c r="F100" i="1"/>
  <c r="H100" i="1" s="1"/>
  <c r="G99" i="1"/>
  <c r="H99" i="1" s="1"/>
  <c r="F99" i="1"/>
  <c r="G98" i="1"/>
  <c r="F98" i="1"/>
  <c r="H98" i="1" s="1"/>
  <c r="G97" i="1"/>
  <c r="F97" i="1"/>
  <c r="G96" i="1"/>
  <c r="F96" i="1"/>
  <c r="F117" i="1" s="1"/>
  <c r="C87" i="1"/>
  <c r="B86" i="1"/>
  <c r="B85" i="1"/>
  <c r="I79" i="1"/>
  <c r="H79" i="1"/>
  <c r="H35" i="1"/>
  <c r="H34" i="1"/>
  <c r="H33" i="1"/>
  <c r="H32" i="1"/>
  <c r="I31" i="1"/>
  <c r="F31" i="1"/>
  <c r="I30" i="1"/>
  <c r="F30" i="1"/>
  <c r="B30" i="1"/>
  <c r="I29" i="1"/>
  <c r="F29" i="1"/>
  <c r="B29" i="1"/>
  <c r="I28" i="1"/>
  <c r="F28" i="1"/>
  <c r="H27" i="1"/>
  <c r="F26" i="1"/>
  <c r="F25" i="1"/>
  <c r="F24" i="1"/>
  <c r="F23" i="1"/>
  <c r="H22" i="1"/>
  <c r="F21" i="1"/>
  <c r="F20" i="1"/>
  <c r="F19" i="1"/>
  <c r="F18" i="1"/>
  <c r="F17" i="1"/>
  <c r="H16" i="1"/>
  <c r="B5" i="1"/>
  <c r="B84" i="1" s="1"/>
  <c r="L2" i="1"/>
  <c r="J81" i="1"/>
  <c r="H105" i="1" l="1"/>
  <c r="H103" i="1"/>
  <c r="H96" i="1"/>
  <c r="H97" i="1"/>
</calcChain>
</file>

<file path=xl/sharedStrings.xml><?xml version="1.0" encoding="utf-8"?>
<sst xmlns="http://schemas.openxmlformats.org/spreadsheetml/2006/main" count="555" uniqueCount="225">
  <si>
    <t>Téléphone:</t>
  </si>
  <si>
    <t>NAM:</t>
  </si>
  <si>
    <t>DDN:</t>
  </si>
  <si>
    <t xml:space="preserve">Profil: </t>
  </si>
  <si>
    <t>Fonds:</t>
  </si>
  <si>
    <t>OBJET:</t>
  </si>
  <si>
    <t>Description des services</t>
  </si>
  <si>
    <t>Heures accordées par semaine</t>
  </si>
  <si>
    <t>Aide quotidienne</t>
  </si>
  <si>
    <t>Sous-total:</t>
  </si>
  <si>
    <t>Alimentation</t>
  </si>
  <si>
    <t>Soins d'hygiène</t>
  </si>
  <si>
    <t>Habillage</t>
  </si>
  <si>
    <t>Utilisation des toilettes</t>
  </si>
  <si>
    <t>Transferts</t>
  </si>
  <si>
    <t>Aide domestique</t>
  </si>
  <si>
    <t>Entretien de la maison et lessive</t>
  </si>
  <si>
    <t>Lessive sans entretien maison</t>
  </si>
  <si>
    <t>Préparation de repas</t>
  </si>
  <si>
    <t>Courses</t>
  </si>
  <si>
    <t xml:space="preserve">Actes délégués Loi 90 </t>
  </si>
  <si>
    <t>Prendre sa médication</t>
  </si>
  <si>
    <t>Détails:</t>
  </si>
  <si>
    <t xml:space="preserve">Détails: </t>
  </si>
  <si>
    <t>Glycémie capillaire</t>
  </si>
  <si>
    <t>Assistance à la personne, répit-gardiennage</t>
  </si>
  <si>
    <t>Travaux lourds (par année)</t>
  </si>
  <si>
    <t>annuel</t>
  </si>
  <si>
    <t>Soutien civique (par année)</t>
  </si>
  <si>
    <t>Heures en attente</t>
  </si>
  <si>
    <t>Total d'heures par semaine</t>
  </si>
  <si>
    <t>Total:</t>
  </si>
  <si>
    <t>Durée de l'entente:</t>
  </si>
  <si>
    <t>au</t>
  </si>
  <si>
    <t>Fournisseur de service:</t>
  </si>
  <si>
    <r>
      <t xml:space="preserve">Vous êtes tenus d'utiliser l'aide financière pour les services alloués selon les conditions mentionnées ci-haut.                          </t>
    </r>
    <r>
      <rPr>
        <b/>
        <sz val="11"/>
        <color theme="1"/>
        <rFont val="Wingdings 2"/>
        <family val="1"/>
        <charset val="2"/>
      </rPr>
      <t>ã</t>
    </r>
    <r>
      <rPr>
        <b/>
        <sz val="11"/>
        <color theme="1"/>
        <rFont val="Calibri"/>
        <family val="2"/>
        <scheme val="minor"/>
      </rPr>
      <t>Cette entente remplace toute entente antérieure.</t>
    </r>
  </si>
  <si>
    <t>Point de service:</t>
  </si>
  <si>
    <t>Établissement:</t>
  </si>
  <si>
    <t>Usager:</t>
  </si>
  <si>
    <t>Profil intervention:</t>
  </si>
  <si>
    <t>Profil SMAF:</t>
  </si>
  <si>
    <t xml:space="preserve">Semaine: </t>
  </si>
  <si>
    <t>Hospitalisé le :</t>
  </si>
  <si>
    <t xml:space="preserve"> Retour d'hospitalisation le:</t>
  </si>
  <si>
    <t>Description des services demandés:</t>
  </si>
  <si>
    <t>Minutes accordées par semaine</t>
  </si>
  <si>
    <t>Cocher les services non rendus</t>
  </si>
  <si>
    <t xml:space="preserve">Total </t>
  </si>
  <si>
    <t>Fréquence</t>
  </si>
  <si>
    <t>Durée</t>
  </si>
  <si>
    <t>D</t>
  </si>
  <si>
    <t>L</t>
  </si>
  <si>
    <t>M</t>
  </si>
  <si>
    <t>J</t>
  </si>
  <si>
    <t>V</t>
  </si>
  <si>
    <t>S</t>
  </si>
  <si>
    <t>Se nourrir - déjeuner (7601)</t>
  </si>
  <si>
    <t>Se nourrir - dîner (7601)</t>
  </si>
  <si>
    <t>Se nourrir - souper (7601)</t>
  </si>
  <si>
    <t>Toilette complète (7604)</t>
  </si>
  <si>
    <t>Toilette partielle (7605)</t>
  </si>
  <si>
    <t>Aide à l'habillage (7608)</t>
  </si>
  <si>
    <t>Aide au déshabillage (7608)</t>
  </si>
  <si>
    <t>Utilisation des toilettes (7611)</t>
  </si>
  <si>
    <t>Aide aux transferts - Lever (7651)</t>
  </si>
  <si>
    <t>Aide aux transferts - Coucher (7651)</t>
  </si>
  <si>
    <t>Ass. à la personne/gardiennage (8300)</t>
  </si>
  <si>
    <t xml:space="preserve">Aide domestique </t>
  </si>
  <si>
    <t>Entretien ménager (7912)</t>
  </si>
  <si>
    <t>Préparation de repas (7904)</t>
  </si>
  <si>
    <t>Faire les courses (7913)</t>
  </si>
  <si>
    <t>Travaux lourds (7912)</t>
  </si>
  <si>
    <t>(annuel)</t>
  </si>
  <si>
    <t>Actes délégués Loi 90</t>
  </si>
  <si>
    <t>Ass. à la prise de médicaments (7919)</t>
  </si>
  <si>
    <t>(6623)</t>
  </si>
  <si>
    <t>Total de minutes par semaine</t>
  </si>
  <si>
    <t>=</t>
  </si>
  <si>
    <t>Confirmation des services rendus</t>
  </si>
  <si>
    <t>Rayer les services qui n'ont pas été rendus.  Pour toutes questions relatives à l'usager, veuillez vous référez à l'intervenant pivot du dossier.</t>
  </si>
  <si>
    <t>Je confirme avoir rendu les services à l'usager:</t>
  </si>
  <si>
    <t xml:space="preserve">Signature: </t>
  </si>
  <si>
    <t xml:space="preserve">Date: </t>
  </si>
  <si>
    <t xml:space="preserve">Les feuilles doivent être signées et retournées chaque lundi par courriel à l'adresse suivante: </t>
  </si>
  <si>
    <t>Les changements temporaires ou permanents, tels que l'hospitalisation, l'hébergement temporaire, les répits,  les voyages, le déménagement, etc., doivent être communiqués au service concerné.</t>
  </si>
  <si>
    <t xml:space="preserve">Comité d'allocation
Secteur 6
Date du comité : </t>
  </si>
  <si>
    <t xml:space="preserve">État du comité : </t>
  </si>
  <si>
    <t>Saisie terminée par AA aux alloc.</t>
  </si>
  <si>
    <t>MEMBRES DU COMITÉ :</t>
  </si>
  <si>
    <t>et</t>
  </si>
  <si>
    <t>Bassin</t>
  </si>
  <si>
    <t>RLS</t>
  </si>
  <si>
    <t>#</t>
  </si>
  <si>
    <t>Nom, Prénom
de l'usager</t>
  </si>
  <si>
    <t xml:space="preserve">Langue
</t>
  </si>
  <si>
    <t>NAM</t>
  </si>
  <si>
    <t xml:space="preserve">DDN
</t>
  </si>
  <si>
    <t>Type de demande</t>
  </si>
  <si>
    <t>Intervenant 
pivot (# poste tél.)</t>
  </si>
  <si>
    <r>
      <t xml:space="preserve">Profil
intervention
</t>
    </r>
    <r>
      <rPr>
        <sz val="16"/>
        <color theme="0"/>
        <rFont val="Arial Narrow"/>
        <family val="2"/>
      </rPr>
      <t>(Type de clientèle)</t>
    </r>
  </si>
  <si>
    <r>
      <t xml:space="preserve">Profil 
SMAF
</t>
    </r>
    <r>
      <rPr>
        <sz val="16"/>
        <color theme="0"/>
        <rFont val="Arial Narrow"/>
        <family val="2"/>
      </rPr>
      <t>(ISO)</t>
    </r>
  </si>
  <si>
    <r>
      <t xml:space="preserve">Date OEMC
</t>
    </r>
    <r>
      <rPr>
        <sz val="16"/>
        <color theme="0"/>
        <rFont val="Arial Narrow"/>
        <family val="2"/>
      </rPr>
      <t>(AAAA-MM-JJ)</t>
    </r>
  </si>
  <si>
    <t>Nord</t>
  </si>
  <si>
    <t>ALA</t>
  </si>
  <si>
    <t>1</t>
  </si>
  <si>
    <t>TEST, 1</t>
  </si>
  <si>
    <t>Français</t>
  </si>
  <si>
    <t>XXXXXXXXXXXX</t>
  </si>
  <si>
    <t>1989-05-02</t>
  </si>
  <si>
    <t xml:space="preserve">Baisse </t>
  </si>
  <si>
    <t>XXX XXX 55</t>
  </si>
  <si>
    <t>121 - S. Pall</t>
  </si>
  <si>
    <t>4</t>
  </si>
  <si>
    <t>1,5</t>
  </si>
  <si>
    <t>2</t>
  </si>
  <si>
    <t>2,5</t>
  </si>
  <si>
    <t>3</t>
  </si>
  <si>
    <t>3,5</t>
  </si>
  <si>
    <t>4,5</t>
  </si>
  <si>
    <t>5</t>
  </si>
  <si>
    <t>5,5</t>
  </si>
  <si>
    <t>6</t>
  </si>
  <si>
    <t>6,5</t>
  </si>
  <si>
    <t>7</t>
  </si>
  <si>
    <t>7,5</t>
  </si>
  <si>
    <t>8</t>
  </si>
  <si>
    <t>8,5</t>
  </si>
  <si>
    <t>9</t>
  </si>
  <si>
    <t>9,5</t>
  </si>
  <si>
    <t>10</t>
  </si>
  <si>
    <t>10,5</t>
  </si>
  <si>
    <t>Liste déroulante</t>
  </si>
  <si>
    <t>Demande</t>
  </si>
  <si>
    <t>Choisir lieu</t>
  </si>
  <si>
    <t>CES</t>
  </si>
  <si>
    <t xml:space="preserve">Ajout </t>
  </si>
  <si>
    <t>EESAD</t>
  </si>
  <si>
    <t xml:space="preserve">Nouvelle </t>
  </si>
  <si>
    <t>Reconduction</t>
  </si>
  <si>
    <t>Fermeture</t>
  </si>
  <si>
    <t>Répit</t>
  </si>
  <si>
    <t>Modification</t>
  </si>
  <si>
    <t>Milieu de vie</t>
  </si>
  <si>
    <t>Profil ISO-SMAF</t>
  </si>
  <si>
    <t>Langue</t>
  </si>
  <si>
    <t>Colonne1</t>
  </si>
  <si>
    <t>Profil intervention</t>
  </si>
  <si>
    <t>nom</t>
  </si>
  <si>
    <t>Appartement</t>
  </si>
  <si>
    <t>Post-hosp.</t>
  </si>
  <si>
    <t>110</t>
  </si>
  <si>
    <t>Autre</t>
  </si>
  <si>
    <t>Anglais</t>
  </si>
  <si>
    <t>ARG</t>
  </si>
  <si>
    <t>S. Pall</t>
  </si>
  <si>
    <t>Intergénérationnel</t>
  </si>
  <si>
    <t>LDDM</t>
  </si>
  <si>
    <t>S. Phys. C.T.</t>
  </si>
  <si>
    <t>Maison</t>
  </si>
  <si>
    <t>LDDM 1</t>
  </si>
  <si>
    <t>S. Phys. L.T.</t>
  </si>
  <si>
    <t>RPA avec service</t>
  </si>
  <si>
    <t>LDDM 2</t>
  </si>
  <si>
    <t>DP (0-17)</t>
  </si>
  <si>
    <t>RPA sans service</t>
  </si>
  <si>
    <t>PDH</t>
  </si>
  <si>
    <t>DP (18 et +)</t>
  </si>
  <si>
    <t>SOM</t>
  </si>
  <si>
    <t>DI</t>
  </si>
  <si>
    <t>État du comité</t>
  </si>
  <si>
    <t>STJ</t>
  </si>
  <si>
    <t>TSA</t>
  </si>
  <si>
    <t>Aucune info à saisir par AA aux alloc.</t>
  </si>
  <si>
    <t>STJ 6</t>
  </si>
  <si>
    <t>410 - Santé mentale</t>
  </si>
  <si>
    <t xml:space="preserve">Santé mentale </t>
  </si>
  <si>
    <t>Complet, prêt à être saisi par AA aux alloc.</t>
  </si>
  <si>
    <t>STJ 7</t>
  </si>
  <si>
    <t>SAPA</t>
  </si>
  <si>
    <t>Incomplet</t>
  </si>
  <si>
    <t>STJ 8</t>
  </si>
  <si>
    <t>TDB</t>
  </si>
  <si>
    <t>TDB 3</t>
  </si>
  <si>
    <t>TDB 4</t>
  </si>
  <si>
    <t>Ressource (dispensataire)</t>
  </si>
  <si>
    <t>Type de dispensataire</t>
  </si>
  <si>
    <t>TDB 5</t>
  </si>
  <si>
    <t>Service SAD</t>
  </si>
  <si>
    <t>RPA</t>
  </si>
  <si>
    <t>Décision</t>
  </si>
  <si>
    <t>FONDS</t>
  </si>
  <si>
    <t>Agence</t>
  </si>
  <si>
    <t>Accepté avec modifications</t>
  </si>
  <si>
    <t>BASSIN</t>
  </si>
  <si>
    <t>Accepté avec un nombre d'heures mises en attente</t>
  </si>
  <si>
    <t>Accepté tel quel</t>
  </si>
  <si>
    <t>En attente de décision</t>
  </si>
  <si>
    <t>Informations incomplètes</t>
  </si>
  <si>
    <t>Refusé</t>
  </si>
  <si>
    <t>Actes déléguées - loi 90</t>
  </si>
  <si>
    <t>Faites un choix</t>
  </si>
  <si>
    <t>Élimination intestinale</t>
  </si>
  <si>
    <t>Élimination vésicale</t>
  </si>
  <si>
    <t>Soins respiratoires</t>
  </si>
  <si>
    <t>Soins de trachéostomie</t>
  </si>
  <si>
    <t>Installation de bas spéciaux</t>
  </si>
  <si>
    <t>Pansement</t>
  </si>
  <si>
    <t>Signes vitaux</t>
  </si>
  <si>
    <t>Prélèvement de selles ou urine</t>
  </si>
  <si>
    <t>Établissement</t>
  </si>
  <si>
    <t>RLSERVICE</t>
  </si>
  <si>
    <t>Colonne2</t>
  </si>
  <si>
    <t>Numéros</t>
  </si>
  <si>
    <t>Prestataire</t>
  </si>
  <si>
    <t>ASSS</t>
  </si>
  <si>
    <t>Durée selon le prestataire</t>
  </si>
  <si>
    <t>Amsterdam</t>
  </si>
  <si>
    <t>Athènes</t>
  </si>
  <si>
    <t>Lyon</t>
  </si>
  <si>
    <t>Porto</t>
  </si>
  <si>
    <t>Stockholm</t>
  </si>
  <si>
    <t>Séville</t>
  </si>
  <si>
    <t>Tallinn</t>
  </si>
  <si>
    <t xml:space="preserve">Il est à noter que cette entente n'inclut pas les services de professionnels </t>
  </si>
  <si>
    <t>6-12-2022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</si>
</sst>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 * #,##0.00_)\ &quot;$&quot;_ ;_ * \(#,##0.00\)\ &quot;$&quot;_ ;_ * &quot;-&quot;??_)\ &quot;$&quot;_ ;_ @_ "/>
    <numFmt numFmtId="165" formatCode="[$-F800]dddd\,\ mmmm\ dd\,\ yyyy"/>
    <numFmt numFmtId="166" formatCode="[hh]:mm"/>
    <numFmt numFmtId="167" formatCode="h&quot; h &quot;mm;@"/>
    <numFmt numFmtId="168" formatCode="000\ 000\ 000"/>
    <numFmt numFmtId="170" formatCode="yyyy\-mm\-dd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ingdings 2"/>
      <family val="1"/>
      <charset val="2"/>
    </font>
    <font>
      <b/>
      <sz val="11"/>
      <color theme="1"/>
      <name val="Wingdings 2"/>
      <family val="1"/>
      <charset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24"/>
      <color theme="1"/>
      <name val="Arial Narrow"/>
      <family val="2"/>
    </font>
    <font>
      <b/>
      <sz val="20"/>
      <color theme="1"/>
      <name val="Arial Narrow"/>
      <family val="2"/>
    </font>
    <font>
      <sz val="14"/>
      <color theme="1"/>
      <name val="Arial Narrow"/>
      <family val="2"/>
    </font>
    <font>
      <b/>
      <sz val="28"/>
      <color theme="1"/>
      <name val="Arial Narrow"/>
      <family val="2"/>
    </font>
    <font>
      <b/>
      <sz val="22"/>
      <color theme="1"/>
      <name val="Arial Narrow"/>
      <family val="2"/>
    </font>
    <font>
      <sz val="22"/>
      <color theme="1"/>
      <name val="Arial Narrow"/>
      <family val="2"/>
    </font>
    <font>
      <b/>
      <sz val="16"/>
      <color theme="1"/>
      <name val="Arial Narrow"/>
      <family val="2"/>
    </font>
    <font>
      <sz val="28"/>
      <color theme="1"/>
      <name val="Arial Narrow"/>
      <family val="2"/>
    </font>
    <font>
      <b/>
      <sz val="14"/>
      <color theme="1"/>
      <name val="Arial Narrow"/>
      <family val="2"/>
    </font>
    <font>
      <b/>
      <sz val="16"/>
      <color theme="0"/>
      <name val="Arial Narrow"/>
      <family val="2"/>
    </font>
    <font>
      <sz val="16"/>
      <color theme="0"/>
      <name val="Arial Narrow"/>
      <family val="2"/>
    </font>
    <font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theme="1"/>
      <name val="Calibri"/>
      <family val="2"/>
      <scheme val="minor"/>
    </font>
    <font>
      <sz val="11"/>
      <name val="Arial Narrow"/>
      <family val="2"/>
    </font>
    <font>
      <b/>
      <sz val="12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14"/>
      <color theme="1"/>
      <name val="Trebuchet MS"/>
      <family val="2"/>
    </font>
    <font>
      <sz val="11"/>
      <color theme="1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EF9F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EF4E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33" fillId="0" borderId="0"/>
  </cellStyleXfs>
  <cellXfs count="323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horizontal="right"/>
      <protection locked="0"/>
    </xf>
    <xf numFmtId="165" fontId="0" fillId="0" borderId="0" xfId="0" applyNumberFormat="1"/>
    <xf numFmtId="165" fontId="0" fillId="0" borderId="0" xfId="0" applyNumberFormat="1" applyAlignment="1" applyProtection="1">
      <alignment horizontal="left"/>
      <protection locked="0"/>
    </xf>
    <xf numFmtId="0" fontId="5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14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/>
    <xf numFmtId="0" fontId="3" fillId="0" borderId="0" xfId="0" applyFont="1"/>
    <xf numFmtId="0" fontId="0" fillId="0" borderId="0" xfId="0" applyAlignment="1">
      <alignment vertical="top"/>
    </xf>
    <xf numFmtId="0" fontId="0" fillId="0" borderId="0" xfId="0" quotePrefix="1"/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>
      <alignment horizontal="left" vertical="center" wrapText="1"/>
    </xf>
    <xf numFmtId="0" fontId="2" fillId="2" borderId="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0" fillId="2" borderId="6" xfId="0" applyFill="1" applyBorder="1"/>
    <xf numFmtId="0" fontId="2" fillId="2" borderId="7" xfId="0" applyFont="1" applyFill="1" applyBorder="1" applyAlignment="1">
      <alignment horizontal="right" vertical="center"/>
    </xf>
    <xf numFmtId="166" fontId="2" fillId="2" borderId="6" xfId="0" applyNumberFormat="1" applyFont="1" applyFill="1" applyBorder="1" applyAlignment="1">
      <alignment horizontal="right" vertical="center"/>
    </xf>
    <xf numFmtId="0" fontId="3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7" fontId="4" fillId="2" borderId="0" xfId="0" applyNumberFormat="1" applyFont="1" applyFill="1" applyAlignment="1">
      <alignment horizontal="center" vertical="center"/>
    </xf>
    <xf numFmtId="0" fontId="4" fillId="2" borderId="9" xfId="0" applyFont="1" applyFill="1" applyBorder="1" applyAlignment="1">
      <alignment horizontal="right" vertical="center"/>
    </xf>
    <xf numFmtId="166" fontId="4" fillId="2" borderId="8" xfId="0" applyNumberFormat="1" applyFont="1" applyFill="1" applyBorder="1" applyAlignment="1">
      <alignment horizontal="right" vertical="center"/>
    </xf>
    <xf numFmtId="166" fontId="4" fillId="2" borderId="0" xfId="0" applyNumberFormat="1" applyFont="1" applyFill="1" applyAlignment="1">
      <alignment horizontal="right" vertical="center"/>
    </xf>
    <xf numFmtId="166" fontId="4" fillId="2" borderId="0" xfId="0" applyNumberFormat="1" applyFont="1" applyFill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7" fillId="2" borderId="0" xfId="0" applyFont="1" applyFill="1"/>
    <xf numFmtId="0" fontId="2" fillId="2" borderId="9" xfId="0" applyFont="1" applyFill="1" applyBorder="1" applyAlignment="1">
      <alignment horizontal="right" vertical="center"/>
    </xf>
    <xf numFmtId="166" fontId="2" fillId="2" borderId="0" xfId="0" applyNumberFormat="1" applyFont="1" applyFill="1" applyAlignment="1">
      <alignment horizontal="right" vertical="center"/>
    </xf>
    <xf numFmtId="0" fontId="2" fillId="2" borderId="9" xfId="0" applyFont="1" applyFill="1" applyBorder="1" applyAlignment="1">
      <alignment horizontal="left" vertical="center"/>
    </xf>
    <xf numFmtId="0" fontId="0" fillId="2" borderId="0" xfId="0" applyFill="1"/>
    <xf numFmtId="0" fontId="4" fillId="2" borderId="8" xfId="0" applyFont="1" applyFill="1" applyBorder="1" applyAlignment="1">
      <alignment vertical="center"/>
    </xf>
    <xf numFmtId="0" fontId="0" fillId="2" borderId="8" xfId="0" applyFill="1" applyBorder="1"/>
    <xf numFmtId="166" fontId="4" fillId="2" borderId="8" xfId="0" applyNumberFormat="1" applyFont="1" applyFill="1" applyBorder="1" applyAlignment="1">
      <alignment horizontal="left" vertical="center"/>
    </xf>
    <xf numFmtId="0" fontId="8" fillId="0" borderId="0" xfId="0" applyFont="1" applyProtection="1">
      <protection locked="0"/>
    </xf>
    <xf numFmtId="0" fontId="3" fillId="2" borderId="0" xfId="0" applyFont="1" applyFill="1"/>
    <xf numFmtId="0" fontId="2" fillId="2" borderId="10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2" fillId="2" borderId="11" xfId="0" applyFont="1" applyFill="1" applyBorder="1" applyAlignment="1">
      <alignment horizontal="right" vertical="center"/>
    </xf>
    <xf numFmtId="166" fontId="2" fillId="2" borderId="1" xfId="0" applyNumberFormat="1" applyFont="1" applyFill="1" applyBorder="1" applyAlignment="1">
      <alignment horizontal="right" vertical="center"/>
    </xf>
    <xf numFmtId="0" fontId="3" fillId="2" borderId="11" xfId="0" applyFont="1" applyFill="1" applyBorder="1" applyAlignment="1">
      <alignment horizontal="center" vertical="center" wrapText="1"/>
    </xf>
    <xf numFmtId="166" fontId="3" fillId="4" borderId="2" xfId="0" applyNumberFormat="1" applyFont="1" applyFill="1" applyBorder="1" applyAlignment="1">
      <alignment vertical="center" wrapText="1"/>
    </xf>
    <xf numFmtId="166" fontId="3" fillId="4" borderId="4" xfId="0" applyNumberFormat="1" applyFont="1" applyFill="1" applyBorder="1" applyAlignment="1">
      <alignment vertical="center" wrapText="1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14" fontId="0" fillId="0" borderId="6" xfId="0" applyNumberFormat="1" applyBorder="1"/>
    <xf numFmtId="14" fontId="0" fillId="0" borderId="7" xfId="0" applyNumberFormat="1" applyBorder="1"/>
    <xf numFmtId="0" fontId="0" fillId="0" borderId="8" xfId="0" applyBorder="1"/>
    <xf numFmtId="0" fontId="0" fillId="0" borderId="0" xfId="0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0" xfId="0" applyAlignment="1" applyProtection="1">
      <alignment vertical="top"/>
      <protection locked="0"/>
    </xf>
    <xf numFmtId="0" fontId="10" fillId="0" borderId="1" xfId="0" applyFont="1" applyBorder="1"/>
    <xf numFmtId="0" fontId="10" fillId="0" borderId="0" xfId="0" applyFont="1"/>
    <xf numFmtId="0" fontId="10" fillId="0" borderId="0" xfId="0" applyFont="1" applyProtection="1">
      <protection locked="0"/>
    </xf>
    <xf numFmtId="0" fontId="4" fillId="0" borderId="0" xfId="0" applyFont="1" applyAlignment="1">
      <alignment horizontal="right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3" fillId="0" borderId="0" xfId="0" applyFont="1" applyAlignment="1" applyProtection="1">
      <alignment horizontal="left" vertical="top"/>
      <protection locked="0"/>
    </xf>
    <xf numFmtId="0" fontId="5" fillId="0" borderId="1" xfId="0" applyFont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0" xfId="0" applyFont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8" xfId="0" applyBorder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right" vertical="center" wrapText="1"/>
      <protection locked="0"/>
    </xf>
    <xf numFmtId="0" fontId="3" fillId="2" borderId="0" xfId="0" applyFont="1" applyFill="1" applyAlignment="1" applyProtection="1">
      <alignment horizontal="right"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 wrapText="1"/>
      <protection locked="0"/>
    </xf>
    <xf numFmtId="0" fontId="0" fillId="0" borderId="10" xfId="0" applyBorder="1" applyProtection="1"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167" fontId="7" fillId="4" borderId="2" xfId="0" applyNumberFormat="1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/>
      <protection locked="0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13" xfId="0" applyFont="1" applyFill="1" applyBorder="1" applyAlignment="1" applyProtection="1">
      <alignment horizontal="center" vertical="center" wrapText="1"/>
      <protection locked="0"/>
    </xf>
    <xf numFmtId="0" fontId="3" fillId="4" borderId="14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/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11" fillId="5" borderId="15" xfId="0" applyFont="1" applyFill="1" applyBorder="1" applyAlignment="1" applyProtection="1">
      <alignment horizontal="center" vertical="center"/>
      <protection locked="0"/>
    </xf>
    <xf numFmtId="0" fontId="11" fillId="5" borderId="16" xfId="0" applyFont="1" applyFill="1" applyBorder="1" applyAlignment="1" applyProtection="1">
      <alignment horizontal="center" vertical="center"/>
      <protection locked="0"/>
    </xf>
    <xf numFmtId="0" fontId="11" fillId="5" borderId="17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/>
    <xf numFmtId="0" fontId="4" fillId="2" borderId="0" xfId="0" applyFont="1" applyFill="1" applyAlignment="1">
      <alignment horizontal="center"/>
    </xf>
    <xf numFmtId="0" fontId="11" fillId="5" borderId="18" xfId="0" applyFont="1" applyFill="1" applyBorder="1" applyAlignment="1" applyProtection="1">
      <alignment horizontal="center" vertical="center"/>
      <protection locked="0"/>
    </xf>
    <xf numFmtId="0" fontId="11" fillId="5" borderId="19" xfId="0" applyFont="1" applyFill="1" applyBorder="1" applyAlignment="1" applyProtection="1">
      <alignment horizontal="center" vertical="center"/>
      <protection locked="0"/>
    </xf>
    <xf numFmtId="0" fontId="11" fillId="5" borderId="2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1" fillId="5" borderId="21" xfId="0" applyFont="1" applyFill="1" applyBorder="1" applyAlignment="1" applyProtection="1">
      <alignment horizontal="center" vertical="center"/>
      <protection locked="0"/>
    </xf>
    <xf numFmtId="0" fontId="11" fillId="5" borderId="22" xfId="0" applyFont="1" applyFill="1" applyBorder="1" applyAlignment="1" applyProtection="1">
      <alignment horizontal="center" vertical="center"/>
      <protection locked="0"/>
    </xf>
    <xf numFmtId="0" fontId="11" fillId="5" borderId="23" xfId="0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>
      <alignment horizontal="center" vertical="center"/>
    </xf>
    <xf numFmtId="167" fontId="2" fillId="4" borderId="2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/>
    <xf numFmtId="0" fontId="4" fillId="2" borderId="0" xfId="0" applyFont="1" applyFill="1"/>
    <xf numFmtId="0" fontId="4" fillId="2" borderId="8" xfId="0" applyFont="1" applyFill="1" applyBorder="1"/>
    <xf numFmtId="0" fontId="4" fillId="2" borderId="0" xfId="0" quotePrefix="1" applyFont="1" applyFill="1"/>
    <xf numFmtId="0" fontId="4" fillId="5" borderId="0" xfId="0" applyFont="1" applyFill="1" applyAlignment="1">
      <alignment horizontal="center"/>
    </xf>
    <xf numFmtId="0" fontId="11" fillId="5" borderId="24" xfId="0" applyFont="1" applyFill="1" applyBorder="1" applyAlignment="1" applyProtection="1">
      <alignment horizontal="center" vertical="center"/>
      <protection locked="0"/>
    </xf>
    <xf numFmtId="0" fontId="11" fillId="5" borderId="25" xfId="0" applyFont="1" applyFill="1" applyBorder="1" applyAlignment="1" applyProtection="1">
      <alignment horizontal="center" vertical="center"/>
      <protection locked="0"/>
    </xf>
    <xf numFmtId="0" fontId="11" fillId="5" borderId="26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9" xfId="0" applyFont="1" applyBorder="1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1" fillId="5" borderId="27" xfId="0" applyFont="1" applyFill="1" applyBorder="1" applyAlignment="1" applyProtection="1">
      <alignment horizontal="center" vertical="center"/>
      <protection locked="0"/>
    </xf>
    <xf numFmtId="0" fontId="11" fillId="5" borderId="28" xfId="0" applyFont="1" applyFill="1" applyBorder="1" applyAlignment="1" applyProtection="1">
      <alignment horizontal="center" vertical="center"/>
      <protection locked="0"/>
    </xf>
    <xf numFmtId="0" fontId="11" fillId="5" borderId="29" xfId="0" applyFont="1" applyFill="1" applyBorder="1" applyAlignment="1" applyProtection="1">
      <alignment horizontal="center" vertical="center"/>
      <protection locked="0"/>
    </xf>
    <xf numFmtId="0" fontId="11" fillId="5" borderId="30" xfId="0" applyFont="1" applyFill="1" applyBorder="1" applyAlignment="1" applyProtection="1">
      <alignment horizontal="center" vertical="center"/>
      <protection locked="0"/>
    </xf>
    <xf numFmtId="0" fontId="11" fillId="5" borderId="31" xfId="0" applyFont="1" applyFill="1" applyBorder="1" applyAlignment="1" applyProtection="1">
      <alignment horizontal="center" vertical="center"/>
      <protection locked="0"/>
    </xf>
    <xf numFmtId="0" fontId="11" fillId="5" borderId="32" xfId="0" applyFont="1" applyFill="1" applyBorder="1" applyAlignment="1" applyProtection="1">
      <alignment horizontal="center" vertical="center"/>
      <protection locked="0"/>
    </xf>
    <xf numFmtId="0" fontId="4" fillId="2" borderId="0" xfId="0" quotePrefix="1" applyFont="1" applyFill="1" applyAlignment="1">
      <alignment horizontal="left" vertical="center"/>
    </xf>
    <xf numFmtId="0" fontId="11" fillId="5" borderId="33" xfId="0" applyFont="1" applyFill="1" applyBorder="1" applyAlignment="1" applyProtection="1">
      <alignment horizontal="center" vertical="center"/>
      <protection locked="0"/>
    </xf>
    <xf numFmtId="0" fontId="11" fillId="5" borderId="34" xfId="0" applyFont="1" applyFill="1" applyBorder="1" applyAlignment="1" applyProtection="1">
      <alignment horizontal="center" vertical="center"/>
      <protection locked="0"/>
    </xf>
    <xf numFmtId="0" fontId="11" fillId="5" borderId="35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>
      <alignment horizontal="center" vertical="center" wrapText="1"/>
    </xf>
    <xf numFmtId="0" fontId="3" fillId="4" borderId="2" xfId="0" quotePrefix="1" applyFont="1" applyFill="1" applyBorder="1" applyAlignment="1">
      <alignment horizontal="center" vertical="center"/>
    </xf>
    <xf numFmtId="166" fontId="3" fillId="4" borderId="4" xfId="0" applyNumberFormat="1" applyFont="1" applyFill="1" applyBorder="1" applyAlignment="1">
      <alignment horizontal="center" vertical="center"/>
    </xf>
    <xf numFmtId="166" fontId="3" fillId="4" borderId="1" xfId="0" applyNumberFormat="1" applyFont="1" applyFill="1" applyBorder="1" applyAlignment="1" applyProtection="1">
      <alignment vertical="center" wrapText="1"/>
      <protection locked="0"/>
    </xf>
    <xf numFmtId="166" fontId="3" fillId="4" borderId="11" xfId="0" applyNumberFormat="1" applyFont="1" applyFill="1" applyBorder="1" applyAlignment="1" applyProtection="1">
      <alignment vertical="center" wrapText="1"/>
      <protection locked="0"/>
    </xf>
    <xf numFmtId="0" fontId="3" fillId="0" borderId="5" xfId="0" applyFont="1" applyBorder="1" applyProtection="1">
      <protection locked="0"/>
    </xf>
    <xf numFmtId="0" fontId="0" fillId="0" borderId="6" xfId="0" applyBorder="1" applyProtection="1">
      <protection locked="0"/>
    </xf>
    <xf numFmtId="14" fontId="0" fillId="0" borderId="6" xfId="0" applyNumberFormat="1" applyBorder="1" applyAlignment="1" applyProtection="1">
      <alignment horizontal="center"/>
      <protection locked="0"/>
    </xf>
    <xf numFmtId="14" fontId="0" fillId="0" borderId="7" xfId="0" applyNumberFormat="1" applyBorder="1" applyProtection="1">
      <protection locked="0"/>
    </xf>
    <xf numFmtId="0" fontId="3" fillId="0" borderId="8" xfId="0" applyFont="1" applyBorder="1" applyProtection="1"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7" xfId="0" applyBorder="1"/>
    <xf numFmtId="0" fontId="0" fillId="2" borderId="8" xfId="0" applyFill="1" applyBorder="1" applyAlignment="1">
      <alignment vertical="center"/>
    </xf>
    <xf numFmtId="0" fontId="0" fillId="0" borderId="9" xfId="0" applyBorder="1"/>
    <xf numFmtId="0" fontId="13" fillId="2" borderId="0" xfId="0" applyFont="1" applyFill="1"/>
    <xf numFmtId="14" fontId="15" fillId="2" borderId="1" xfId="0" applyNumberFormat="1" applyFont="1" applyFill="1" applyBorder="1" applyAlignment="1" applyProtection="1">
      <alignment horizontal="center"/>
      <protection locked="0"/>
    </xf>
    <xf numFmtId="0" fontId="13" fillId="2" borderId="0" xfId="0" applyFont="1" applyFill="1" applyProtection="1">
      <protection locked="0"/>
    </xf>
    <xf numFmtId="0" fontId="14" fillId="2" borderId="0" xfId="0" applyFont="1" applyFill="1" applyProtection="1">
      <protection locked="0"/>
    </xf>
    <xf numFmtId="0" fontId="16" fillId="2" borderId="0" xfId="0" applyFont="1" applyFill="1" applyProtection="1">
      <protection locked="0"/>
    </xf>
    <xf numFmtId="168" fontId="17" fillId="2" borderId="0" xfId="0" applyNumberFormat="1" applyFont="1" applyFill="1" applyAlignment="1" applyProtection="1">
      <alignment horizontal="center"/>
      <protection locked="0"/>
    </xf>
    <xf numFmtId="14" fontId="17" fillId="2" borderId="0" xfId="0" applyNumberFormat="1" applyFont="1" applyFill="1" applyAlignment="1" applyProtection="1">
      <alignment horizontal="right"/>
      <protection locked="0"/>
    </xf>
    <xf numFmtId="165" fontId="20" fillId="2" borderId="0" xfId="0" applyNumberFormat="1" applyFont="1" applyFill="1" applyAlignment="1" applyProtection="1">
      <alignment vertical="center"/>
      <protection locked="0"/>
    </xf>
    <xf numFmtId="165" fontId="17" fillId="2" borderId="0" xfId="0" applyNumberFormat="1" applyFont="1" applyFill="1" applyAlignment="1" applyProtection="1">
      <alignment vertical="center"/>
      <protection locked="0"/>
    </xf>
    <xf numFmtId="0" fontId="21" fillId="2" borderId="0" xfId="0" applyFont="1" applyFill="1"/>
    <xf numFmtId="0" fontId="13" fillId="2" borderId="0" xfId="0" applyFont="1" applyFill="1" applyAlignment="1">
      <alignment horizontal="right"/>
    </xf>
    <xf numFmtId="0" fontId="17" fillId="2" borderId="0" xfId="0" applyFont="1" applyFill="1" applyAlignment="1" applyProtection="1">
      <alignment horizontal="right"/>
      <protection locked="0"/>
    </xf>
    <xf numFmtId="165" fontId="17" fillId="2" borderId="0" xfId="0" applyNumberFormat="1" applyFont="1" applyFill="1" applyAlignment="1" applyProtection="1">
      <alignment horizontal="left" vertical="center"/>
      <protection locked="0"/>
    </xf>
    <xf numFmtId="0" fontId="20" fillId="2" borderId="0" xfId="0" applyFont="1" applyFill="1" applyAlignment="1">
      <alignment horizontal="center" vertical="center" wrapText="1"/>
    </xf>
    <xf numFmtId="0" fontId="20" fillId="2" borderId="0" xfId="0" applyFont="1" applyFill="1" applyAlignment="1" applyProtection="1">
      <alignment horizontal="center" vertical="center" wrapText="1"/>
      <protection locked="0"/>
    </xf>
    <xf numFmtId="0" fontId="23" fillId="6" borderId="37" xfId="0" applyFont="1" applyFill="1" applyBorder="1" applyAlignment="1">
      <alignment horizontal="center" vertical="center" wrapText="1"/>
    </xf>
    <xf numFmtId="0" fontId="23" fillId="6" borderId="37" xfId="0" applyFont="1" applyFill="1" applyBorder="1" applyAlignment="1">
      <alignment horizontal="center" vertical="center"/>
    </xf>
    <xf numFmtId="0" fontId="25" fillId="2" borderId="0" xfId="0" applyFont="1" applyFill="1"/>
    <xf numFmtId="0" fontId="26" fillId="2" borderId="13" xfId="0" applyFont="1" applyFill="1" applyBorder="1"/>
    <xf numFmtId="0" fontId="27" fillId="7" borderId="0" xfId="0" applyFont="1" applyFill="1"/>
    <xf numFmtId="0" fontId="0" fillId="7" borderId="0" xfId="0" applyFill="1"/>
    <xf numFmtId="0" fontId="28" fillId="7" borderId="1" xfId="0" applyFont="1" applyFill="1" applyBorder="1" applyAlignment="1" applyProtection="1">
      <alignment vertical="center" wrapText="1"/>
      <protection hidden="1"/>
    </xf>
    <xf numFmtId="0" fontId="13" fillId="7" borderId="0" xfId="0" applyFont="1" applyFill="1"/>
    <xf numFmtId="0" fontId="28" fillId="7" borderId="0" xfId="0" applyFont="1" applyFill="1" applyAlignment="1" applyProtection="1">
      <alignment vertical="center" wrapText="1"/>
      <protection hidden="1"/>
    </xf>
    <xf numFmtId="0" fontId="29" fillId="7" borderId="0" xfId="0" applyFont="1" applyFill="1"/>
    <xf numFmtId="0" fontId="13" fillId="7" borderId="2" xfId="0" applyFont="1" applyFill="1" applyBorder="1"/>
    <xf numFmtId="0" fontId="25" fillId="7" borderId="0" xfId="0" applyFont="1" applyFill="1" applyAlignment="1" applyProtection="1">
      <alignment horizontal="left" vertical="center"/>
      <protection locked="0"/>
    </xf>
    <xf numFmtId="0" fontId="25" fillId="7" borderId="2" xfId="0" applyFont="1" applyFill="1" applyBorder="1" applyAlignment="1" applyProtection="1">
      <alignment horizontal="left" vertical="center"/>
      <protection locked="0"/>
    </xf>
    <xf numFmtId="0" fontId="25" fillId="7" borderId="0" xfId="0" applyFont="1" applyFill="1" applyAlignment="1" applyProtection="1">
      <alignment horizontal="left" vertical="center" wrapText="1"/>
      <protection locked="0"/>
    </xf>
    <xf numFmtId="0" fontId="13" fillId="7" borderId="6" xfId="0" applyFont="1" applyFill="1" applyBorder="1"/>
    <xf numFmtId="0" fontId="29" fillId="7" borderId="1" xfId="0" applyFont="1" applyFill="1" applyBorder="1"/>
    <xf numFmtId="0" fontId="3" fillId="7" borderId="1" xfId="0" applyFont="1" applyFill="1" applyBorder="1" applyProtection="1">
      <protection hidden="1"/>
    </xf>
    <xf numFmtId="0" fontId="3" fillId="7" borderId="1" xfId="0" applyFont="1" applyFill="1" applyBorder="1"/>
    <xf numFmtId="0" fontId="30" fillId="7" borderId="38" xfId="0" applyFont="1" applyFill="1" applyBorder="1"/>
    <xf numFmtId="0" fontId="0" fillId="7" borderId="39" xfId="0" applyFill="1" applyBorder="1"/>
    <xf numFmtId="0" fontId="0" fillId="7" borderId="40" xfId="0" applyFill="1" applyBorder="1"/>
    <xf numFmtId="0" fontId="0" fillId="7" borderId="2" xfId="0" applyFill="1" applyBorder="1" applyProtection="1">
      <protection hidden="1"/>
    </xf>
    <xf numFmtId="0" fontId="0" fillId="7" borderId="2" xfId="0" applyFill="1" applyBorder="1"/>
    <xf numFmtId="0" fontId="25" fillId="7" borderId="1" xfId="0" applyFont="1" applyFill="1" applyBorder="1" applyAlignment="1" applyProtection="1">
      <alignment horizontal="left" vertical="center"/>
      <protection locked="0"/>
    </xf>
    <xf numFmtId="0" fontId="0" fillId="7" borderId="2" xfId="0" quotePrefix="1" applyFill="1" applyBorder="1" applyAlignment="1">
      <alignment horizontal="center"/>
    </xf>
    <xf numFmtId="0" fontId="0" fillId="7" borderId="12" xfId="0" applyFill="1" applyBorder="1"/>
    <xf numFmtId="0" fontId="0" fillId="7" borderId="41" xfId="0" quotePrefix="1" applyFill="1" applyBorder="1" applyAlignment="1">
      <alignment horizontal="center"/>
    </xf>
    <xf numFmtId="0" fontId="0" fillId="7" borderId="6" xfId="0" applyFill="1" applyBorder="1" applyProtection="1">
      <protection hidden="1"/>
    </xf>
    <xf numFmtId="0" fontId="0" fillId="7" borderId="41" xfId="0" applyFill="1" applyBorder="1" applyAlignment="1">
      <alignment horizontal="center"/>
    </xf>
    <xf numFmtId="0" fontId="0" fillId="7" borderId="0" xfId="0" applyFill="1" applyProtection="1">
      <protection hidden="1"/>
    </xf>
    <xf numFmtId="0" fontId="29" fillId="7" borderId="42" xfId="0" applyFont="1" applyFill="1" applyBorder="1"/>
    <xf numFmtId="0" fontId="31" fillId="7" borderId="0" xfId="0" applyFont="1" applyFill="1"/>
    <xf numFmtId="0" fontId="13" fillId="7" borderId="43" xfId="0" applyFont="1" applyFill="1" applyBorder="1"/>
    <xf numFmtId="0" fontId="32" fillId="7" borderId="0" xfId="0" applyFont="1" applyFill="1" applyAlignment="1" applyProtection="1">
      <alignment horizontal="center" vertical="center"/>
      <protection hidden="1"/>
    </xf>
    <xf numFmtId="0" fontId="0" fillId="7" borderId="6" xfId="0" applyFill="1" applyBorder="1"/>
    <xf numFmtId="0" fontId="11" fillId="7" borderId="0" xfId="0" applyFont="1" applyFill="1"/>
    <xf numFmtId="0" fontId="0" fillId="7" borderId="6" xfId="0" quotePrefix="1" applyFill="1" applyBorder="1" applyAlignment="1">
      <alignment horizontal="center"/>
    </xf>
    <xf numFmtId="0" fontId="0" fillId="7" borderId="44" xfId="0" applyFill="1" applyBorder="1"/>
    <xf numFmtId="0" fontId="0" fillId="7" borderId="45" xfId="0" applyFill="1" applyBorder="1" applyAlignment="1">
      <alignment horizontal="center"/>
    </xf>
    <xf numFmtId="0" fontId="13" fillId="7" borderId="46" xfId="0" applyFont="1" applyFill="1" applyBorder="1"/>
    <xf numFmtId="0" fontId="28" fillId="7" borderId="0" xfId="0" applyFont="1" applyFill="1" applyAlignment="1" applyProtection="1">
      <alignment horizontal="center" vertical="center" wrapText="1"/>
      <protection hidden="1"/>
    </xf>
    <xf numFmtId="0" fontId="3" fillId="7" borderId="47" xfId="0" applyFont="1" applyFill="1" applyBorder="1"/>
    <xf numFmtId="0" fontId="3" fillId="7" borderId="12" xfId="0" applyFont="1" applyFill="1" applyBorder="1"/>
    <xf numFmtId="0" fontId="34" fillId="7" borderId="1" xfId="3" applyFont="1" applyFill="1" applyBorder="1" applyAlignment="1">
      <alignment horizontal="center" vertical="center"/>
    </xf>
    <xf numFmtId="0" fontId="35" fillId="7" borderId="2" xfId="0" applyFont="1" applyFill="1" applyBorder="1" applyAlignment="1">
      <alignment horizontal="left" vertical="center"/>
    </xf>
    <xf numFmtId="0" fontId="3" fillId="7" borderId="0" xfId="0" applyFont="1" applyFill="1"/>
    <xf numFmtId="0" fontId="0" fillId="7" borderId="12" xfId="0" applyFill="1" applyBorder="1" applyProtection="1">
      <protection locked="0"/>
    </xf>
    <xf numFmtId="0" fontId="0" fillId="7" borderId="0" xfId="0" applyFill="1" applyAlignment="1">
      <alignment wrapText="1"/>
    </xf>
    <xf numFmtId="0" fontId="35" fillId="7" borderId="6" xfId="0" applyFont="1" applyFill="1" applyBorder="1" applyAlignment="1">
      <alignment horizontal="left" vertical="center"/>
    </xf>
    <xf numFmtId="0" fontId="36" fillId="7" borderId="0" xfId="0" applyFont="1" applyFill="1" applyAlignment="1">
      <alignment horizontal="left" vertical="center"/>
    </xf>
    <xf numFmtId="0" fontId="0" fillId="7" borderId="0" xfId="0" applyFill="1" applyAlignment="1">
      <alignment horizontal="left"/>
    </xf>
    <xf numFmtId="0" fontId="3" fillId="7" borderId="0" xfId="0" applyFont="1" applyFill="1" applyAlignment="1">
      <alignment horizontal="center"/>
    </xf>
    <xf numFmtId="0" fontId="12" fillId="7" borderId="0" xfId="2" applyFill="1" applyBorder="1" applyAlignment="1"/>
    <xf numFmtId="0" fontId="12" fillId="7" borderId="0" xfId="2" applyFill="1" applyBorder="1" applyAlignment="1">
      <alignment vertical="center"/>
    </xf>
    <xf numFmtId="0" fontId="3" fillId="7" borderId="0" xfId="0" applyFont="1" applyFill="1" applyAlignment="1">
      <alignment horizontal="left"/>
    </xf>
    <xf numFmtId="0" fontId="3" fillId="7" borderId="0" xfId="0" applyFont="1" applyFill="1" applyAlignment="1">
      <alignment vertical="center"/>
    </xf>
    <xf numFmtId="0" fontId="0" fillId="7" borderId="12" xfId="0" applyFill="1" applyBorder="1" applyAlignment="1">
      <alignment wrapText="1"/>
    </xf>
    <xf numFmtId="0" fontId="0" fillId="7" borderId="1" xfId="0" applyFill="1" applyBorder="1" applyAlignment="1">
      <alignment horizontal="center" vertical="center"/>
    </xf>
    <xf numFmtId="0" fontId="3" fillId="7" borderId="1" xfId="0" applyFont="1" applyFill="1" applyBorder="1" applyAlignment="1">
      <alignment horizontal="left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/>
    <xf numFmtId="164" fontId="0" fillId="7" borderId="0" xfId="1" applyFont="1" applyFill="1"/>
    <xf numFmtId="0" fontId="0" fillId="7" borderId="1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9" xfId="0" applyFill="1" applyBorder="1"/>
    <xf numFmtId="0" fontId="0" fillId="8" borderId="0" xfId="0" applyFill="1"/>
    <xf numFmtId="0" fontId="3" fillId="0" borderId="8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9" xfId="0" applyFont="1" applyBorder="1" applyAlignment="1">
      <alignment horizontal="center"/>
    </xf>
    <xf numFmtId="0" fontId="12" fillId="0" borderId="0" xfId="2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4" borderId="3" xfId="0" applyFont="1" applyFill="1" applyBorder="1" applyAlignment="1" applyProtection="1">
      <alignment horizontal="left"/>
      <protection locked="0"/>
    </xf>
    <xf numFmtId="0" fontId="3" fillId="4" borderId="2" xfId="0" applyFont="1" applyFill="1" applyBorder="1" applyAlignment="1" applyProtection="1">
      <alignment horizontal="left"/>
      <protection locked="0"/>
    </xf>
    <xf numFmtId="0" fontId="3" fillId="4" borderId="4" xfId="0" applyFon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14" fontId="0" fillId="0" borderId="2" xfId="0" applyNumberFormat="1" applyBorder="1" applyAlignment="1">
      <alignment horizontal="center"/>
    </xf>
    <xf numFmtId="0" fontId="3" fillId="0" borderId="1" xfId="0" applyFont="1" applyBorder="1" applyAlignment="1" applyProtection="1">
      <alignment horizontal="right"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0" fillId="5" borderId="11" xfId="0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left" vertical="center"/>
      <protection locked="0"/>
    </xf>
    <xf numFmtId="0" fontId="3" fillId="2" borderId="7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>
      <alignment horizontal="center"/>
    </xf>
    <xf numFmtId="0" fontId="6" fillId="0" borderId="2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right" vertical="center" wrapText="1"/>
      <protection locked="0"/>
    </xf>
    <xf numFmtId="14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top" wrapText="1"/>
    </xf>
    <xf numFmtId="165" fontId="0" fillId="0" borderId="0" xfId="0" applyNumberFormat="1" applyAlignment="1">
      <alignment horizontal="left"/>
    </xf>
    <xf numFmtId="0" fontId="0" fillId="8" borderId="1" xfId="0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4" fillId="2" borderId="0" xfId="0" applyNumberFormat="1" applyFont="1" applyFill="1" applyAlignment="1">
      <alignment horizontal="center" vertical="center"/>
    </xf>
    <xf numFmtId="49" fontId="4" fillId="2" borderId="9" xfId="0" applyNumberFormat="1" applyFont="1" applyFill="1" applyBorder="1" applyAlignment="1">
      <alignment horizontal="center" vertical="center"/>
    </xf>
    <xf numFmtId="166" fontId="2" fillId="2" borderId="8" xfId="0" applyNumberFormat="1" applyFont="1" applyFill="1" applyBorder="1" applyAlignment="1">
      <alignment horizontal="center" vertical="center"/>
    </xf>
    <xf numFmtId="166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66" fontId="2" fillId="2" borderId="10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 vertical="center" wrapText="1"/>
    </xf>
    <xf numFmtId="166" fontId="3" fillId="4" borderId="2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4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166" fontId="2" fillId="2" borderId="5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/>
      <protection locked="0"/>
    </xf>
    <xf numFmtId="14" fontId="0" fillId="2" borderId="2" xfId="0" applyNumberFormat="1" applyFill="1" applyBorder="1" applyAlignment="1">
      <alignment horizontal="center"/>
    </xf>
    <xf numFmtId="0" fontId="15" fillId="2" borderId="36" xfId="0" applyFont="1" applyFill="1" applyBorder="1" applyAlignment="1">
      <alignment horizontal="left" vertical="center" wrapText="1"/>
    </xf>
    <xf numFmtId="0" fontId="14" fillId="2" borderId="0" xfId="0" applyFont="1" applyFill="1" applyAlignment="1" applyProtection="1">
      <alignment horizontal="left" vertical="top" wrapText="1"/>
      <protection locked="0"/>
    </xf>
    <xf numFmtId="0" fontId="14" fillId="2" borderId="0" xfId="0" applyFont="1" applyFill="1" applyAlignment="1" applyProtection="1">
      <alignment horizontal="left" vertical="top"/>
      <protection locked="0"/>
    </xf>
    <xf numFmtId="168" fontId="17" fillId="2" borderId="0" xfId="0" applyNumberFormat="1" applyFont="1" applyFill="1" applyAlignment="1">
      <alignment horizontal="center"/>
    </xf>
    <xf numFmtId="165" fontId="18" fillId="2" borderId="0" xfId="0" applyNumberFormat="1" applyFont="1" applyFill="1" applyAlignment="1" applyProtection="1">
      <alignment horizontal="center" vertical="center"/>
      <protection locked="0"/>
    </xf>
    <xf numFmtId="165" fontId="19" fillId="2" borderId="0" xfId="0" applyNumberFormat="1" applyFont="1" applyFill="1" applyAlignment="1" applyProtection="1">
      <alignment horizontal="center"/>
      <protection locked="0"/>
    </xf>
    <xf numFmtId="0" fontId="15" fillId="2" borderId="0" xfId="0" applyFont="1" applyFill="1" applyAlignment="1" applyProtection="1">
      <alignment horizontal="center" vertical="center" wrapText="1"/>
      <protection locked="0"/>
    </xf>
    <xf numFmtId="0" fontId="16" fillId="2" borderId="3" xfId="0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horizontal="center"/>
      <protection locked="0"/>
    </xf>
    <xf numFmtId="0" fontId="16" fillId="2" borderId="4" xfId="0" applyFont="1" applyFill="1" applyBorder="1" applyAlignment="1" applyProtection="1">
      <alignment horizontal="center"/>
      <protection locked="0"/>
    </xf>
    <xf numFmtId="0" fontId="22" fillId="2" borderId="3" xfId="0" applyFont="1" applyFill="1" applyBorder="1" applyAlignment="1" applyProtection="1">
      <alignment horizontal="center" vertical="center" wrapText="1"/>
      <protection locked="0"/>
    </xf>
    <xf numFmtId="0" fontId="22" fillId="2" borderId="2" xfId="0" applyFont="1" applyFill="1" applyBorder="1" applyAlignment="1" applyProtection="1">
      <alignment horizontal="center" vertical="center" wrapText="1"/>
      <protection locked="0"/>
    </xf>
    <xf numFmtId="0" fontId="22" fillId="2" borderId="4" xfId="0" applyFont="1" applyFill="1" applyBorder="1" applyAlignment="1" applyProtection="1">
      <alignment horizontal="center" vertical="center" wrapText="1"/>
      <protection locked="0"/>
    </xf>
    <xf numFmtId="170" fontId="26" fillId="2" borderId="13" xfId="0" applyNumberFormat="1" applyFont="1" applyFill="1" applyBorder="1"/>
  </cellXfs>
  <cellStyles count="4">
    <cellStyle name="Lien hypertexte" xfId="2" builtinId="8"/>
    <cellStyle name="Monétaire" xfId="1" builtinId="4"/>
    <cellStyle name="Normal" xfId="0" builtinId="0"/>
    <cellStyle name="Normal 2" xfId="3" xr:uid="{00000000-0005-0000-0000-000003000000}"/>
  </cellStyles>
  <dxfs count="18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numFmt numFmtId="170" formatCode="yyyy\-mm\-dd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theme="0" tint="-0.14996795556505021"/>
          <bgColor theme="0" tint="-0.14996795556505021"/>
        </patternFill>
      </fill>
    </dxf>
    <dxf>
      <fill>
        <patternFill>
          <fgColor rgb="FFFFFF99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 Narrow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auto="1"/>
      </font>
    </dxf>
    <dxf>
      <font>
        <color auto="1"/>
      </font>
    </dxf>
    <dxf>
      <font>
        <b/>
        <i val="0"/>
        <color auto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auto="1"/>
      </font>
    </dxf>
    <dxf>
      <font>
        <b/>
        <i val="0"/>
        <color theme="1"/>
      </font>
    </dxf>
    <dxf>
      <font>
        <b/>
        <i val="0"/>
        <color auto="1"/>
      </font>
    </dxf>
    <dxf>
      <font>
        <color auto="1"/>
      </font>
    </dxf>
    <dxf>
      <font>
        <b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color auto="1"/>
      </font>
    </dxf>
    <dxf>
      <font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247345</xdr:colOff>
      <xdr:row>69</xdr:row>
      <xdr:rowOff>49393</xdr:rowOff>
    </xdr:from>
    <xdr:to>
      <xdr:col>7</xdr:col>
      <xdr:colOff>276786</xdr:colOff>
      <xdr:row>74</xdr:row>
      <xdr:rowOff>243415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 rot="759143">
          <a:off x="2447620" y="16622893"/>
          <a:ext cx="1867766" cy="1670397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600" b="1">
              <a:solidFill>
                <a:schemeClr val="bg1"/>
              </a:solidFill>
            </a:rPr>
            <a:t>Feuille de statistiques</a:t>
          </a:r>
          <a:r>
            <a:rPr lang="fr-CA" sz="1600" b="1" baseline="0">
              <a:solidFill>
                <a:schemeClr val="bg1"/>
              </a:solidFill>
            </a:rPr>
            <a:t> utilisée au besoin!</a:t>
          </a:r>
          <a:endParaRPr lang="fr-CA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523875</xdr:colOff>
      <xdr:row>46</xdr:row>
      <xdr:rowOff>161924</xdr:rowOff>
    </xdr:from>
    <xdr:to>
      <xdr:col>6</xdr:col>
      <xdr:colOff>114300</xdr:colOff>
      <xdr:row>67</xdr:row>
      <xdr:rowOff>123824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162300" y="9963149"/>
          <a:ext cx="285750" cy="6143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119061</xdr:colOff>
      <xdr:row>4</xdr:row>
      <xdr:rowOff>273843</xdr:rowOff>
    </xdr:from>
    <xdr:to>
      <xdr:col>18</xdr:col>
      <xdr:colOff>714374</xdr:colOff>
      <xdr:row>9</xdr:row>
      <xdr:rowOff>309562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7406936" y="3531393"/>
          <a:ext cx="4405313" cy="223599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2800" b="1" u="dbl"/>
            <a:t>ATTENTION</a:t>
          </a:r>
          <a:r>
            <a:rPr lang="fr-CA" sz="2000" b="1"/>
            <a:t> </a:t>
          </a:r>
          <a:r>
            <a:rPr lang="fr-CA" sz="2000"/>
            <a:t>: </a:t>
          </a:r>
        </a:p>
        <a:p>
          <a:endParaRPr lang="fr-CA" sz="2000"/>
        </a:p>
        <a:p>
          <a:r>
            <a:rPr lang="fr-CA" sz="2000"/>
            <a:t>LES</a:t>
          </a:r>
          <a:r>
            <a:rPr lang="fr-CA" sz="2000" baseline="0"/>
            <a:t> DONNÉES DUPPLIQUÉES D'UN USAGER SONT SENSIBLES. ELLES DEVRONT ÊTRE UTILISÉES SEULEMENT POUR UN 2E PRESTATAIRE DE SERVICES. </a:t>
          </a:r>
          <a:endParaRPr lang="fr-CA" sz="2000"/>
        </a:p>
      </xdr:txBody>
    </xdr:sp>
    <xdr:clientData/>
  </xdr:twoCellAnchor>
  <xdr:twoCellAnchor>
    <xdr:from>
      <xdr:col>0</xdr:col>
      <xdr:colOff>440532</xdr:colOff>
      <xdr:row>0</xdr:row>
      <xdr:rowOff>142874</xdr:rowOff>
    </xdr:from>
    <xdr:to>
      <xdr:col>4</xdr:col>
      <xdr:colOff>369093</xdr:colOff>
      <xdr:row>0</xdr:row>
      <xdr:rowOff>1440656</xdr:rowOff>
    </xdr:to>
    <xdr:sp macro="[1]!AfficheInscript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40532" y="142874"/>
          <a:ext cx="2519361" cy="1297782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INSCRIPTION</a:t>
          </a:r>
          <a:r>
            <a:rPr lang="fr-CA" sz="1600" baseline="0"/>
            <a:t> D'UN USAGER DANS LA BASE DE DONNÉE</a:t>
          </a:r>
          <a:endParaRPr lang="fr-CA" sz="1600"/>
        </a:p>
      </xdr:txBody>
    </xdr:sp>
    <xdr:clientData/>
  </xdr:twoCellAnchor>
  <xdr:twoCellAnchor>
    <xdr:from>
      <xdr:col>13</xdr:col>
      <xdr:colOff>178594</xdr:colOff>
      <xdr:row>2</xdr:row>
      <xdr:rowOff>511969</xdr:rowOff>
    </xdr:from>
    <xdr:to>
      <xdr:col>15</xdr:col>
      <xdr:colOff>345281</xdr:colOff>
      <xdr:row>4</xdr:row>
      <xdr:rowOff>130969</xdr:rowOff>
    </xdr:to>
    <xdr:sp macro="[1]!SupprimerD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7466469" y="2731294"/>
          <a:ext cx="1690687" cy="657225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SUPPRIMER</a:t>
          </a:r>
          <a:r>
            <a:rPr lang="fr-CA" sz="1400" baseline="0"/>
            <a:t> UN USAGER </a:t>
          </a:r>
          <a:endParaRPr lang="fr-CA" sz="1400"/>
        </a:p>
      </xdr:txBody>
    </xdr:sp>
    <xdr:clientData/>
  </xdr:twoCellAnchor>
  <xdr:twoCellAnchor>
    <xdr:from>
      <xdr:col>0</xdr:col>
      <xdr:colOff>488156</xdr:colOff>
      <xdr:row>1</xdr:row>
      <xdr:rowOff>71435</xdr:rowOff>
    </xdr:from>
    <xdr:to>
      <xdr:col>4</xdr:col>
      <xdr:colOff>357187</xdr:colOff>
      <xdr:row>2</xdr:row>
      <xdr:rowOff>642936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88156" y="1614485"/>
          <a:ext cx="2459831" cy="1247776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300" b="1">
              <a:solidFill>
                <a:srgbClr val="FFFF00"/>
              </a:solidFill>
            </a:rPr>
            <a:t>Le</a:t>
          </a:r>
          <a:r>
            <a:rPr lang="fr-CA" sz="1300" b="1" baseline="0">
              <a:solidFill>
                <a:srgbClr val="FFFF00"/>
              </a:solidFill>
            </a:rPr>
            <a:t> numéro de la ligne correspond à l'enregistrement des formulaires éval, priorité, entente ex : ligne 7 correspond au formulaire 1. Éval. </a:t>
          </a:r>
          <a:endParaRPr lang="fr-CA" sz="13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esktop\Bon%20fichier%20alloc%20projet%20CES\LI%20-%202022-11-29-%20Comit&#233;%20alloc-service-SAD%20LDDM%20V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nsignes"/>
      <sheetName val="Liste déroulante"/>
      <sheetName val="FINANCES"/>
      <sheetName val="Inscriptions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 - 2022-11-29- Comité alloc-s"/>
    </sheetNames>
    <definedNames>
      <definedName name="AfficheInscription"/>
      <definedName name="SupprimerD"/>
    </definedNames>
    <sheetDataSet>
      <sheetData sheetId="0"/>
      <sheetData sheetId="1"/>
      <sheetData sheetId="2"/>
      <sheetData sheetId="3">
        <row r="1">
          <cell r="H1">
            <v>44885</v>
          </cell>
        </row>
      </sheetData>
      <sheetData sheetId="4">
        <row r="22">
          <cell r="K22">
            <v>0</v>
          </cell>
        </row>
        <row r="23">
          <cell r="K23">
            <v>0</v>
          </cell>
        </row>
        <row r="24">
          <cell r="K24">
            <v>0</v>
          </cell>
        </row>
        <row r="25">
          <cell r="K25">
            <v>0</v>
          </cell>
        </row>
        <row r="27">
          <cell r="K27">
            <v>0</v>
          </cell>
        </row>
        <row r="28">
          <cell r="K28">
            <v>0</v>
          </cell>
        </row>
        <row r="29">
          <cell r="K29">
            <v>0</v>
          </cell>
        </row>
        <row r="31">
          <cell r="K31">
            <v>0</v>
          </cell>
        </row>
        <row r="32">
          <cell r="K32">
            <v>0</v>
          </cell>
        </row>
        <row r="33">
          <cell r="K33">
            <v>0</v>
          </cell>
        </row>
        <row r="35">
          <cell r="K35">
            <v>0</v>
          </cell>
        </row>
        <row r="36">
          <cell r="K36">
            <v>0</v>
          </cell>
        </row>
        <row r="39">
          <cell r="K39">
            <v>0</v>
          </cell>
        </row>
        <row r="40">
          <cell r="K40">
            <v>0</v>
          </cell>
        </row>
        <row r="41">
          <cell r="K41">
            <v>0</v>
          </cell>
        </row>
        <row r="42">
          <cell r="K42">
            <v>0</v>
          </cell>
        </row>
        <row r="46">
          <cell r="L46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J50">
            <v>0</v>
          </cell>
        </row>
        <row r="53">
          <cell r="K53">
            <v>0</v>
          </cell>
          <cell r="L53">
            <v>0</v>
          </cell>
        </row>
        <row r="54">
          <cell r="A54" t="str">
            <v>Faites un choix</v>
          </cell>
          <cell r="K54">
            <v>0</v>
          </cell>
          <cell r="L54">
            <v>0</v>
          </cell>
        </row>
        <row r="55">
          <cell r="A55" t="str">
            <v>Faites un choix</v>
          </cell>
          <cell r="K55">
            <v>0</v>
          </cell>
          <cell r="L55">
            <v>0</v>
          </cell>
        </row>
        <row r="56">
          <cell r="A56" t="str">
            <v>Glycémie capillaire</v>
          </cell>
          <cell r="K56">
            <v>0</v>
          </cell>
          <cell r="L56">
            <v>0</v>
          </cell>
        </row>
        <row r="57">
          <cell r="J57">
            <v>0</v>
          </cell>
        </row>
        <row r="62">
          <cell r="L62">
            <v>0</v>
          </cell>
        </row>
        <row r="64">
          <cell r="J64">
            <v>0</v>
          </cell>
        </row>
        <row r="66">
          <cell r="L66">
            <v>0</v>
          </cell>
        </row>
        <row r="80">
          <cell r="J80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2" displayName="Tableau12" ref="B6:M26" totalsRowShown="0" headerRowDxfId="77" dataDxfId="76" tableBorderDxfId="75">
  <autoFilter ref="B6:M26" xr:uid="{00000000-0009-0000-0100-000001000000}"/>
  <tableColumns count="12">
    <tableColumn id="1" xr3:uid="{00000000-0010-0000-0000-000001000000}" name="Bassin" dataDxfId="74"/>
    <tableColumn id="2" xr3:uid="{00000000-0010-0000-0000-000002000000}" name="RLS" dataDxfId="73"/>
    <tableColumn id="3" xr3:uid="{00000000-0010-0000-0000-000003000000}" name="#" dataDxfId="72"/>
    <tableColumn id="4" xr3:uid="{00000000-0010-0000-0000-000004000000}" name="Nom, Prénom_x000a_de l'usager" dataDxfId="71"/>
    <tableColumn id="5" xr3:uid="{00000000-0010-0000-0000-000005000000}" name="Langue_x000a_" dataDxfId="70"/>
    <tableColumn id="6" xr3:uid="{00000000-0010-0000-0000-000006000000}" name="NAM" dataDxfId="69"/>
    <tableColumn id="7" xr3:uid="{00000000-0010-0000-0000-000007000000}" name="DDN_x000a_" dataDxfId="68"/>
    <tableColumn id="8" xr3:uid="{00000000-0010-0000-0000-000008000000}" name="Type de demande" dataDxfId="67"/>
    <tableColumn id="9" xr3:uid="{00000000-0010-0000-0000-000009000000}" name="Intervenant _x000a_pivot (# poste tél.)" dataDxfId="66"/>
    <tableColumn id="10" xr3:uid="{00000000-0010-0000-0000-00000A000000}" name="Profil_x000a_intervention_x000a_(Type de clientèle)" dataDxfId="65"/>
    <tableColumn id="11" xr3:uid="{00000000-0010-0000-0000-00000B000000}" name="Profil _x000a_SMAF_x000a_(ISO)" dataDxfId="64"/>
    <tableColumn id="12" xr3:uid="{00000000-0010-0000-0000-00000C000000}" name="Date OEMC_x000a_(AAAA-MM-JJ)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emande" displayName="Demande" ref="B3:B10" totalsRowShown="0" headerRowDxfId="63" dataDxfId="61" headerRowBorderDxfId="62" tableBorderDxfId="60" totalsRowBorderDxfId="59">
  <autoFilter ref="B3:B10" xr:uid="{00000000-0009-0000-0100-000002000000}"/>
  <tableColumns count="1">
    <tableColumn id="1" xr3:uid="{00000000-0010-0000-0100-000001000000}" name="Demande" dataDxfId="5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Langue" displayName="Langue" ref="G14:G16" totalsRowShown="0" headerRowDxfId="57" dataDxfId="55" headerRowBorderDxfId="56" tableBorderDxfId="54" totalsRowBorderDxfId="53">
  <autoFilter ref="G14:G16" xr:uid="{00000000-0009-0000-0100-000003000000}"/>
  <tableColumns count="1">
    <tableColumn id="1" xr3:uid="{00000000-0010-0000-0200-000001000000}" name="Langue" dataDxfId="5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Milieudevie" displayName="Milieudevie" ref="B14:B20" totalsRowShown="0" headerRowDxfId="51" dataDxfId="49" headerRowBorderDxfId="50" tableBorderDxfId="48" totalsRowBorderDxfId="47">
  <autoFilter ref="B14:B20" xr:uid="{00000000-0009-0000-0100-000004000000}"/>
  <tableColumns count="1">
    <tableColumn id="1" xr3:uid="{00000000-0010-0000-0300-000001000000}" name="Milieu de vie" dataDxfId="46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RLS" displayName="RLS" ref="I14:J29" totalsRowShown="0" headerRowDxfId="45" dataDxfId="43" headerRowBorderDxfId="44" tableBorderDxfId="42" totalsRowBorderDxfId="41">
  <autoFilter ref="I14:J29" xr:uid="{00000000-0009-0000-0100-000005000000}"/>
  <tableColumns count="2">
    <tableColumn id="1" xr3:uid="{00000000-0010-0000-0400-000001000000}" name="RLS" dataDxfId="40"/>
    <tableColumn id="2" xr3:uid="{00000000-0010-0000-0400-000002000000}" name="Colonne1" dataDxfId="39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PROINTER" displayName="PROINTER" ref="L14:L24" totalsRowShown="0" headerRowDxfId="38" dataDxfId="36" headerRowBorderDxfId="37" tableBorderDxfId="35" totalsRowBorderDxfId="34">
  <autoFilter ref="L14:L24" xr:uid="{00000000-0009-0000-0100-000006000000}"/>
  <tableColumns count="1">
    <tableColumn id="1" xr3:uid="{00000000-0010-0000-0500-000001000000}" name="Profil intervention" dataDxfId="33">
      <calculatedColumnFormula>N15&amp;" - "&amp;M15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DECISION" displayName="DECISION" ref="B32:B38" totalsRowShown="0" headerRowDxfId="32" dataDxfId="30" headerRowBorderDxfId="31" tableBorderDxfId="29" totalsRowBorderDxfId="28">
  <autoFilter ref="B32:B38" xr:uid="{00000000-0009-0000-0100-000007000000}"/>
  <tableColumns count="1">
    <tableColumn id="1" xr3:uid="{00000000-0010-0000-0600-000001000000}" name="Décision" dataDxfId="27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FONDS" displayName="FONDS" ref="G32:G39" totalsRowShown="0" headerRowDxfId="26" dataDxfId="24" headerRowBorderDxfId="25" tableBorderDxfId="23" totalsRowBorderDxfId="22" headerRowCellStyle="Normal 2">
  <autoFilter ref="G32:G39" xr:uid="{00000000-0009-0000-0100-000008000000}"/>
  <tableColumns count="1">
    <tableColumn id="1" xr3:uid="{00000000-0010-0000-0700-000001000000}" name="FONDS" dataDxfId="21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BASSIN" displayName="BASSIN" ref="I33:I35" totalsRowShown="0" headerRowDxfId="20" dataDxfId="19">
  <autoFilter ref="I33:I35" xr:uid="{00000000-0009-0000-0100-000009000000}"/>
  <tableColumns count="1">
    <tableColumn id="1" xr3:uid="{00000000-0010-0000-0800-000001000000}" name="BASSIN" dataDxfId="18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RESSOURCES" displayName="RESSOURCES" ref="L28:L115" totalsRowShown="0" headerRowDxfId="17" dataDxfId="15" headerRowBorderDxfId="16" tableBorderDxfId="14">
  <autoFilter ref="L28:L115" xr:uid="{00000000-0009-0000-0100-00000A000000}"/>
  <tableColumns count="1">
    <tableColumn id="1" xr3:uid="{00000000-0010-0000-0900-000001000000}" name="Ressource (dispensataire)" dataDxfId="13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PROFILISO" displayName="PROFILISO" ref="E14:E28" totalsRowShown="0" headerRowDxfId="12" dataDxfId="11">
  <autoFilter ref="E14:E28" xr:uid="{00000000-0009-0000-0100-00000B000000}"/>
  <tableColumns count="1">
    <tableColumn id="1" xr3:uid="{00000000-0010-0000-0A00-000001000000}" name="Profil ISO-SMAF" dataDxfId="10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Numéros" displayName="Numéros" ref="G57:G82" totalsRowShown="0" headerRowDxfId="9" dataDxfId="8">
  <autoFilter ref="G57:G82" xr:uid="{00000000-0009-0000-0100-00000C000000}"/>
  <tableColumns count="1">
    <tableColumn id="1" xr3:uid="{00000000-0010-0000-0B00-000001000000}" name="Numéros" dataDxfId="7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ableau14" displayName="Tableau14" ref="B56:C71" totalsRowShown="0" headerRowDxfId="6" dataDxfId="5">
  <autoFilter ref="B56:C71" xr:uid="{00000000-0009-0000-0100-00000D000000}"/>
  <tableColumns count="2">
    <tableColumn id="1" xr3:uid="{00000000-0010-0000-0C00-000001000000}" name="RLSERVICE" dataDxfId="4"/>
    <tableColumn id="2" xr3:uid="{00000000-0010-0000-0C00-000002000000}" name="Colonne2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>
    <tabColor rgb="FFFFFF00"/>
  </sheetPr>
  <dimension ref="A1:R128"/>
  <sheetViews>
    <sheetView showGridLines="0" view="pageLayout" topLeftCell="A67" zoomScaleNormal="100" workbookViewId="0">
      <selection activeCell="J81" sqref="J81:O81"/>
    </sheetView>
  </sheetViews>
  <sheetFormatPr baseColWidth="10" defaultColWidth="11.42578125" defaultRowHeight="15" x14ac:dyDescent="0.25"/>
  <cols>
    <col min="1" max="1" width="6.85546875" style="1" customWidth="1"/>
    <col min="2" max="2" width="6.7109375" style="1" customWidth="1"/>
    <col min="3" max="4" width="8.7109375" style="1" customWidth="1"/>
    <col min="5" max="5" width="6.140625" style="1" customWidth="1"/>
    <col min="6" max="6" width="9.7109375" style="1" bestFit="1" customWidth="1"/>
    <col min="7" max="7" width="9.85546875" style="1" customWidth="1"/>
    <col min="8" max="8" width="7.85546875" style="1" customWidth="1"/>
    <col min="9" max="9" width="5.5703125" style="1" customWidth="1"/>
    <col min="10" max="10" width="5.28515625" style="1" customWidth="1"/>
    <col min="11" max="15" width="4.85546875" style="1" customWidth="1"/>
    <col min="16" max="16" width="11.42578125" style="1"/>
    <col min="17" max="17" width="11.42578125" style="1" customWidth="1"/>
    <col min="18" max="16384" width="11.42578125" style="1"/>
  </cols>
  <sheetData>
    <row r="1" spans="1:16" x14ac:dyDescent="0.25">
      <c r="D1" s="298"/>
      <c r="E1" s="298"/>
      <c r="F1" s="298"/>
      <c r="G1" s="298"/>
    </row>
    <row r="2" spans="1:16" x14ac:dyDescent="0.25">
      <c r="D2" s="298"/>
      <c r="E2" s="298"/>
      <c r="F2" s="298"/>
      <c r="G2" s="298"/>
      <c r="H2" s="2"/>
      <c r="I2" s="3"/>
      <c r="J2" s="3"/>
      <c r="K2" s="3"/>
      <c r="L2" s="281">
        <f>[1]Inscriptions!H1</f>
        <v>44885</v>
      </c>
      <c r="M2" s="281"/>
      <c r="N2" s="281"/>
      <c r="O2" s="281"/>
      <c r="P2" s="4"/>
    </row>
    <row r="3" spans="1:16" x14ac:dyDescent="0.25">
      <c r="D3" s="298"/>
      <c r="E3" s="298"/>
      <c r="F3" s="298"/>
      <c r="G3" s="298"/>
    </row>
    <row r="4" spans="1:16" ht="15" customHeight="1" x14ac:dyDescent="0.25"/>
    <row r="5" spans="1:16" ht="15.75" x14ac:dyDescent="0.25">
      <c r="B5" s="283" t="e">
        <f>INDEX([1]!Tableau12[Nom, Prénom
de l''usager],MATCH("1",[1]!Tableau12['#],0))</f>
        <v>#REF!</v>
      </c>
      <c r="C5" s="283"/>
      <c r="D5" s="283"/>
      <c r="E5" s="283"/>
      <c r="F5" s="283"/>
      <c r="G5" s="5"/>
      <c r="I5" s="6"/>
      <c r="K5" s="307"/>
      <c r="L5" s="307"/>
      <c r="M5" s="307"/>
      <c r="N5" s="307"/>
    </row>
    <row r="6" spans="1:16" ht="15.75" x14ac:dyDescent="0.25">
      <c r="B6" s="297"/>
      <c r="C6" s="297"/>
      <c r="D6" s="297"/>
      <c r="E6" s="297"/>
      <c r="F6" s="297"/>
      <c r="G6" s="7"/>
      <c r="I6" s="8"/>
      <c r="K6" s="308"/>
      <c r="L6" s="308"/>
      <c r="M6" s="308"/>
      <c r="N6" s="308"/>
    </row>
    <row r="7" spans="1:16" ht="15.75" x14ac:dyDescent="0.25">
      <c r="B7" s="297"/>
      <c r="C7" s="297"/>
      <c r="D7" s="297"/>
      <c r="E7" s="297"/>
      <c r="F7" s="297"/>
      <c r="G7" s="7"/>
      <c r="I7" s="6"/>
      <c r="K7" s="274"/>
      <c r="L7" s="245"/>
      <c r="M7" s="245"/>
      <c r="N7" s="245"/>
    </row>
    <row r="8" spans="1:16" ht="14.25" customHeight="1" x14ac:dyDescent="0.25">
      <c r="B8" s="298"/>
      <c r="C8" s="298"/>
      <c r="D8" s="298"/>
      <c r="E8" s="298"/>
      <c r="F8" s="298"/>
      <c r="G8" s="9"/>
      <c r="I8" s="6" t="s">
        <v>3</v>
      </c>
      <c r="K8" s="245"/>
      <c r="L8" s="245"/>
      <c r="M8" s="245"/>
      <c r="N8" s="245"/>
    </row>
    <row r="9" spans="1:16" ht="16.5" customHeight="1" x14ac:dyDescent="0.25">
      <c r="I9" s="1" t="s">
        <v>4</v>
      </c>
      <c r="K9" s="246"/>
      <c r="L9" s="246"/>
      <c r="M9" s="246"/>
      <c r="N9" s="246"/>
    </row>
    <row r="10" spans="1:16" x14ac:dyDescent="0.25">
      <c r="A10" s="10" t="s">
        <v>5</v>
      </c>
      <c r="B10" s="11"/>
      <c r="C10" s="11"/>
      <c r="D10" s="11"/>
      <c r="E10" s="11"/>
      <c r="F10" s="11"/>
      <c r="G10" s="12"/>
      <c r="H10" s="12"/>
      <c r="I10" s="12"/>
      <c r="J10" s="12"/>
      <c r="K10" s="12"/>
      <c r="L10" s="12"/>
      <c r="M10" s="12"/>
      <c r="N10" s="12"/>
      <c r="O10" s="12"/>
    </row>
    <row r="11" spans="1:16" ht="7.5" customHeight="1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</row>
    <row r="12" spans="1:16" ht="18.75" customHeight="1" x14ac:dyDescent="0.25">
      <c r="A12" s="13"/>
      <c r="B12"/>
      <c r="C12"/>
      <c r="D12"/>
      <c r="E12"/>
      <c r="F12" s="14"/>
      <c r="G12"/>
      <c r="H12"/>
      <c r="I12"/>
      <c r="J12"/>
      <c r="K12"/>
      <c r="L12"/>
      <c r="M12"/>
      <c r="N12"/>
      <c r="O12"/>
    </row>
    <row r="13" spans="1:16" s="15" customFormat="1" ht="30" customHeight="1" x14ac:dyDescent="0.25">
      <c r="A13" s="279"/>
      <c r="B13" s="279"/>
      <c r="C13" s="279"/>
      <c r="D13" s="279"/>
      <c r="E13" s="279"/>
      <c r="F13" s="279"/>
      <c r="G13" s="279"/>
      <c r="H13" s="279"/>
      <c r="I13" s="279"/>
      <c r="J13" s="279"/>
      <c r="K13" s="279"/>
      <c r="L13" s="279"/>
      <c r="M13" s="279"/>
      <c r="N13" s="279"/>
      <c r="O13" s="279"/>
    </row>
    <row r="14" spans="1:16" s="15" customFormat="1" ht="3.75" customHeight="1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</row>
    <row r="15" spans="1:16" ht="17.25" customHeight="1" x14ac:dyDescent="0.25">
      <c r="A15" s="299" t="s">
        <v>6</v>
      </c>
      <c r="B15" s="300"/>
      <c r="C15" s="300"/>
      <c r="D15" s="300"/>
      <c r="E15" s="300"/>
      <c r="F15" s="300"/>
      <c r="G15" s="301"/>
      <c r="H15" s="302" t="s">
        <v>7</v>
      </c>
      <c r="I15" s="303"/>
      <c r="J15" s="303"/>
      <c r="K15" s="303"/>
      <c r="L15" s="303"/>
      <c r="M15" s="303"/>
      <c r="N15" s="303"/>
      <c r="O15" s="304"/>
    </row>
    <row r="16" spans="1:16" x14ac:dyDescent="0.25">
      <c r="A16" s="17" t="s">
        <v>8</v>
      </c>
      <c r="B16" s="18"/>
      <c r="C16" s="18"/>
      <c r="D16" s="18"/>
      <c r="E16" s="18"/>
      <c r="F16" s="19"/>
      <c r="G16" s="20" t="s">
        <v>9</v>
      </c>
      <c r="H16" s="305">
        <f>'[1]1. Éval.'!K42</f>
        <v>0</v>
      </c>
      <c r="I16" s="306"/>
      <c r="J16" s="306"/>
      <c r="K16" s="306"/>
      <c r="L16" s="306"/>
      <c r="M16" s="21"/>
      <c r="N16" s="21"/>
      <c r="O16" s="22"/>
    </row>
    <row r="17" spans="1:18" x14ac:dyDescent="0.25">
      <c r="A17" s="23"/>
      <c r="B17" s="24" t="s">
        <v>10</v>
      </c>
      <c r="C17" s="24"/>
      <c r="D17" s="24"/>
      <c r="E17" s="24"/>
      <c r="F17" s="25">
        <f>'[1]1. Éval.'!K25</f>
        <v>0</v>
      </c>
      <c r="G17" s="26"/>
      <c r="H17" s="27"/>
      <c r="I17" s="28"/>
      <c r="J17" s="28"/>
      <c r="K17" s="28"/>
      <c r="L17" s="29"/>
      <c r="M17" s="28"/>
      <c r="N17" s="28"/>
      <c r="O17" s="30"/>
    </row>
    <row r="18" spans="1:18" x14ac:dyDescent="0.25">
      <c r="A18" s="23"/>
      <c r="B18" s="24" t="s">
        <v>11</v>
      </c>
      <c r="C18" s="24"/>
      <c r="D18" s="24"/>
      <c r="E18" s="24"/>
      <c r="F18" s="25">
        <f>'[1]1. Éval.'!K29</f>
        <v>0</v>
      </c>
      <c r="G18" s="26"/>
      <c r="H18" s="27"/>
      <c r="I18" s="28"/>
      <c r="J18" s="28"/>
      <c r="K18" s="28"/>
      <c r="L18" s="28"/>
      <c r="M18" s="28"/>
      <c r="N18" s="28"/>
      <c r="O18" s="30"/>
    </row>
    <row r="19" spans="1:18" x14ac:dyDescent="0.25">
      <c r="A19" s="23"/>
      <c r="B19" s="24" t="s">
        <v>12</v>
      </c>
      <c r="C19" s="24"/>
      <c r="D19" s="24"/>
      <c r="E19" s="24"/>
      <c r="F19" s="25">
        <f>'[1]1. Éval.'!K33</f>
        <v>0</v>
      </c>
      <c r="G19" s="26"/>
      <c r="H19" s="27"/>
      <c r="I19" s="28"/>
      <c r="J19" s="28"/>
      <c r="K19" s="28"/>
      <c r="L19" s="28"/>
      <c r="M19" s="28"/>
      <c r="N19" s="28"/>
      <c r="O19" s="30"/>
    </row>
    <row r="20" spans="1:18" x14ac:dyDescent="0.25">
      <c r="A20" s="23"/>
      <c r="B20" s="24" t="s">
        <v>13</v>
      </c>
      <c r="C20" s="24"/>
      <c r="D20" s="24"/>
      <c r="E20" s="24"/>
      <c r="F20" s="25">
        <f>'[1]1. Éval.'!K36</f>
        <v>0</v>
      </c>
      <c r="G20" s="26"/>
      <c r="H20" s="27"/>
      <c r="I20" s="28"/>
      <c r="J20" s="28"/>
      <c r="K20" s="28"/>
      <c r="L20" s="28"/>
      <c r="M20" s="28"/>
      <c r="N20" s="28"/>
      <c r="O20" s="30"/>
    </row>
    <row r="21" spans="1:18" x14ac:dyDescent="0.25">
      <c r="A21" s="23"/>
      <c r="B21" s="24" t="s">
        <v>14</v>
      </c>
      <c r="C21" s="24"/>
      <c r="D21" s="24"/>
      <c r="E21" s="24"/>
      <c r="F21" s="25">
        <f>'[1]1. Éval.'!K41</f>
        <v>0</v>
      </c>
      <c r="G21" s="26"/>
      <c r="H21" s="27"/>
      <c r="I21" s="28"/>
      <c r="J21" s="28"/>
      <c r="K21" s="28"/>
      <c r="L21" s="28"/>
      <c r="M21" s="28"/>
      <c r="N21" s="28"/>
      <c r="O21" s="30"/>
    </row>
    <row r="22" spans="1:18" x14ac:dyDescent="0.25">
      <c r="A22" s="31" t="s">
        <v>15</v>
      </c>
      <c r="B22" s="32"/>
      <c r="C22" s="32"/>
      <c r="D22" s="32"/>
      <c r="E22" s="32"/>
      <c r="F22" s="33"/>
      <c r="G22" s="34" t="s">
        <v>9</v>
      </c>
      <c r="H22" s="288">
        <f>'[1]1. Éval.'!J50</f>
        <v>0</v>
      </c>
      <c r="I22" s="289"/>
      <c r="J22" s="289"/>
      <c r="K22" s="289"/>
      <c r="L22" s="289"/>
      <c r="M22" s="35"/>
      <c r="N22" s="35"/>
      <c r="O22" s="30"/>
    </row>
    <row r="23" spans="1:18" x14ac:dyDescent="0.25">
      <c r="A23" s="31"/>
      <c r="B23" s="24" t="s">
        <v>16</v>
      </c>
      <c r="C23" s="24"/>
      <c r="D23" s="24"/>
      <c r="E23" s="24"/>
      <c r="F23" s="25">
        <f>'[1]1. Éval.'!J46</f>
        <v>0</v>
      </c>
      <c r="G23" s="36"/>
      <c r="H23" s="27"/>
      <c r="I23" s="28"/>
      <c r="J23" s="28"/>
      <c r="K23" s="28"/>
      <c r="L23" s="28"/>
      <c r="M23" s="28"/>
      <c r="N23" s="28"/>
      <c r="O23" s="30"/>
    </row>
    <row r="24" spans="1:18" x14ac:dyDescent="0.25">
      <c r="A24" s="31"/>
      <c r="B24" s="24" t="s">
        <v>17</v>
      </c>
      <c r="C24" s="24"/>
      <c r="D24" s="24"/>
      <c r="E24" s="24"/>
      <c r="F24" s="25">
        <f>'[1]1. Éval.'!J47</f>
        <v>0</v>
      </c>
      <c r="G24" s="36"/>
      <c r="H24" s="27"/>
      <c r="I24" s="28"/>
      <c r="J24" s="28"/>
      <c r="K24" s="28"/>
      <c r="L24" s="28"/>
      <c r="M24" s="28"/>
      <c r="N24" s="28"/>
      <c r="O24" s="30"/>
    </row>
    <row r="25" spans="1:18" x14ac:dyDescent="0.25">
      <c r="A25" s="31"/>
      <c r="B25" s="24" t="s">
        <v>18</v>
      </c>
      <c r="C25" s="24"/>
      <c r="D25" s="24"/>
      <c r="E25" s="24"/>
      <c r="F25" s="25">
        <f>'[1]1. Éval.'!J48</f>
        <v>0</v>
      </c>
      <c r="G25" s="36"/>
      <c r="H25" s="27"/>
      <c r="I25" s="28"/>
      <c r="J25" s="28"/>
      <c r="K25" s="28"/>
      <c r="L25" s="28"/>
      <c r="M25" s="28"/>
      <c r="N25" s="28"/>
      <c r="O25" s="30"/>
    </row>
    <row r="26" spans="1:18" x14ac:dyDescent="0.25">
      <c r="A26" s="31"/>
      <c r="B26" s="24" t="s">
        <v>19</v>
      </c>
      <c r="C26" s="24"/>
      <c r="D26" s="24"/>
      <c r="E26" s="24"/>
      <c r="F26" s="25">
        <f>'[1]1. Éval.'!J49</f>
        <v>0</v>
      </c>
      <c r="G26" s="36"/>
      <c r="H26" s="27"/>
      <c r="I26" s="28"/>
      <c r="J26" s="28"/>
      <c r="K26" s="28"/>
      <c r="L26" s="28"/>
      <c r="M26" s="28"/>
      <c r="N26" s="28"/>
      <c r="O26" s="30"/>
    </row>
    <row r="27" spans="1:18" x14ac:dyDescent="0.25">
      <c r="A27" s="31" t="s">
        <v>20</v>
      </c>
      <c r="B27" s="24"/>
      <c r="C27" s="24"/>
      <c r="D27" s="24"/>
      <c r="E27" s="24"/>
      <c r="F27" s="25"/>
      <c r="G27" s="34" t="s">
        <v>9</v>
      </c>
      <c r="H27" s="288">
        <f>'[1]1. Éval.'!J57</f>
        <v>0</v>
      </c>
      <c r="I27" s="289"/>
      <c r="J27" s="289"/>
      <c r="K27" s="289"/>
      <c r="L27" s="289"/>
      <c r="M27" s="28"/>
      <c r="N27" s="28"/>
      <c r="O27" s="30"/>
    </row>
    <row r="28" spans="1:18" x14ac:dyDescent="0.25">
      <c r="A28" s="31"/>
      <c r="B28" s="24" t="s">
        <v>21</v>
      </c>
      <c r="C28" s="37"/>
      <c r="D28" s="24"/>
      <c r="E28" s="24"/>
      <c r="F28" s="25">
        <f>'[1]1. Éval.'!K53</f>
        <v>0</v>
      </c>
      <c r="G28" s="36"/>
      <c r="H28" s="38" t="s">
        <v>22</v>
      </c>
      <c r="I28" s="286">
        <f>'[1]1. Éval.'!D53</f>
        <v>0</v>
      </c>
      <c r="J28" s="286"/>
      <c r="K28" s="286"/>
      <c r="L28" s="286"/>
      <c r="M28" s="286"/>
      <c r="N28" s="286"/>
      <c r="O28" s="287"/>
    </row>
    <row r="29" spans="1:18" x14ac:dyDescent="0.25">
      <c r="A29" s="39"/>
      <c r="B29" s="24" t="str">
        <f>'[1]1. Éval.'!A54</f>
        <v>Faites un choix</v>
      </c>
      <c r="C29" s="37"/>
      <c r="D29" s="24"/>
      <c r="E29" s="24"/>
      <c r="F29" s="25">
        <f>'[1]1. Éval.'!K54</f>
        <v>0</v>
      </c>
      <c r="G29" s="36"/>
      <c r="H29" s="40" t="s">
        <v>22</v>
      </c>
      <c r="I29" s="286">
        <f>'[1]1. Éval.'!D54</f>
        <v>0</v>
      </c>
      <c r="J29" s="286"/>
      <c r="K29" s="286"/>
      <c r="L29" s="286"/>
      <c r="M29" s="286"/>
      <c r="N29" s="286"/>
      <c r="O29" s="287"/>
    </row>
    <row r="30" spans="1:18" x14ac:dyDescent="0.25">
      <c r="A30" s="39"/>
      <c r="B30" s="24" t="str">
        <f>'[1]1. Éval.'!A55</f>
        <v>Faites un choix</v>
      </c>
      <c r="C30" s="37"/>
      <c r="D30" s="24"/>
      <c r="E30" s="24"/>
      <c r="F30" s="25">
        <f>'[1]1. Éval.'!K55</f>
        <v>0</v>
      </c>
      <c r="G30" s="36"/>
      <c r="H30" s="40" t="s">
        <v>23</v>
      </c>
      <c r="I30" s="286">
        <f>'[1]1. Éval.'!D55</f>
        <v>0</v>
      </c>
      <c r="J30" s="286"/>
      <c r="K30" s="286"/>
      <c r="L30" s="286"/>
      <c r="M30" s="286"/>
      <c r="N30" s="286"/>
      <c r="O30" s="287"/>
    </row>
    <row r="31" spans="1:18" x14ac:dyDescent="0.25">
      <c r="A31" s="39"/>
      <c r="B31" s="24" t="s">
        <v>24</v>
      </c>
      <c r="C31" s="37"/>
      <c r="D31" s="24"/>
      <c r="E31" s="24"/>
      <c r="F31" s="25">
        <f>'[1]1. Éval.'!K56</f>
        <v>0</v>
      </c>
      <c r="G31" s="36"/>
      <c r="H31" s="40" t="s">
        <v>22</v>
      </c>
      <c r="I31" s="286">
        <f>'[1]1. Éval.'!D56</f>
        <v>0</v>
      </c>
      <c r="J31" s="286"/>
      <c r="K31" s="286"/>
      <c r="L31" s="286"/>
      <c r="M31" s="286"/>
      <c r="N31" s="286"/>
      <c r="O31" s="287"/>
      <c r="R31" s="41"/>
    </row>
    <row r="32" spans="1:18" x14ac:dyDescent="0.25">
      <c r="A32" s="31" t="s">
        <v>25</v>
      </c>
      <c r="B32" s="42"/>
      <c r="C32" s="42"/>
      <c r="D32" s="42"/>
      <c r="E32" s="42"/>
      <c r="F32" s="42"/>
      <c r="G32" s="34"/>
      <c r="H32" s="288">
        <f>'[1]1. Éval.'!J64</f>
        <v>0</v>
      </c>
      <c r="I32" s="289"/>
      <c r="J32" s="289"/>
      <c r="K32" s="289"/>
      <c r="L32" s="289"/>
      <c r="M32" s="35"/>
      <c r="N32" s="35"/>
      <c r="O32" s="30"/>
    </row>
    <row r="33" spans="1:15" x14ac:dyDescent="0.25">
      <c r="A33" s="31" t="s">
        <v>26</v>
      </c>
      <c r="B33" s="42"/>
      <c r="C33" s="42"/>
      <c r="D33" s="42"/>
      <c r="E33" s="42"/>
      <c r="F33" s="42"/>
      <c r="G33" s="34"/>
      <c r="H33" s="288">
        <f>'[1]1. Éval.'!J66</f>
        <v>0</v>
      </c>
      <c r="I33" s="289"/>
      <c r="J33" s="289"/>
      <c r="K33" s="289"/>
      <c r="L33" s="289"/>
      <c r="M33" s="290" t="s">
        <v>27</v>
      </c>
      <c r="N33" s="290"/>
      <c r="O33" s="291"/>
    </row>
    <row r="34" spans="1:15" x14ac:dyDescent="0.25">
      <c r="A34" s="31" t="s">
        <v>28</v>
      </c>
      <c r="B34" s="42"/>
      <c r="C34" s="42"/>
      <c r="D34" s="42"/>
      <c r="E34" s="42"/>
      <c r="F34" s="42"/>
      <c r="G34" s="34"/>
      <c r="H34" s="288">
        <f>'[1]1. Éval.'!J67</f>
        <v>0</v>
      </c>
      <c r="I34" s="289"/>
      <c r="J34" s="289"/>
      <c r="K34" s="289"/>
      <c r="L34" s="289"/>
      <c r="M34" s="290"/>
      <c r="N34" s="290"/>
      <c r="O34" s="291"/>
    </row>
    <row r="35" spans="1:15" x14ac:dyDescent="0.25">
      <c r="A35" s="43" t="s">
        <v>29</v>
      </c>
      <c r="B35" s="44"/>
      <c r="C35" s="44"/>
      <c r="D35" s="44"/>
      <c r="E35" s="44"/>
      <c r="F35" s="44"/>
      <c r="G35" s="45"/>
      <c r="H35" s="292">
        <f>'[1]1. Éval.'!K80</f>
        <v>0</v>
      </c>
      <c r="I35" s="293"/>
      <c r="J35" s="293"/>
      <c r="K35" s="293"/>
      <c r="L35" s="293"/>
      <c r="M35" s="46"/>
      <c r="N35" s="46"/>
      <c r="O35" s="47"/>
    </row>
    <row r="36" spans="1:15" ht="18" customHeight="1" x14ac:dyDescent="0.25">
      <c r="A36" s="294" t="s">
        <v>30</v>
      </c>
      <c r="B36" s="294"/>
      <c r="C36" s="294"/>
      <c r="D36" s="294"/>
      <c r="E36" s="294"/>
      <c r="F36" s="294"/>
      <c r="G36" s="294" t="s">
        <v>31</v>
      </c>
      <c r="H36" s="295"/>
      <c r="I36" s="296"/>
      <c r="J36" s="296"/>
      <c r="K36" s="296"/>
      <c r="L36" s="296"/>
      <c r="M36" s="48"/>
      <c r="N36" s="48"/>
      <c r="O36" s="49"/>
    </row>
    <row r="37" spans="1:15" ht="18.75" customHeight="1" x14ac:dyDescent="0.25">
      <c r="A37" s="50" t="s">
        <v>32</v>
      </c>
      <c r="B37" s="51"/>
      <c r="C37" s="51"/>
      <c r="D37"/>
      <c r="E37"/>
      <c r="F37"/>
      <c r="G37" s="253"/>
      <c r="H37" s="253"/>
      <c r="I37" s="52"/>
      <c r="J37" s="253"/>
      <c r="K37" s="253"/>
      <c r="L37" s="253"/>
      <c r="M37" s="53"/>
      <c r="N37" s="53"/>
      <c r="O37" s="54"/>
    </row>
    <row r="38" spans="1:15" ht="18.75" customHeight="1" x14ac:dyDescent="0.25">
      <c r="A38" s="55" t="s">
        <v>34</v>
      </c>
      <c r="B38"/>
      <c r="C38"/>
      <c r="D38"/>
      <c r="E38"/>
      <c r="F38"/>
      <c r="G38" s="245"/>
      <c r="H38" s="245"/>
      <c r="I38" s="245"/>
      <c r="J38" s="245"/>
      <c r="K38" s="245"/>
      <c r="L38" s="245"/>
      <c r="M38" s="56"/>
      <c r="N38" s="56"/>
      <c r="O38" s="57"/>
    </row>
    <row r="39" spans="1:15" ht="18.75" customHeight="1" x14ac:dyDescent="0.25">
      <c r="A39" s="55"/>
      <c r="B39"/>
      <c r="C39"/>
      <c r="D39"/>
      <c r="E39"/>
      <c r="F39"/>
      <c r="G39" s="246"/>
      <c r="H39" s="246"/>
      <c r="I39" s="246"/>
      <c r="J39" s="246"/>
      <c r="K39" s="246"/>
      <c r="L39" s="246"/>
      <c r="M39" s="56"/>
      <c r="N39" s="56"/>
      <c r="O39" s="57"/>
    </row>
    <row r="40" spans="1:15" ht="4.5" customHeight="1" x14ac:dyDescent="0.25">
      <c r="A40" s="58"/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60"/>
    </row>
    <row r="41" spans="1:15" ht="4.5" customHeight="1" x14ac:dyDescent="0.25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</row>
    <row r="42" spans="1:15" s="61" customFormat="1" ht="30" customHeight="1" x14ac:dyDescent="0.25">
      <c r="A42" s="279"/>
      <c r="B42" s="279"/>
      <c r="C42" s="279"/>
      <c r="D42" s="279"/>
      <c r="E42" s="279"/>
      <c r="F42" s="279"/>
      <c r="G42" s="279"/>
      <c r="H42" s="279"/>
      <c r="I42" s="279"/>
      <c r="J42" s="279"/>
      <c r="K42" s="279"/>
      <c r="L42" s="279"/>
      <c r="M42" s="279"/>
      <c r="N42" s="279"/>
      <c r="O42" s="279"/>
    </row>
    <row r="43" spans="1:15" s="61" customFormat="1" ht="47.25" customHeight="1" x14ac:dyDescent="0.25">
      <c r="A43" s="279" t="s">
        <v>84</v>
      </c>
      <c r="B43" s="279"/>
      <c r="C43" s="279"/>
      <c r="D43" s="279"/>
      <c r="E43" s="279"/>
      <c r="F43" s="279"/>
      <c r="G43" s="279"/>
      <c r="H43" s="279"/>
      <c r="I43" s="279"/>
      <c r="J43" s="279"/>
      <c r="K43" s="279"/>
      <c r="L43" s="279"/>
      <c r="M43" s="279"/>
      <c r="N43" s="279"/>
      <c r="O43" s="279"/>
    </row>
    <row r="44" spans="1:15" ht="29.25" customHeight="1" x14ac:dyDescent="0.25">
      <c r="A44" s="279" t="s">
        <v>223</v>
      </c>
      <c r="B44" s="279"/>
      <c r="C44" s="279"/>
      <c r="D44" s="279"/>
      <c r="E44" s="279"/>
      <c r="F44" s="279"/>
      <c r="G44" s="279"/>
      <c r="H44" s="279"/>
      <c r="I44" s="279"/>
      <c r="J44" s="279"/>
      <c r="K44" s="279"/>
      <c r="L44" s="279"/>
      <c r="M44" s="279"/>
      <c r="N44" s="279"/>
      <c r="O44" s="279"/>
    </row>
    <row r="45" spans="1:15" ht="28.5" customHeight="1" x14ac:dyDescent="0.25">
      <c r="A45" s="280" t="s">
        <v>35</v>
      </c>
      <c r="B45" s="280"/>
      <c r="C45" s="280"/>
      <c r="D45" s="280"/>
      <c r="E45" s="280"/>
      <c r="F45" s="280"/>
      <c r="G45" s="280"/>
      <c r="H45" s="280"/>
      <c r="I45" s="280"/>
      <c r="J45" s="280"/>
      <c r="K45" s="280"/>
      <c r="L45" s="280"/>
      <c r="M45" s="280"/>
      <c r="N45" s="280"/>
      <c r="O45" s="280"/>
    </row>
    <row r="46" spans="1:15" ht="23.25" customHeight="1" x14ac:dyDescent="0.25">
      <c r="A46" s="62"/>
      <c r="B46" s="62"/>
      <c r="C46" s="62"/>
      <c r="D46" s="62"/>
      <c r="E46" s="63"/>
      <c r="F46"/>
      <c r="G46"/>
      <c r="H46"/>
      <c r="I46"/>
      <c r="J46"/>
      <c r="K46"/>
      <c r="L46"/>
      <c r="M46"/>
      <c r="N46"/>
      <c r="O46"/>
    </row>
    <row r="47" spans="1:15" ht="21.75" customHeight="1" x14ac:dyDescent="0.25">
      <c r="A47" s="64"/>
      <c r="B47" s="64"/>
      <c r="C47" s="64"/>
      <c r="D47" s="64"/>
      <c r="E47" s="64"/>
    </row>
    <row r="48" spans="1:15" ht="23.25" customHeight="1" x14ac:dyDescent="0.25">
      <c r="A48" s="64"/>
      <c r="B48" s="64"/>
      <c r="C48" s="64"/>
      <c r="D48" s="64"/>
      <c r="E48" s="64"/>
    </row>
    <row r="49" spans="1:5" ht="23.25" customHeight="1" x14ac:dyDescent="0.25">
      <c r="A49" s="64"/>
      <c r="B49" s="64"/>
      <c r="C49" s="64"/>
      <c r="D49" s="64"/>
      <c r="E49" s="64"/>
    </row>
    <row r="50" spans="1:5" ht="23.25" customHeight="1" x14ac:dyDescent="0.25">
      <c r="A50" s="64"/>
      <c r="B50" s="64"/>
      <c r="C50" s="64"/>
      <c r="D50" s="64"/>
      <c r="E50" s="64"/>
    </row>
    <row r="51" spans="1:5" ht="23.25" customHeight="1" x14ac:dyDescent="0.25">
      <c r="A51" s="64"/>
      <c r="B51" s="64"/>
      <c r="C51" s="64"/>
      <c r="D51" s="64"/>
      <c r="E51" s="64"/>
    </row>
    <row r="52" spans="1:5" ht="23.25" customHeight="1" x14ac:dyDescent="0.25">
      <c r="A52" s="64"/>
      <c r="B52" s="64"/>
      <c r="C52" s="64"/>
      <c r="D52" s="64"/>
      <c r="E52" s="64"/>
    </row>
    <row r="53" spans="1:5" ht="23.25" customHeight="1" x14ac:dyDescent="0.25">
      <c r="A53" s="64"/>
      <c r="B53" s="64"/>
      <c r="C53" s="64"/>
      <c r="D53" s="64"/>
      <c r="E53" s="64"/>
    </row>
    <row r="54" spans="1:5" ht="23.25" customHeight="1" x14ac:dyDescent="0.25">
      <c r="A54" s="64"/>
      <c r="B54" s="64"/>
      <c r="C54" s="64"/>
      <c r="D54" s="64"/>
      <c r="E54" s="64"/>
    </row>
    <row r="55" spans="1:5" ht="23.25" customHeight="1" x14ac:dyDescent="0.25">
      <c r="A55" s="64"/>
      <c r="B55" s="64"/>
      <c r="C55" s="64"/>
      <c r="D55" s="64"/>
      <c r="E55" s="64"/>
    </row>
    <row r="56" spans="1:5" ht="23.25" customHeight="1" x14ac:dyDescent="0.25">
      <c r="A56" s="64"/>
      <c r="B56" s="64"/>
      <c r="C56" s="64"/>
      <c r="D56" s="64"/>
      <c r="E56" s="64"/>
    </row>
    <row r="57" spans="1:5" ht="23.25" customHeight="1" x14ac:dyDescent="0.25">
      <c r="A57" s="64"/>
      <c r="B57" s="64"/>
      <c r="C57" s="64"/>
      <c r="D57" s="64"/>
      <c r="E57" s="64"/>
    </row>
    <row r="58" spans="1:5" ht="23.25" customHeight="1" x14ac:dyDescent="0.25">
      <c r="A58" s="64"/>
      <c r="B58" s="64"/>
      <c r="C58" s="64"/>
      <c r="D58" s="64"/>
      <c r="E58" s="64"/>
    </row>
    <row r="59" spans="1:5" ht="23.25" customHeight="1" x14ac:dyDescent="0.25">
      <c r="A59" s="64"/>
      <c r="B59" s="64"/>
      <c r="C59" s="64"/>
      <c r="D59" s="64"/>
      <c r="E59" s="64"/>
    </row>
    <row r="60" spans="1:5" ht="23.25" customHeight="1" x14ac:dyDescent="0.25">
      <c r="A60" s="64"/>
      <c r="B60" s="64"/>
      <c r="C60" s="64"/>
      <c r="D60" s="64"/>
      <c r="E60" s="64"/>
    </row>
    <row r="61" spans="1:5" ht="23.25" customHeight="1" x14ac:dyDescent="0.25">
      <c r="A61" s="64"/>
      <c r="B61" s="64"/>
      <c r="C61" s="64"/>
      <c r="D61" s="64"/>
      <c r="E61" s="64"/>
    </row>
    <row r="62" spans="1:5" ht="23.25" customHeight="1" x14ac:dyDescent="0.25">
      <c r="A62" s="64"/>
      <c r="B62" s="64"/>
      <c r="C62" s="64"/>
      <c r="D62" s="64"/>
      <c r="E62" s="64"/>
    </row>
    <row r="63" spans="1:5" ht="23.25" customHeight="1" x14ac:dyDescent="0.25">
      <c r="A63" s="64"/>
      <c r="B63" s="64"/>
      <c r="C63" s="64"/>
      <c r="D63" s="64"/>
      <c r="E63" s="64"/>
    </row>
    <row r="64" spans="1:5" ht="23.25" customHeight="1" x14ac:dyDescent="0.25">
      <c r="A64" s="64"/>
      <c r="B64" s="64"/>
      <c r="C64" s="64"/>
      <c r="D64" s="64"/>
      <c r="E64" s="64"/>
    </row>
    <row r="65" spans="1:16" ht="23.25" customHeight="1" x14ac:dyDescent="0.25">
      <c r="A65" s="64"/>
      <c r="B65" s="64"/>
      <c r="C65" s="64"/>
      <c r="D65" s="64"/>
      <c r="E65" s="64"/>
    </row>
    <row r="66" spans="1:16" ht="23.25" customHeight="1" x14ac:dyDescent="0.25">
      <c r="A66" s="64"/>
      <c r="B66" s="64"/>
      <c r="C66" s="64"/>
      <c r="D66" s="64"/>
      <c r="E66" s="64"/>
    </row>
    <row r="67" spans="1:16" ht="23.25" customHeight="1" x14ac:dyDescent="0.25">
      <c r="A67" s="64"/>
      <c r="B67" s="64"/>
      <c r="C67" s="64"/>
      <c r="D67" s="64"/>
      <c r="E67" s="64"/>
    </row>
    <row r="68" spans="1:16" ht="23.25" customHeight="1" x14ac:dyDescent="0.25">
      <c r="A68" s="64"/>
      <c r="B68" s="64"/>
      <c r="C68" s="64"/>
      <c r="D68" s="64"/>
      <c r="E68" s="64"/>
    </row>
    <row r="69" spans="1:16" ht="23.25" customHeight="1" x14ac:dyDescent="0.25">
      <c r="A69" s="64"/>
      <c r="B69" s="64"/>
      <c r="C69" s="64"/>
      <c r="D69" s="64"/>
      <c r="E69" s="64"/>
    </row>
    <row r="70" spans="1:16" ht="23.25" customHeight="1" x14ac:dyDescent="0.25">
      <c r="A70" s="64"/>
      <c r="B70" s="64"/>
      <c r="C70" s="64"/>
      <c r="D70" s="64"/>
      <c r="E70" s="64"/>
    </row>
    <row r="71" spans="1:16" ht="23.25" customHeight="1" x14ac:dyDescent="0.25">
      <c r="A71" s="64"/>
      <c r="B71" s="64"/>
      <c r="C71" s="64"/>
      <c r="D71" s="64"/>
      <c r="E71" s="64"/>
    </row>
    <row r="72" spans="1:16" ht="23.25" customHeight="1" x14ac:dyDescent="0.25">
      <c r="A72" s="64"/>
      <c r="B72" s="64"/>
      <c r="C72" s="64"/>
      <c r="D72" s="64"/>
      <c r="E72" s="64"/>
    </row>
    <row r="73" spans="1:16" ht="23.25" customHeight="1" x14ac:dyDescent="0.25">
      <c r="A73" s="64"/>
      <c r="B73" s="64"/>
      <c r="C73" s="64"/>
      <c r="D73" s="64"/>
      <c r="E73" s="64"/>
    </row>
    <row r="74" spans="1:16" ht="23.25" customHeight="1" x14ac:dyDescent="0.25">
      <c r="A74" s="64"/>
      <c r="B74" s="64"/>
      <c r="C74" s="64"/>
      <c r="D74" s="64"/>
      <c r="E74" s="64"/>
    </row>
    <row r="75" spans="1:16" ht="23.25" customHeight="1" x14ac:dyDescent="0.25">
      <c r="A75" s="64"/>
      <c r="B75" s="64"/>
      <c r="C75" s="64"/>
      <c r="D75" s="64"/>
      <c r="E75" s="64"/>
    </row>
    <row r="76" spans="1:16" ht="23.25" customHeight="1" x14ac:dyDescent="0.25">
      <c r="A76" s="64"/>
      <c r="B76" s="64"/>
      <c r="C76" s="64"/>
      <c r="D76" s="64"/>
      <c r="E76" s="64"/>
    </row>
    <row r="77" spans="1:16" ht="23.25" customHeight="1" x14ac:dyDescent="0.25">
      <c r="A77" s="64"/>
      <c r="B77" s="64"/>
      <c r="C77" s="64"/>
      <c r="D77" s="64"/>
      <c r="E77" s="64"/>
    </row>
    <row r="78" spans="1:16" ht="23.25" customHeight="1" x14ac:dyDescent="0.25">
      <c r="A78" s="64"/>
      <c r="B78" s="64"/>
      <c r="C78" s="64"/>
      <c r="D78" s="64"/>
      <c r="E78" s="64"/>
    </row>
    <row r="79" spans="1:16" ht="22.5" customHeight="1" x14ac:dyDescent="0.25">
      <c r="H79" s="65">
        <f>H2</f>
        <v>0</v>
      </c>
      <c r="I79" s="281">
        <f>[1]Inscriptions!H1</f>
        <v>44885</v>
      </c>
      <c r="J79" s="281"/>
      <c r="K79" s="281"/>
      <c r="L79" s="281"/>
      <c r="M79" s="281"/>
      <c r="N79" s="66"/>
      <c r="P79" s="4"/>
    </row>
    <row r="80" spans="1:16" ht="22.5" customHeight="1" x14ac:dyDescent="0.25">
      <c r="H80" s="66"/>
      <c r="I80" s="67"/>
      <c r="J80" s="66"/>
      <c r="K80" s="66"/>
      <c r="L80" s="66"/>
      <c r="M80" s="66"/>
      <c r="N80" s="66"/>
      <c r="O80" s="4"/>
      <c r="P80" s="4"/>
    </row>
    <row r="81" spans="1:15" ht="16.5" customHeight="1" x14ac:dyDescent="0.25">
      <c r="H81" s="66" t="s">
        <v>36</v>
      </c>
      <c r="J81" s="282" t="e">
        <f ca="1">INDEX(RLSERVICE,MATCH(INDEX(INDIRECT("Inscriptions!C7:C26"),MATCH("1",INDIRECT("Inscriptions!D7:D26"),0)),RLSERVICE,0),2)</f>
        <v>#N/A</v>
      </c>
      <c r="K81" s="282"/>
      <c r="L81" s="282"/>
      <c r="M81" s="282"/>
      <c r="N81" s="282"/>
      <c r="O81" s="282"/>
    </row>
    <row r="82" spans="1:15" ht="15.75" x14ac:dyDescent="0.25">
      <c r="A82" s="68" t="s">
        <v>5</v>
      </c>
      <c r="B82" s="69"/>
      <c r="C82" s="70"/>
      <c r="D82" s="70"/>
      <c r="E82" s="70"/>
      <c r="F82" s="70"/>
      <c r="H82" s="66" t="s">
        <v>37</v>
      </c>
      <c r="J82" s="246"/>
      <c r="K82" s="246"/>
      <c r="L82" s="246"/>
      <c r="M82" s="246"/>
      <c r="N82" s="246"/>
      <c r="O82" s="246"/>
    </row>
    <row r="83" spans="1:15" ht="12" customHeight="1" x14ac:dyDescent="0.25">
      <c r="J83" s="51"/>
      <c r="K83" s="51"/>
      <c r="L83" s="51"/>
      <c r="M83" s="51"/>
      <c r="N83" s="51"/>
      <c r="O83" s="51"/>
    </row>
    <row r="84" spans="1:15" ht="15.75" x14ac:dyDescent="0.25">
      <c r="A84" s="71" t="s">
        <v>38</v>
      </c>
      <c r="B84" s="283" t="e">
        <f>B5</f>
        <v>#REF!</v>
      </c>
      <c r="C84" s="283"/>
      <c r="D84" s="283"/>
      <c r="E84" s="283"/>
      <c r="F84" s="283"/>
      <c r="G84" s="5"/>
      <c r="H84" s="8" t="s">
        <v>1</v>
      </c>
      <c r="I84" s="6"/>
      <c r="J84" s="284"/>
      <c r="K84" s="285"/>
      <c r="L84" s="285"/>
      <c r="M84" s="285"/>
      <c r="N84" s="285"/>
      <c r="O84" s="285"/>
    </row>
    <row r="85" spans="1:15" ht="15.75" x14ac:dyDescent="0.25">
      <c r="B85" s="275">
        <f>B6</f>
        <v>0</v>
      </c>
      <c r="C85" s="275"/>
      <c r="D85" s="275"/>
      <c r="E85" s="275"/>
      <c r="F85" s="275"/>
      <c r="G85" s="7"/>
      <c r="H85" s="1" t="s">
        <v>2</v>
      </c>
      <c r="J85" s="253"/>
      <c r="K85" s="246"/>
      <c r="L85" s="246"/>
      <c r="M85" s="246"/>
      <c r="N85" s="246"/>
      <c r="O85" s="246"/>
    </row>
    <row r="86" spans="1:15" ht="15.75" x14ac:dyDescent="0.25">
      <c r="B86" s="275">
        <f>B7</f>
        <v>0</v>
      </c>
      <c r="C86" s="275"/>
      <c r="D86" s="275"/>
      <c r="E86" s="275"/>
      <c r="F86" s="275"/>
      <c r="G86" s="7"/>
      <c r="H86" s="6" t="s">
        <v>39</v>
      </c>
      <c r="I86" s="6"/>
      <c r="J86"/>
      <c r="K86" s="59"/>
      <c r="L86" s="59"/>
      <c r="M86" s="59"/>
      <c r="N86" s="59"/>
      <c r="O86" s="59"/>
    </row>
    <row r="87" spans="1:15" x14ac:dyDescent="0.25">
      <c r="A87" s="72" t="s">
        <v>0</v>
      </c>
      <c r="B87" s="73"/>
      <c r="C87" s="276">
        <f>K5</f>
        <v>0</v>
      </c>
      <c r="D87" s="276"/>
      <c r="E87" s="276"/>
      <c r="F87" s="276"/>
      <c r="G87" s="74"/>
      <c r="H87" s="75" t="s">
        <v>40</v>
      </c>
      <c r="I87" s="75"/>
      <c r="J87" s="246"/>
      <c r="K87" s="246"/>
      <c r="L87" s="246"/>
      <c r="M87" s="246"/>
      <c r="N87" s="246"/>
      <c r="O87" s="246"/>
    </row>
    <row r="88" spans="1:15" ht="9.75" hidden="1" customHeight="1" x14ac:dyDescent="0.25">
      <c r="A88" s="76"/>
      <c r="B88" s="76"/>
      <c r="C88" s="76"/>
      <c r="D88" s="76"/>
      <c r="E88" s="76"/>
      <c r="F88" s="76"/>
      <c r="G88" s="76"/>
      <c r="H88" s="76"/>
      <c r="I88" s="76"/>
      <c r="J88" s="76"/>
      <c r="K88" s="76"/>
      <c r="L88" s="76"/>
      <c r="M88" s="76"/>
      <c r="N88" s="76"/>
      <c r="O88" s="77"/>
    </row>
    <row r="89" spans="1:15" ht="5.25" customHeight="1" x14ac:dyDescent="0.25">
      <c r="A89" s="78"/>
      <c r="B89" s="79"/>
      <c r="C89" s="79"/>
      <c r="D89" s="79"/>
      <c r="E89" s="79"/>
      <c r="F89" s="79"/>
      <c r="G89" s="79"/>
      <c r="H89" s="79"/>
      <c r="I89" s="79"/>
      <c r="J89" s="79"/>
      <c r="K89" s="79"/>
      <c r="L89" s="79"/>
      <c r="M89" s="79"/>
      <c r="N89" s="79"/>
      <c r="O89" s="80"/>
    </row>
    <row r="90" spans="1:15" ht="17.25" customHeight="1" x14ac:dyDescent="0.25">
      <c r="A90" s="81"/>
      <c r="B90" s="277" t="s">
        <v>41</v>
      </c>
      <c r="C90" s="277"/>
      <c r="D90" s="278"/>
      <c r="E90" s="255"/>
      <c r="F90" s="255"/>
      <c r="G90" s="82" t="s">
        <v>33</v>
      </c>
      <c r="H90" s="278"/>
      <c r="I90" s="255"/>
      <c r="J90" s="255"/>
      <c r="K90" s="255"/>
      <c r="L90" s="76"/>
      <c r="M90" s="76"/>
      <c r="N90" s="76"/>
      <c r="O90" s="77"/>
    </row>
    <row r="91" spans="1:15" ht="8.25" customHeight="1" x14ac:dyDescent="0.25">
      <c r="A91" s="81"/>
      <c r="B91" s="83"/>
      <c r="C91" s="84"/>
      <c r="D91" s="85"/>
      <c r="E91" s="85"/>
      <c r="F91" s="85"/>
      <c r="G91" s="86"/>
      <c r="H91" s="86"/>
      <c r="I91" s="86"/>
      <c r="J91" s="86"/>
      <c r="K91" s="86"/>
      <c r="L91" s="76"/>
      <c r="M91" s="76"/>
      <c r="N91" s="76"/>
      <c r="O91" s="77"/>
    </row>
    <row r="92" spans="1:15" ht="17.25" customHeight="1" x14ac:dyDescent="0.25">
      <c r="A92" s="87"/>
      <c r="B92" s="254" t="s">
        <v>42</v>
      </c>
      <c r="C92" s="254"/>
      <c r="D92" s="255"/>
      <c r="E92" s="255"/>
      <c r="F92" s="255"/>
      <c r="G92" s="254" t="s">
        <v>43</v>
      </c>
      <c r="H92" s="254"/>
      <c r="I92" s="254"/>
      <c r="J92" s="254"/>
      <c r="K92" s="255"/>
      <c r="L92" s="255"/>
      <c r="M92" s="255"/>
      <c r="N92" s="255"/>
      <c r="O92" s="256"/>
    </row>
    <row r="93" spans="1:15" ht="8.25" customHeight="1" x14ac:dyDescent="0.25">
      <c r="A93" s="88"/>
      <c r="B93" s="88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90"/>
    </row>
    <row r="94" spans="1:15" ht="25.5" customHeight="1" x14ac:dyDescent="0.25">
      <c r="A94" s="257" t="s">
        <v>44</v>
      </c>
      <c r="B94" s="258"/>
      <c r="C94" s="258"/>
      <c r="D94" s="258"/>
      <c r="E94" s="259"/>
      <c r="F94" s="260" t="s">
        <v>45</v>
      </c>
      <c r="G94" s="260"/>
      <c r="H94" s="261"/>
      <c r="I94" s="262" t="s">
        <v>46</v>
      </c>
      <c r="J94" s="263"/>
      <c r="K94" s="263"/>
      <c r="L94" s="263"/>
      <c r="M94" s="263"/>
      <c r="N94" s="263"/>
      <c r="O94" s="264"/>
    </row>
    <row r="95" spans="1:15" x14ac:dyDescent="0.25">
      <c r="A95" s="265" t="s">
        <v>8</v>
      </c>
      <c r="B95" s="266"/>
      <c r="C95" s="266"/>
      <c r="D95" s="266"/>
      <c r="E95" s="267"/>
      <c r="F95" s="91" t="s">
        <v>47</v>
      </c>
      <c r="G95" s="92" t="s">
        <v>48</v>
      </c>
      <c r="H95" s="93" t="s">
        <v>49</v>
      </c>
      <c r="I95" s="94" t="s">
        <v>50</v>
      </c>
      <c r="J95" s="95" t="s">
        <v>51</v>
      </c>
      <c r="K95" s="96" t="s">
        <v>52</v>
      </c>
      <c r="L95" s="96" t="s">
        <v>52</v>
      </c>
      <c r="M95" s="96" t="s">
        <v>53</v>
      </c>
      <c r="N95" s="96" t="s">
        <v>54</v>
      </c>
      <c r="O95" s="96" t="s">
        <v>55</v>
      </c>
    </row>
    <row r="96" spans="1:15" ht="15" customHeight="1" x14ac:dyDescent="0.25">
      <c r="A96" s="23" t="s">
        <v>56</v>
      </c>
      <c r="B96" s="32"/>
      <c r="C96" s="32"/>
      <c r="D96" s="32"/>
      <c r="E96" s="97"/>
      <c r="F96" s="98">
        <f>'[1]1. Éval.'!K22</f>
        <v>0</v>
      </c>
      <c r="G96" s="98">
        <f>'[1]1. Éval.'!J22</f>
        <v>0</v>
      </c>
      <c r="H96" s="99" t="e">
        <f>F96/G96</f>
        <v>#DIV/0!</v>
      </c>
      <c r="I96" s="100"/>
      <c r="J96" s="101"/>
      <c r="K96" s="101"/>
      <c r="L96" s="101"/>
      <c r="M96" s="101"/>
      <c r="N96" s="101"/>
      <c r="O96" s="102"/>
    </row>
    <row r="97" spans="1:15" ht="15" customHeight="1" x14ac:dyDescent="0.25">
      <c r="A97" s="23" t="s">
        <v>57</v>
      </c>
      <c r="B97" s="32"/>
      <c r="C97" s="32"/>
      <c r="D97" s="32"/>
      <c r="E97" s="103"/>
      <c r="F97" s="98">
        <f>'[1]1. Éval.'!K23</f>
        <v>0</v>
      </c>
      <c r="G97" s="98">
        <f>'[1]1. Éval.'!J23</f>
        <v>0</v>
      </c>
      <c r="H97" s="104" t="e">
        <f t="shared" ref="H97:H106" si="0">F97/G97</f>
        <v>#DIV/0!</v>
      </c>
      <c r="I97" s="105"/>
      <c r="J97" s="106"/>
      <c r="K97" s="106"/>
      <c r="L97" s="106"/>
      <c r="M97" s="106"/>
      <c r="N97" s="106"/>
      <c r="O97" s="107"/>
    </row>
    <row r="98" spans="1:15" ht="15" customHeight="1" x14ac:dyDescent="0.25">
      <c r="A98" s="23" t="s">
        <v>58</v>
      </c>
      <c r="B98" s="32"/>
      <c r="C98" s="32"/>
      <c r="D98" s="32"/>
      <c r="E98" s="103"/>
      <c r="F98" s="98">
        <f>'[1]1. Éval.'!K24</f>
        <v>0</v>
      </c>
      <c r="G98" s="98">
        <f>'[1]1. Éval.'!J24</f>
        <v>0</v>
      </c>
      <c r="H98" s="104" t="e">
        <f t="shared" si="0"/>
        <v>#DIV/0!</v>
      </c>
      <c r="I98" s="105"/>
      <c r="J98" s="106"/>
      <c r="K98" s="106"/>
      <c r="L98" s="106"/>
      <c r="M98" s="106"/>
      <c r="N98" s="106"/>
      <c r="O98" s="107"/>
    </row>
    <row r="99" spans="1:15" ht="15" customHeight="1" x14ac:dyDescent="0.25">
      <c r="A99" s="23" t="s">
        <v>59</v>
      </c>
      <c r="B99" s="32"/>
      <c r="C99" s="32"/>
      <c r="D99" s="32"/>
      <c r="E99" s="103"/>
      <c r="F99" s="98">
        <f>'[1]1. Éval.'!K27</f>
        <v>0</v>
      </c>
      <c r="G99" s="98">
        <f>'[1]1. Éval.'!J27</f>
        <v>0</v>
      </c>
      <c r="H99" s="104" t="e">
        <f t="shared" si="0"/>
        <v>#DIV/0!</v>
      </c>
      <c r="I99" s="105"/>
      <c r="J99" s="106"/>
      <c r="K99" s="106"/>
      <c r="L99" s="106"/>
      <c r="M99" s="106"/>
      <c r="N99" s="106"/>
      <c r="O99" s="107"/>
    </row>
    <row r="100" spans="1:15" ht="15" customHeight="1" x14ac:dyDescent="0.25">
      <c r="A100" s="23" t="s">
        <v>60</v>
      </c>
      <c r="B100" s="108"/>
      <c r="C100" s="32"/>
      <c r="D100" s="32"/>
      <c r="E100" s="103"/>
      <c r="F100" s="98">
        <f>'[1]1. Éval.'!K28</f>
        <v>0</v>
      </c>
      <c r="G100" s="104">
        <f>'[1]1. Éval.'!J28</f>
        <v>0</v>
      </c>
      <c r="H100" s="104" t="e">
        <f t="shared" si="0"/>
        <v>#DIV/0!</v>
      </c>
      <c r="I100" s="105"/>
      <c r="J100" s="106"/>
      <c r="K100" s="106"/>
      <c r="L100" s="106"/>
      <c r="M100" s="106"/>
      <c r="N100" s="106"/>
      <c r="O100" s="107"/>
    </row>
    <row r="101" spans="1:15" ht="15" customHeight="1" x14ac:dyDescent="0.25">
      <c r="A101" s="23" t="s">
        <v>61</v>
      </c>
      <c r="B101" s="108"/>
      <c r="C101" s="32"/>
      <c r="D101" s="32"/>
      <c r="E101" s="103"/>
      <c r="F101" s="98">
        <f>'[1]1. Éval.'!K31</f>
        <v>0</v>
      </c>
      <c r="G101" s="104">
        <f>'[1]1. Éval.'!J31</f>
        <v>0</v>
      </c>
      <c r="H101" s="104" t="e">
        <f t="shared" si="0"/>
        <v>#DIV/0!</v>
      </c>
      <c r="I101" s="105"/>
      <c r="J101" s="106"/>
      <c r="K101" s="106"/>
      <c r="L101" s="106"/>
      <c r="M101" s="106"/>
      <c r="N101" s="106"/>
      <c r="O101" s="107"/>
    </row>
    <row r="102" spans="1:15" ht="15" customHeight="1" x14ac:dyDescent="0.25">
      <c r="A102" s="23" t="s">
        <v>62</v>
      </c>
      <c r="B102" s="108"/>
      <c r="C102" s="32"/>
      <c r="D102" s="32"/>
      <c r="E102" s="103"/>
      <c r="F102" s="98">
        <f>'[1]1. Éval.'!K32</f>
        <v>0</v>
      </c>
      <c r="G102" s="104">
        <f>'[1]1. Éval.'!J32</f>
        <v>0</v>
      </c>
      <c r="H102" s="104" t="e">
        <f t="shared" si="0"/>
        <v>#DIV/0!</v>
      </c>
      <c r="I102" s="105"/>
      <c r="J102" s="106"/>
      <c r="K102" s="106"/>
      <c r="L102" s="106"/>
      <c r="M102" s="106"/>
      <c r="N102" s="106"/>
      <c r="O102" s="107"/>
    </row>
    <row r="103" spans="1:15" ht="15" customHeight="1" x14ac:dyDescent="0.25">
      <c r="A103" s="23" t="s">
        <v>63</v>
      </c>
      <c r="B103" s="108"/>
      <c r="C103" s="32"/>
      <c r="D103" s="32"/>
      <c r="E103" s="103"/>
      <c r="F103" s="98">
        <f>'[1]1. Éval.'!K35</f>
        <v>0</v>
      </c>
      <c r="G103" s="104">
        <f>'[1]1. Éval.'!J35</f>
        <v>0</v>
      </c>
      <c r="H103" s="104" t="e">
        <f t="shared" si="0"/>
        <v>#DIV/0!</v>
      </c>
      <c r="I103" s="105"/>
      <c r="J103" s="106"/>
      <c r="K103" s="106"/>
      <c r="L103" s="106"/>
      <c r="M103" s="106"/>
      <c r="N103" s="106"/>
      <c r="O103" s="107"/>
    </row>
    <row r="104" spans="1:15" ht="15" customHeight="1" x14ac:dyDescent="0.25">
      <c r="A104" s="23" t="s">
        <v>64</v>
      </c>
      <c r="B104" s="108"/>
      <c r="C104" s="32"/>
      <c r="D104" s="32"/>
      <c r="E104" s="103"/>
      <c r="F104" s="98">
        <f>'[1]1. Éval.'!K39</f>
        <v>0</v>
      </c>
      <c r="G104" s="104">
        <f>'[1]1. Éval.'!J39</f>
        <v>0</v>
      </c>
      <c r="H104" s="104" t="e">
        <f>F104/G104</f>
        <v>#DIV/0!</v>
      </c>
      <c r="I104" s="105"/>
      <c r="J104" s="106"/>
      <c r="K104" s="106"/>
      <c r="L104" s="106"/>
      <c r="M104" s="106"/>
      <c r="N104" s="106"/>
      <c r="O104" s="107"/>
    </row>
    <row r="105" spans="1:15" ht="15" customHeight="1" x14ac:dyDescent="0.25">
      <c r="A105" s="23" t="s">
        <v>65</v>
      </c>
      <c r="B105" s="108"/>
      <c r="C105" s="32"/>
      <c r="D105" s="32"/>
      <c r="E105" s="103"/>
      <c r="F105" s="98">
        <f>'[1]1. Éval.'!K40</f>
        <v>0</v>
      </c>
      <c r="G105" s="104">
        <f>'[1]1. Éval.'!J40</f>
        <v>0</v>
      </c>
      <c r="H105" s="104" t="e">
        <f t="shared" si="0"/>
        <v>#DIV/0!</v>
      </c>
      <c r="I105" s="105"/>
      <c r="J105" s="106"/>
      <c r="K105" s="106"/>
      <c r="L105" s="106"/>
      <c r="M105" s="106"/>
      <c r="N105" s="106"/>
      <c r="O105" s="107"/>
    </row>
    <row r="106" spans="1:15" ht="15" customHeight="1" x14ac:dyDescent="0.25">
      <c r="A106" s="23" t="s">
        <v>66</v>
      </c>
      <c r="B106" s="32"/>
      <c r="C106" s="32"/>
      <c r="D106" s="32"/>
      <c r="E106" s="97"/>
      <c r="F106" s="109">
        <f>'[1]1. Éval.'!L62</f>
        <v>0</v>
      </c>
      <c r="G106" s="110">
        <v>1</v>
      </c>
      <c r="H106" s="99">
        <f t="shared" si="0"/>
        <v>0</v>
      </c>
      <c r="I106" s="111"/>
      <c r="J106" s="112"/>
      <c r="K106" s="112"/>
      <c r="L106" s="112"/>
      <c r="M106" s="112"/>
      <c r="N106" s="112"/>
      <c r="O106" s="113"/>
    </row>
    <row r="107" spans="1:15" x14ac:dyDescent="0.25">
      <c r="A107" s="268" t="s">
        <v>67</v>
      </c>
      <c r="B107" s="269"/>
      <c r="C107" s="269"/>
      <c r="D107" s="269"/>
      <c r="E107" s="270"/>
      <c r="F107" s="114" t="s">
        <v>47</v>
      </c>
      <c r="G107" s="115" t="s">
        <v>48</v>
      </c>
      <c r="H107" s="116" t="s">
        <v>49</v>
      </c>
      <c r="I107" s="117" t="s">
        <v>50</v>
      </c>
      <c r="J107" s="96" t="s">
        <v>51</v>
      </c>
      <c r="K107" s="96" t="s">
        <v>52</v>
      </c>
      <c r="L107" s="96" t="s">
        <v>52</v>
      </c>
      <c r="M107" s="96" t="s">
        <v>53</v>
      </c>
      <c r="N107" s="96" t="s">
        <v>54</v>
      </c>
      <c r="O107" s="96" t="s">
        <v>55</v>
      </c>
    </row>
    <row r="108" spans="1:15" x14ac:dyDescent="0.25">
      <c r="A108" s="23" t="s">
        <v>68</v>
      </c>
      <c r="B108" s="24"/>
      <c r="C108" s="24"/>
      <c r="D108" s="24"/>
      <c r="E108" s="118"/>
      <c r="F108" s="98">
        <f>'[1]1. Éval.'!L46</f>
        <v>0</v>
      </c>
      <c r="G108" s="110">
        <v>1</v>
      </c>
      <c r="H108" s="104">
        <f>F108/G108</f>
        <v>0</v>
      </c>
      <c r="I108" s="100"/>
      <c r="J108" s="101"/>
      <c r="K108" s="101"/>
      <c r="L108" s="101"/>
      <c r="M108" s="101"/>
      <c r="N108" s="101"/>
      <c r="O108" s="102"/>
    </row>
    <row r="109" spans="1:15" x14ac:dyDescent="0.25">
      <c r="A109" s="23" t="s">
        <v>69</v>
      </c>
      <c r="B109" s="24"/>
      <c r="C109" s="24"/>
      <c r="D109" s="119"/>
      <c r="E109" s="118"/>
      <c r="F109" s="98">
        <f>'[1]1. Éval.'!L48</f>
        <v>0</v>
      </c>
      <c r="G109" s="110">
        <v>1</v>
      </c>
      <c r="H109" s="104">
        <f t="shared" ref="H109:H110" si="1">F109/G109</f>
        <v>0</v>
      </c>
      <c r="I109" s="105"/>
      <c r="J109" s="106"/>
      <c r="K109" s="106"/>
      <c r="L109" s="106"/>
      <c r="M109" s="106"/>
      <c r="N109" s="106"/>
      <c r="O109" s="107"/>
    </row>
    <row r="110" spans="1:15" x14ac:dyDescent="0.25">
      <c r="A110" s="120" t="s">
        <v>70</v>
      </c>
      <c r="B110" s="24"/>
      <c r="C110" s="24"/>
      <c r="D110" s="119"/>
      <c r="E110" s="118"/>
      <c r="F110" s="98">
        <f>'[1]1. Éval.'!L49</f>
        <v>0</v>
      </c>
      <c r="G110" s="110">
        <v>1</v>
      </c>
      <c r="H110" s="104">
        <f t="shared" si="1"/>
        <v>0</v>
      </c>
      <c r="I110" s="105"/>
      <c r="J110" s="106"/>
      <c r="K110" s="106"/>
      <c r="L110" s="106"/>
      <c r="M110" s="106"/>
      <c r="N110" s="106"/>
      <c r="O110" s="107"/>
    </row>
    <row r="111" spans="1:15" x14ac:dyDescent="0.25">
      <c r="A111" s="120" t="s">
        <v>71</v>
      </c>
      <c r="B111" s="108"/>
      <c r="C111" s="119"/>
      <c r="D111" s="121" t="s">
        <v>72</v>
      </c>
      <c r="E111" s="118"/>
      <c r="F111" s="98">
        <f>'[1]1. Éval.'!L66</f>
        <v>0</v>
      </c>
      <c r="G111" s="122">
        <v>1</v>
      </c>
      <c r="H111" s="99">
        <f>F111/G111</f>
        <v>0</v>
      </c>
      <c r="I111" s="123"/>
      <c r="J111" s="124"/>
      <c r="K111" s="124"/>
      <c r="L111" s="124"/>
      <c r="M111" s="124"/>
      <c r="N111" s="124"/>
      <c r="O111" s="125"/>
    </row>
    <row r="112" spans="1:15" x14ac:dyDescent="0.25">
      <c r="A112" s="268" t="s">
        <v>73</v>
      </c>
      <c r="B112" s="269"/>
      <c r="C112" s="269"/>
      <c r="D112" s="269"/>
      <c r="E112" s="270"/>
      <c r="F112" s="114" t="s">
        <v>47</v>
      </c>
      <c r="G112" s="115" t="s">
        <v>48</v>
      </c>
      <c r="H112" s="116" t="s">
        <v>49</v>
      </c>
      <c r="I112" s="126" t="s">
        <v>50</v>
      </c>
      <c r="J112" s="126" t="s">
        <v>51</v>
      </c>
      <c r="K112" s="126" t="s">
        <v>52</v>
      </c>
      <c r="L112" s="126" t="s">
        <v>52</v>
      </c>
      <c r="M112" s="126" t="s">
        <v>53</v>
      </c>
      <c r="N112" s="126" t="s">
        <v>54</v>
      </c>
      <c r="O112" s="126" t="s">
        <v>55</v>
      </c>
    </row>
    <row r="113" spans="1:15" x14ac:dyDescent="0.25">
      <c r="A113" s="127" t="s">
        <v>74</v>
      </c>
      <c r="B113" s="128"/>
      <c r="C113" s="128"/>
      <c r="D113" s="128"/>
      <c r="E113" s="129"/>
      <c r="F113" s="130">
        <f>'[1]1. Éval.'!L53</f>
        <v>0</v>
      </c>
      <c r="G113" s="131">
        <f>'[1]1. Éval.'!J53</f>
        <v>0</v>
      </c>
      <c r="H113" s="99" t="e">
        <f>F113/G113</f>
        <v>#DIV/0!</v>
      </c>
      <c r="I113" s="132"/>
      <c r="J113" s="133"/>
      <c r="K113" s="133"/>
      <c r="L113" s="133"/>
      <c r="M113" s="133"/>
      <c r="N113" s="133"/>
      <c r="O113" s="134"/>
    </row>
    <row r="114" spans="1:15" x14ac:dyDescent="0.25">
      <c r="A114" s="23" t="str">
        <f>'[1]1. Éval.'!A54</f>
        <v>Faites un choix</v>
      </c>
      <c r="B114" s="24"/>
      <c r="C114" s="24"/>
      <c r="D114" s="24"/>
      <c r="E114" s="118"/>
      <c r="F114" s="109">
        <f>'[1]1. Éval.'!L54</f>
        <v>0</v>
      </c>
      <c r="G114" s="98">
        <f>'[1]1. Éval.'!J54</f>
        <v>0</v>
      </c>
      <c r="H114" s="104" t="e">
        <f>F114/G114</f>
        <v>#DIV/0!</v>
      </c>
      <c r="I114" s="105"/>
      <c r="J114" s="106"/>
      <c r="K114" s="106"/>
      <c r="L114" s="106"/>
      <c r="M114" s="106"/>
      <c r="N114" s="106"/>
      <c r="O114" s="107"/>
    </row>
    <row r="115" spans="1:15" x14ac:dyDescent="0.25">
      <c r="A115" s="23" t="str">
        <f>'[1]1. Éval.'!A55</f>
        <v>Faites un choix</v>
      </c>
      <c r="B115" s="24"/>
      <c r="C115" s="24"/>
      <c r="D115" s="24"/>
      <c r="E115" s="118"/>
      <c r="F115" s="109">
        <f>'[1]1. Éval.'!L55</f>
        <v>0</v>
      </c>
      <c r="G115" s="98">
        <f>'[1]1. Éval.'!J55</f>
        <v>0</v>
      </c>
      <c r="H115" s="104" t="e">
        <f>F115/G115</f>
        <v>#DIV/0!</v>
      </c>
      <c r="I115" s="135"/>
      <c r="J115" s="136"/>
      <c r="K115" s="136"/>
      <c r="L115" s="136"/>
      <c r="M115" s="136"/>
      <c r="N115" s="136"/>
      <c r="O115" s="137"/>
    </row>
    <row r="116" spans="1:15" x14ac:dyDescent="0.25">
      <c r="A116" s="23" t="str">
        <f>'[1]1. Éval.'!A56</f>
        <v>Glycémie capillaire</v>
      </c>
      <c r="B116" s="24"/>
      <c r="C116" s="24"/>
      <c r="D116" s="138" t="s">
        <v>75</v>
      </c>
      <c r="E116" s="118"/>
      <c r="F116" s="109">
        <f>'[1]1. Éval.'!L56</f>
        <v>0</v>
      </c>
      <c r="G116" s="98">
        <f>'[1]1. Éval.'!J56</f>
        <v>0</v>
      </c>
      <c r="H116" s="104" t="e">
        <f>F116/G116</f>
        <v>#DIV/0!</v>
      </c>
      <c r="I116" s="139"/>
      <c r="J116" s="140"/>
      <c r="K116" s="140"/>
      <c r="L116" s="140"/>
      <c r="M116" s="140"/>
      <c r="N116" s="140"/>
      <c r="O116" s="141"/>
    </row>
    <row r="117" spans="1:15" x14ac:dyDescent="0.25">
      <c r="A117" s="271" t="s">
        <v>76</v>
      </c>
      <c r="B117" s="272"/>
      <c r="C117" s="272"/>
      <c r="D117" s="272"/>
      <c r="E117" s="273"/>
      <c r="F117" s="142">
        <f>SUM(F96,F97,F98,F99,F100,F101,F102,F103,F104,F105,F106,F108,F109,F110,F113,F114,F115,F116)</f>
        <v>0</v>
      </c>
      <c r="G117" s="143" t="s">
        <v>77</v>
      </c>
      <c r="H117" s="144">
        <f>'[1]1. Éval.'!J80</f>
        <v>0</v>
      </c>
      <c r="I117" s="145"/>
      <c r="J117" s="145"/>
      <c r="K117" s="145"/>
      <c r="L117" s="145"/>
      <c r="M117" s="145"/>
      <c r="N117" s="145"/>
      <c r="O117" s="146"/>
    </row>
    <row r="118" spans="1:15" ht="20.25" customHeight="1" x14ac:dyDescent="0.25">
      <c r="A118" s="147" t="s">
        <v>32</v>
      </c>
      <c r="B118" s="148"/>
      <c r="C118" s="148"/>
      <c r="F118" s="56"/>
      <c r="G118" s="274"/>
      <c r="H118" s="274"/>
      <c r="I118" s="52" t="s">
        <v>33</v>
      </c>
      <c r="J118" s="253"/>
      <c r="K118" s="253"/>
      <c r="L118" s="253"/>
      <c r="M118" s="149"/>
      <c r="N118" s="149"/>
      <c r="O118" s="150"/>
    </row>
    <row r="119" spans="1:15" ht="18" customHeight="1" x14ac:dyDescent="0.25">
      <c r="A119" s="151" t="s">
        <v>34</v>
      </c>
      <c r="G119" s="245"/>
      <c r="H119" s="245"/>
      <c r="I119" s="245"/>
      <c r="J119" s="245"/>
      <c r="K119" s="245"/>
      <c r="L119" s="245"/>
      <c r="M119" s="9"/>
      <c r="N119" s="9"/>
      <c r="O119" s="152"/>
    </row>
    <row r="120" spans="1:15" ht="18.75" customHeight="1" x14ac:dyDescent="0.25">
      <c r="A120" s="151"/>
      <c r="G120" s="246"/>
      <c r="H120" s="246"/>
      <c r="I120" s="246"/>
      <c r="J120" s="246"/>
      <c r="K120" s="246"/>
      <c r="L120" s="246"/>
      <c r="M120" s="9"/>
      <c r="N120" s="9"/>
      <c r="O120" s="152"/>
    </row>
    <row r="121" spans="1:15" ht="7.5" customHeight="1" x14ac:dyDescent="0.25">
      <c r="A121" s="81"/>
      <c r="O121" s="153"/>
    </row>
    <row r="122" spans="1:15" ht="16.5" customHeight="1" x14ac:dyDescent="0.25">
      <c r="A122" s="247" t="s">
        <v>78</v>
      </c>
      <c r="B122" s="248"/>
      <c r="C122" s="248"/>
      <c r="D122" s="248"/>
      <c r="E122" s="248"/>
      <c r="F122" s="248"/>
      <c r="G122" s="248"/>
      <c r="H122" s="248"/>
      <c r="I122" s="248"/>
      <c r="J122" s="248"/>
      <c r="K122" s="248"/>
      <c r="L122" s="248"/>
      <c r="M122" s="248"/>
      <c r="N122" s="248"/>
      <c r="O122" s="249"/>
    </row>
    <row r="123" spans="1:15" ht="7.5" customHeight="1" x14ac:dyDescent="0.25">
      <c r="A123" s="154"/>
      <c r="B123" s="148"/>
      <c r="C123" s="148"/>
      <c r="D123" s="148"/>
      <c r="E123" s="148"/>
      <c r="F123" s="148"/>
      <c r="G123" s="148"/>
      <c r="H123" s="148"/>
      <c r="I123" s="148"/>
      <c r="J123" s="148"/>
      <c r="K123" s="148"/>
      <c r="L123" s="148"/>
      <c r="M123" s="148"/>
      <c r="N123" s="148"/>
      <c r="O123" s="155"/>
    </row>
    <row r="124" spans="1:15" ht="33" customHeight="1" x14ac:dyDescent="0.25">
      <c r="A124" s="250" t="s">
        <v>79</v>
      </c>
      <c r="B124" s="251"/>
      <c r="C124" s="251"/>
      <c r="D124" s="251"/>
      <c r="E124" s="251"/>
      <c r="F124" s="251"/>
      <c r="G124" s="251"/>
      <c r="H124" s="251"/>
      <c r="I124" s="251"/>
      <c r="J124" s="251"/>
      <c r="K124" s="251"/>
      <c r="L124" s="251"/>
      <c r="M124" s="251"/>
      <c r="N124" s="251"/>
      <c r="O124" s="252"/>
    </row>
    <row r="125" spans="1:15" ht="17.25" customHeight="1" x14ac:dyDescent="0.25">
      <c r="A125" s="50" t="s">
        <v>80</v>
      </c>
      <c r="B125" s="51"/>
      <c r="C125" s="51"/>
      <c r="D125" s="51"/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156"/>
    </row>
    <row r="126" spans="1:15" ht="21" customHeight="1" x14ac:dyDescent="0.25">
      <c r="A126" s="157" t="s">
        <v>81</v>
      </c>
      <c r="B126"/>
      <c r="C126" s="245"/>
      <c r="D126" s="245"/>
      <c r="E126" s="245"/>
      <c r="F126" s="245"/>
      <c r="G126"/>
      <c r="H126" t="s">
        <v>82</v>
      </c>
      <c r="I126" s="245"/>
      <c r="J126" s="245"/>
      <c r="K126" s="245"/>
      <c r="L126" s="245"/>
      <c r="M126" s="245"/>
      <c r="N126" s="245"/>
      <c r="O126" s="158"/>
    </row>
    <row r="127" spans="1:15" ht="21" customHeight="1" x14ac:dyDescent="0.25">
      <c r="A127" s="241" t="s">
        <v>83</v>
      </c>
      <c r="B127" s="242"/>
      <c r="C127" s="242"/>
      <c r="D127" s="242"/>
      <c r="E127" s="242"/>
      <c r="F127" s="242"/>
      <c r="G127" s="242"/>
      <c r="H127" s="242"/>
      <c r="I127" s="242"/>
      <c r="J127" s="242"/>
      <c r="K127" s="242"/>
      <c r="L127" s="242"/>
      <c r="M127" s="242"/>
      <c r="N127" s="242"/>
      <c r="O127" s="243"/>
    </row>
    <row r="128" spans="1:15" x14ac:dyDescent="0.25">
      <c r="A128"/>
      <c r="B128"/>
      <c r="C128"/>
      <c r="D128"/>
      <c r="E128" s="244"/>
      <c r="F128" s="244"/>
      <c r="G128" s="244"/>
      <c r="H128" s="244"/>
      <c r="I128" s="244"/>
      <c r="J128" s="244"/>
      <c r="K128" s="244"/>
      <c r="L128"/>
      <c r="M128"/>
      <c r="N128"/>
      <c r="O128"/>
    </row>
  </sheetData>
  <sheetProtection selectLockedCells="1" selectUnlockedCells="1"/>
  <mergeCells count="71">
    <mergeCell ref="D1:G3"/>
    <mergeCell ref="L2:O2"/>
    <mergeCell ref="B5:F5"/>
    <mergeCell ref="K5:N5"/>
    <mergeCell ref="B6:F6"/>
    <mergeCell ref="K6:N6"/>
    <mergeCell ref="I28:O28"/>
    <mergeCell ref="B7:F7"/>
    <mergeCell ref="K7:N7"/>
    <mergeCell ref="B8:F8"/>
    <mergeCell ref="K8:N8"/>
    <mergeCell ref="K9:N9"/>
    <mergeCell ref="A13:O13"/>
    <mergeCell ref="A15:G15"/>
    <mergeCell ref="H15:O15"/>
    <mergeCell ref="H16:L16"/>
    <mergeCell ref="H22:L22"/>
    <mergeCell ref="H27:L27"/>
    <mergeCell ref="G37:H37"/>
    <mergeCell ref="J37:L37"/>
    <mergeCell ref="I29:O29"/>
    <mergeCell ref="I30:O30"/>
    <mergeCell ref="I31:O31"/>
    <mergeCell ref="H32:L32"/>
    <mergeCell ref="H33:L33"/>
    <mergeCell ref="M33:O33"/>
    <mergeCell ref="H34:L34"/>
    <mergeCell ref="M34:O34"/>
    <mergeCell ref="H35:L35"/>
    <mergeCell ref="A36:G36"/>
    <mergeCell ref="H36:L36"/>
    <mergeCell ref="B85:F85"/>
    <mergeCell ref="J85:O85"/>
    <mergeCell ref="G38:L38"/>
    <mergeCell ref="G39:L39"/>
    <mergeCell ref="A42:O42"/>
    <mergeCell ref="A43:O43"/>
    <mergeCell ref="A44:O44"/>
    <mergeCell ref="A45:O45"/>
    <mergeCell ref="I79:M79"/>
    <mergeCell ref="J81:O81"/>
    <mergeCell ref="J82:O82"/>
    <mergeCell ref="B84:F84"/>
    <mergeCell ref="J84:O84"/>
    <mergeCell ref="B86:F86"/>
    <mergeCell ref="C87:F87"/>
    <mergeCell ref="J87:O87"/>
    <mergeCell ref="B90:C90"/>
    <mergeCell ref="D90:F90"/>
    <mergeCell ref="H90:K90"/>
    <mergeCell ref="J118:L118"/>
    <mergeCell ref="B92:C92"/>
    <mergeCell ref="D92:F92"/>
    <mergeCell ref="G92:J92"/>
    <mergeCell ref="K92:O92"/>
    <mergeCell ref="A94:E94"/>
    <mergeCell ref="F94:H94"/>
    <mergeCell ref="I94:O94"/>
    <mergeCell ref="A95:E95"/>
    <mergeCell ref="A107:E107"/>
    <mergeCell ref="A112:E112"/>
    <mergeCell ref="A117:E117"/>
    <mergeCell ref="G118:H118"/>
    <mergeCell ref="A127:O127"/>
    <mergeCell ref="E128:K128"/>
    <mergeCell ref="G119:L119"/>
    <mergeCell ref="G120:L120"/>
    <mergeCell ref="A122:O122"/>
    <mergeCell ref="A124:O124"/>
    <mergeCell ref="C126:F126"/>
    <mergeCell ref="I126:N126"/>
  </mergeCells>
  <conditionalFormatting sqref="G16 A95">
    <cfRule type="expression" dxfId="182" priority="100">
      <formula>$H$16&lt;&gt;0</formula>
    </cfRule>
  </conditionalFormatting>
  <conditionalFormatting sqref="H32:H35 M32:N32 M35:N35">
    <cfRule type="cellIs" dxfId="181" priority="99" operator="notEqual">
      <formula>0</formula>
    </cfRule>
  </conditionalFormatting>
  <conditionalFormatting sqref="A22">
    <cfRule type="expression" dxfId="180" priority="98">
      <formula>$H$22&lt;&gt;0</formula>
    </cfRule>
  </conditionalFormatting>
  <conditionalFormatting sqref="A16:E16">
    <cfRule type="expression" dxfId="179" priority="97">
      <formula>$H$16&lt;&gt;0</formula>
    </cfRule>
  </conditionalFormatting>
  <conditionalFormatting sqref="A32">
    <cfRule type="expression" dxfId="178" priority="96">
      <formula>$H$32&lt;&gt;0</formula>
    </cfRule>
  </conditionalFormatting>
  <conditionalFormatting sqref="A33">
    <cfRule type="expression" dxfId="177" priority="95">
      <formula>$H$33&lt;&gt;0</formula>
    </cfRule>
  </conditionalFormatting>
  <conditionalFormatting sqref="A34">
    <cfRule type="expression" dxfId="176" priority="94">
      <formula>$H$34&lt;&gt;0</formula>
    </cfRule>
  </conditionalFormatting>
  <conditionalFormatting sqref="A35">
    <cfRule type="expression" dxfId="175" priority="93">
      <formula>$H$35&lt;&gt;0</formula>
    </cfRule>
  </conditionalFormatting>
  <conditionalFormatting sqref="G32">
    <cfRule type="expression" dxfId="174" priority="92">
      <formula>$H$16&lt;&gt;0</formula>
    </cfRule>
  </conditionalFormatting>
  <conditionalFormatting sqref="G33">
    <cfRule type="expression" dxfId="173" priority="91">
      <formula>$H$16&lt;&gt;0</formula>
    </cfRule>
  </conditionalFormatting>
  <conditionalFormatting sqref="G34">
    <cfRule type="expression" dxfId="172" priority="90">
      <formula>$H$16&lt;&gt;0</formula>
    </cfRule>
  </conditionalFormatting>
  <conditionalFormatting sqref="G35">
    <cfRule type="expression" dxfId="171" priority="89">
      <formula>$H$16&lt;&gt;0</formula>
    </cfRule>
  </conditionalFormatting>
  <conditionalFormatting sqref="M33">
    <cfRule type="expression" dxfId="170" priority="88">
      <formula>$H$33&lt;&gt;0</formula>
    </cfRule>
  </conditionalFormatting>
  <conditionalFormatting sqref="M34">
    <cfRule type="expression" dxfId="169" priority="87">
      <formula>$H$33&lt;&gt;0</formula>
    </cfRule>
  </conditionalFormatting>
  <conditionalFormatting sqref="B106:C106">
    <cfRule type="expression" dxfId="168" priority="101">
      <formula>$F$23&lt;&gt;0</formula>
    </cfRule>
  </conditionalFormatting>
  <conditionalFormatting sqref="B108:B109 C109">
    <cfRule type="expression" dxfId="167" priority="102">
      <formula>$F$29&lt;&gt;0</formula>
    </cfRule>
  </conditionalFormatting>
  <conditionalFormatting sqref="C108:D108">
    <cfRule type="expression" dxfId="166" priority="103">
      <formula>$F$28&lt;&gt;0</formula>
    </cfRule>
  </conditionalFormatting>
  <conditionalFormatting sqref="B96:D99">
    <cfRule type="expression" dxfId="165" priority="104">
      <formula>$F$17&lt;&gt;0</formula>
    </cfRule>
  </conditionalFormatting>
  <conditionalFormatting sqref="C103:D103">
    <cfRule type="expression" dxfId="164" priority="105">
      <formula>$F$19&lt;&gt;0</formula>
    </cfRule>
    <cfRule type="expression" priority="106">
      <formula>$F$20&lt;&gt;0</formula>
    </cfRule>
  </conditionalFormatting>
  <conditionalFormatting sqref="A107">
    <cfRule type="expression" dxfId="163" priority="86">
      <formula>$H$16&lt;&gt;0</formula>
    </cfRule>
  </conditionalFormatting>
  <conditionalFormatting sqref="G107">
    <cfRule type="cellIs" dxfId="162" priority="85" stopIfTrue="1" operator="notEqual">
      <formula>0</formula>
    </cfRule>
  </conditionalFormatting>
  <conditionalFormatting sqref="F107">
    <cfRule type="expression" dxfId="161" priority="84">
      <formula>$H$16&lt;&gt;0</formula>
    </cfRule>
  </conditionalFormatting>
  <conditionalFormatting sqref="G22">
    <cfRule type="expression" dxfId="160" priority="83">
      <formula>$H$22</formula>
    </cfRule>
  </conditionalFormatting>
  <conditionalFormatting sqref="B17">
    <cfRule type="expression" dxfId="159" priority="82">
      <formula>$F$17&lt;&gt;0</formula>
    </cfRule>
  </conditionalFormatting>
  <conditionalFormatting sqref="F17">
    <cfRule type="cellIs" dxfId="158" priority="81" operator="notEqual">
      <formula>0</formula>
    </cfRule>
  </conditionalFormatting>
  <conditionalFormatting sqref="F18">
    <cfRule type="cellIs" dxfId="157" priority="80" operator="notEqual">
      <formula>0</formula>
    </cfRule>
  </conditionalFormatting>
  <conditionalFormatting sqref="B18">
    <cfRule type="expression" dxfId="156" priority="79">
      <formula>$F$18&lt;&gt;0</formula>
    </cfRule>
  </conditionalFormatting>
  <conditionalFormatting sqref="F19">
    <cfRule type="cellIs" dxfId="155" priority="78" operator="notEqual">
      <formula>0</formula>
    </cfRule>
  </conditionalFormatting>
  <conditionalFormatting sqref="B19">
    <cfRule type="expression" dxfId="154" priority="77">
      <formula>$F$19&lt;&gt;0</formula>
    </cfRule>
  </conditionalFormatting>
  <conditionalFormatting sqref="F20">
    <cfRule type="cellIs" dxfId="153" priority="76" operator="notEqual">
      <formula>0</formula>
    </cfRule>
  </conditionalFormatting>
  <conditionalFormatting sqref="B20">
    <cfRule type="expression" dxfId="152" priority="75">
      <formula>$F$20&lt;&gt;0</formula>
    </cfRule>
  </conditionalFormatting>
  <conditionalFormatting sqref="F21">
    <cfRule type="cellIs" dxfId="151" priority="74" operator="notEqual">
      <formula>0</formula>
    </cfRule>
  </conditionalFormatting>
  <conditionalFormatting sqref="B21">
    <cfRule type="expression" dxfId="150" priority="73">
      <formula>$F$21&lt;&gt;0</formula>
    </cfRule>
  </conditionalFormatting>
  <conditionalFormatting sqref="F23">
    <cfRule type="cellIs" dxfId="149" priority="72" operator="notEqual">
      <formula>0</formula>
    </cfRule>
  </conditionalFormatting>
  <conditionalFormatting sqref="B23">
    <cfRule type="expression" dxfId="148" priority="71">
      <formula>$F$23&lt;&gt;0</formula>
    </cfRule>
  </conditionalFormatting>
  <conditionalFormatting sqref="F24">
    <cfRule type="cellIs" dxfId="147" priority="70" operator="notEqual">
      <formula>0</formula>
    </cfRule>
  </conditionalFormatting>
  <conditionalFormatting sqref="B24">
    <cfRule type="expression" dxfId="146" priority="69">
      <formula>$F$24&lt;&gt;0</formula>
    </cfRule>
  </conditionalFormatting>
  <conditionalFormatting sqref="F25">
    <cfRule type="cellIs" dxfId="145" priority="68" operator="notEqual">
      <formula>0</formula>
    </cfRule>
  </conditionalFormatting>
  <conditionalFormatting sqref="B25">
    <cfRule type="expression" dxfId="144" priority="67">
      <formula>$F$25&lt;&gt;0</formula>
    </cfRule>
  </conditionalFormatting>
  <conditionalFormatting sqref="F26:F27">
    <cfRule type="cellIs" dxfId="143" priority="66" operator="notEqual">
      <formula>0</formula>
    </cfRule>
  </conditionalFormatting>
  <conditionalFormatting sqref="B26:B27">
    <cfRule type="expression" dxfId="142" priority="65">
      <formula>$F$26&lt;&gt;0</formula>
    </cfRule>
  </conditionalFormatting>
  <conditionalFormatting sqref="F28">
    <cfRule type="cellIs" dxfId="141" priority="64" operator="notEqual">
      <formula>0</formula>
    </cfRule>
  </conditionalFormatting>
  <conditionalFormatting sqref="H28">
    <cfRule type="expression" dxfId="140" priority="63">
      <formula>$I$28&lt;&gt;0</formula>
    </cfRule>
  </conditionalFormatting>
  <conditionalFormatting sqref="B28">
    <cfRule type="expression" dxfId="139" priority="61">
      <formula>$F$28&lt;&gt;0</formula>
    </cfRule>
  </conditionalFormatting>
  <conditionalFormatting sqref="F29">
    <cfRule type="cellIs" dxfId="138" priority="60" operator="notEqual">
      <formula>0</formula>
    </cfRule>
  </conditionalFormatting>
  <conditionalFormatting sqref="B29">
    <cfRule type="expression" dxfId="137" priority="59">
      <formula>$F$29&lt;&gt;0</formula>
    </cfRule>
  </conditionalFormatting>
  <conditionalFormatting sqref="H29">
    <cfRule type="expression" dxfId="136" priority="58">
      <formula>$I$29&lt;&gt;0</formula>
    </cfRule>
  </conditionalFormatting>
  <conditionalFormatting sqref="I28:O28">
    <cfRule type="expression" dxfId="135" priority="56">
      <formula>$F$28&lt;&gt;0</formula>
    </cfRule>
  </conditionalFormatting>
  <conditionalFormatting sqref="F96">
    <cfRule type="cellIs" dxfId="134" priority="55" operator="notEqual">
      <formula>0</formula>
    </cfRule>
  </conditionalFormatting>
  <conditionalFormatting sqref="G96:H96">
    <cfRule type="expression" dxfId="133" priority="54">
      <formula>$F$96&lt;&gt;0</formula>
    </cfRule>
  </conditionalFormatting>
  <conditionalFormatting sqref="A96">
    <cfRule type="expression" dxfId="132" priority="53">
      <formula>$F$96&lt;&gt;0</formula>
    </cfRule>
  </conditionalFormatting>
  <conditionalFormatting sqref="F97">
    <cfRule type="cellIs" dxfId="131" priority="52" operator="notEqual">
      <formula>0</formula>
    </cfRule>
  </conditionalFormatting>
  <conditionalFormatting sqref="G97:H97 A97">
    <cfRule type="expression" dxfId="130" priority="51">
      <formula>$F$97&lt;&gt;0</formula>
    </cfRule>
  </conditionalFormatting>
  <conditionalFormatting sqref="F98">
    <cfRule type="cellIs" dxfId="129" priority="50" operator="notEqual">
      <formula>0</formula>
    </cfRule>
  </conditionalFormatting>
  <conditionalFormatting sqref="A98 G98:H98">
    <cfRule type="expression" dxfId="128" priority="49">
      <formula>$F$98&lt;&gt;0</formula>
    </cfRule>
  </conditionalFormatting>
  <conditionalFormatting sqref="F99">
    <cfRule type="cellIs" dxfId="127" priority="48" operator="notEqual">
      <formula>0</formula>
    </cfRule>
  </conditionalFormatting>
  <conditionalFormatting sqref="A99 G99:H99">
    <cfRule type="expression" dxfId="126" priority="47">
      <formula>$F$99&lt;&gt;0</formula>
    </cfRule>
  </conditionalFormatting>
  <conditionalFormatting sqref="F100">
    <cfRule type="cellIs" dxfId="125" priority="46" operator="notEqual">
      <formula>0</formula>
    </cfRule>
  </conditionalFormatting>
  <conditionalFormatting sqref="G100:H100 A100">
    <cfRule type="expression" dxfId="124" priority="45">
      <formula>$F$100&lt;&gt;0</formula>
    </cfRule>
  </conditionalFormatting>
  <conditionalFormatting sqref="F101">
    <cfRule type="cellIs" dxfId="123" priority="44" operator="notEqual">
      <formula>0</formula>
    </cfRule>
  </conditionalFormatting>
  <conditionalFormatting sqref="A101 G101:H101">
    <cfRule type="expression" dxfId="122" priority="43">
      <formula>$F$101&lt;&gt;0</formula>
    </cfRule>
  </conditionalFormatting>
  <conditionalFormatting sqref="F102">
    <cfRule type="cellIs" dxfId="121" priority="42" operator="notEqual">
      <formula>0</formula>
    </cfRule>
  </conditionalFormatting>
  <conditionalFormatting sqref="A102 G102:H102">
    <cfRule type="expression" dxfId="120" priority="41">
      <formula>$F$102&lt;&gt;0</formula>
    </cfRule>
  </conditionalFormatting>
  <conditionalFormatting sqref="F103">
    <cfRule type="cellIs" dxfId="119" priority="40" operator="notEqual">
      <formula>0</formula>
    </cfRule>
  </conditionalFormatting>
  <conditionalFormatting sqref="A103 G103:H103">
    <cfRule type="expression" dxfId="118" priority="39">
      <formula>$F$103&lt;&gt;0</formula>
    </cfRule>
  </conditionalFormatting>
  <conditionalFormatting sqref="F104">
    <cfRule type="cellIs" dxfId="117" priority="38" operator="notEqual">
      <formula>0</formula>
    </cfRule>
  </conditionalFormatting>
  <conditionalFormatting sqref="A104 G104:H104">
    <cfRule type="expression" dxfId="116" priority="37">
      <formula>$F$104&lt;&gt;0</formula>
    </cfRule>
  </conditionalFormatting>
  <conditionalFormatting sqref="F105">
    <cfRule type="cellIs" dxfId="115" priority="36" operator="notEqual">
      <formula>0</formula>
    </cfRule>
  </conditionalFormatting>
  <conditionalFormatting sqref="A105 G105:H105">
    <cfRule type="expression" dxfId="114" priority="35">
      <formula>$F$105&lt;&gt;0</formula>
    </cfRule>
  </conditionalFormatting>
  <conditionalFormatting sqref="F108">
    <cfRule type="cellIs" dxfId="113" priority="34" operator="notEqual">
      <formula>0</formula>
    </cfRule>
  </conditionalFormatting>
  <conditionalFormatting sqref="A108 G108:H108">
    <cfRule type="expression" dxfId="112" priority="33">
      <formula>$F$108&lt;&gt;0</formula>
    </cfRule>
  </conditionalFormatting>
  <conditionalFormatting sqref="F109">
    <cfRule type="cellIs" dxfId="111" priority="32" operator="notEqual">
      <formula>0</formula>
    </cfRule>
  </conditionalFormatting>
  <conditionalFormatting sqref="A109 G109:H109">
    <cfRule type="expression" dxfId="110" priority="31">
      <formula>$F$109&lt;&gt;0</formula>
    </cfRule>
  </conditionalFormatting>
  <conditionalFormatting sqref="F110">
    <cfRule type="cellIs" dxfId="109" priority="30" operator="notEqual">
      <formula>0</formula>
    </cfRule>
  </conditionalFormatting>
  <conditionalFormatting sqref="A110 G110:H110">
    <cfRule type="expression" dxfId="108" priority="29">
      <formula>$F$110&lt;&gt;0</formula>
    </cfRule>
  </conditionalFormatting>
  <conditionalFormatting sqref="F111">
    <cfRule type="cellIs" dxfId="107" priority="28" operator="notEqual">
      <formula>0</formula>
    </cfRule>
  </conditionalFormatting>
  <conditionalFormatting sqref="A111 D111 G111:H111">
    <cfRule type="expression" dxfId="106" priority="27">
      <formula>$F$111&lt;&gt;0</formula>
    </cfRule>
  </conditionalFormatting>
  <conditionalFormatting sqref="F113">
    <cfRule type="cellIs" dxfId="105" priority="26" operator="notEqual">
      <formula>0</formula>
    </cfRule>
  </conditionalFormatting>
  <conditionalFormatting sqref="A113 G113:H113">
    <cfRule type="expression" dxfId="104" priority="25">
      <formula>$F$113&lt;&gt;0</formula>
    </cfRule>
  </conditionalFormatting>
  <conditionalFormatting sqref="F31">
    <cfRule type="cellIs" dxfId="103" priority="24" operator="notEqual">
      <formula>0</formula>
    </cfRule>
  </conditionalFormatting>
  <conditionalFormatting sqref="B31">
    <cfRule type="expression" dxfId="102" priority="23">
      <formula>$F$31&lt;&gt;0</formula>
    </cfRule>
  </conditionalFormatting>
  <conditionalFormatting sqref="B30">
    <cfRule type="expression" dxfId="101" priority="22">
      <formula>$F$30&lt;&gt;0</formula>
    </cfRule>
  </conditionalFormatting>
  <conditionalFormatting sqref="F30">
    <cfRule type="cellIs" dxfId="100" priority="21" operator="notEqual">
      <formula>0</formula>
    </cfRule>
  </conditionalFormatting>
  <conditionalFormatting sqref="G27">
    <cfRule type="expression" dxfId="99" priority="20">
      <formula>$H$27</formula>
    </cfRule>
  </conditionalFormatting>
  <conditionalFormatting sqref="H22:L22">
    <cfRule type="cellIs" dxfId="98" priority="19" operator="notEqual">
      <formula>0</formula>
    </cfRule>
  </conditionalFormatting>
  <conditionalFormatting sqref="A27">
    <cfRule type="expression" dxfId="97" priority="18">
      <formula>$H$27&lt;&gt;0</formula>
    </cfRule>
  </conditionalFormatting>
  <conditionalFormatting sqref="H31">
    <cfRule type="expression" dxfId="96" priority="16">
      <formula>$I$31&lt;&gt;0</formula>
    </cfRule>
  </conditionalFormatting>
  <conditionalFormatting sqref="H30">
    <cfRule type="expression" dxfId="95" priority="14">
      <formula>$I$30&lt;&gt;0</formula>
    </cfRule>
  </conditionalFormatting>
  <conditionalFormatting sqref="H27:L27">
    <cfRule type="cellIs" dxfId="94" priority="13" operator="notEqual">
      <formula>0</formula>
    </cfRule>
  </conditionalFormatting>
  <conditionalFormatting sqref="F114">
    <cfRule type="cellIs" dxfId="93" priority="12" operator="notEqual">
      <formula>0</formula>
    </cfRule>
  </conditionalFormatting>
  <conditionalFormatting sqref="G114:H114 A114">
    <cfRule type="expression" dxfId="92" priority="11">
      <formula>$F$114&lt;&gt;0</formula>
    </cfRule>
  </conditionalFormatting>
  <conditionalFormatting sqref="A112">
    <cfRule type="expression" dxfId="91" priority="10">
      <formula>$H$16&lt;&gt;0</formula>
    </cfRule>
  </conditionalFormatting>
  <conditionalFormatting sqref="G112">
    <cfRule type="cellIs" dxfId="90" priority="9" stopIfTrue="1" operator="notEqual">
      <formula>0</formula>
    </cfRule>
  </conditionalFormatting>
  <conditionalFormatting sqref="F112">
    <cfRule type="expression" dxfId="89" priority="8">
      <formula>$H$16&lt;&gt;0</formula>
    </cfRule>
  </conditionalFormatting>
  <conditionalFormatting sqref="F106">
    <cfRule type="cellIs" dxfId="88" priority="7" operator="notEqual">
      <formula>0</formula>
    </cfRule>
  </conditionalFormatting>
  <conditionalFormatting sqref="G106:H106 A106">
    <cfRule type="expression" dxfId="87" priority="6">
      <formula>$F$106&lt;&gt;0</formula>
    </cfRule>
  </conditionalFormatting>
  <conditionalFormatting sqref="H16:L16">
    <cfRule type="cellIs" dxfId="86" priority="5" operator="notEqual">
      <formula>0</formula>
    </cfRule>
  </conditionalFormatting>
  <conditionalFormatting sqref="F115">
    <cfRule type="cellIs" dxfId="85" priority="4" operator="notEqual">
      <formula>0</formula>
    </cfRule>
  </conditionalFormatting>
  <conditionalFormatting sqref="A115 G115:H115">
    <cfRule type="expression" dxfId="84" priority="3">
      <formula>$F$115&lt;&gt;0</formula>
    </cfRule>
  </conditionalFormatting>
  <conditionalFormatting sqref="F116">
    <cfRule type="cellIs" dxfId="83" priority="2" operator="notEqual">
      <formula>0</formula>
    </cfRule>
  </conditionalFormatting>
  <conditionalFormatting sqref="A116 D116 G116:H116">
    <cfRule type="expression" dxfId="82" priority="1">
      <formula>$F$116&lt;&gt;0</formula>
    </cfRule>
  </conditionalFormatting>
  <pageMargins left="0.31496062992125984" right="0.31496062992125984" top="0.23622047244094491" bottom="0.55118110236220474" header="0.11811023622047245" footer="0.23622047244094491"/>
  <pageSetup scale="98" orientation="portrait" r:id="rId1"/>
  <rowBreaks count="2" manualBreakCount="2">
    <brk id="46" max="14" man="1"/>
    <brk id="78" max="14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72FE2AA0-7246-42DD-A31A-73326D314C58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I28</xm:sqref>
        </x14:conditionalFormatting>
        <x14:conditionalFormatting xmlns:xm="http://schemas.microsoft.com/office/excel/2006/main">
          <x14:cfRule type="expression" priority="57" id="{956E5814-378D-4994-A774-4F5AE24B1ED3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I29:O29</xm:sqref>
        </x14:conditionalFormatting>
        <x14:conditionalFormatting xmlns:xm="http://schemas.microsoft.com/office/excel/2006/main">
          <x14:cfRule type="expression" priority="17" id="{5E2E390D-390F-42E6-B894-5612ED468F89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I31:O31</xm:sqref>
        </x14:conditionalFormatting>
        <x14:conditionalFormatting xmlns:xm="http://schemas.microsoft.com/office/excel/2006/main">
          <x14:cfRule type="expression" priority="15" id="{55B274B6-72CD-476E-8BF8-4AAB4821F9BA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I30:O30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'\\regional.reg15.rtss.qc.ca\ProfilsCISSS\HomeDirLDDM\moan9007\Desktop\Bon fichier alloc projet CES\[LI - 2022-11-29- Comité alloc-service-SAD LDDM V04.xlsm]Liste déroulante'!#REF!</xm:f>
          </x14:formula1>
          <xm:sqref>N79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11">
    <tabColor rgb="FFFF33CC"/>
  </sheetPr>
  <dimension ref="B1:M26"/>
  <sheetViews>
    <sheetView tabSelected="1" zoomScale="80" zoomScaleNormal="80" workbookViewId="0">
      <selection activeCell="M7" sqref="M7:M26"/>
    </sheetView>
  </sheetViews>
  <sheetFormatPr baseColWidth="10" defaultColWidth="11.42578125" defaultRowHeight="53.45" customHeight="1" x14ac:dyDescent="0.3"/>
  <cols>
    <col min="1" max="1" width="8" style="159" customWidth="1"/>
    <col min="2" max="2" width="14.140625" style="159" customWidth="1"/>
    <col min="3" max="3" width="10.28515625" style="159" customWidth="1"/>
    <col min="4" max="4" width="6.42578125" style="159" customWidth="1"/>
    <col min="5" max="5" width="31.28515625" style="159" customWidth="1"/>
    <col min="6" max="6" width="16.5703125" style="159" bestFit="1" customWidth="1"/>
    <col min="7" max="7" width="27.7109375" style="159" customWidth="1"/>
    <col min="8" max="8" width="19.140625" style="159" customWidth="1"/>
    <col min="9" max="9" width="25" style="159" customWidth="1"/>
    <col min="10" max="10" width="31.85546875" style="159" customWidth="1"/>
    <col min="11" max="11" width="28.28515625" style="159" customWidth="1"/>
    <col min="12" max="12" width="17" style="159" customWidth="1"/>
    <col min="13" max="13" width="23.5703125" style="159" customWidth="1"/>
    <col min="14" max="16384" width="11.42578125" style="159"/>
  </cols>
  <sheetData>
    <row r="1" spans="2:13" ht="121.5" customHeight="1" x14ac:dyDescent="0.4">
      <c r="F1" s="310" t="s">
        <v>85</v>
      </c>
      <c r="G1" s="311"/>
      <c r="H1" s="160" t="s">
        <v>224</v>
      </c>
      <c r="I1" s="161"/>
      <c r="J1" s="162" t="s">
        <v>86</v>
      </c>
      <c r="K1" s="163" t="s">
        <v>87</v>
      </c>
      <c r="L1" s="161"/>
      <c r="M1" s="161"/>
    </row>
    <row r="2" spans="2:13" s="168" customFormat="1" ht="53.45" customHeight="1" x14ac:dyDescent="0.5">
      <c r="B2" s="312"/>
      <c r="C2" s="312"/>
      <c r="D2" s="312"/>
      <c r="E2" s="312"/>
      <c r="F2" s="164"/>
      <c r="G2" s="313"/>
      <c r="H2" s="314"/>
      <c r="I2" s="314"/>
      <c r="J2" s="165"/>
      <c r="K2" s="166"/>
      <c r="L2" s="167"/>
      <c r="M2" s="167"/>
    </row>
    <row r="3" spans="2:13" s="168" customFormat="1" ht="53.45" customHeight="1" x14ac:dyDescent="0.5">
      <c r="E3" s="169"/>
      <c r="F3" s="315"/>
      <c r="G3" s="315"/>
      <c r="H3" s="315"/>
      <c r="I3" s="315"/>
      <c r="J3" s="170"/>
      <c r="K3" s="171"/>
      <c r="L3" s="171"/>
      <c r="M3" s="171"/>
    </row>
    <row r="4" spans="2:13" ht="28.5" customHeight="1" x14ac:dyDescent="0.3">
      <c r="E4" s="172" t="s">
        <v>88</v>
      </c>
      <c r="F4" s="316"/>
      <c r="G4" s="317"/>
      <c r="H4" s="317"/>
      <c r="I4" s="318"/>
      <c r="J4" s="173" t="s">
        <v>89</v>
      </c>
      <c r="K4" s="319"/>
      <c r="L4" s="320"/>
      <c r="M4" s="321"/>
    </row>
    <row r="5" spans="2:13" ht="22.5" customHeight="1" thickBot="1" x14ac:dyDescent="0.35">
      <c r="E5" s="309"/>
      <c r="F5" s="309"/>
      <c r="G5" s="309"/>
      <c r="H5" s="309"/>
      <c r="I5" s="309"/>
      <c r="J5" s="309"/>
      <c r="K5" s="309"/>
      <c r="L5" s="309"/>
      <c r="M5" s="309"/>
    </row>
    <row r="6" spans="2:13" s="176" customFormat="1" ht="60.75" customHeight="1" x14ac:dyDescent="0.25">
      <c r="B6" s="174" t="s">
        <v>90</v>
      </c>
      <c r="C6" s="174" t="s">
        <v>91</v>
      </c>
      <c r="D6" s="174" t="s">
        <v>92</v>
      </c>
      <c r="E6" s="174" t="s">
        <v>93</v>
      </c>
      <c r="F6" s="175" t="s">
        <v>94</v>
      </c>
      <c r="G6" s="174" t="s">
        <v>95</v>
      </c>
      <c r="H6" s="175" t="s">
        <v>96</v>
      </c>
      <c r="I6" s="174" t="s">
        <v>97</v>
      </c>
      <c r="J6" s="174" t="s">
        <v>98</v>
      </c>
      <c r="K6" s="174" t="s">
        <v>99</v>
      </c>
      <c r="L6" s="174" t="s">
        <v>100</v>
      </c>
      <c r="M6" s="174" t="s">
        <v>101</v>
      </c>
    </row>
    <row r="7" spans="2:13" ht="30" customHeight="1" x14ac:dyDescent="0.3">
      <c r="B7" s="177" t="s">
        <v>102</v>
      </c>
      <c r="C7" s="177" t="s">
        <v>103</v>
      </c>
      <c r="D7" s="177" t="s">
        <v>104</v>
      </c>
      <c r="E7" s="177" t="s">
        <v>105</v>
      </c>
      <c r="F7" s="177" t="s">
        <v>106</v>
      </c>
      <c r="G7" s="177" t="s">
        <v>107</v>
      </c>
      <c r="H7" s="177" t="s">
        <v>108</v>
      </c>
      <c r="I7" s="177" t="s">
        <v>109</v>
      </c>
      <c r="J7" s="177" t="s">
        <v>110</v>
      </c>
      <c r="K7" s="177" t="s">
        <v>111</v>
      </c>
      <c r="L7" s="177" t="s">
        <v>112</v>
      </c>
      <c r="M7" s="322">
        <v>44582</v>
      </c>
    </row>
    <row r="8" spans="2:13" ht="30" customHeight="1" x14ac:dyDescent="0.3">
      <c r="B8" s="177" t="s">
        <v>102</v>
      </c>
      <c r="C8" s="177" t="s">
        <v>103</v>
      </c>
      <c r="D8" s="177" t="s">
        <v>113</v>
      </c>
      <c r="E8" s="177" t="s">
        <v>105</v>
      </c>
      <c r="F8" s="177" t="s">
        <v>106</v>
      </c>
      <c r="G8" s="177" t="s">
        <v>107</v>
      </c>
      <c r="H8" s="177" t="s">
        <v>108</v>
      </c>
      <c r="I8" s="177" t="s">
        <v>109</v>
      </c>
      <c r="J8" s="177" t="s">
        <v>110</v>
      </c>
      <c r="K8" s="177" t="s">
        <v>111</v>
      </c>
      <c r="L8" s="177" t="s">
        <v>112</v>
      </c>
      <c r="M8" s="322">
        <v>44582</v>
      </c>
    </row>
    <row r="9" spans="2:13" ht="30" customHeight="1" x14ac:dyDescent="0.3">
      <c r="B9" s="177" t="s">
        <v>102</v>
      </c>
      <c r="C9" s="177" t="s">
        <v>103</v>
      </c>
      <c r="D9" s="177" t="s">
        <v>114</v>
      </c>
      <c r="E9" s="177" t="s">
        <v>105</v>
      </c>
      <c r="F9" s="177" t="s">
        <v>106</v>
      </c>
      <c r="G9" s="177" t="s">
        <v>107</v>
      </c>
      <c r="H9" s="177" t="s">
        <v>108</v>
      </c>
      <c r="I9" s="177" t="s">
        <v>109</v>
      </c>
      <c r="J9" s="177" t="s">
        <v>110</v>
      </c>
      <c r="K9" s="177" t="s">
        <v>111</v>
      </c>
      <c r="L9" s="177" t="s">
        <v>112</v>
      </c>
      <c r="M9" s="322">
        <v>44582</v>
      </c>
    </row>
    <row r="10" spans="2:13" ht="30" customHeight="1" x14ac:dyDescent="0.3">
      <c r="B10" s="177" t="s">
        <v>102</v>
      </c>
      <c r="C10" s="177" t="s">
        <v>103</v>
      </c>
      <c r="D10" s="177" t="s">
        <v>115</v>
      </c>
      <c r="E10" s="177" t="s">
        <v>105</v>
      </c>
      <c r="F10" s="177" t="s">
        <v>106</v>
      </c>
      <c r="G10" s="177" t="s">
        <v>107</v>
      </c>
      <c r="H10" s="177" t="s">
        <v>108</v>
      </c>
      <c r="I10" s="177" t="s">
        <v>109</v>
      </c>
      <c r="J10" s="177" t="s">
        <v>110</v>
      </c>
      <c r="K10" s="177" t="s">
        <v>111</v>
      </c>
      <c r="L10" s="177" t="s">
        <v>112</v>
      </c>
      <c r="M10" s="322">
        <v>44582</v>
      </c>
    </row>
    <row r="11" spans="2:13" ht="30" customHeight="1" x14ac:dyDescent="0.3">
      <c r="B11" s="177" t="s">
        <v>102</v>
      </c>
      <c r="C11" s="177" t="s">
        <v>103</v>
      </c>
      <c r="D11" s="177" t="s">
        <v>116</v>
      </c>
      <c r="E11" s="177" t="s">
        <v>105</v>
      </c>
      <c r="F11" s="177" t="s">
        <v>106</v>
      </c>
      <c r="G11" s="177" t="s">
        <v>107</v>
      </c>
      <c r="H11" s="177" t="s">
        <v>108</v>
      </c>
      <c r="I11" s="177" t="s">
        <v>109</v>
      </c>
      <c r="J11" s="177" t="s">
        <v>110</v>
      </c>
      <c r="K11" s="177" t="s">
        <v>111</v>
      </c>
      <c r="L11" s="177" t="s">
        <v>112</v>
      </c>
      <c r="M11" s="322">
        <v>44582</v>
      </c>
    </row>
    <row r="12" spans="2:13" ht="30" customHeight="1" x14ac:dyDescent="0.3">
      <c r="B12" s="177" t="s">
        <v>102</v>
      </c>
      <c r="C12" s="177" t="s">
        <v>103</v>
      </c>
      <c r="D12" s="177" t="s">
        <v>117</v>
      </c>
      <c r="E12" s="177" t="s">
        <v>105</v>
      </c>
      <c r="F12" s="177" t="s">
        <v>106</v>
      </c>
      <c r="G12" s="177" t="s">
        <v>107</v>
      </c>
      <c r="H12" s="177" t="s">
        <v>108</v>
      </c>
      <c r="I12" s="177" t="s">
        <v>109</v>
      </c>
      <c r="J12" s="177" t="s">
        <v>110</v>
      </c>
      <c r="K12" s="177" t="s">
        <v>111</v>
      </c>
      <c r="L12" s="177" t="s">
        <v>112</v>
      </c>
      <c r="M12" s="322">
        <v>44582</v>
      </c>
    </row>
    <row r="13" spans="2:13" ht="30" customHeight="1" x14ac:dyDescent="0.3">
      <c r="B13" s="177" t="s">
        <v>102</v>
      </c>
      <c r="C13" s="177" t="s">
        <v>103</v>
      </c>
      <c r="D13" s="177" t="s">
        <v>112</v>
      </c>
      <c r="E13" s="177" t="s">
        <v>105</v>
      </c>
      <c r="F13" s="177" t="s">
        <v>106</v>
      </c>
      <c r="G13" s="177" t="s">
        <v>107</v>
      </c>
      <c r="H13" s="177" t="s">
        <v>108</v>
      </c>
      <c r="I13" s="177" t="s">
        <v>109</v>
      </c>
      <c r="J13" s="177" t="s">
        <v>110</v>
      </c>
      <c r="K13" s="177" t="s">
        <v>111</v>
      </c>
      <c r="L13" s="177" t="s">
        <v>112</v>
      </c>
      <c r="M13" s="322">
        <v>44582</v>
      </c>
    </row>
    <row r="14" spans="2:13" ht="30" customHeight="1" x14ac:dyDescent="0.3">
      <c r="B14" s="177" t="s">
        <v>102</v>
      </c>
      <c r="C14" s="177" t="s">
        <v>103</v>
      </c>
      <c r="D14" s="177" t="s">
        <v>118</v>
      </c>
      <c r="E14" s="177" t="s">
        <v>105</v>
      </c>
      <c r="F14" s="177" t="s">
        <v>106</v>
      </c>
      <c r="G14" s="177" t="s">
        <v>107</v>
      </c>
      <c r="H14" s="177" t="s">
        <v>108</v>
      </c>
      <c r="I14" s="177" t="s">
        <v>109</v>
      </c>
      <c r="J14" s="177" t="s">
        <v>110</v>
      </c>
      <c r="K14" s="177" t="s">
        <v>111</v>
      </c>
      <c r="L14" s="177" t="s">
        <v>112</v>
      </c>
      <c r="M14" s="322">
        <v>44582</v>
      </c>
    </row>
    <row r="15" spans="2:13" ht="30" customHeight="1" x14ac:dyDescent="0.3">
      <c r="B15" s="177" t="s">
        <v>102</v>
      </c>
      <c r="C15" s="177" t="s">
        <v>103</v>
      </c>
      <c r="D15" s="177" t="s">
        <v>119</v>
      </c>
      <c r="E15" s="177" t="s">
        <v>105</v>
      </c>
      <c r="F15" s="177" t="s">
        <v>106</v>
      </c>
      <c r="G15" s="177" t="s">
        <v>107</v>
      </c>
      <c r="H15" s="177" t="s">
        <v>108</v>
      </c>
      <c r="I15" s="177" t="s">
        <v>109</v>
      </c>
      <c r="J15" s="177" t="s">
        <v>110</v>
      </c>
      <c r="K15" s="177" t="s">
        <v>111</v>
      </c>
      <c r="L15" s="177" t="s">
        <v>112</v>
      </c>
      <c r="M15" s="322">
        <v>44582</v>
      </c>
    </row>
    <row r="16" spans="2:13" ht="30" customHeight="1" x14ac:dyDescent="0.3">
      <c r="B16" s="177" t="s">
        <v>102</v>
      </c>
      <c r="C16" s="177" t="s">
        <v>103</v>
      </c>
      <c r="D16" s="177" t="s">
        <v>120</v>
      </c>
      <c r="E16" s="177" t="s">
        <v>105</v>
      </c>
      <c r="F16" s="177" t="s">
        <v>106</v>
      </c>
      <c r="G16" s="177" t="s">
        <v>107</v>
      </c>
      <c r="H16" s="177" t="s">
        <v>108</v>
      </c>
      <c r="I16" s="177" t="s">
        <v>109</v>
      </c>
      <c r="J16" s="177" t="s">
        <v>110</v>
      </c>
      <c r="K16" s="177" t="s">
        <v>111</v>
      </c>
      <c r="L16" s="177" t="s">
        <v>112</v>
      </c>
      <c r="M16" s="322">
        <v>44582</v>
      </c>
    </row>
    <row r="17" spans="2:13" ht="30" customHeight="1" x14ac:dyDescent="0.3">
      <c r="B17" s="177" t="s">
        <v>102</v>
      </c>
      <c r="C17" s="177" t="s">
        <v>103</v>
      </c>
      <c r="D17" s="177" t="s">
        <v>121</v>
      </c>
      <c r="E17" s="177" t="s">
        <v>105</v>
      </c>
      <c r="F17" s="177" t="s">
        <v>106</v>
      </c>
      <c r="G17" s="177" t="s">
        <v>107</v>
      </c>
      <c r="H17" s="177" t="s">
        <v>108</v>
      </c>
      <c r="I17" s="177" t="s">
        <v>109</v>
      </c>
      <c r="J17" s="177" t="s">
        <v>110</v>
      </c>
      <c r="K17" s="177" t="s">
        <v>111</v>
      </c>
      <c r="L17" s="177" t="s">
        <v>112</v>
      </c>
      <c r="M17" s="322">
        <v>44582</v>
      </c>
    </row>
    <row r="18" spans="2:13" ht="30" customHeight="1" x14ac:dyDescent="0.3">
      <c r="B18" s="177" t="s">
        <v>102</v>
      </c>
      <c r="C18" s="177" t="s">
        <v>103</v>
      </c>
      <c r="D18" s="177" t="s">
        <v>122</v>
      </c>
      <c r="E18" s="177" t="s">
        <v>105</v>
      </c>
      <c r="F18" s="177" t="s">
        <v>106</v>
      </c>
      <c r="G18" s="177" t="s">
        <v>107</v>
      </c>
      <c r="H18" s="177" t="s">
        <v>108</v>
      </c>
      <c r="I18" s="177" t="s">
        <v>109</v>
      </c>
      <c r="J18" s="177" t="s">
        <v>110</v>
      </c>
      <c r="K18" s="177" t="s">
        <v>111</v>
      </c>
      <c r="L18" s="177" t="s">
        <v>112</v>
      </c>
      <c r="M18" s="322">
        <v>44582</v>
      </c>
    </row>
    <row r="19" spans="2:13" ht="30" customHeight="1" x14ac:dyDescent="0.3">
      <c r="B19" s="177" t="s">
        <v>102</v>
      </c>
      <c r="C19" s="177" t="s">
        <v>103</v>
      </c>
      <c r="D19" s="177" t="s">
        <v>123</v>
      </c>
      <c r="E19" s="177" t="s">
        <v>105</v>
      </c>
      <c r="F19" s="177" t="s">
        <v>106</v>
      </c>
      <c r="G19" s="177" t="s">
        <v>107</v>
      </c>
      <c r="H19" s="177" t="s">
        <v>108</v>
      </c>
      <c r="I19" s="177" t="s">
        <v>109</v>
      </c>
      <c r="J19" s="177" t="s">
        <v>110</v>
      </c>
      <c r="K19" s="177" t="s">
        <v>111</v>
      </c>
      <c r="L19" s="177" t="s">
        <v>112</v>
      </c>
      <c r="M19" s="322">
        <v>44582</v>
      </c>
    </row>
    <row r="20" spans="2:13" ht="30" customHeight="1" x14ac:dyDescent="0.3">
      <c r="B20" s="177" t="s">
        <v>102</v>
      </c>
      <c r="C20" s="177" t="s">
        <v>103</v>
      </c>
      <c r="D20" s="177" t="s">
        <v>124</v>
      </c>
      <c r="E20" s="177" t="s">
        <v>105</v>
      </c>
      <c r="F20" s="177" t="s">
        <v>106</v>
      </c>
      <c r="G20" s="177" t="s">
        <v>107</v>
      </c>
      <c r="H20" s="177" t="s">
        <v>108</v>
      </c>
      <c r="I20" s="177" t="s">
        <v>109</v>
      </c>
      <c r="J20" s="177" t="s">
        <v>110</v>
      </c>
      <c r="K20" s="177" t="s">
        <v>111</v>
      </c>
      <c r="L20" s="177" t="s">
        <v>112</v>
      </c>
      <c r="M20" s="322">
        <v>44582</v>
      </c>
    </row>
    <row r="21" spans="2:13" ht="30" customHeight="1" x14ac:dyDescent="0.3">
      <c r="B21" s="177" t="s">
        <v>102</v>
      </c>
      <c r="C21" s="177" t="s">
        <v>103</v>
      </c>
      <c r="D21" s="177" t="s">
        <v>125</v>
      </c>
      <c r="E21" s="177" t="s">
        <v>105</v>
      </c>
      <c r="F21" s="177" t="s">
        <v>106</v>
      </c>
      <c r="G21" s="177" t="s">
        <v>107</v>
      </c>
      <c r="H21" s="177" t="s">
        <v>108</v>
      </c>
      <c r="I21" s="177" t="s">
        <v>109</v>
      </c>
      <c r="J21" s="177" t="s">
        <v>110</v>
      </c>
      <c r="K21" s="177" t="s">
        <v>111</v>
      </c>
      <c r="L21" s="177" t="s">
        <v>112</v>
      </c>
      <c r="M21" s="322">
        <v>44582</v>
      </c>
    </row>
    <row r="22" spans="2:13" ht="30" customHeight="1" x14ac:dyDescent="0.3">
      <c r="B22" s="177" t="s">
        <v>102</v>
      </c>
      <c r="C22" s="177" t="s">
        <v>103</v>
      </c>
      <c r="D22" s="177" t="s">
        <v>126</v>
      </c>
      <c r="E22" s="177" t="s">
        <v>105</v>
      </c>
      <c r="F22" s="177" t="s">
        <v>106</v>
      </c>
      <c r="G22" s="177" t="s">
        <v>107</v>
      </c>
      <c r="H22" s="177" t="s">
        <v>108</v>
      </c>
      <c r="I22" s="177" t="s">
        <v>109</v>
      </c>
      <c r="J22" s="177" t="s">
        <v>110</v>
      </c>
      <c r="K22" s="177" t="s">
        <v>111</v>
      </c>
      <c r="L22" s="177" t="s">
        <v>112</v>
      </c>
      <c r="M22" s="322">
        <v>44582</v>
      </c>
    </row>
    <row r="23" spans="2:13" ht="30" customHeight="1" x14ac:dyDescent="0.3">
      <c r="B23" s="177" t="s">
        <v>102</v>
      </c>
      <c r="C23" s="177" t="s">
        <v>103</v>
      </c>
      <c r="D23" s="177" t="s">
        <v>127</v>
      </c>
      <c r="E23" s="177" t="s">
        <v>105</v>
      </c>
      <c r="F23" s="177" t="s">
        <v>106</v>
      </c>
      <c r="G23" s="177" t="s">
        <v>107</v>
      </c>
      <c r="H23" s="177" t="s">
        <v>108</v>
      </c>
      <c r="I23" s="177" t="s">
        <v>109</v>
      </c>
      <c r="J23" s="177" t="s">
        <v>110</v>
      </c>
      <c r="K23" s="177" t="s">
        <v>111</v>
      </c>
      <c r="L23" s="177" t="s">
        <v>112</v>
      </c>
      <c r="M23" s="322">
        <v>44582</v>
      </c>
    </row>
    <row r="24" spans="2:13" ht="30" customHeight="1" x14ac:dyDescent="0.3">
      <c r="B24" s="177" t="s">
        <v>102</v>
      </c>
      <c r="C24" s="177" t="s">
        <v>103</v>
      </c>
      <c r="D24" s="177" t="s">
        <v>128</v>
      </c>
      <c r="E24" s="177" t="s">
        <v>105</v>
      </c>
      <c r="F24" s="177" t="s">
        <v>106</v>
      </c>
      <c r="G24" s="177" t="s">
        <v>107</v>
      </c>
      <c r="H24" s="177" t="s">
        <v>108</v>
      </c>
      <c r="I24" s="177" t="s">
        <v>109</v>
      </c>
      <c r="J24" s="177" t="s">
        <v>110</v>
      </c>
      <c r="K24" s="177" t="s">
        <v>111</v>
      </c>
      <c r="L24" s="177" t="s">
        <v>112</v>
      </c>
      <c r="M24" s="322">
        <v>44582</v>
      </c>
    </row>
    <row r="25" spans="2:13" ht="30" customHeight="1" x14ac:dyDescent="0.3">
      <c r="B25" s="177" t="s">
        <v>102</v>
      </c>
      <c r="C25" s="177" t="s">
        <v>103</v>
      </c>
      <c r="D25" s="177" t="s">
        <v>129</v>
      </c>
      <c r="E25" s="177" t="s">
        <v>105</v>
      </c>
      <c r="F25" s="177" t="s">
        <v>106</v>
      </c>
      <c r="G25" s="177" t="s">
        <v>107</v>
      </c>
      <c r="H25" s="177" t="s">
        <v>108</v>
      </c>
      <c r="I25" s="177" t="s">
        <v>109</v>
      </c>
      <c r="J25" s="177" t="s">
        <v>110</v>
      </c>
      <c r="K25" s="177" t="s">
        <v>111</v>
      </c>
      <c r="L25" s="177" t="s">
        <v>112</v>
      </c>
      <c r="M25" s="322">
        <v>44582</v>
      </c>
    </row>
    <row r="26" spans="2:13" ht="30" customHeight="1" x14ac:dyDescent="0.3">
      <c r="B26" s="177" t="s">
        <v>102</v>
      </c>
      <c r="C26" s="177" t="s">
        <v>103</v>
      </c>
      <c r="D26" s="177" t="s">
        <v>130</v>
      </c>
      <c r="E26" s="177" t="s">
        <v>105</v>
      </c>
      <c r="F26" s="177" t="s">
        <v>106</v>
      </c>
      <c r="G26" s="177" t="s">
        <v>107</v>
      </c>
      <c r="H26" s="177" t="s">
        <v>108</v>
      </c>
      <c r="I26" s="177" t="s">
        <v>109</v>
      </c>
      <c r="J26" s="177" t="s">
        <v>110</v>
      </c>
      <c r="K26" s="177" t="s">
        <v>111</v>
      </c>
      <c r="L26" s="177" t="s">
        <v>112</v>
      </c>
      <c r="M26" s="322">
        <v>44582</v>
      </c>
    </row>
  </sheetData>
  <mergeCells count="7">
    <mergeCell ref="E5:M5"/>
    <mergeCell ref="F1:G1"/>
    <mergeCell ref="B2:E2"/>
    <mergeCell ref="G2:I2"/>
    <mergeCell ref="F3:I3"/>
    <mergeCell ref="F4:I4"/>
    <mergeCell ref="K4:M4"/>
  </mergeCells>
  <conditionalFormatting sqref="B7:M26">
    <cfRule type="cellIs" dxfId="2" priority="1" operator="between">
      <formula>1</formula>
      <formula>1.5</formula>
    </cfRule>
    <cfRule type="expression" dxfId="1" priority="2">
      <formula>MOD(ROW(),2)</formula>
    </cfRule>
    <cfRule type="expression" priority="3">
      <formula>MOD(ROW(),2)</formula>
    </cfRule>
  </conditionalFormatting>
  <printOptions horizontalCentered="1" verticalCentered="1"/>
  <pageMargins left="0.15748031496062992" right="0.19685039370078741" top="0.15748031496062992" bottom="0.15748031496062992" header="0" footer="0.15748031496062992"/>
  <pageSetup paperSize="5" scale="66" fitToWidth="2" fitToHeight="2" orientation="landscape" r:id="rId1"/>
  <headerFooter>
    <oddHeader>&amp;C&amp;"Trebuchet MS,Gras"&amp;28COMITÉ D'ALLOCATION DE SERVICES  SAD</oddHead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100-000000000000}">
          <x14:formula1>
            <xm:f>'\\regional.reg15.rtss.qc.ca\ProfilsCISSS\HomeDirLDDM\moan9007\Desktop\Bon fichier alloc projet CES\[LI - 2022-11-29- Comité alloc-service-SAD LDDM V04.xlsm]Liste déroulante'!#REF!</xm:f>
          </x14:formula1>
          <xm:sqref>K1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1"/>
  <dimension ref="A1:Q210"/>
  <sheetViews>
    <sheetView topLeftCell="A22" workbookViewId="0">
      <selection activeCell="D55" sqref="D55"/>
    </sheetView>
  </sheetViews>
  <sheetFormatPr baseColWidth="10" defaultColWidth="11.42578125" defaultRowHeight="15" x14ac:dyDescent="0.25"/>
  <cols>
    <col min="1" max="1" width="21.85546875" style="179" customWidth="1"/>
    <col min="2" max="2" width="16.7109375" style="179" customWidth="1"/>
    <col min="3" max="3" width="11.5703125" style="179" customWidth="1"/>
    <col min="4" max="4" width="11.42578125" style="179"/>
    <col min="5" max="5" width="17.140625" style="179" customWidth="1"/>
    <col min="6" max="6" width="11.42578125" style="179"/>
    <col min="7" max="7" width="14.85546875" style="179" customWidth="1"/>
    <col min="8" max="11" width="11.42578125" style="179"/>
    <col min="12" max="12" width="40.42578125" style="179" customWidth="1"/>
    <col min="13" max="13" width="20.5703125" style="179" bestFit="1" customWidth="1"/>
    <col min="14" max="15" width="11.42578125" style="179"/>
    <col min="16" max="16" width="28.85546875" style="179" bestFit="1" customWidth="1"/>
    <col min="17" max="16384" width="11.42578125" style="179"/>
  </cols>
  <sheetData>
    <row r="1" spans="1:14" ht="21" x14ac:dyDescent="0.35">
      <c r="A1" s="178" t="s">
        <v>131</v>
      </c>
    </row>
    <row r="3" spans="1:14" ht="16.5" x14ac:dyDescent="0.3">
      <c r="B3" s="180" t="s">
        <v>132</v>
      </c>
      <c r="C3" s="181"/>
      <c r="D3" s="181"/>
      <c r="E3" s="179" t="s">
        <v>133</v>
      </c>
      <c r="F3" s="182"/>
      <c r="G3" s="181"/>
      <c r="H3" s="181"/>
      <c r="I3" s="181"/>
      <c r="J3" s="183"/>
      <c r="K3" s="183"/>
    </row>
    <row r="4" spans="1:14" ht="16.5" x14ac:dyDescent="0.3">
      <c r="B4" s="184" t="s">
        <v>135</v>
      </c>
      <c r="C4" s="181"/>
      <c r="D4" s="181"/>
      <c r="E4" s="181"/>
      <c r="F4" s="182"/>
      <c r="G4" s="181"/>
      <c r="H4" s="181"/>
      <c r="I4" s="181"/>
      <c r="J4" s="183"/>
      <c r="K4" s="183"/>
    </row>
    <row r="5" spans="1:14" ht="16.5" x14ac:dyDescent="0.3">
      <c r="B5" s="184" t="s">
        <v>109</v>
      </c>
      <c r="C5" s="181"/>
      <c r="D5" s="181"/>
      <c r="E5" s="185"/>
      <c r="F5" s="185"/>
      <c r="G5" s="181"/>
      <c r="H5" s="181"/>
      <c r="I5" s="181"/>
      <c r="J5" s="183"/>
      <c r="K5" s="183"/>
    </row>
    <row r="6" spans="1:14" ht="16.5" x14ac:dyDescent="0.3">
      <c r="B6" s="186" t="s">
        <v>137</v>
      </c>
      <c r="C6" s="181"/>
      <c r="E6" s="187"/>
      <c r="F6" s="187"/>
      <c r="G6" s="181"/>
      <c r="H6" s="181"/>
      <c r="I6" s="181"/>
    </row>
    <row r="7" spans="1:14" ht="16.5" x14ac:dyDescent="0.3">
      <c r="B7" s="184" t="s">
        <v>138</v>
      </c>
      <c r="C7" s="181"/>
      <c r="D7" s="181"/>
      <c r="E7" s="185"/>
      <c r="F7" s="187"/>
      <c r="G7" s="181"/>
      <c r="H7" s="181"/>
      <c r="I7" s="181"/>
    </row>
    <row r="8" spans="1:14" ht="16.5" x14ac:dyDescent="0.3">
      <c r="B8" s="184" t="s">
        <v>139</v>
      </c>
      <c r="C8" s="181"/>
      <c r="D8" s="181"/>
      <c r="E8" s="185"/>
      <c r="F8" s="187"/>
      <c r="G8" s="181"/>
      <c r="H8" s="181"/>
      <c r="I8" s="181"/>
    </row>
    <row r="9" spans="1:14" ht="16.5" x14ac:dyDescent="0.3">
      <c r="B9" s="184" t="s">
        <v>140</v>
      </c>
      <c r="C9" s="181"/>
      <c r="D9" s="181"/>
      <c r="E9" s="181"/>
      <c r="F9" s="187"/>
      <c r="G9" s="181"/>
      <c r="H9" s="181"/>
      <c r="I9" s="181"/>
    </row>
    <row r="10" spans="1:14" ht="16.5" x14ac:dyDescent="0.3">
      <c r="B10" s="188" t="s">
        <v>141</v>
      </c>
      <c r="C10" s="181"/>
      <c r="D10" s="181"/>
      <c r="E10" s="185"/>
      <c r="F10" s="181"/>
      <c r="G10" s="181"/>
      <c r="H10" s="181"/>
      <c r="I10" s="181"/>
      <c r="J10" s="181"/>
    </row>
    <row r="11" spans="1:14" ht="16.5" x14ac:dyDescent="0.3">
      <c r="C11" s="181"/>
      <c r="D11" s="181"/>
      <c r="E11" s="185"/>
      <c r="F11" s="181"/>
      <c r="G11" s="181"/>
      <c r="H11" s="181"/>
      <c r="I11" s="181"/>
      <c r="J11" s="181"/>
    </row>
    <row r="12" spans="1:14" ht="16.5" x14ac:dyDescent="0.3">
      <c r="C12" s="181"/>
      <c r="D12" s="181"/>
      <c r="E12" s="181"/>
      <c r="F12" s="181"/>
      <c r="G12" s="181"/>
      <c r="H12" s="181"/>
      <c r="I12" s="181"/>
    </row>
    <row r="13" spans="1:14" ht="17.25" thickBot="1" x14ac:dyDescent="0.35">
      <c r="B13" s="181"/>
      <c r="C13" s="181"/>
      <c r="F13" s="181"/>
      <c r="G13" s="181"/>
      <c r="H13" s="181"/>
      <c r="I13" s="181"/>
    </row>
    <row r="14" spans="1:14" ht="16.5" x14ac:dyDescent="0.3">
      <c r="B14" s="189" t="s">
        <v>142</v>
      </c>
      <c r="C14" s="183"/>
      <c r="E14" s="179" t="s">
        <v>143</v>
      </c>
      <c r="F14" s="181"/>
      <c r="G14" s="190" t="s">
        <v>144</v>
      </c>
      <c r="H14" s="181"/>
      <c r="I14" s="191" t="s">
        <v>91</v>
      </c>
      <c r="J14" s="192" t="s">
        <v>145</v>
      </c>
      <c r="L14" s="191" t="s">
        <v>146</v>
      </c>
      <c r="M14" s="193" t="s">
        <v>147</v>
      </c>
      <c r="N14" s="194" t="s">
        <v>92</v>
      </c>
    </row>
    <row r="15" spans="1:14" ht="16.5" x14ac:dyDescent="0.3">
      <c r="B15" s="184" t="s">
        <v>148</v>
      </c>
      <c r="C15" s="181"/>
      <c r="D15" s="181"/>
      <c r="E15" s="181">
        <v>1</v>
      </c>
      <c r="F15" s="181"/>
      <c r="G15" s="195" t="s">
        <v>106</v>
      </c>
      <c r="H15" s="181"/>
      <c r="I15" s="196" t="s">
        <v>103</v>
      </c>
      <c r="J15" s="197"/>
      <c r="L15" s="198" t="str">
        <f>N15&amp;" - "&amp;M15</f>
        <v>110 - Post-hosp.</v>
      </c>
      <c r="M15" s="199" t="s">
        <v>149</v>
      </c>
      <c r="N15" s="200" t="s">
        <v>150</v>
      </c>
    </row>
    <row r="16" spans="1:14" ht="16.5" x14ac:dyDescent="0.3">
      <c r="B16" s="184" t="s">
        <v>151</v>
      </c>
      <c r="C16" s="181"/>
      <c r="D16" s="181"/>
      <c r="E16" s="181">
        <v>2</v>
      </c>
      <c r="F16" s="181"/>
      <c r="G16" s="201" t="s">
        <v>152</v>
      </c>
      <c r="H16" s="181"/>
      <c r="I16" s="196" t="s">
        <v>153</v>
      </c>
      <c r="J16" s="184"/>
      <c r="L16" s="198" t="str">
        <f t="shared" ref="L16:L24" si="0">N16&amp;" - "&amp;M16</f>
        <v>121 - S. Pall</v>
      </c>
      <c r="M16" s="199" t="s">
        <v>154</v>
      </c>
      <c r="N16" s="202">
        <v>121</v>
      </c>
    </row>
    <row r="17" spans="2:17" ht="16.5" x14ac:dyDescent="0.3">
      <c r="B17" s="184" t="s">
        <v>155</v>
      </c>
      <c r="C17" s="181"/>
      <c r="D17" s="181"/>
      <c r="E17" s="181">
        <v>3</v>
      </c>
      <c r="F17" s="181"/>
      <c r="G17" s="203"/>
      <c r="H17" s="181"/>
      <c r="I17" s="196" t="s">
        <v>156</v>
      </c>
      <c r="J17" s="186"/>
      <c r="L17" s="198" t="str">
        <f t="shared" si="0"/>
        <v>191 - S. Phys. C.T.</v>
      </c>
      <c r="M17" s="199" t="s">
        <v>157</v>
      </c>
      <c r="N17" s="202">
        <v>191</v>
      </c>
    </row>
    <row r="18" spans="2:17" ht="16.5" x14ac:dyDescent="0.3">
      <c r="B18" s="184" t="s">
        <v>158</v>
      </c>
      <c r="C18" s="181"/>
      <c r="D18" s="181"/>
      <c r="E18" s="181">
        <v>4</v>
      </c>
      <c r="F18" s="181"/>
      <c r="G18" s="203"/>
      <c r="H18" s="181"/>
      <c r="I18" s="196" t="s">
        <v>159</v>
      </c>
      <c r="J18" s="186"/>
      <c r="L18" s="198" t="str">
        <f t="shared" si="0"/>
        <v>192 - S. Phys. L.T.</v>
      </c>
      <c r="M18" s="199" t="s">
        <v>160</v>
      </c>
      <c r="N18" s="202">
        <v>192</v>
      </c>
    </row>
    <row r="19" spans="2:17" ht="16.5" x14ac:dyDescent="0.3">
      <c r="B19" s="184" t="s">
        <v>161</v>
      </c>
      <c r="C19" s="181"/>
      <c r="D19" s="181"/>
      <c r="E19" s="181">
        <v>5</v>
      </c>
      <c r="F19" s="181"/>
      <c r="G19" s="203"/>
      <c r="H19" s="181"/>
      <c r="I19" s="196" t="s">
        <v>162</v>
      </c>
      <c r="J19" s="186"/>
      <c r="L19" s="198" t="str">
        <f t="shared" si="0"/>
        <v>210 - DP (0-17)</v>
      </c>
      <c r="M19" s="199" t="s">
        <v>163</v>
      </c>
      <c r="N19" s="202">
        <v>210</v>
      </c>
    </row>
    <row r="20" spans="2:17" ht="16.5" x14ac:dyDescent="0.3">
      <c r="B20" s="188" t="s">
        <v>164</v>
      </c>
      <c r="C20" s="181"/>
      <c r="D20" s="181"/>
      <c r="E20" s="181">
        <v>6</v>
      </c>
      <c r="F20" s="181"/>
      <c r="G20" s="203"/>
      <c r="H20" s="181"/>
      <c r="I20" s="196" t="s">
        <v>165</v>
      </c>
      <c r="J20" s="186"/>
      <c r="L20" s="198" t="str">
        <f t="shared" si="0"/>
        <v>210 - DP (18 et +)</v>
      </c>
      <c r="M20" s="199" t="s">
        <v>166</v>
      </c>
      <c r="N20" s="202">
        <v>210</v>
      </c>
    </row>
    <row r="21" spans="2:17" ht="17.25" thickBot="1" x14ac:dyDescent="0.35">
      <c r="B21" s="181"/>
      <c r="C21" s="181"/>
      <c r="D21" s="181"/>
      <c r="E21" s="181">
        <v>7</v>
      </c>
      <c r="F21" s="181"/>
      <c r="G21" s="203"/>
      <c r="H21" s="181"/>
      <c r="I21" s="196" t="s">
        <v>167</v>
      </c>
      <c r="J21" s="186"/>
      <c r="L21" s="198" t="str">
        <f t="shared" si="0"/>
        <v>311 - DI</v>
      </c>
      <c r="M21" s="199" t="s">
        <v>168</v>
      </c>
      <c r="N21" s="202">
        <v>311</v>
      </c>
    </row>
    <row r="22" spans="2:17" ht="16.5" x14ac:dyDescent="0.3">
      <c r="B22" s="204" t="s">
        <v>169</v>
      </c>
      <c r="C22" s="181"/>
      <c r="D22" s="181"/>
      <c r="E22" s="181">
        <v>8</v>
      </c>
      <c r="F22" s="205"/>
      <c r="G22" s="205"/>
      <c r="H22" s="205"/>
      <c r="I22" s="196" t="s">
        <v>170</v>
      </c>
      <c r="J22" s="186"/>
      <c r="L22" s="198" t="str">
        <f t="shared" si="0"/>
        <v>312 - TSA</v>
      </c>
      <c r="M22" s="199" t="s">
        <v>171</v>
      </c>
      <c r="N22" s="202">
        <v>312</v>
      </c>
    </row>
    <row r="23" spans="2:17" ht="16.5" x14ac:dyDescent="0.3">
      <c r="B23" s="206" t="s">
        <v>172</v>
      </c>
      <c r="C23" s="181"/>
      <c r="D23" s="181"/>
      <c r="E23" s="181">
        <v>9</v>
      </c>
      <c r="F23" s="207"/>
      <c r="G23" s="207"/>
      <c r="H23" s="205"/>
      <c r="I23" s="208" t="s">
        <v>173</v>
      </c>
      <c r="J23" s="186"/>
      <c r="L23" s="198" t="s">
        <v>174</v>
      </c>
      <c r="M23" s="199" t="s">
        <v>175</v>
      </c>
      <c r="N23" s="202">
        <v>410</v>
      </c>
    </row>
    <row r="24" spans="2:17" ht="17.25" thickBot="1" x14ac:dyDescent="0.35">
      <c r="B24" s="206" t="s">
        <v>176</v>
      </c>
      <c r="C24" s="181"/>
      <c r="D24" s="181"/>
      <c r="E24" s="181">
        <v>10</v>
      </c>
      <c r="F24" s="209"/>
      <c r="G24" s="209"/>
      <c r="H24" s="205"/>
      <c r="I24" s="208" t="s">
        <v>177</v>
      </c>
      <c r="J24" s="186"/>
      <c r="L24" s="210" t="str">
        <f t="shared" si="0"/>
        <v>710 - SAPA</v>
      </c>
      <c r="M24" s="211" t="s">
        <v>178</v>
      </c>
      <c r="N24" s="212">
        <v>710</v>
      </c>
    </row>
    <row r="25" spans="2:17" ht="16.5" x14ac:dyDescent="0.3">
      <c r="B25" s="206" t="s">
        <v>179</v>
      </c>
      <c r="C25" s="181"/>
      <c r="D25" s="181"/>
      <c r="E25" s="181">
        <v>11</v>
      </c>
      <c r="H25" s="181"/>
      <c r="I25" s="208" t="s">
        <v>180</v>
      </c>
      <c r="J25" s="186"/>
    </row>
    <row r="26" spans="2:17" ht="17.25" thickBot="1" x14ac:dyDescent="0.35">
      <c r="B26" s="213" t="s">
        <v>87</v>
      </c>
      <c r="C26" s="181"/>
      <c r="D26" s="181"/>
      <c r="E26" s="181">
        <v>12</v>
      </c>
      <c r="F26" s="181"/>
      <c r="H26" s="181"/>
      <c r="I26" s="208" t="s">
        <v>181</v>
      </c>
      <c r="J26" s="184"/>
    </row>
    <row r="27" spans="2:17" ht="16.5" x14ac:dyDescent="0.3">
      <c r="B27" s="181"/>
      <c r="C27" s="181"/>
      <c r="D27" s="181"/>
      <c r="E27" s="181">
        <v>13</v>
      </c>
      <c r="H27" s="181"/>
      <c r="I27" s="208" t="s">
        <v>182</v>
      </c>
      <c r="J27" s="184"/>
      <c r="Q27" s="214"/>
    </row>
    <row r="28" spans="2:17" ht="16.5" x14ac:dyDescent="0.3">
      <c r="B28" s="181"/>
      <c r="C28" s="181"/>
      <c r="D28" s="181"/>
      <c r="E28" s="181">
        <v>14</v>
      </c>
      <c r="H28" s="181"/>
      <c r="I28" s="208" t="s">
        <v>183</v>
      </c>
      <c r="J28" s="184"/>
      <c r="L28" s="215" t="s">
        <v>184</v>
      </c>
      <c r="M28" s="216" t="s">
        <v>185</v>
      </c>
      <c r="Q28" s="214"/>
    </row>
    <row r="29" spans="2:17" ht="16.5" x14ac:dyDescent="0.3">
      <c r="B29" s="181"/>
      <c r="C29" s="181"/>
      <c r="D29" s="181"/>
      <c r="E29" s="181"/>
      <c r="H29" s="181"/>
      <c r="I29" s="208" t="s">
        <v>186</v>
      </c>
      <c r="J29" s="188"/>
      <c r="L29" s="199"/>
      <c r="M29" s="199" t="s">
        <v>187</v>
      </c>
      <c r="Q29" s="214"/>
    </row>
    <row r="30" spans="2:17" ht="16.5" x14ac:dyDescent="0.3">
      <c r="B30" s="181"/>
      <c r="C30" s="181"/>
      <c r="D30" s="181"/>
      <c r="E30" s="181"/>
      <c r="F30" s="181"/>
      <c r="H30" s="181"/>
      <c r="I30" s="208"/>
      <c r="L30" s="199"/>
      <c r="M30" s="199" t="s">
        <v>134</v>
      </c>
      <c r="Q30" s="214"/>
    </row>
    <row r="31" spans="2:17" x14ac:dyDescent="0.25">
      <c r="L31" s="199"/>
      <c r="M31" s="199" t="s">
        <v>188</v>
      </c>
    </row>
    <row r="32" spans="2:17" ht="16.5" x14ac:dyDescent="0.3">
      <c r="B32" s="189" t="s">
        <v>189</v>
      </c>
      <c r="G32" s="217" t="s">
        <v>190</v>
      </c>
      <c r="L32" s="199"/>
      <c r="M32" s="199" t="s">
        <v>191</v>
      </c>
    </row>
    <row r="33" spans="2:13" ht="18.75" x14ac:dyDescent="0.25">
      <c r="B33" s="218" t="s">
        <v>192</v>
      </c>
      <c r="G33" s="196"/>
      <c r="I33" s="219" t="s">
        <v>193</v>
      </c>
      <c r="L33" s="220"/>
      <c r="M33" s="199" t="s">
        <v>136</v>
      </c>
    </row>
    <row r="34" spans="2:13" ht="18.75" x14ac:dyDescent="0.25">
      <c r="B34" s="218" t="s">
        <v>194</v>
      </c>
      <c r="G34" s="196"/>
      <c r="L34" s="199"/>
      <c r="M34" s="199" t="s">
        <v>136</v>
      </c>
    </row>
    <row r="35" spans="2:13" ht="18.75" x14ac:dyDescent="0.25">
      <c r="B35" s="218" t="s">
        <v>195</v>
      </c>
      <c r="G35" s="196"/>
      <c r="L35" s="199"/>
      <c r="M35" s="199" t="s">
        <v>188</v>
      </c>
    </row>
    <row r="36" spans="2:13" ht="18.75" x14ac:dyDescent="0.25">
      <c r="B36" s="218" t="s">
        <v>196</v>
      </c>
      <c r="G36" s="196"/>
      <c r="J36" s="221"/>
      <c r="L36" s="199"/>
      <c r="M36" s="199" t="s">
        <v>188</v>
      </c>
    </row>
    <row r="37" spans="2:13" ht="18.75" x14ac:dyDescent="0.25">
      <c r="B37" s="218" t="s">
        <v>197</v>
      </c>
      <c r="G37" s="196"/>
      <c r="L37" s="199"/>
      <c r="M37" s="199" t="s">
        <v>188</v>
      </c>
    </row>
    <row r="38" spans="2:13" ht="18.75" x14ac:dyDescent="0.25">
      <c r="B38" s="222" t="s">
        <v>198</v>
      </c>
      <c r="G38" s="196"/>
      <c r="L38" s="199"/>
      <c r="M38" s="199" t="s">
        <v>188</v>
      </c>
    </row>
    <row r="39" spans="2:13" x14ac:dyDescent="0.25">
      <c r="G39" s="208"/>
      <c r="L39" s="199"/>
      <c r="M39" s="199" t="s">
        <v>188</v>
      </c>
    </row>
    <row r="40" spans="2:13" ht="16.5" x14ac:dyDescent="0.25">
      <c r="B40" s="223"/>
      <c r="L40" s="199"/>
      <c r="M40" s="199" t="s">
        <v>188</v>
      </c>
    </row>
    <row r="41" spans="2:13" x14ac:dyDescent="0.25">
      <c r="B41" s="219" t="s">
        <v>199</v>
      </c>
      <c r="L41" s="199"/>
      <c r="M41" s="199" t="s">
        <v>188</v>
      </c>
    </row>
    <row r="42" spans="2:13" x14ac:dyDescent="0.25">
      <c r="B42" s="219"/>
      <c r="L42" s="199"/>
      <c r="M42" s="199" t="s">
        <v>188</v>
      </c>
    </row>
    <row r="43" spans="2:13" x14ac:dyDescent="0.25">
      <c r="B43" s="179" t="s">
        <v>200</v>
      </c>
      <c r="L43" s="199"/>
      <c r="M43" s="199" t="s">
        <v>191</v>
      </c>
    </row>
    <row r="44" spans="2:13" x14ac:dyDescent="0.25">
      <c r="B44" s="179" t="s">
        <v>10</v>
      </c>
      <c r="G44" s="219"/>
      <c r="L44" s="199"/>
      <c r="M44" s="199" t="s">
        <v>191</v>
      </c>
    </row>
    <row r="45" spans="2:13" x14ac:dyDescent="0.25">
      <c r="B45" s="179" t="s">
        <v>201</v>
      </c>
      <c r="C45" s="224"/>
      <c r="D45" s="224"/>
      <c r="G45" s="219"/>
      <c r="L45" s="199"/>
      <c r="M45" s="199" t="s">
        <v>191</v>
      </c>
    </row>
    <row r="46" spans="2:13" x14ac:dyDescent="0.25">
      <c r="B46" s="224" t="s">
        <v>202</v>
      </c>
      <c r="C46" s="224"/>
      <c r="D46" s="224"/>
      <c r="G46" s="219"/>
      <c r="L46" s="199"/>
      <c r="M46" s="199" t="s">
        <v>191</v>
      </c>
    </row>
    <row r="47" spans="2:13" x14ac:dyDescent="0.25">
      <c r="B47" s="224" t="s">
        <v>203</v>
      </c>
      <c r="C47" s="224"/>
      <c r="D47" s="224"/>
      <c r="G47" s="225"/>
      <c r="L47" s="199"/>
      <c r="M47" s="199" t="s">
        <v>136</v>
      </c>
    </row>
    <row r="48" spans="2:13" x14ac:dyDescent="0.25">
      <c r="B48" s="224" t="s">
        <v>204</v>
      </c>
      <c r="D48" s="224"/>
      <c r="G48" s="226"/>
      <c r="L48" s="199"/>
      <c r="M48" s="199" t="s">
        <v>136</v>
      </c>
    </row>
    <row r="49" spans="2:13" x14ac:dyDescent="0.25">
      <c r="B49" s="224" t="s">
        <v>205</v>
      </c>
      <c r="C49" s="219"/>
      <c r="D49" s="219"/>
      <c r="G49" s="227"/>
      <c r="L49" s="199"/>
      <c r="M49" s="199" t="s">
        <v>136</v>
      </c>
    </row>
    <row r="50" spans="2:13" x14ac:dyDescent="0.25">
      <c r="B50" s="179" t="s">
        <v>206</v>
      </c>
      <c r="D50" s="228"/>
      <c r="L50" s="199"/>
      <c r="M50" s="199" t="s">
        <v>191</v>
      </c>
    </row>
    <row r="51" spans="2:13" x14ac:dyDescent="0.25">
      <c r="B51" s="224" t="s">
        <v>207</v>
      </c>
      <c r="D51" s="228"/>
      <c r="L51" s="199"/>
      <c r="M51" s="199" t="s">
        <v>191</v>
      </c>
    </row>
    <row r="52" spans="2:13" x14ac:dyDescent="0.25">
      <c r="B52" s="224" t="s">
        <v>208</v>
      </c>
      <c r="D52" s="228"/>
      <c r="L52" s="199"/>
      <c r="M52" s="199" t="s">
        <v>191</v>
      </c>
    </row>
    <row r="53" spans="2:13" x14ac:dyDescent="0.25">
      <c r="B53" s="228"/>
      <c r="D53" s="228"/>
      <c r="L53" s="199"/>
      <c r="M53" s="199" t="s">
        <v>191</v>
      </c>
    </row>
    <row r="54" spans="2:13" x14ac:dyDescent="0.25">
      <c r="B54" s="229" t="s">
        <v>209</v>
      </c>
      <c r="C54" s="229"/>
      <c r="D54" s="219"/>
      <c r="E54" s="219"/>
      <c r="F54" s="219"/>
      <c r="L54" s="199"/>
      <c r="M54" s="199" t="s">
        <v>191</v>
      </c>
    </row>
    <row r="55" spans="2:13" x14ac:dyDescent="0.25">
      <c r="B55" s="219" t="s">
        <v>91</v>
      </c>
      <c r="D55" s="219"/>
      <c r="E55" s="219"/>
      <c r="F55" s="219"/>
      <c r="L55" s="199"/>
      <c r="M55" s="199" t="s">
        <v>191</v>
      </c>
    </row>
    <row r="56" spans="2:13" x14ac:dyDescent="0.25">
      <c r="B56" s="240" t="s">
        <v>210</v>
      </c>
      <c r="C56" s="240" t="s">
        <v>211</v>
      </c>
      <c r="D56" s="219"/>
      <c r="E56" s="219"/>
      <c r="F56" s="219"/>
      <c r="L56" s="199"/>
      <c r="M56" s="199" t="s">
        <v>191</v>
      </c>
    </row>
    <row r="57" spans="2:13" x14ac:dyDescent="0.25">
      <c r="B57" s="240" t="s">
        <v>103</v>
      </c>
      <c r="C57" s="240" t="s">
        <v>216</v>
      </c>
      <c r="D57" s="229"/>
      <c r="E57" s="229"/>
      <c r="F57" s="229"/>
      <c r="G57" s="179" t="s">
        <v>212</v>
      </c>
      <c r="L57" s="199"/>
      <c r="M57" s="199" t="s">
        <v>191</v>
      </c>
    </row>
    <row r="58" spans="2:13" x14ac:dyDescent="0.25">
      <c r="B58" s="240" t="s">
        <v>153</v>
      </c>
      <c r="C58" s="240" t="s">
        <v>217</v>
      </c>
      <c r="G58" s="179">
        <v>1</v>
      </c>
      <c r="L58" s="199"/>
      <c r="M58" s="199" t="s">
        <v>191</v>
      </c>
    </row>
    <row r="59" spans="2:13" x14ac:dyDescent="0.25">
      <c r="B59" s="240" t="s">
        <v>156</v>
      </c>
      <c r="C59" s="240" t="s">
        <v>218</v>
      </c>
      <c r="G59" s="179">
        <v>1.5</v>
      </c>
      <c r="L59" s="199"/>
      <c r="M59" s="199" t="s">
        <v>191</v>
      </c>
    </row>
    <row r="60" spans="2:13" x14ac:dyDescent="0.25">
      <c r="B60" s="240" t="s">
        <v>165</v>
      </c>
      <c r="C60" s="240" t="s">
        <v>219</v>
      </c>
      <c r="G60" s="179">
        <v>2</v>
      </c>
      <c r="L60" s="230"/>
      <c r="M60" s="199" t="s">
        <v>191</v>
      </c>
    </row>
    <row r="61" spans="2:13" x14ac:dyDescent="0.25">
      <c r="B61" s="240" t="s">
        <v>167</v>
      </c>
      <c r="C61" s="240" t="s">
        <v>220</v>
      </c>
      <c r="G61" s="179">
        <v>2.5</v>
      </c>
      <c r="L61" s="230"/>
      <c r="M61" s="199" t="s">
        <v>191</v>
      </c>
    </row>
    <row r="62" spans="2:13" x14ac:dyDescent="0.25">
      <c r="B62" s="240" t="s">
        <v>170</v>
      </c>
      <c r="C62" s="240" t="s">
        <v>221</v>
      </c>
      <c r="G62" s="179">
        <v>3</v>
      </c>
      <c r="L62" s="230"/>
      <c r="M62" s="199" t="s">
        <v>191</v>
      </c>
    </row>
    <row r="63" spans="2:13" x14ac:dyDescent="0.25">
      <c r="B63" s="240" t="s">
        <v>181</v>
      </c>
      <c r="C63" s="240" t="s">
        <v>222</v>
      </c>
      <c r="G63" s="179">
        <v>3.5</v>
      </c>
      <c r="L63" s="230"/>
      <c r="M63" s="199" t="s">
        <v>191</v>
      </c>
    </row>
    <row r="64" spans="2:13" x14ac:dyDescent="0.25">
      <c r="B64" s="240" t="s">
        <v>159</v>
      </c>
      <c r="C64" s="240" t="s">
        <v>218</v>
      </c>
      <c r="G64" s="179">
        <v>4</v>
      </c>
      <c r="L64" s="230"/>
      <c r="M64" s="199" t="s">
        <v>191</v>
      </c>
    </row>
    <row r="65" spans="2:13" x14ac:dyDescent="0.25">
      <c r="B65" s="240" t="s">
        <v>162</v>
      </c>
      <c r="C65" s="240" t="s">
        <v>218</v>
      </c>
      <c r="G65" s="179">
        <v>4.5</v>
      </c>
      <c r="L65" s="230"/>
      <c r="M65" s="199" t="s">
        <v>191</v>
      </c>
    </row>
    <row r="66" spans="2:13" x14ac:dyDescent="0.25">
      <c r="B66" s="240" t="s">
        <v>173</v>
      </c>
      <c r="C66" s="240" t="s">
        <v>221</v>
      </c>
      <c r="G66" s="179">
        <v>5</v>
      </c>
      <c r="L66" s="199"/>
      <c r="M66" s="199" t="s">
        <v>188</v>
      </c>
    </row>
    <row r="67" spans="2:13" x14ac:dyDescent="0.25">
      <c r="B67" s="240" t="s">
        <v>177</v>
      </c>
      <c r="C67" s="240" t="s">
        <v>221</v>
      </c>
      <c r="G67" s="179">
        <v>5.5</v>
      </c>
      <c r="L67" s="230"/>
      <c r="M67" s="199" t="s">
        <v>188</v>
      </c>
    </row>
    <row r="68" spans="2:13" x14ac:dyDescent="0.25">
      <c r="B68" s="240" t="s">
        <v>180</v>
      </c>
      <c r="C68" s="240" t="s">
        <v>221</v>
      </c>
      <c r="G68" s="179">
        <v>6</v>
      </c>
      <c r="L68" s="199"/>
      <c r="M68" s="199" t="s">
        <v>188</v>
      </c>
    </row>
    <row r="69" spans="2:13" x14ac:dyDescent="0.25">
      <c r="B69" s="240" t="s">
        <v>182</v>
      </c>
      <c r="C69" s="240" t="s">
        <v>222</v>
      </c>
      <c r="G69" s="179">
        <v>6.5</v>
      </c>
      <c r="L69" s="199"/>
      <c r="M69" s="199" t="s">
        <v>188</v>
      </c>
    </row>
    <row r="70" spans="2:13" x14ac:dyDescent="0.25">
      <c r="B70" s="240" t="s">
        <v>183</v>
      </c>
      <c r="C70" s="240" t="s">
        <v>222</v>
      </c>
      <c r="G70" s="179">
        <v>7</v>
      </c>
      <c r="L70" s="199"/>
      <c r="M70" s="199" t="s">
        <v>188</v>
      </c>
    </row>
    <row r="71" spans="2:13" x14ac:dyDescent="0.25">
      <c r="B71" s="240" t="s">
        <v>186</v>
      </c>
      <c r="C71" s="240" t="s">
        <v>222</v>
      </c>
      <c r="G71" s="179">
        <v>7.5</v>
      </c>
      <c r="L71" s="199"/>
      <c r="M71" s="199" t="s">
        <v>188</v>
      </c>
    </row>
    <row r="72" spans="2:13" x14ac:dyDescent="0.25">
      <c r="B72" s="219" t="s">
        <v>213</v>
      </c>
      <c r="G72" s="179">
        <v>8</v>
      </c>
      <c r="L72" s="199"/>
      <c r="M72" s="199" t="s">
        <v>188</v>
      </c>
    </row>
    <row r="73" spans="2:13" x14ac:dyDescent="0.25">
      <c r="B73" s="219" t="s">
        <v>200</v>
      </c>
      <c r="G73" s="179">
        <v>8.5</v>
      </c>
      <c r="L73" s="199"/>
      <c r="M73" s="199" t="s">
        <v>188</v>
      </c>
    </row>
    <row r="74" spans="2:13" x14ac:dyDescent="0.25">
      <c r="B74" s="179" t="s">
        <v>214</v>
      </c>
      <c r="G74" s="179">
        <v>9</v>
      </c>
      <c r="L74" s="199"/>
      <c r="M74" s="199" t="s">
        <v>188</v>
      </c>
    </row>
    <row r="75" spans="2:13" x14ac:dyDescent="0.25">
      <c r="B75" s="179" t="s">
        <v>134</v>
      </c>
      <c r="G75" s="179">
        <v>9.5</v>
      </c>
      <c r="L75" s="199"/>
      <c r="M75" s="199" t="s">
        <v>188</v>
      </c>
    </row>
    <row r="76" spans="2:13" x14ac:dyDescent="0.25">
      <c r="B76" s="179" t="s">
        <v>136</v>
      </c>
      <c r="G76" s="179">
        <v>10</v>
      </c>
      <c r="L76" s="199"/>
      <c r="M76" s="199" t="s">
        <v>188</v>
      </c>
    </row>
    <row r="77" spans="2:13" x14ac:dyDescent="0.25">
      <c r="B77" s="179" t="s">
        <v>188</v>
      </c>
      <c r="G77" s="179">
        <v>10.5</v>
      </c>
      <c r="L77" s="199"/>
      <c r="M77" s="199" t="s">
        <v>188</v>
      </c>
    </row>
    <row r="78" spans="2:13" x14ac:dyDescent="0.25">
      <c r="B78" s="179" t="s">
        <v>191</v>
      </c>
      <c r="L78" s="199"/>
      <c r="M78" s="199" t="s">
        <v>188</v>
      </c>
    </row>
    <row r="79" spans="2:13" x14ac:dyDescent="0.25">
      <c r="B79" s="179" t="s">
        <v>151</v>
      </c>
      <c r="L79" s="199"/>
      <c r="M79" s="199" t="s">
        <v>188</v>
      </c>
    </row>
    <row r="80" spans="2:13" x14ac:dyDescent="0.25">
      <c r="L80" s="199"/>
      <c r="M80" s="199" t="s">
        <v>188</v>
      </c>
    </row>
    <row r="81" spans="1:13" x14ac:dyDescent="0.25">
      <c r="L81" s="199"/>
      <c r="M81" s="199" t="s">
        <v>188</v>
      </c>
    </row>
    <row r="82" spans="1:13" x14ac:dyDescent="0.25">
      <c r="L82" s="199"/>
      <c r="M82" s="199" t="s">
        <v>191</v>
      </c>
    </row>
    <row r="83" spans="1:13" x14ac:dyDescent="0.25">
      <c r="C83" s="231"/>
      <c r="L83" s="199"/>
      <c r="M83" s="199" t="s">
        <v>191</v>
      </c>
    </row>
    <row r="84" spans="1:13" x14ac:dyDescent="0.25">
      <c r="A84" s="232" t="s">
        <v>215</v>
      </c>
      <c r="D84" s="231"/>
      <c r="E84" s="231"/>
      <c r="F84" s="231"/>
      <c r="G84" s="231"/>
      <c r="L84" s="199"/>
      <c r="M84" s="199" t="s">
        <v>191</v>
      </c>
    </row>
    <row r="85" spans="1:13" x14ac:dyDescent="0.25">
      <c r="B85" s="233" t="s">
        <v>214</v>
      </c>
      <c r="C85" s="233" t="s">
        <v>134</v>
      </c>
      <c r="D85" s="233" t="s">
        <v>136</v>
      </c>
      <c r="E85" s="233" t="s">
        <v>188</v>
      </c>
      <c r="F85" s="233" t="s">
        <v>191</v>
      </c>
      <c r="G85" s="233" t="s">
        <v>151</v>
      </c>
      <c r="L85" s="199"/>
      <c r="M85" s="199" t="s">
        <v>191</v>
      </c>
    </row>
    <row r="86" spans="1:13" x14ac:dyDescent="0.25">
      <c r="A86" s="233"/>
      <c r="B86" s="233">
        <v>15</v>
      </c>
      <c r="C86" s="233">
        <v>15</v>
      </c>
      <c r="D86" s="233">
        <v>30</v>
      </c>
      <c r="E86" s="233">
        <v>15</v>
      </c>
      <c r="F86" s="233">
        <v>15</v>
      </c>
      <c r="G86" s="233"/>
      <c r="L86" s="199"/>
      <c r="M86" s="199" t="s">
        <v>191</v>
      </c>
    </row>
    <row r="87" spans="1:13" x14ac:dyDescent="0.25">
      <c r="A87" s="233"/>
      <c r="B87" s="233">
        <v>30</v>
      </c>
      <c r="C87" s="233">
        <v>30</v>
      </c>
      <c r="D87" s="233">
        <v>30</v>
      </c>
      <c r="E87" s="233">
        <v>15</v>
      </c>
      <c r="F87" s="233">
        <v>15</v>
      </c>
      <c r="G87" s="233"/>
      <c r="L87" s="199"/>
      <c r="M87" s="199" t="s">
        <v>136</v>
      </c>
    </row>
    <row r="88" spans="1:13" x14ac:dyDescent="0.25">
      <c r="A88" s="233"/>
      <c r="B88" s="233">
        <v>30</v>
      </c>
      <c r="C88" s="233">
        <v>45</v>
      </c>
      <c r="D88" s="233">
        <v>30</v>
      </c>
      <c r="E88" s="233">
        <v>15</v>
      </c>
      <c r="F88" s="233">
        <v>15</v>
      </c>
      <c r="G88" s="233"/>
      <c r="L88" s="199"/>
      <c r="M88" s="199" t="s">
        <v>136</v>
      </c>
    </row>
    <row r="89" spans="1:13" x14ac:dyDescent="0.25">
      <c r="A89" s="233"/>
      <c r="B89" s="233">
        <v>15</v>
      </c>
      <c r="C89" s="233">
        <v>15</v>
      </c>
      <c r="D89" s="233">
        <v>60</v>
      </c>
      <c r="E89" s="233">
        <v>30</v>
      </c>
      <c r="F89" s="233">
        <v>30</v>
      </c>
      <c r="G89" s="233"/>
      <c r="L89" s="199"/>
      <c r="M89" s="199" t="s">
        <v>136</v>
      </c>
    </row>
    <row r="90" spans="1:13" x14ac:dyDescent="0.25">
      <c r="A90" s="233"/>
      <c r="B90" s="233">
        <v>30</v>
      </c>
      <c r="C90" s="233">
        <v>30</v>
      </c>
      <c r="D90" s="233">
        <v>60</v>
      </c>
      <c r="E90" s="233">
        <v>30</v>
      </c>
      <c r="F90" s="233">
        <v>30</v>
      </c>
      <c r="G90" s="233"/>
      <c r="L90" s="199"/>
      <c r="M90" s="199" t="s">
        <v>136</v>
      </c>
    </row>
    <row r="91" spans="1:13" x14ac:dyDescent="0.25">
      <c r="A91" s="233"/>
      <c r="B91" s="233">
        <v>30</v>
      </c>
      <c r="C91" s="233">
        <v>45</v>
      </c>
      <c r="D91" s="233">
        <v>60</v>
      </c>
      <c r="E91" s="233">
        <v>30</v>
      </c>
      <c r="F91" s="233">
        <v>30</v>
      </c>
      <c r="G91" s="233"/>
      <c r="L91" s="199"/>
      <c r="M91" s="199" t="s">
        <v>188</v>
      </c>
    </row>
    <row r="92" spans="1:13" x14ac:dyDescent="0.25">
      <c r="A92" s="233"/>
      <c r="B92" s="233">
        <v>15</v>
      </c>
      <c r="C92" s="233">
        <v>15</v>
      </c>
      <c r="D92" s="233">
        <v>60</v>
      </c>
      <c r="E92" s="233">
        <v>30</v>
      </c>
      <c r="F92" s="233">
        <v>30</v>
      </c>
      <c r="G92" s="233"/>
      <c r="L92" s="199"/>
      <c r="M92" s="199" t="s">
        <v>188</v>
      </c>
    </row>
    <row r="93" spans="1:13" x14ac:dyDescent="0.25">
      <c r="A93" s="233"/>
      <c r="B93" s="233">
        <v>30</v>
      </c>
      <c r="C93" s="233">
        <v>30</v>
      </c>
      <c r="D93" s="233">
        <v>60</v>
      </c>
      <c r="E93" s="233">
        <v>30</v>
      </c>
      <c r="F93" s="233">
        <v>30</v>
      </c>
      <c r="G93" s="233"/>
      <c r="L93" s="199"/>
      <c r="M93" s="199" t="s">
        <v>188</v>
      </c>
    </row>
    <row r="94" spans="1:13" x14ac:dyDescent="0.25">
      <c r="A94" s="233"/>
      <c r="B94" s="233">
        <v>30</v>
      </c>
      <c r="C94" s="233">
        <v>45</v>
      </c>
      <c r="D94" s="233">
        <v>60</v>
      </c>
      <c r="E94" s="233">
        <v>30</v>
      </c>
      <c r="F94" s="233">
        <v>30</v>
      </c>
      <c r="G94" s="233"/>
      <c r="L94" s="199"/>
      <c r="M94" s="199" t="s">
        <v>188</v>
      </c>
    </row>
    <row r="95" spans="1:13" x14ac:dyDescent="0.25">
      <c r="A95" s="233"/>
      <c r="B95" s="233">
        <v>30</v>
      </c>
      <c r="C95" s="233">
        <v>30</v>
      </c>
      <c r="D95" s="233">
        <v>60</v>
      </c>
      <c r="E95" s="233">
        <v>45</v>
      </c>
      <c r="F95" s="233">
        <v>45</v>
      </c>
      <c r="G95" s="233"/>
      <c r="L95" s="199"/>
      <c r="M95" s="199" t="s">
        <v>188</v>
      </c>
    </row>
    <row r="96" spans="1:13" x14ac:dyDescent="0.25">
      <c r="A96" s="233"/>
      <c r="B96" s="233">
        <v>30</v>
      </c>
      <c r="C96" s="233">
        <v>30</v>
      </c>
      <c r="D96" s="233">
        <v>60</v>
      </c>
      <c r="E96" s="233">
        <v>45</v>
      </c>
      <c r="F96" s="233">
        <v>45</v>
      </c>
      <c r="G96" s="233"/>
      <c r="L96" s="199"/>
      <c r="M96" s="199" t="s">
        <v>188</v>
      </c>
    </row>
    <row r="97" spans="1:17" x14ac:dyDescent="0.25">
      <c r="A97" s="233"/>
      <c r="B97" s="233">
        <v>45</v>
      </c>
      <c r="C97" s="233">
        <v>45</v>
      </c>
      <c r="D97" s="233">
        <v>60</v>
      </c>
      <c r="E97" s="233">
        <v>45</v>
      </c>
      <c r="F97" s="233">
        <v>45</v>
      </c>
      <c r="G97" s="233"/>
      <c r="L97" s="199"/>
      <c r="M97" s="199" t="s">
        <v>188</v>
      </c>
    </row>
    <row r="98" spans="1:17" x14ac:dyDescent="0.25">
      <c r="A98" s="233"/>
      <c r="B98" s="233">
        <v>30</v>
      </c>
      <c r="C98" s="233">
        <v>20</v>
      </c>
      <c r="D98" s="233">
        <v>45</v>
      </c>
      <c r="E98" s="233">
        <v>30</v>
      </c>
      <c r="F98" s="233">
        <v>30</v>
      </c>
      <c r="G98" s="233"/>
      <c r="L98" s="199"/>
      <c r="M98" s="199" t="s">
        <v>188</v>
      </c>
    </row>
    <row r="99" spans="1:17" x14ac:dyDescent="0.25">
      <c r="A99" s="233"/>
      <c r="B99" s="233">
        <v>15</v>
      </c>
      <c r="C99" s="233">
        <v>5</v>
      </c>
      <c r="D99" s="233">
        <v>15</v>
      </c>
      <c r="E99" s="233">
        <v>15</v>
      </c>
      <c r="F99" s="233">
        <v>15</v>
      </c>
      <c r="G99" s="233"/>
      <c r="L99" s="234"/>
      <c r="M99" s="234" t="s">
        <v>188</v>
      </c>
    </row>
    <row r="100" spans="1:17" x14ac:dyDescent="0.25">
      <c r="A100" s="233"/>
      <c r="B100" s="233">
        <v>15</v>
      </c>
      <c r="C100" s="233">
        <v>15</v>
      </c>
      <c r="D100" s="233">
        <v>15</v>
      </c>
      <c r="E100" s="233">
        <v>15</v>
      </c>
      <c r="F100" s="233">
        <v>15</v>
      </c>
      <c r="G100" s="233"/>
    </row>
    <row r="101" spans="1:17" x14ac:dyDescent="0.25">
      <c r="A101" s="233"/>
      <c r="B101" s="233">
        <v>15</v>
      </c>
      <c r="C101" s="233">
        <v>20</v>
      </c>
      <c r="D101" s="233">
        <v>15</v>
      </c>
      <c r="E101" s="233">
        <v>15</v>
      </c>
      <c r="F101" s="233">
        <v>15</v>
      </c>
      <c r="G101" s="233"/>
    </row>
    <row r="102" spans="1:17" x14ac:dyDescent="0.25">
      <c r="A102" s="233"/>
      <c r="B102" s="233">
        <v>15</v>
      </c>
      <c r="C102" s="233">
        <v>0</v>
      </c>
      <c r="D102" s="233">
        <v>30</v>
      </c>
      <c r="E102" s="233">
        <v>15</v>
      </c>
      <c r="F102" s="233">
        <v>15</v>
      </c>
      <c r="G102" s="233"/>
    </row>
    <row r="103" spans="1:17" x14ac:dyDescent="0.25">
      <c r="A103" s="233"/>
      <c r="B103" s="233">
        <v>30</v>
      </c>
      <c r="C103" s="233">
        <v>50</v>
      </c>
      <c r="D103" s="233">
        <v>30</v>
      </c>
      <c r="E103" s="233">
        <v>15</v>
      </c>
      <c r="F103" s="233">
        <v>15</v>
      </c>
      <c r="G103" s="233"/>
    </row>
    <row r="104" spans="1:17" x14ac:dyDescent="0.25">
      <c r="A104" s="233"/>
      <c r="B104" s="233">
        <v>75</v>
      </c>
      <c r="C104" s="233">
        <v>75</v>
      </c>
      <c r="D104" s="233">
        <v>30</v>
      </c>
      <c r="E104" s="233">
        <v>15</v>
      </c>
      <c r="F104" s="233">
        <v>15</v>
      </c>
      <c r="G104" s="233"/>
      <c r="Q104" s="235"/>
    </row>
    <row r="105" spans="1:17" x14ac:dyDescent="0.25">
      <c r="A105" s="233"/>
      <c r="B105" s="233">
        <v>15</v>
      </c>
      <c r="C105" s="233">
        <v>0</v>
      </c>
      <c r="D105" s="233">
        <v>15</v>
      </c>
      <c r="E105" s="233">
        <v>15</v>
      </c>
      <c r="F105" s="233">
        <v>15</v>
      </c>
      <c r="G105" s="233"/>
      <c r="Q105" s="235"/>
    </row>
    <row r="106" spans="1:17" x14ac:dyDescent="0.25">
      <c r="A106" s="233"/>
      <c r="B106" s="233">
        <v>15</v>
      </c>
      <c r="C106" s="233">
        <v>15</v>
      </c>
      <c r="D106" s="233">
        <v>15</v>
      </c>
      <c r="E106" s="233">
        <v>15</v>
      </c>
      <c r="F106" s="233">
        <v>15</v>
      </c>
      <c r="G106" s="233"/>
      <c r="Q106" s="235"/>
    </row>
    <row r="107" spans="1:17" x14ac:dyDescent="0.25">
      <c r="A107" s="233"/>
      <c r="B107" s="236">
        <v>30</v>
      </c>
      <c r="C107" s="236">
        <v>15</v>
      </c>
      <c r="D107" s="236">
        <v>15</v>
      </c>
      <c r="E107" s="236">
        <v>30</v>
      </c>
      <c r="F107" s="236">
        <v>30</v>
      </c>
      <c r="G107" s="236"/>
      <c r="Q107" s="235"/>
    </row>
    <row r="108" spans="1:17" x14ac:dyDescent="0.25">
      <c r="A108" s="237"/>
      <c r="B108" s="238"/>
      <c r="C108" s="238"/>
      <c r="D108" s="237"/>
      <c r="E108" s="237"/>
      <c r="F108" s="237"/>
      <c r="G108" s="237"/>
    </row>
    <row r="109" spans="1:17" x14ac:dyDescent="0.25">
      <c r="A109" s="238"/>
      <c r="D109" s="238"/>
      <c r="E109" s="238"/>
      <c r="F109" s="238"/>
      <c r="G109" s="238"/>
    </row>
    <row r="112" spans="1:17" x14ac:dyDescent="0.25">
      <c r="B112" s="238"/>
      <c r="C112" s="238"/>
    </row>
    <row r="113" spans="1:7" x14ac:dyDescent="0.25">
      <c r="A113" s="238"/>
      <c r="D113" s="238"/>
      <c r="E113" s="238"/>
      <c r="F113" s="238"/>
      <c r="G113" s="238"/>
    </row>
    <row r="209" spans="13:13" x14ac:dyDescent="0.25">
      <c r="M209" s="239"/>
    </row>
    <row r="210" spans="13:13" x14ac:dyDescent="0.25">
      <c r="M210" s="239"/>
    </row>
  </sheetData>
  <pageMargins left="0.7" right="0.7" top="0.75" bottom="0.75" header="0.3" footer="0.3"/>
  <pageSetup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1. Entente</vt:lpstr>
      <vt:lpstr>Inscriptions</vt:lpstr>
      <vt:lpstr>Liste déroulante</vt:lpstr>
      <vt:lpstr>'Liste déroulante'!Décision</vt:lpstr>
      <vt:lpstr>Décision</vt:lpstr>
      <vt:lpstr>'Liste déroulante'!Décisioncomité</vt:lpstr>
      <vt:lpstr>Décisioncomité</vt:lpstr>
      <vt:lpstr>Décisions</vt:lpstr>
      <vt:lpstr>Inscriptions</vt:lpstr>
      <vt:lpstr>RLSERVICE</vt:lpstr>
      <vt:lpstr>Tableau1</vt:lpstr>
      <vt:lpstr>'1. Entente'!Zone_d_impression</vt:lpstr>
      <vt:lpstr>Inscriptions!Zone_d_impression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Annie</dc:creator>
  <cp:lastModifiedBy>JF</cp:lastModifiedBy>
  <dcterms:created xsi:type="dcterms:W3CDTF">2022-12-02T02:42:57Z</dcterms:created>
  <dcterms:modified xsi:type="dcterms:W3CDTF">2022-12-06T19:23:45Z</dcterms:modified>
</cp:coreProperties>
</file>