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8E3F572-DD48-48C9-B3A1-F7752AB1EAFB}" xr6:coauthVersionLast="47" xr6:coauthVersionMax="47" xr10:uidLastSave="{00000000-0000-0000-0000-000000000000}"/>
  <bookViews>
    <workbookView xWindow="1020" yWindow="600" windowWidth="22785" windowHeight="12705" activeTab="1" xr2:uid="{737509E3-8046-454B-BA30-873CA85E5ABE}"/>
  </bookViews>
  <sheets>
    <sheet name="Feuil1" sheetId="1" r:id="rId1"/>
    <sheet name="Feuil1 (2)" sheetId="2" r:id="rId2"/>
  </sheets>
  <definedNames>
    <definedName name="_xlnm._FilterDatabase" localSheetId="0" hidden="1">Feuil1!$A$1:$E$17</definedName>
    <definedName name="_xlnm._FilterDatabase" localSheetId="1" hidden="1">'Feuil1 (2)'!$A$1:$C$1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2" l="1"/>
  <c r="K3" i="2" s="1"/>
  <c r="J4" i="2"/>
  <c r="K4" i="2" s="1"/>
  <c r="J5" i="2"/>
  <c r="K7" i="2" s="1"/>
  <c r="J6" i="2"/>
  <c r="K6" i="2" s="1"/>
  <c r="J7" i="2"/>
  <c r="J8" i="2"/>
  <c r="J9" i="2"/>
  <c r="J10" i="2"/>
  <c r="K15" i="2" s="1"/>
  <c r="J11" i="2"/>
  <c r="J12" i="2"/>
  <c r="J13" i="2"/>
  <c r="J14" i="2"/>
  <c r="J15" i="2"/>
  <c r="J16" i="2"/>
  <c r="J17" i="2"/>
  <c r="J2" i="2"/>
  <c r="K11" i="2" s="1"/>
  <c r="K14" i="2" l="1"/>
  <c r="K17" i="2"/>
  <c r="K13" i="2"/>
  <c r="K9" i="2"/>
  <c r="K5" i="2"/>
  <c r="K10" i="2"/>
  <c r="K16" i="2"/>
  <c r="K12" i="2"/>
  <c r="K8" i="2"/>
  <c r="K2" i="2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</calcChain>
</file>

<file path=xl/sharedStrings.xml><?xml version="1.0" encoding="utf-8"?>
<sst xmlns="http://schemas.openxmlformats.org/spreadsheetml/2006/main" count="54" uniqueCount="14">
  <si>
    <t>Date</t>
  </si>
  <si>
    <t>Immatriculation</t>
  </si>
  <si>
    <t>Cumul</t>
  </si>
  <si>
    <t>Compteur kilométrique</t>
  </si>
  <si>
    <t>AA-962-CG</t>
  </si>
  <si>
    <t>FS-196-LP</t>
  </si>
  <si>
    <t>DF-412-MK</t>
  </si>
  <si>
    <t>EB-764-YF</t>
  </si>
  <si>
    <t>CQ-591-UD</t>
  </si>
  <si>
    <t>Différence</t>
  </si>
  <si>
    <t>Cumul / Véhicule</t>
  </si>
  <si>
    <t>Différence bis</t>
  </si>
  <si>
    <t>Compteur début</t>
  </si>
  <si>
    <t>Cumul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</si>
</sst>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2" borderId="2" xfId="0" applyNumberFormat="1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vertical="center"/>
    </xf>
    <xf numFmtId="3" fontId="1" fillId="4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6" borderId="1" xfId="0" applyNumberFormat="1" applyFill="1" applyBorder="1"/>
    <xf numFmtId="0" fontId="2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94D8-358D-4831-8D58-47BE7295FCC1}">
  <dimension ref="A1:J17"/>
  <sheetViews>
    <sheetView showGridLines="0" zoomScale="96" zoomScaleNormal="96" workbookViewId="0">
      <selection activeCell="J2" sqref="J2"/>
    </sheetView>
  </sheetViews>
  <sheetFormatPr baseColWidth="10" defaultRowHeight="15" x14ac:dyDescent="0.25"/>
  <cols>
    <col min="1" max="1" width="16.42578125" customWidth="1"/>
    <col min="2" max="2" width="17.140625" customWidth="1"/>
    <col min="3" max="3" width="16.28515625" customWidth="1"/>
    <col min="4" max="4" width="14.7109375" customWidth="1"/>
    <col min="7" max="7" width="14.85546875" bestFit="1" customWidth="1"/>
  </cols>
  <sheetData>
    <row r="1" spans="1:10" ht="34.5" customHeight="1" x14ac:dyDescent="0.25">
      <c r="A1" s="3" t="s">
        <v>0</v>
      </c>
      <c r="B1" s="3" t="s">
        <v>1</v>
      </c>
      <c r="C1" s="26" t="s">
        <v>3</v>
      </c>
      <c r="D1" s="3" t="s">
        <v>9</v>
      </c>
      <c r="E1" s="3" t="s">
        <v>2</v>
      </c>
      <c r="G1" s="27" t="s">
        <v>10</v>
      </c>
      <c r="I1" s="29" t="s">
        <v>9</v>
      </c>
      <c r="J1" s="30" t="s">
        <v>11</v>
      </c>
    </row>
    <row r="2" spans="1:10" x14ac:dyDescent="0.25">
      <c r="A2" s="6">
        <v>44804</v>
      </c>
      <c r="B2" s="14" t="s">
        <v>4</v>
      </c>
      <c r="C2" s="20">
        <v>110000</v>
      </c>
      <c r="D2" s="7"/>
      <c r="E2" s="7"/>
      <c r="G2" s="28">
        <f>SUMIFS($D$2:D2,$B$2:B2,B2)</f>
        <v>0</v>
      </c>
      <c r="I2" s="28">
        <f>C2-_xlfn.MAXIFS($C$1:C1,$B$1:B1,B2)</f>
        <v>110000</v>
      </c>
      <c r="J2" s="28">
        <f>IF(C2-_xlfn.MAXIFS($C$1:C1,$B$1:B1,B2)=C2,0,C2-_xlfn.MAXIFS($C$1:C1,$B$1:B1,B2))</f>
        <v>0</v>
      </c>
    </row>
    <row r="3" spans="1:10" x14ac:dyDescent="0.25">
      <c r="A3" s="8">
        <v>44804</v>
      </c>
      <c r="B3" s="15" t="s">
        <v>5</v>
      </c>
      <c r="C3" s="21">
        <v>90000</v>
      </c>
      <c r="D3" s="9"/>
      <c r="E3" s="9"/>
      <c r="G3" s="28">
        <f>SUMIFS($D$2:D3,$B$2:B3,B3)</f>
        <v>0</v>
      </c>
      <c r="I3" s="28">
        <f>C3-_xlfn.MAXIFS($C$1:C2,$B$1:B2,B3)</f>
        <v>90000</v>
      </c>
      <c r="J3" s="28">
        <f>IF(C3-_xlfn.MAXIFS($C$1:C2,$B$1:B2,B3)=C3,0,C3-_xlfn.MAXIFS($C$1:C2,$B$1:B2,B3))</f>
        <v>0</v>
      </c>
    </row>
    <row r="4" spans="1:10" x14ac:dyDescent="0.25">
      <c r="A4" s="10">
        <v>44804</v>
      </c>
      <c r="B4" s="16" t="s">
        <v>6</v>
      </c>
      <c r="C4" s="22">
        <v>220000</v>
      </c>
      <c r="D4" s="11"/>
      <c r="E4" s="11"/>
      <c r="G4" s="28">
        <f>SUMIFS($D$2:D4,$B$2:B4,B4)</f>
        <v>0</v>
      </c>
      <c r="I4" s="28">
        <f>C4-_xlfn.MAXIFS($C$1:C3,$B$1:B3,B4)</f>
        <v>220000</v>
      </c>
      <c r="J4" s="28">
        <f>IF(C4-_xlfn.MAXIFS($C$1:C3,$B$1:B3,B4)=C4,0,C4-_xlfn.MAXIFS($C$1:C3,$B$1:B3,B4))</f>
        <v>0</v>
      </c>
    </row>
    <row r="5" spans="1:10" x14ac:dyDescent="0.25">
      <c r="A5" s="12">
        <v>44804</v>
      </c>
      <c r="B5" s="17" t="s">
        <v>7</v>
      </c>
      <c r="C5" s="23">
        <v>78000</v>
      </c>
      <c r="D5" s="13"/>
      <c r="E5" s="13"/>
      <c r="G5" s="28">
        <f>SUMIFS($D$2:D5,$B$2:B5,B5)</f>
        <v>0</v>
      </c>
      <c r="I5" s="28">
        <f>C5-_xlfn.MAXIFS($C$1:C4,$B$1:B4,B5)</f>
        <v>78000</v>
      </c>
      <c r="J5" s="28">
        <f>IF(C5-_xlfn.MAXIFS($C$1:C4,$B$1:B4,B5)=C5,0,C5-_xlfn.MAXIFS($C$1:C4,$B$1:B4,B5))</f>
        <v>0</v>
      </c>
    </row>
    <row r="6" spans="1:10" x14ac:dyDescent="0.25">
      <c r="A6" s="8">
        <v>44834</v>
      </c>
      <c r="B6" s="15" t="s">
        <v>5</v>
      </c>
      <c r="C6" s="21">
        <v>100000</v>
      </c>
      <c r="D6" s="9">
        <v>10000</v>
      </c>
      <c r="E6" s="9">
        <v>10000</v>
      </c>
      <c r="G6" s="28">
        <f>SUMIFS($D$2:D6,$B$2:B6,B6)</f>
        <v>10000</v>
      </c>
      <c r="I6" s="28">
        <f>C6-_xlfn.MAXIFS($C$1:C5,$B$1:B5,B6)</f>
        <v>10000</v>
      </c>
      <c r="J6" s="28">
        <f>IF(C6-_xlfn.MAXIFS($C$1:C5,$B$1:B5,B6)=C6,0,C6-_xlfn.MAXIFS($C$1:C5,$B$1:B5,B6))</f>
        <v>10000</v>
      </c>
    </row>
    <row r="7" spans="1:10" x14ac:dyDescent="0.25">
      <c r="A7" s="12">
        <v>44834</v>
      </c>
      <c r="B7" s="17" t="s">
        <v>7</v>
      </c>
      <c r="C7" s="23">
        <v>87000</v>
      </c>
      <c r="D7" s="13">
        <v>9000</v>
      </c>
      <c r="E7" s="13">
        <v>9000</v>
      </c>
      <c r="G7" s="28">
        <f>SUMIFS($D$2:D7,$B$2:B7,B7)</f>
        <v>9000</v>
      </c>
      <c r="I7" s="28">
        <f>C7-_xlfn.MAXIFS($C$1:C6,$B$1:B6,B7)</f>
        <v>9000</v>
      </c>
      <c r="J7" s="28">
        <f>IF(C7-_xlfn.MAXIFS($C$1:C6,$B$1:B6,B7)=C7,0,C7-_xlfn.MAXIFS($C$1:C6,$B$1:B6,B7))</f>
        <v>9000</v>
      </c>
    </row>
    <row r="8" spans="1:10" x14ac:dyDescent="0.25">
      <c r="A8" s="6">
        <v>44834</v>
      </c>
      <c r="B8" s="14" t="s">
        <v>4</v>
      </c>
      <c r="C8" s="20">
        <v>117000</v>
      </c>
      <c r="D8" s="7">
        <v>7000</v>
      </c>
      <c r="E8" s="7">
        <v>7000</v>
      </c>
      <c r="G8" s="28">
        <f>SUMIFS($D$2:D8,$B$2:B8,B8)</f>
        <v>7000</v>
      </c>
      <c r="I8" s="28">
        <f>C8-_xlfn.MAXIFS($C$1:C7,$B$1:B7,B8)</f>
        <v>7000</v>
      </c>
      <c r="J8" s="28">
        <f>IF(C8-_xlfn.MAXIFS($C$1:C7,$B$1:B7,B8)=C8,0,C8-_xlfn.MAXIFS($C$1:C7,$B$1:B7,B8))</f>
        <v>7000</v>
      </c>
    </row>
    <row r="9" spans="1:10" x14ac:dyDescent="0.25">
      <c r="A9" s="10">
        <v>44834</v>
      </c>
      <c r="B9" s="16" t="s">
        <v>6</v>
      </c>
      <c r="C9" s="22">
        <v>222000</v>
      </c>
      <c r="D9" s="11">
        <v>2000</v>
      </c>
      <c r="E9" s="11">
        <v>2000</v>
      </c>
      <c r="G9" s="28">
        <f>SUMIFS($D$2:D9,$B$2:B9,B9)</f>
        <v>2000</v>
      </c>
      <c r="I9" s="28">
        <f>C9-_xlfn.MAXIFS($C$1:C8,$B$1:B8,B9)</f>
        <v>2000</v>
      </c>
      <c r="J9" s="28">
        <f>IF(C9-_xlfn.MAXIFS($C$1:C8,$B$1:B8,B9)=C9,0,C9-_xlfn.MAXIFS($C$1:C8,$B$1:B8,B9))</f>
        <v>2000</v>
      </c>
    </row>
    <row r="10" spans="1:10" x14ac:dyDescent="0.25">
      <c r="A10" s="4">
        <v>44834</v>
      </c>
      <c r="B10" s="18" t="s">
        <v>8</v>
      </c>
      <c r="C10" s="24">
        <v>40000</v>
      </c>
      <c r="D10" s="1"/>
      <c r="E10" s="1"/>
      <c r="G10" s="28">
        <f>SUMIFS($D$2:D10,$B$2:B10,B10)</f>
        <v>0</v>
      </c>
      <c r="I10" s="28">
        <f>C10-_xlfn.MAXIFS($C$1:C9,$B$1:B9,B10)</f>
        <v>40000</v>
      </c>
      <c r="J10" s="28">
        <f>IF(C10-_xlfn.MAXIFS($C$1:C9,$B$1:B9,B10)=C10,0,C10-_xlfn.MAXIFS($C$1:C9,$B$1:B9,B10))</f>
        <v>0</v>
      </c>
    </row>
    <row r="11" spans="1:10" x14ac:dyDescent="0.25">
      <c r="A11" s="6">
        <v>44865</v>
      </c>
      <c r="B11" s="14" t="s">
        <v>4</v>
      </c>
      <c r="C11" s="20">
        <v>125000</v>
      </c>
      <c r="D11" s="7">
        <v>8000</v>
      </c>
      <c r="E11" s="7">
        <v>15000</v>
      </c>
      <c r="G11" s="28">
        <f>SUMIFS($D$2:D11,$B$2:B11,B11)</f>
        <v>15000</v>
      </c>
      <c r="I11" s="28">
        <f>C11-_xlfn.MAXIFS($C$1:C10,$B$1:B10,B11)</f>
        <v>8000</v>
      </c>
      <c r="J11" s="28">
        <f>IF(C11-_xlfn.MAXIFS($C$1:C10,$B$1:B10,B11)=C11,0,C11-_xlfn.MAXIFS($C$1:C10,$B$1:B10,B11))</f>
        <v>8000</v>
      </c>
    </row>
    <row r="12" spans="1:10" x14ac:dyDescent="0.25">
      <c r="A12" s="12">
        <v>44865</v>
      </c>
      <c r="B12" s="17" t="s">
        <v>7</v>
      </c>
      <c r="C12" s="23">
        <v>90000</v>
      </c>
      <c r="D12" s="13">
        <v>3000</v>
      </c>
      <c r="E12" s="13">
        <v>12000</v>
      </c>
      <c r="G12" s="28">
        <f>SUMIFS($D$2:D12,$B$2:B12,B12)</f>
        <v>12000</v>
      </c>
      <c r="I12" s="28">
        <f>C12-_xlfn.MAXIFS($C$1:C11,$B$1:B11,B12)</f>
        <v>3000</v>
      </c>
      <c r="J12" s="28">
        <f>IF(C12-_xlfn.MAXIFS($C$1:C11,$B$1:B11,B12)=C12,0,C12-_xlfn.MAXIFS($C$1:C11,$B$1:B11,B12))</f>
        <v>3000</v>
      </c>
    </row>
    <row r="13" spans="1:10" x14ac:dyDescent="0.25">
      <c r="A13" s="10">
        <v>44865</v>
      </c>
      <c r="B13" s="16" t="s">
        <v>6</v>
      </c>
      <c r="C13" s="22">
        <v>225000</v>
      </c>
      <c r="D13" s="11">
        <v>3000</v>
      </c>
      <c r="E13" s="11">
        <v>5000</v>
      </c>
      <c r="G13" s="28">
        <f>SUMIFS($D$2:D13,$B$2:B13,B13)</f>
        <v>5000</v>
      </c>
      <c r="I13" s="28">
        <f>C13-_xlfn.MAXIFS($C$1:C12,$B$1:B12,B13)</f>
        <v>3000</v>
      </c>
      <c r="J13" s="28">
        <f>IF(C13-_xlfn.MAXIFS($C$1:C12,$B$1:B12,B13)=C13,0,C13-_xlfn.MAXIFS($C$1:C12,$B$1:B12,B13))</f>
        <v>3000</v>
      </c>
    </row>
    <row r="14" spans="1:10" x14ac:dyDescent="0.25">
      <c r="A14" s="8">
        <v>44865</v>
      </c>
      <c r="B14" s="15" t="s">
        <v>5</v>
      </c>
      <c r="C14" s="21">
        <v>105000</v>
      </c>
      <c r="D14" s="9">
        <v>5000</v>
      </c>
      <c r="E14" s="9">
        <v>15000</v>
      </c>
      <c r="G14" s="28">
        <f>SUMIFS($D$2:D14,$B$2:B14,B14)</f>
        <v>15000</v>
      </c>
      <c r="I14" s="28">
        <f>C14-_xlfn.MAXIFS($C$1:C13,$B$1:B13,B14)</f>
        <v>5000</v>
      </c>
      <c r="J14" s="28">
        <f>IF(C14-_xlfn.MAXIFS($C$1:C13,$B$1:B13,B14)=C14,0,C14-_xlfn.MAXIFS($C$1:C13,$B$1:B13,B14))</f>
        <v>5000</v>
      </c>
    </row>
    <row r="15" spans="1:10" x14ac:dyDescent="0.25">
      <c r="A15" s="4">
        <v>44865</v>
      </c>
      <c r="B15" s="18" t="s">
        <v>8</v>
      </c>
      <c r="C15" s="24">
        <v>43000</v>
      </c>
      <c r="D15" s="1">
        <v>3000</v>
      </c>
      <c r="E15" s="1">
        <v>3000</v>
      </c>
      <c r="G15" s="28">
        <f>SUMIFS($D$2:D15,$B$2:B15,B15)</f>
        <v>3000</v>
      </c>
      <c r="I15" s="28">
        <f>C15-_xlfn.MAXIFS($C$1:C14,$B$1:B14,B15)</f>
        <v>3000</v>
      </c>
      <c r="J15" s="28">
        <f>IF(C15-_xlfn.MAXIFS($C$1:C14,$B$1:B14,B15)=C15,0,C15-_xlfn.MAXIFS($C$1:C14,$B$1:B14,B15))</f>
        <v>3000</v>
      </c>
    </row>
    <row r="16" spans="1:10" x14ac:dyDescent="0.25">
      <c r="A16" s="6">
        <v>44895</v>
      </c>
      <c r="B16" s="14" t="s">
        <v>4</v>
      </c>
      <c r="C16" s="20">
        <v>135000</v>
      </c>
      <c r="D16" s="7">
        <v>10000</v>
      </c>
      <c r="E16" s="7">
        <v>25000</v>
      </c>
      <c r="G16" s="28">
        <f>SUMIFS($D$2:D16,$B$2:B16,B16)</f>
        <v>25000</v>
      </c>
      <c r="I16" s="28">
        <f>C16-_xlfn.MAXIFS($C$1:C15,$B$1:B15,B16)</f>
        <v>10000</v>
      </c>
      <c r="J16" s="28">
        <f>IF(C16-_xlfn.MAXIFS($C$1:C15,$B$1:B15,B16)=C16,0,C16-_xlfn.MAXIFS($C$1:C15,$B$1:B15,B16))</f>
        <v>10000</v>
      </c>
    </row>
    <row r="17" spans="1:10" x14ac:dyDescent="0.25">
      <c r="A17" s="5">
        <v>44895</v>
      </c>
      <c r="B17" s="19" t="s">
        <v>8</v>
      </c>
      <c r="C17" s="25">
        <v>47000</v>
      </c>
      <c r="D17" s="2">
        <v>4000</v>
      </c>
      <c r="E17" s="2">
        <v>7000</v>
      </c>
      <c r="G17" s="28">
        <f>SUMIFS($D$2:D17,$B$2:B17,B17)</f>
        <v>7000</v>
      </c>
      <c r="I17" s="28">
        <f>C17-_xlfn.MAXIFS($C$1:C16,$B$1:B16,B17)</f>
        <v>4000</v>
      </c>
      <c r="J17" s="28">
        <f>IF(C17-_xlfn.MAXIFS($C$1:C16,$B$1:B16,B17)=C17,0,C17-_xlfn.MAXIFS($C$1:C16,$B$1:B16,B17))</f>
        <v>4000</v>
      </c>
    </row>
  </sheetData>
  <autoFilter ref="A1:E17" xr:uid="{D4D194D8-358D-4831-8D58-47BE7295FCC1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0CDB9-31DA-4248-92E3-FAA4D27C35AD}">
  <dimension ref="A1:K26"/>
  <sheetViews>
    <sheetView showGridLines="0" tabSelected="1" zoomScale="96" zoomScaleNormal="96" workbookViewId="0">
      <selection activeCell="J1" sqref="J1:K1"/>
    </sheetView>
  </sheetViews>
  <sheetFormatPr baseColWidth="10" defaultRowHeight="15" x14ac:dyDescent="0.25"/>
  <cols>
    <col min="1" max="1" width="16.42578125" customWidth="1"/>
    <col min="2" max="2" width="17.140625" customWidth="1"/>
    <col min="3" max="3" width="16.28515625" customWidth="1"/>
    <col min="4" max="4" width="8" customWidth="1"/>
    <col min="5" max="5" width="11.28515625" customWidth="1"/>
    <col min="6" max="6" width="8.28515625" customWidth="1"/>
    <col min="8" max="8" width="14.85546875" bestFit="1" customWidth="1"/>
    <col min="11" max="11" width="13" bestFit="1" customWidth="1"/>
  </cols>
  <sheetData>
    <row r="1" spans="1:11" ht="34.5" customHeight="1" x14ac:dyDescent="0.25">
      <c r="A1" s="3" t="s">
        <v>0</v>
      </c>
      <c r="B1" s="3" t="s">
        <v>1</v>
      </c>
      <c r="C1" s="26" t="s">
        <v>3</v>
      </c>
      <c r="E1" s="3" t="s">
        <v>9</v>
      </c>
      <c r="F1" s="3" t="s">
        <v>2</v>
      </c>
      <c r="J1" s="32" t="s">
        <v>9</v>
      </c>
      <c r="K1" s="32" t="s">
        <v>13</v>
      </c>
    </row>
    <row r="2" spans="1:11" x14ac:dyDescent="0.25">
      <c r="A2" s="6">
        <v>44804</v>
      </c>
      <c r="B2" s="14" t="s">
        <v>4</v>
      </c>
      <c r="C2" s="20">
        <v>110000</v>
      </c>
      <c r="E2" s="7"/>
      <c r="F2" s="7"/>
      <c r="J2" s="31">
        <f>C2-MAX(_xlfn.MAXIFS($C$1:C1,$B$1:B1,B2),_xlfn.XLOOKUP(B2,$B$22:$B$26,$C$22:$C$26,,0))</f>
        <v>9999</v>
      </c>
      <c r="K2" s="31">
        <f>SUMIFS($J$2:J2,$B$2:B2,B2)</f>
        <v>9999</v>
      </c>
    </row>
    <row r="3" spans="1:11" x14ac:dyDescent="0.25">
      <c r="A3" s="8">
        <v>44804</v>
      </c>
      <c r="B3" s="15" t="s">
        <v>5</v>
      </c>
      <c r="C3" s="21">
        <v>90000</v>
      </c>
      <c r="E3" s="9"/>
      <c r="F3" s="9"/>
      <c r="J3" s="31">
        <f>C3-MAX(_xlfn.MAXIFS($C$1:C2,$B$1:B2,B3),_xlfn.XLOOKUP(B3,$B$22:$B$26,$C$22:$C$26,,0))</f>
        <v>15000</v>
      </c>
      <c r="K3" s="31">
        <f>SUMIFS($J$2:J3,$B$2:B3,B3)</f>
        <v>15000</v>
      </c>
    </row>
    <row r="4" spans="1:11" x14ac:dyDescent="0.25">
      <c r="A4" s="10">
        <v>44804</v>
      </c>
      <c r="B4" s="16" t="s">
        <v>6</v>
      </c>
      <c r="C4" s="22">
        <v>220000</v>
      </c>
      <c r="E4" s="11"/>
      <c r="F4" s="11"/>
      <c r="J4" s="31">
        <f>C4-MAX(_xlfn.MAXIFS($C$1:C3,$B$1:B3,B4),_xlfn.XLOOKUP(B4,$B$22:$B$26,$C$22:$C$26,,0))</f>
        <v>20001</v>
      </c>
      <c r="K4" s="31">
        <f>SUMIFS($J$2:J4,$B$2:B4,B4)</f>
        <v>20001</v>
      </c>
    </row>
    <row r="5" spans="1:11" x14ac:dyDescent="0.25">
      <c r="A5" s="12">
        <v>44804</v>
      </c>
      <c r="B5" s="17" t="s">
        <v>7</v>
      </c>
      <c r="C5" s="23">
        <v>78000</v>
      </c>
      <c r="E5" s="13"/>
      <c r="F5" s="13"/>
      <c r="J5" s="31">
        <f>C5-MAX(_xlfn.MAXIFS($C$1:C4,$B$1:B4,B5),_xlfn.XLOOKUP(B5,$B$22:$B$26,$C$22:$C$26,,0))</f>
        <v>8000</v>
      </c>
      <c r="K5" s="31">
        <f>SUMIFS($J$2:J5,$B$2:B5,B5)</f>
        <v>8000</v>
      </c>
    </row>
    <row r="6" spans="1:11" x14ac:dyDescent="0.25">
      <c r="A6" s="8">
        <v>44834</v>
      </c>
      <c r="B6" s="15" t="s">
        <v>5</v>
      </c>
      <c r="C6" s="21">
        <v>100000</v>
      </c>
      <c r="E6" s="9">
        <v>10000</v>
      </c>
      <c r="F6" s="9">
        <v>10000</v>
      </c>
      <c r="J6" s="31">
        <f>C6-MAX(_xlfn.MAXIFS($C$1:C5,$B$1:B5,B6),_xlfn.XLOOKUP(B6,$B$22:$B$26,$C$22:$C$26,,0))</f>
        <v>10000</v>
      </c>
      <c r="K6" s="31">
        <f>SUMIFS($J$2:J6,$B$2:B6,B6)</f>
        <v>25000</v>
      </c>
    </row>
    <row r="7" spans="1:11" x14ac:dyDescent="0.25">
      <c r="A7" s="12">
        <v>44834</v>
      </c>
      <c r="B7" s="17" t="s">
        <v>7</v>
      </c>
      <c r="C7" s="23">
        <v>87000</v>
      </c>
      <c r="E7" s="13">
        <v>9000</v>
      </c>
      <c r="F7" s="13">
        <v>9000</v>
      </c>
      <c r="J7" s="31">
        <f>C7-MAX(_xlfn.MAXIFS($C$1:C6,$B$1:B6,B7),_xlfn.XLOOKUP(B7,$B$22:$B$26,$C$22:$C$26,,0))</f>
        <v>9000</v>
      </c>
      <c r="K7" s="31">
        <f>SUMIFS($J$2:J7,$B$2:B7,B7)</f>
        <v>17000</v>
      </c>
    </row>
    <row r="8" spans="1:11" x14ac:dyDescent="0.25">
      <c r="A8" s="6">
        <v>44834</v>
      </c>
      <c r="B8" s="14" t="s">
        <v>4</v>
      </c>
      <c r="C8" s="20">
        <v>117000</v>
      </c>
      <c r="E8" s="7">
        <v>7000</v>
      </c>
      <c r="F8" s="7">
        <v>7000</v>
      </c>
      <c r="J8" s="31">
        <f>C8-MAX(_xlfn.MAXIFS($C$1:C7,$B$1:B7,B8),_xlfn.XLOOKUP(B8,$B$22:$B$26,$C$22:$C$26,,0))</f>
        <v>7000</v>
      </c>
      <c r="K8" s="31">
        <f>SUMIFS($J$2:J8,$B$2:B8,B8)</f>
        <v>16999</v>
      </c>
    </row>
    <row r="9" spans="1:11" x14ac:dyDescent="0.25">
      <c r="A9" s="10">
        <v>44834</v>
      </c>
      <c r="B9" s="16" t="s">
        <v>6</v>
      </c>
      <c r="C9" s="22">
        <v>222000</v>
      </c>
      <c r="E9" s="11">
        <v>2000</v>
      </c>
      <c r="F9" s="11">
        <v>2000</v>
      </c>
      <c r="J9" s="31">
        <f>C9-MAX(_xlfn.MAXIFS($C$1:C8,$B$1:B8,B9),_xlfn.XLOOKUP(B9,$B$22:$B$26,$C$22:$C$26,,0))</f>
        <v>2000</v>
      </c>
      <c r="K9" s="31">
        <f>SUMIFS($J$2:J9,$B$2:B9,B9)</f>
        <v>22001</v>
      </c>
    </row>
    <row r="10" spans="1:11" x14ac:dyDescent="0.25">
      <c r="A10" s="4">
        <v>44834</v>
      </c>
      <c r="B10" s="18" t="s">
        <v>8</v>
      </c>
      <c r="C10" s="24">
        <v>40000</v>
      </c>
      <c r="E10" s="1"/>
      <c r="F10" s="1"/>
      <c r="J10" s="31">
        <f>C10-MAX(_xlfn.MAXIFS($C$1:C9,$B$1:B9,B10),_xlfn.XLOOKUP(B10,$B$22:$B$26,$C$22:$C$26,,0))</f>
        <v>1</v>
      </c>
      <c r="K10" s="31">
        <f>SUMIFS($J$2:J10,$B$2:B10,B10)</f>
        <v>1</v>
      </c>
    </row>
    <row r="11" spans="1:11" x14ac:dyDescent="0.25">
      <c r="A11" s="6">
        <v>44865</v>
      </c>
      <c r="B11" s="14" t="s">
        <v>4</v>
      </c>
      <c r="C11" s="20">
        <v>125000</v>
      </c>
      <c r="E11" s="7">
        <v>8000</v>
      </c>
      <c r="F11" s="7">
        <v>15000</v>
      </c>
      <c r="J11" s="31">
        <f>C11-MAX(_xlfn.MAXIFS($C$1:C10,$B$1:B10,B11),_xlfn.XLOOKUP(B11,$B$22:$B$26,$C$22:$C$26,,0))</f>
        <v>8000</v>
      </c>
      <c r="K11" s="31">
        <f>SUMIFS($J$2:J11,$B$2:B11,B11)</f>
        <v>24999</v>
      </c>
    </row>
    <row r="12" spans="1:11" x14ac:dyDescent="0.25">
      <c r="A12" s="12">
        <v>44865</v>
      </c>
      <c r="B12" s="17" t="s">
        <v>7</v>
      </c>
      <c r="C12" s="23">
        <v>90000</v>
      </c>
      <c r="E12" s="13">
        <v>3000</v>
      </c>
      <c r="F12" s="13">
        <v>12000</v>
      </c>
      <c r="J12" s="31">
        <f>C12-MAX(_xlfn.MAXIFS($C$1:C11,$B$1:B11,B12),_xlfn.XLOOKUP(B12,$B$22:$B$26,$C$22:$C$26,,0))</f>
        <v>3000</v>
      </c>
      <c r="K12" s="31">
        <f>SUMIFS($J$2:J12,$B$2:B12,B12)</f>
        <v>20000</v>
      </c>
    </row>
    <row r="13" spans="1:11" x14ac:dyDescent="0.25">
      <c r="A13" s="10">
        <v>44865</v>
      </c>
      <c r="B13" s="16" t="s">
        <v>6</v>
      </c>
      <c r="C13" s="22">
        <v>225000</v>
      </c>
      <c r="E13" s="11">
        <v>3000</v>
      </c>
      <c r="F13" s="11">
        <v>5000</v>
      </c>
      <c r="J13" s="31">
        <f>C13-MAX(_xlfn.MAXIFS($C$1:C12,$B$1:B12,B13),_xlfn.XLOOKUP(B13,$B$22:$B$26,$C$22:$C$26,,0))</f>
        <v>3000</v>
      </c>
      <c r="K13" s="31">
        <f>SUMIFS($J$2:J13,$B$2:B13,B13)</f>
        <v>25001</v>
      </c>
    </row>
    <row r="14" spans="1:11" x14ac:dyDescent="0.25">
      <c r="A14" s="8">
        <v>44865</v>
      </c>
      <c r="B14" s="15" t="s">
        <v>5</v>
      </c>
      <c r="C14" s="21">
        <v>105000</v>
      </c>
      <c r="E14" s="9">
        <v>5000</v>
      </c>
      <c r="F14" s="9">
        <v>15000</v>
      </c>
      <c r="J14" s="31">
        <f>C14-MAX(_xlfn.MAXIFS($C$1:C13,$B$1:B13,B14),_xlfn.XLOOKUP(B14,$B$22:$B$26,$C$22:$C$26,,0))</f>
        <v>5000</v>
      </c>
      <c r="K14" s="31">
        <f>SUMIFS($J$2:J14,$B$2:B14,B14)</f>
        <v>30000</v>
      </c>
    </row>
    <row r="15" spans="1:11" x14ac:dyDescent="0.25">
      <c r="A15" s="4">
        <v>44865</v>
      </c>
      <c r="B15" s="18" t="s">
        <v>8</v>
      </c>
      <c r="C15" s="24">
        <v>43000</v>
      </c>
      <c r="E15" s="1">
        <v>3000</v>
      </c>
      <c r="F15" s="1">
        <v>3000</v>
      </c>
      <c r="J15" s="31">
        <f>C15-MAX(_xlfn.MAXIFS($C$1:C14,$B$1:B14,B15),_xlfn.XLOOKUP(B15,$B$22:$B$26,$C$22:$C$26,,0))</f>
        <v>3000</v>
      </c>
      <c r="K15" s="31">
        <f>SUMIFS($J$2:J15,$B$2:B15,B15)</f>
        <v>3001</v>
      </c>
    </row>
    <row r="16" spans="1:11" x14ac:dyDescent="0.25">
      <c r="A16" s="6">
        <v>44895</v>
      </c>
      <c r="B16" s="14" t="s">
        <v>4</v>
      </c>
      <c r="C16" s="20">
        <v>135000</v>
      </c>
      <c r="E16" s="7">
        <v>10000</v>
      </c>
      <c r="F16" s="7">
        <v>25000</v>
      </c>
      <c r="J16" s="31">
        <f>C16-MAX(_xlfn.MAXIFS($C$1:C15,$B$1:B15,B16),_xlfn.XLOOKUP(B16,$B$22:$B$26,$C$22:$C$26,,0))</f>
        <v>10000</v>
      </c>
      <c r="K16" s="31">
        <f>SUMIFS($J$2:J16,$B$2:B16,B16)</f>
        <v>34999</v>
      </c>
    </row>
    <row r="17" spans="1:11" x14ac:dyDescent="0.25">
      <c r="A17" s="5">
        <v>44895</v>
      </c>
      <c r="B17" s="19" t="s">
        <v>8</v>
      </c>
      <c r="C17" s="25">
        <v>47000</v>
      </c>
      <c r="E17" s="2">
        <v>4000</v>
      </c>
      <c r="F17" s="2">
        <v>7000</v>
      </c>
      <c r="J17" s="31">
        <f>C17-MAX(_xlfn.MAXIFS($C$1:C16,$B$1:B16,B17),_xlfn.XLOOKUP(B17,$B$22:$B$26,$C$22:$C$26,,0))</f>
        <v>4000</v>
      </c>
      <c r="K17" s="31">
        <f>SUMIFS($J$2:J17,$B$2:B17,B17)</f>
        <v>7001</v>
      </c>
    </row>
    <row r="21" spans="1:11" x14ac:dyDescent="0.25">
      <c r="B21" t="s">
        <v>1</v>
      </c>
      <c r="C21" t="s">
        <v>12</v>
      </c>
    </row>
    <row r="22" spans="1:11" x14ac:dyDescent="0.25">
      <c r="B22" t="s">
        <v>4</v>
      </c>
      <c r="C22">
        <v>100001</v>
      </c>
    </row>
    <row r="23" spans="1:11" x14ac:dyDescent="0.25">
      <c r="B23" t="s">
        <v>5</v>
      </c>
      <c r="C23">
        <v>75000</v>
      </c>
    </row>
    <row r="24" spans="1:11" x14ac:dyDescent="0.25">
      <c r="B24" t="s">
        <v>6</v>
      </c>
      <c r="C24">
        <v>199999</v>
      </c>
    </row>
    <row r="25" spans="1:11" x14ac:dyDescent="0.25">
      <c r="B25" t="s">
        <v>7</v>
      </c>
      <c r="C25">
        <v>70000</v>
      </c>
    </row>
    <row r="26" spans="1:11" x14ac:dyDescent="0.25">
      <c r="B26" t="s">
        <v>8</v>
      </c>
      <c r="C26">
        <v>39999</v>
      </c>
    </row>
  </sheetData>
  <autoFilter ref="A1:C1" xr:uid="{C0E0CDB9-31DA-4248-92E3-FAA4D27C35AD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JF</cp:lastModifiedBy>
  <dcterms:created xsi:type="dcterms:W3CDTF">2022-12-01T19:38:46Z</dcterms:created>
  <dcterms:modified xsi:type="dcterms:W3CDTF">2022-12-03T09:49:18Z</dcterms:modified>
</cp:coreProperties>
</file>