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4FB70FBD-EEB8-4912-8384-9818ED670A10}" xr6:coauthVersionLast="47" xr6:coauthVersionMax="47" xr10:uidLastSave="{00000000-0000-0000-0000-000000000000}"/>
  <bookViews>
    <workbookView xWindow="5370" yWindow="2490" windowWidth="27000" windowHeight="13650" xr2:uid="{FAA5762E-82B8-41BD-96A5-8BDA13E8ECFB}"/>
  </bookViews>
  <sheets>
    <sheet name="Exercice à compléter" sheetId="1" r:id="rId1"/>
    <sheet name="Objectif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0" i="1" l="1"/>
  <c r="M21" i="1"/>
  <c r="M22" i="1"/>
  <c r="M23" i="1"/>
  <c r="M24" i="1"/>
  <c r="M25" i="1"/>
  <c r="M26" i="1"/>
  <c r="M27" i="1"/>
  <c r="M28" i="1"/>
  <c r="M19" i="1"/>
  <c r="L20" i="1"/>
  <c r="L21" i="1"/>
  <c r="L22" i="1"/>
  <c r="L23" i="1"/>
  <c r="L24" i="1"/>
  <c r="L25" i="1"/>
  <c r="L26" i="1"/>
  <c r="L27" i="1"/>
  <c r="L28" i="1"/>
  <c r="L19" i="1"/>
  <c r="D19" i="1"/>
  <c r="D21" i="1"/>
  <c r="D22" i="1"/>
  <c r="D23" i="1"/>
  <c r="D24" i="1"/>
  <c r="D25" i="1"/>
  <c r="D26" i="1"/>
  <c r="D27" i="1"/>
  <c r="D28" i="1"/>
  <c r="D20" i="1"/>
  <c r="J19" i="1"/>
  <c r="E29" i="1"/>
  <c r="N4" i="1"/>
  <c r="N5" i="1"/>
  <c r="N6" i="1"/>
  <c r="N7" i="1"/>
  <c r="N8" i="1"/>
  <c r="N9" i="1"/>
  <c r="N10" i="1"/>
  <c r="N11" i="1"/>
  <c r="N12" i="1"/>
  <c r="N3" i="1"/>
  <c r="O13" i="1"/>
  <c r="E13" i="1"/>
  <c r="E4" i="1"/>
  <c r="E5" i="1"/>
  <c r="E6" i="1"/>
  <c r="E7" i="1"/>
  <c r="E8" i="1"/>
  <c r="E9" i="1"/>
  <c r="E10" i="1"/>
  <c r="E11" i="1"/>
  <c r="E12" i="1"/>
  <c r="E3" i="1"/>
  <c r="D7" i="1"/>
  <c r="D6" i="1"/>
  <c r="D8" i="1"/>
  <c r="D9" i="1"/>
  <c r="D10" i="1"/>
  <c r="D11" i="1"/>
  <c r="D12" i="1"/>
  <c r="D4" i="1"/>
  <c r="D5" i="1"/>
  <c r="D3" i="1"/>
  <c r="E3" i="2"/>
  <c r="E5" i="2"/>
  <c r="E7" i="2"/>
  <c r="D4" i="2"/>
  <c r="E4" i="2" s="1"/>
  <c r="D5" i="2"/>
  <c r="D6" i="2"/>
  <c r="E6" i="2" s="1"/>
  <c r="D7" i="2"/>
  <c r="D8" i="2"/>
  <c r="E8" i="2" s="1"/>
  <c r="D9" i="2"/>
  <c r="E9" i="2" s="1"/>
  <c r="D10" i="2"/>
  <c r="E10" i="2" s="1"/>
  <c r="D11" i="2"/>
  <c r="E11" i="2" s="1"/>
  <c r="D12" i="2"/>
  <c r="E12" i="2" s="1"/>
  <c r="E13" i="2" l="1"/>
</calcChain>
</file>

<file path=xl/sharedStrings.xml><?xml version="1.0" encoding="utf-8"?>
<sst xmlns="http://schemas.openxmlformats.org/spreadsheetml/2006/main" count="81" uniqueCount="24">
  <si>
    <t>Commande d'articles</t>
  </si>
  <si>
    <t>Article</t>
  </si>
  <si>
    <t>Quantité</t>
  </si>
  <si>
    <t>Total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</si>
  <si>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</si>
  <si>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</si>
  <si>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</si>
  <si>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</si>
  <si>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</si>
  <si>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</si>
  <si>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</si>
  <si>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</si>
  <si>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</si>
  <si>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</si>
  <si>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TOTAL</t>
  </si>
  <si>
    <t>Rabais applicables</t>
  </si>
  <si>
    <t>0-9 unités</t>
  </si>
  <si>
    <t>10-49 unités</t>
  </si>
  <si>
    <t>50+ unités</t>
  </si>
  <si>
    <r>
      <t xml:space="preserve">Rabais
</t>
    </r>
    <r>
      <rPr>
        <b/>
        <sz val="10"/>
        <color theme="0"/>
        <rFont val="Calibri"/>
        <family val="2"/>
        <scheme val="minor"/>
      </rPr>
      <t>(par unité)</t>
    </r>
  </si>
  <si>
    <r>
      <t xml:space="preserve">Tarif
</t>
    </r>
    <r>
      <rPr>
        <b/>
        <sz val="10"/>
        <color theme="0"/>
        <rFont val="Calibri"/>
        <family val="2"/>
        <scheme val="minor"/>
      </rPr>
      <t>(par unité)</t>
    </r>
  </si>
  <si>
    <t>Télécharger l'archive du cours Excel contenant la vidéo de cet exercice …</t>
  </si>
  <si>
    <t>%</t>
  </si>
  <si>
    <t>Rabais unitaire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</si>
</sst>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XDR&quot;* #,##0.00_-;\-&quot;XDR&quot;* #,##0.00_-;_-&quot;XDR&quot;* &quot;-&quot;??_-;_-@_-"/>
    <numFmt numFmtId="165" formatCode="#,##0.00\ &quot;€&quot;"/>
    <numFmt numFmtId="166" formatCode="_-* #,##0.00\ [$€-40C]_-;\-* #,##0.00\ [$€-40C]_-;_-* &quot;-&quot;??\ [$€-40C]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22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u/>
      <sz val="10"/>
      <color theme="4"/>
      <name val="Arial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165" fontId="0" fillId="2" borderId="1" xfId="0" applyNumberFormat="1" applyFill="1" applyBorder="1" applyAlignment="1">
      <alignment vertical="center"/>
    </xf>
    <xf numFmtId="165" fontId="2" fillId="3" borderId="1" xfId="0" applyNumberFormat="1" applyFont="1" applyFill="1" applyBorder="1" applyAlignment="1">
      <alignment horizontal="center" vertical="center"/>
    </xf>
    <xf numFmtId="9" fontId="0" fillId="2" borderId="1" xfId="1" applyFont="1" applyFill="1" applyBorder="1" applyAlignment="1">
      <alignment horizontal="center" vertical="center"/>
    </xf>
    <xf numFmtId="0" fontId="8" fillId="0" borderId="0" xfId="2" applyFont="1" applyFill="1" applyAlignment="1" applyProtection="1">
      <alignment vertical="center"/>
    </xf>
    <xf numFmtId="0" fontId="0" fillId="0" borderId="6" xfId="0" applyBorder="1"/>
    <xf numFmtId="166" fontId="0" fillId="6" borderId="6" xfId="3" applyNumberFormat="1" applyFont="1" applyFill="1" applyBorder="1"/>
    <xf numFmtId="0" fontId="0" fillId="0" borderId="7" xfId="0" applyBorder="1"/>
    <xf numFmtId="166" fontId="0" fillId="6" borderId="7" xfId="3" applyNumberFormat="1" applyFont="1" applyFill="1" applyBorder="1"/>
    <xf numFmtId="166" fontId="0" fillId="5" borderId="7" xfId="3" applyNumberFormat="1" applyFont="1" applyFill="1" applyBorder="1"/>
    <xf numFmtId="0" fontId="0" fillId="0" borderId="8" xfId="0" applyBorder="1"/>
    <xf numFmtId="166" fontId="0" fillId="0" borderId="7" xfId="0" applyNumberFormat="1" applyBorder="1"/>
    <xf numFmtId="166" fontId="0" fillId="0" borderId="6" xfId="0" applyNumberFormat="1" applyBorder="1"/>
    <xf numFmtId="0" fontId="6" fillId="7" borderId="5" xfId="0" applyFont="1" applyFill="1" applyBorder="1" applyAlignment="1">
      <alignment horizontal="center" vertical="center"/>
    </xf>
    <xf numFmtId="9" fontId="0" fillId="0" borderId="7" xfId="1" applyFont="1" applyBorder="1"/>
    <xf numFmtId="0" fontId="6" fillId="7" borderId="5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/>
    </xf>
    <xf numFmtId="166" fontId="9" fillId="7" borderId="7" xfId="0" applyNumberFormat="1" applyFont="1" applyFill="1" applyBorder="1" applyAlignment="1">
      <alignment horizontal="center" vertical="center"/>
    </xf>
    <xf numFmtId="0" fontId="0" fillId="0" borderId="9" xfId="0" applyBorder="1"/>
    <xf numFmtId="166" fontId="0" fillId="0" borderId="6" xfId="3" applyNumberFormat="1" applyFont="1" applyFill="1" applyBorder="1"/>
    <xf numFmtId="166" fontId="10" fillId="0" borderId="6" xfId="3" applyNumberFormat="1" applyFont="1" applyFill="1" applyBorder="1"/>
    <xf numFmtId="0" fontId="4" fillId="0" borderId="0" xfId="0" applyFont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0" xfId="2" applyFont="1" applyFill="1" applyAlignment="1" applyProtection="1">
      <alignment horizontal="left" vertical="center"/>
    </xf>
    <xf numFmtId="0" fontId="0" fillId="9" borderId="0" xfId="0" applyFill="1" applyAlignment="1">
      <alignment horizontal="center" vertical="center"/>
    </xf>
    <xf numFmtId="9" fontId="0" fillId="9" borderId="0" xfId="1" applyFont="1" applyFill="1"/>
    <xf numFmtId="165" fontId="0" fillId="9" borderId="0" xfId="0" applyNumberFormat="1" applyFill="1"/>
  </cellXfs>
  <cellStyles count="4">
    <cellStyle name="Lien hypertexte" xfId="2" builtinId="8"/>
    <cellStyle name="Monétaire" xfId="3" builtinId="4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excel-pratique.com/fr/formation-excel/archive" TargetMode="External"/><Relationship Id="rId1" Type="http://schemas.openxmlformats.org/officeDocument/2006/relationships/hyperlink" Target="https://www.excel-pratique.com/fr/formation-excel/archive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9D090-C552-4559-9520-F330D7EDD335}">
  <dimension ref="A1:O29"/>
  <sheetViews>
    <sheetView tabSelected="1" topLeftCell="A3" workbookViewId="0">
      <selection activeCell="L18" sqref="L18:M28"/>
    </sheetView>
  </sheetViews>
  <sheetFormatPr baseColWidth="10" defaultRowHeight="15" x14ac:dyDescent="0.25"/>
  <cols>
    <col min="2" max="2" width="11.42578125" customWidth="1"/>
    <col min="3" max="3" width="11.5703125" customWidth="1"/>
    <col min="4" max="4" width="11.42578125" customWidth="1"/>
    <col min="5" max="5" width="12.28515625" customWidth="1"/>
    <col min="13" max="13" width="14.140625" bestFit="1" customWidth="1"/>
  </cols>
  <sheetData>
    <row r="1" spans="1:15" ht="56.25" customHeight="1" x14ac:dyDescent="0.25">
      <c r="A1" s="28" t="s">
        <v>0</v>
      </c>
      <c r="B1" s="28"/>
      <c r="C1" s="28"/>
      <c r="D1" s="28"/>
      <c r="E1" s="28"/>
    </row>
    <row r="2" spans="1:15" ht="35.25" customHeight="1" x14ac:dyDescent="0.25">
      <c r="A2" s="20" t="s">
        <v>1</v>
      </c>
      <c r="B2" s="20" t="s">
        <v>2</v>
      </c>
      <c r="C2" s="22" t="s">
        <v>20</v>
      </c>
      <c r="D2" s="22" t="s">
        <v>19</v>
      </c>
      <c r="E2" s="20" t="s">
        <v>3</v>
      </c>
      <c r="G2" s="29" t="s">
        <v>15</v>
      </c>
      <c r="H2" s="29"/>
      <c r="K2" s="20" t="s">
        <v>1</v>
      </c>
      <c r="L2" s="20" t="s">
        <v>2</v>
      </c>
      <c r="M2" s="22" t="s">
        <v>20</v>
      </c>
      <c r="N2" s="22" t="s">
        <v>19</v>
      </c>
      <c r="O2" s="20" t="s">
        <v>3</v>
      </c>
    </row>
    <row r="3" spans="1:15" x14ac:dyDescent="0.25">
      <c r="A3" s="12" t="s">
        <v>4</v>
      </c>
      <c r="B3" s="12">
        <v>5</v>
      </c>
      <c r="C3" s="12">
        <v>245.9</v>
      </c>
      <c r="D3" s="13">
        <f>IF(B3&lt;10,$H$3*C3,$H$4*C3)</f>
        <v>0</v>
      </c>
      <c r="E3" s="19">
        <f>(C3-D3)*B3</f>
        <v>1229.5</v>
      </c>
      <c r="G3" s="14" t="s">
        <v>16</v>
      </c>
      <c r="H3" s="21">
        <v>0</v>
      </c>
      <c r="K3" s="12" t="s">
        <v>4</v>
      </c>
      <c r="L3" s="12">
        <v>5</v>
      </c>
      <c r="M3" s="12">
        <v>245.9</v>
      </c>
      <c r="N3" s="26">
        <f>IF(L3&lt;10,$H$3*M3,IF(L3&gt;50,$H$5*M3,$H$4*M3))</f>
        <v>0</v>
      </c>
      <c r="O3" s="19"/>
    </row>
    <row r="4" spans="1:15" x14ac:dyDescent="0.25">
      <c r="A4" s="14" t="s">
        <v>5</v>
      </c>
      <c r="B4" s="14">
        <v>65</v>
      </c>
      <c r="C4" s="14">
        <v>26.75</v>
      </c>
      <c r="D4" s="15">
        <f>IF(B4&gt;50,$H$5*C4,IF(B4&gt;50,$H$4*C4,$H$5*C4))</f>
        <v>2.6750000000000003</v>
      </c>
      <c r="E4" s="18">
        <f t="shared" ref="E4:E12" si="0">(C4-D4)*B4</f>
        <v>1564.875</v>
      </c>
      <c r="G4" s="14" t="s">
        <v>17</v>
      </c>
      <c r="H4" s="21">
        <v>0.05</v>
      </c>
      <c r="K4" s="14" t="s">
        <v>5</v>
      </c>
      <c r="L4" s="14">
        <v>65</v>
      </c>
      <c r="M4" s="14">
        <v>26.75</v>
      </c>
      <c r="N4" s="26">
        <f t="shared" ref="N4:N12" si="1">IF(L4&lt;10,$H$3*M4,IF(L4&gt;50,$H$5*M4,$H$4*M4))</f>
        <v>2.6750000000000003</v>
      </c>
      <c r="O4" s="18"/>
    </row>
    <row r="5" spans="1:15" x14ac:dyDescent="0.25">
      <c r="A5" s="14" t="s">
        <v>6</v>
      </c>
      <c r="B5" s="14">
        <v>32</v>
      </c>
      <c r="C5" s="14">
        <v>12</v>
      </c>
      <c r="D5" s="15">
        <f>IF(B5&lt;50,$H$4*C5,$H$5*C5)</f>
        <v>0.60000000000000009</v>
      </c>
      <c r="E5" s="18">
        <f t="shared" si="0"/>
        <v>364.8</v>
      </c>
      <c r="G5" s="14" t="s">
        <v>18</v>
      </c>
      <c r="H5" s="21">
        <v>0.1</v>
      </c>
      <c r="K5" s="14" t="s">
        <v>6</v>
      </c>
      <c r="L5" s="14">
        <v>32</v>
      </c>
      <c r="M5" s="14">
        <v>12</v>
      </c>
      <c r="N5" s="26">
        <f t="shared" si="1"/>
        <v>0.60000000000000009</v>
      </c>
      <c r="O5" s="18"/>
    </row>
    <row r="6" spans="1:15" x14ac:dyDescent="0.25">
      <c r="A6" s="14" t="s">
        <v>7</v>
      </c>
      <c r="B6" s="14">
        <v>8</v>
      </c>
      <c r="C6" s="14">
        <v>68.3</v>
      </c>
      <c r="D6" s="15">
        <f t="shared" ref="D6" si="2">IF(B6&lt;10,$H$3*C6,$H$4*C6)</f>
        <v>0</v>
      </c>
      <c r="E6" s="18">
        <f t="shared" si="0"/>
        <v>546.4</v>
      </c>
      <c r="K6" s="14" t="s">
        <v>7</v>
      </c>
      <c r="L6" s="14">
        <v>8</v>
      </c>
      <c r="M6" s="14">
        <v>68.3</v>
      </c>
      <c r="N6" s="26">
        <f t="shared" si="1"/>
        <v>0</v>
      </c>
      <c r="O6" s="18"/>
    </row>
    <row r="7" spans="1:15" x14ac:dyDescent="0.25">
      <c r="A7" s="14" t="s">
        <v>8</v>
      </c>
      <c r="B7" s="14">
        <v>0</v>
      </c>
      <c r="C7" s="14">
        <v>45</v>
      </c>
      <c r="D7" s="16">
        <f>IF(B7&lt;10,$H$3*C7,$H$4*C7)</f>
        <v>0</v>
      </c>
      <c r="E7" s="18">
        <f t="shared" si="0"/>
        <v>0</v>
      </c>
      <c r="K7" s="14" t="s">
        <v>8</v>
      </c>
      <c r="L7" s="14">
        <v>0</v>
      </c>
      <c r="M7" s="14">
        <v>45</v>
      </c>
      <c r="N7" s="26">
        <f t="shared" si="1"/>
        <v>0</v>
      </c>
      <c r="O7" s="18"/>
    </row>
    <row r="8" spans="1:15" x14ac:dyDescent="0.25">
      <c r="A8" s="14" t="s">
        <v>9</v>
      </c>
      <c r="B8" s="14">
        <v>150</v>
      </c>
      <c r="C8" s="14">
        <v>8.61</v>
      </c>
      <c r="D8" s="15">
        <f t="shared" ref="D8" si="3">IF(B8&lt;50,$H$4*C8,$H$5*C8)</f>
        <v>0.86099999999999999</v>
      </c>
      <c r="E8" s="18">
        <f t="shared" si="0"/>
        <v>1162.3499999999999</v>
      </c>
      <c r="K8" s="14" t="s">
        <v>9</v>
      </c>
      <c r="L8" s="14">
        <v>150</v>
      </c>
      <c r="M8" s="14">
        <v>8.61</v>
      </c>
      <c r="N8" s="26">
        <f t="shared" si="1"/>
        <v>0.86099999999999999</v>
      </c>
      <c r="O8" s="18"/>
    </row>
    <row r="9" spans="1:15" x14ac:dyDescent="0.25">
      <c r="A9" s="14" t="s">
        <v>10</v>
      </c>
      <c r="B9" s="14">
        <v>12</v>
      </c>
      <c r="C9" s="14">
        <v>478</v>
      </c>
      <c r="D9" s="15">
        <f t="shared" ref="D9" si="4">IF(B9&lt;10,$H$3*C9,$H$4*C9)</f>
        <v>23.900000000000002</v>
      </c>
      <c r="E9" s="18">
        <f t="shared" si="0"/>
        <v>5449.2000000000007</v>
      </c>
      <c r="K9" s="14" t="s">
        <v>10</v>
      </c>
      <c r="L9" s="14">
        <v>12</v>
      </c>
      <c r="M9" s="14">
        <v>478</v>
      </c>
      <c r="N9" s="26">
        <f t="shared" si="1"/>
        <v>23.900000000000002</v>
      </c>
      <c r="O9" s="18"/>
    </row>
    <row r="10" spans="1:15" x14ac:dyDescent="0.25">
      <c r="A10" s="14" t="s">
        <v>11</v>
      </c>
      <c r="B10" s="14">
        <v>90</v>
      </c>
      <c r="C10" s="14">
        <v>25.1</v>
      </c>
      <c r="D10" s="15">
        <f t="shared" ref="D10" si="5">IF(B10&gt;50,$H$5*C10,IF(B10&gt;50,$H$4*C10,$H$5*C10))</f>
        <v>2.5100000000000002</v>
      </c>
      <c r="E10" s="18">
        <f t="shared" si="0"/>
        <v>2033.1</v>
      </c>
      <c r="K10" s="14" t="s">
        <v>11</v>
      </c>
      <c r="L10" s="14">
        <v>90</v>
      </c>
      <c r="M10" s="14">
        <v>25.1</v>
      </c>
      <c r="N10" s="26">
        <f t="shared" si="1"/>
        <v>2.5100000000000002</v>
      </c>
      <c r="O10" s="18"/>
    </row>
    <row r="11" spans="1:15" x14ac:dyDescent="0.25">
      <c r="A11" s="14" t="s">
        <v>12</v>
      </c>
      <c r="B11" s="14">
        <v>400</v>
      </c>
      <c r="C11" s="14">
        <v>2.37</v>
      </c>
      <c r="D11" s="15">
        <f t="shared" ref="D11" si="6">IF(B11&lt;50,$H$4*C11,$H$5*C11)</f>
        <v>0.23700000000000002</v>
      </c>
      <c r="E11" s="18">
        <f t="shared" si="0"/>
        <v>853.2</v>
      </c>
      <c r="K11" s="14" t="s">
        <v>12</v>
      </c>
      <c r="L11" s="14">
        <v>400</v>
      </c>
      <c r="M11" s="14">
        <v>2.37</v>
      </c>
      <c r="N11" s="26">
        <f t="shared" si="1"/>
        <v>0.23700000000000002</v>
      </c>
      <c r="O11" s="18"/>
    </row>
    <row r="12" spans="1:15" x14ac:dyDescent="0.25">
      <c r="A12" s="14" t="s">
        <v>13</v>
      </c>
      <c r="B12" s="14">
        <v>22</v>
      </c>
      <c r="C12" s="14">
        <v>74.5</v>
      </c>
      <c r="D12" s="15">
        <f t="shared" ref="D12" si="7">IF(B12&lt;10,$H$3*C12,$H$4*C12)</f>
        <v>3.7250000000000001</v>
      </c>
      <c r="E12" s="18">
        <f t="shared" si="0"/>
        <v>1557.0500000000002</v>
      </c>
      <c r="K12" s="14" t="s">
        <v>13</v>
      </c>
      <c r="L12" s="14">
        <v>22</v>
      </c>
      <c r="M12" s="14">
        <v>74.5</v>
      </c>
      <c r="N12" s="26">
        <f t="shared" si="1"/>
        <v>3.7250000000000001</v>
      </c>
      <c r="O12" s="18"/>
    </row>
    <row r="13" spans="1:15" ht="23.25" customHeight="1" x14ac:dyDescent="0.25">
      <c r="A13" s="25"/>
      <c r="B13" s="25"/>
      <c r="C13" s="17"/>
      <c r="D13" s="23" t="s">
        <v>14</v>
      </c>
      <c r="E13" s="24">
        <f>SUM(E3:E12)</f>
        <v>14760.475000000002</v>
      </c>
      <c r="K13" s="25"/>
      <c r="L13" s="25"/>
      <c r="M13" s="17"/>
      <c r="N13" s="23" t="s">
        <v>14</v>
      </c>
      <c r="O13" s="24">
        <f>SUM(O3:O12)</f>
        <v>0</v>
      </c>
    </row>
    <row r="18" spans="1:13" ht="28.5" x14ac:dyDescent="0.25">
      <c r="A18" s="20" t="s">
        <v>1</v>
      </c>
      <c r="B18" s="20" t="s">
        <v>2</v>
      </c>
      <c r="C18" s="22" t="s">
        <v>20</v>
      </c>
      <c r="D18" s="22" t="s">
        <v>19</v>
      </c>
      <c r="E18" s="20" t="s">
        <v>3</v>
      </c>
      <c r="G18" s="29" t="s">
        <v>15</v>
      </c>
      <c r="H18" s="29"/>
      <c r="L18" s="34" t="s">
        <v>22</v>
      </c>
      <c r="M18" s="34" t="s">
        <v>23</v>
      </c>
    </row>
    <row r="19" spans="1:13" x14ac:dyDescent="0.25">
      <c r="A19" s="12" t="s">
        <v>4</v>
      </c>
      <c r="B19" s="12">
        <v>5</v>
      </c>
      <c r="C19" s="12">
        <v>245.9</v>
      </c>
      <c r="D19" s="26">
        <f>IF(B19&lt;10,$H$19*C19,IF(B19&lt;10,$H$19*C19,$H$21*C19))</f>
        <v>0</v>
      </c>
      <c r="E19" s="19"/>
      <c r="G19" s="14" t="s">
        <v>16</v>
      </c>
      <c r="H19" s="21">
        <v>0</v>
      </c>
      <c r="J19">
        <f>IF(B3&lt;10,$H$3,IF(B3&gt;=50,$H$5,$H$4))</f>
        <v>0</v>
      </c>
      <c r="L19" s="35">
        <f>IF(B19&lt;10,$H$19,IF(B19&gt;=50,$H$21,$H$20))</f>
        <v>0</v>
      </c>
      <c r="M19" s="36">
        <f>IF(B19&lt;10,$H$19,IF(B19&gt;=50,$H$21,$H$20)) * C19</f>
        <v>0</v>
      </c>
    </row>
    <row r="20" spans="1:13" x14ac:dyDescent="0.25">
      <c r="A20" s="14" t="s">
        <v>5</v>
      </c>
      <c r="B20" s="14">
        <v>65</v>
      </c>
      <c r="C20" s="14">
        <v>26.75</v>
      </c>
      <c r="D20" s="26">
        <f>IF(B20&gt;=50,$H$21*C20,IF(B20&gt;=20,$H$21*C20,$H$19*C20))</f>
        <v>2.6750000000000003</v>
      </c>
      <c r="E20" s="18"/>
      <c r="G20" s="14" t="s">
        <v>17</v>
      </c>
      <c r="H20" s="21">
        <v>0.05</v>
      </c>
      <c r="L20" s="35">
        <f>IF(B20&lt;10,$H$19,IF(B20&gt;=50,$H$21,$H$20))</f>
        <v>0.1</v>
      </c>
      <c r="M20" s="36">
        <f t="shared" ref="M20:M28" si="8">IF(B20&lt;10,$H$19,IF(B20&gt;=50,$H$21,$H$20)) * C20</f>
        <v>2.6750000000000003</v>
      </c>
    </row>
    <row r="21" spans="1:13" x14ac:dyDescent="0.25">
      <c r="A21" s="14" t="s">
        <v>6</v>
      </c>
      <c r="B21" s="14">
        <v>32</v>
      </c>
      <c r="C21" s="14">
        <v>12</v>
      </c>
      <c r="D21" s="27">
        <f t="shared" ref="D21" si="9">IF(B21&lt;10,$H$19*C21,IF(B21&lt;10,$H$19*C21,$H$21*C21))</f>
        <v>1.2000000000000002</v>
      </c>
      <c r="E21" s="18"/>
      <c r="G21" s="14" t="s">
        <v>18</v>
      </c>
      <c r="H21" s="21">
        <v>0.1</v>
      </c>
      <c r="L21" s="35">
        <f>IF(B21&lt;10,$H$19,IF(B21&gt;=50,$H$21,$H$20))</f>
        <v>0.05</v>
      </c>
      <c r="M21" s="36">
        <f t="shared" si="8"/>
        <v>0.60000000000000009</v>
      </c>
    </row>
    <row r="22" spans="1:13" x14ac:dyDescent="0.25">
      <c r="A22" s="14" t="s">
        <v>7</v>
      </c>
      <c r="B22" s="14">
        <v>8</v>
      </c>
      <c r="C22" s="14">
        <v>68.3</v>
      </c>
      <c r="D22" s="26">
        <f t="shared" ref="D22" si="10">IF(B22&gt;=50,$H$21*C22,IF(B22&gt;=20,$H$21*C22,$H$19*C22))</f>
        <v>0</v>
      </c>
      <c r="E22" s="18"/>
      <c r="L22" s="35">
        <f>IF(B22&lt;10,$H$19,IF(B22&gt;=50,$H$21,$H$20))</f>
        <v>0</v>
      </c>
      <c r="M22" s="36">
        <f t="shared" si="8"/>
        <v>0</v>
      </c>
    </row>
    <row r="23" spans="1:13" x14ac:dyDescent="0.25">
      <c r="A23" s="14" t="s">
        <v>8</v>
      </c>
      <c r="B23" s="14">
        <v>0</v>
      </c>
      <c r="C23" s="14">
        <v>45</v>
      </c>
      <c r="D23" s="26">
        <f t="shared" ref="D23" si="11">IF(B23&lt;10,$H$19*C23,IF(B23&lt;10,$H$19*C23,$H$21*C23))</f>
        <v>0</v>
      </c>
      <c r="E23" s="18"/>
      <c r="L23" s="35">
        <f>IF(B23&lt;10,$H$19,IF(B23&gt;=50,$H$21,$H$20))</f>
        <v>0</v>
      </c>
      <c r="M23" s="36">
        <f t="shared" si="8"/>
        <v>0</v>
      </c>
    </row>
    <row r="24" spans="1:13" x14ac:dyDescent="0.25">
      <c r="A24" s="14" t="s">
        <v>9</v>
      </c>
      <c r="B24" s="14">
        <v>150</v>
      </c>
      <c r="C24" s="14">
        <v>8.61</v>
      </c>
      <c r="D24" s="26">
        <f t="shared" ref="D24" si="12">IF(B24&gt;=50,$H$21*C24,IF(B24&gt;=20,$H$21*C24,$H$19*C24))</f>
        <v>0.86099999999999999</v>
      </c>
      <c r="E24" s="18"/>
      <c r="L24" s="35">
        <f>IF(B24&lt;10,$H$19,IF(B24&gt;=50,$H$21,$H$20))</f>
        <v>0.1</v>
      </c>
      <c r="M24" s="36">
        <f t="shared" si="8"/>
        <v>0.86099999999999999</v>
      </c>
    </row>
    <row r="25" spans="1:13" x14ac:dyDescent="0.25">
      <c r="A25" s="14" t="s">
        <v>10</v>
      </c>
      <c r="B25" s="14">
        <v>12</v>
      </c>
      <c r="C25" s="14">
        <v>478</v>
      </c>
      <c r="D25" s="27">
        <f t="shared" ref="D25" si="13">IF(B25&lt;10,$H$19*C25,IF(B25&lt;10,$H$19*C25,$H$21*C25))</f>
        <v>47.800000000000004</v>
      </c>
      <c r="E25" s="18"/>
      <c r="L25" s="35">
        <f>IF(B25&lt;10,$H$19,IF(B25&gt;=50,$H$21,$H$20))</f>
        <v>0.05</v>
      </c>
      <c r="M25" s="36">
        <f t="shared" si="8"/>
        <v>23.900000000000002</v>
      </c>
    </row>
    <row r="26" spans="1:13" x14ac:dyDescent="0.25">
      <c r="A26" s="14" t="s">
        <v>11</v>
      </c>
      <c r="B26" s="14">
        <v>90</v>
      </c>
      <c r="C26" s="14">
        <v>25.1</v>
      </c>
      <c r="D26" s="26">
        <f t="shared" ref="D26" si="14">IF(B26&gt;=50,$H$21*C26,IF(B26&gt;=20,$H$21*C26,$H$19*C26))</f>
        <v>2.5100000000000002</v>
      </c>
      <c r="E26" s="18"/>
      <c r="L26" s="35">
        <f>IF(B26&lt;10,$H$19,IF(B26&gt;=50,$H$21,$H$20))</f>
        <v>0.1</v>
      </c>
      <c r="M26" s="36">
        <f t="shared" si="8"/>
        <v>2.5100000000000002</v>
      </c>
    </row>
    <row r="27" spans="1:13" x14ac:dyDescent="0.25">
      <c r="A27" s="14" t="s">
        <v>12</v>
      </c>
      <c r="B27" s="14">
        <v>400</v>
      </c>
      <c r="C27" s="14">
        <v>2.37</v>
      </c>
      <c r="D27" s="26">
        <f t="shared" ref="D27" si="15">IF(B27&lt;10,$H$19*C27,IF(B27&lt;10,$H$19*C27,$H$21*C27))</f>
        <v>0.23700000000000002</v>
      </c>
      <c r="E27" s="18"/>
      <c r="L27" s="35">
        <f>IF(B27&lt;10,$H$19,IF(B27&gt;=50,$H$21,$H$20))</f>
        <v>0.1</v>
      </c>
      <c r="M27" s="36">
        <f t="shared" si="8"/>
        <v>0.23700000000000002</v>
      </c>
    </row>
    <row r="28" spans="1:13" x14ac:dyDescent="0.25">
      <c r="A28" s="14" t="s">
        <v>13</v>
      </c>
      <c r="B28" s="14">
        <v>22</v>
      </c>
      <c r="C28" s="14">
        <v>74.5</v>
      </c>
      <c r="D28" s="27">
        <f t="shared" ref="D28" si="16">IF(B28&gt;=50,$H$21*C28,IF(B28&gt;=20,$H$21*C28,$H$19*C28))</f>
        <v>7.45</v>
      </c>
      <c r="E28" s="18"/>
      <c r="L28" s="35">
        <f>IF(B28&lt;10,$H$19,IF(B28&gt;=50,$H$21,$H$20))</f>
        <v>0.05</v>
      </c>
      <c r="M28" s="36">
        <f t="shared" si="8"/>
        <v>3.7250000000000001</v>
      </c>
    </row>
    <row r="29" spans="1:13" x14ac:dyDescent="0.25">
      <c r="A29" s="25"/>
      <c r="B29" s="25"/>
      <c r="C29" s="17"/>
      <c r="D29" s="23" t="s">
        <v>14</v>
      </c>
      <c r="E29" s="24">
        <f>SUM(E19:E28)</f>
        <v>0</v>
      </c>
    </row>
  </sheetData>
  <mergeCells count="3">
    <mergeCell ref="A1:E1"/>
    <mergeCell ref="G2:H2"/>
    <mergeCell ref="G18:H1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68104-702F-4C88-9ABD-80D6FD21A960}">
  <dimension ref="A1:O19"/>
  <sheetViews>
    <sheetView workbookViewId="0">
      <selection activeCell="G12" sqref="G12"/>
    </sheetView>
  </sheetViews>
  <sheetFormatPr baseColWidth="10" defaultRowHeight="15" x14ac:dyDescent="0.25"/>
  <cols>
    <col min="1" max="6" width="11.42578125" style="1"/>
    <col min="7" max="7" width="14.85546875" style="1" customWidth="1"/>
    <col min="8" max="8" width="8.42578125" style="1" customWidth="1"/>
    <col min="9" max="16384" width="11.42578125" style="1"/>
  </cols>
  <sheetData>
    <row r="1" spans="1:8" ht="56.25" customHeight="1" x14ac:dyDescent="0.25">
      <c r="A1" s="32" t="s">
        <v>0</v>
      </c>
      <c r="B1" s="32"/>
      <c r="C1" s="32"/>
      <c r="D1" s="32"/>
      <c r="E1" s="32"/>
    </row>
    <row r="2" spans="1:8" s="2" customFormat="1" ht="34.5" customHeight="1" x14ac:dyDescent="0.25">
      <c r="A2" s="4" t="s">
        <v>1</v>
      </c>
      <c r="B2" s="4" t="s">
        <v>2</v>
      </c>
      <c r="C2" s="5" t="s">
        <v>20</v>
      </c>
      <c r="D2" s="5" t="s">
        <v>19</v>
      </c>
      <c r="E2" s="4" t="s">
        <v>3</v>
      </c>
      <c r="G2" s="30" t="s">
        <v>15</v>
      </c>
      <c r="H2" s="31"/>
    </row>
    <row r="3" spans="1:8" x14ac:dyDescent="0.25">
      <c r="A3" s="3" t="s">
        <v>4</v>
      </c>
      <c r="B3" s="7">
        <v>5</v>
      </c>
      <c r="C3" s="8">
        <v>245.9</v>
      </c>
      <c r="D3" s="8">
        <v>0</v>
      </c>
      <c r="E3" s="8">
        <f>(C3-D3)*B3</f>
        <v>1229.5</v>
      </c>
      <c r="G3" s="3" t="s">
        <v>16</v>
      </c>
      <c r="H3" s="10">
        <v>0</v>
      </c>
    </row>
    <row r="4" spans="1:8" x14ac:dyDescent="0.25">
      <c r="A4" s="3" t="s">
        <v>5</v>
      </c>
      <c r="B4" s="7">
        <v>65</v>
      </c>
      <c r="C4" s="8">
        <v>26.75</v>
      </c>
      <c r="D4" s="8">
        <f t="shared" ref="D4:D12" si="0">IF(B4&lt;10,$H$3*C4,IF(B4&lt;50,$H$4*C4,$H$5*C4))</f>
        <v>2.6750000000000003</v>
      </c>
      <c r="E4" s="8">
        <f t="shared" ref="E4:E12" si="1">(C4-D4)*B4</f>
        <v>1564.875</v>
      </c>
      <c r="G4" s="3" t="s">
        <v>17</v>
      </c>
      <c r="H4" s="10">
        <v>0.05</v>
      </c>
    </row>
    <row r="5" spans="1:8" x14ac:dyDescent="0.25">
      <c r="A5" s="3" t="s">
        <v>6</v>
      </c>
      <c r="B5" s="7">
        <v>32</v>
      </c>
      <c r="C5" s="8">
        <v>12</v>
      </c>
      <c r="D5" s="8">
        <f t="shared" si="0"/>
        <v>0.60000000000000009</v>
      </c>
      <c r="E5" s="8">
        <f t="shared" si="1"/>
        <v>364.8</v>
      </c>
      <c r="G5" s="3" t="s">
        <v>18</v>
      </c>
      <c r="H5" s="10">
        <v>0.1</v>
      </c>
    </row>
    <row r="6" spans="1:8" x14ac:dyDescent="0.25">
      <c r="A6" s="3" t="s">
        <v>7</v>
      </c>
      <c r="B6" s="7">
        <v>8</v>
      </c>
      <c r="C6" s="8">
        <v>68.3</v>
      </c>
      <c r="D6" s="8">
        <f t="shared" si="0"/>
        <v>0</v>
      </c>
      <c r="E6" s="8">
        <f t="shared" si="1"/>
        <v>546.4</v>
      </c>
    </row>
    <row r="7" spans="1:8" x14ac:dyDescent="0.25">
      <c r="A7" s="3" t="s">
        <v>8</v>
      </c>
      <c r="B7" s="7">
        <v>0</v>
      </c>
      <c r="C7" s="8">
        <v>45</v>
      </c>
      <c r="D7" s="8">
        <f t="shared" si="0"/>
        <v>0</v>
      </c>
      <c r="E7" s="8">
        <f t="shared" si="1"/>
        <v>0</v>
      </c>
    </row>
    <row r="8" spans="1:8" x14ac:dyDescent="0.25">
      <c r="A8" s="3" t="s">
        <v>9</v>
      </c>
      <c r="B8" s="7">
        <v>150</v>
      </c>
      <c r="C8" s="8">
        <v>8.61</v>
      </c>
      <c r="D8" s="8">
        <f t="shared" si="0"/>
        <v>0.86099999999999999</v>
      </c>
      <c r="E8" s="8">
        <f t="shared" si="1"/>
        <v>1162.3499999999999</v>
      </c>
    </row>
    <row r="9" spans="1:8" x14ac:dyDescent="0.25">
      <c r="A9" s="3" t="s">
        <v>10</v>
      </c>
      <c r="B9" s="7">
        <v>12</v>
      </c>
      <c r="C9" s="8">
        <v>478</v>
      </c>
      <c r="D9" s="8">
        <f t="shared" si="0"/>
        <v>23.900000000000002</v>
      </c>
      <c r="E9" s="8">
        <f t="shared" si="1"/>
        <v>5449.2000000000007</v>
      </c>
    </row>
    <row r="10" spans="1:8" x14ac:dyDescent="0.25">
      <c r="A10" s="3" t="s">
        <v>11</v>
      </c>
      <c r="B10" s="7">
        <v>90</v>
      </c>
      <c r="C10" s="8">
        <v>25.1</v>
      </c>
      <c r="D10" s="8">
        <f t="shared" si="0"/>
        <v>2.5100000000000002</v>
      </c>
      <c r="E10" s="8">
        <f t="shared" si="1"/>
        <v>2033.1</v>
      </c>
    </row>
    <row r="11" spans="1:8" x14ac:dyDescent="0.25">
      <c r="A11" s="3" t="s">
        <v>12</v>
      </c>
      <c r="B11" s="7">
        <v>400</v>
      </c>
      <c r="C11" s="8">
        <v>2.37</v>
      </c>
      <c r="D11" s="8">
        <f t="shared" si="0"/>
        <v>0.23700000000000002</v>
      </c>
      <c r="E11" s="8">
        <f t="shared" si="1"/>
        <v>853.2</v>
      </c>
    </row>
    <row r="12" spans="1:8" x14ac:dyDescent="0.25">
      <c r="A12" s="3" t="s">
        <v>13</v>
      </c>
      <c r="B12" s="7">
        <v>22</v>
      </c>
      <c r="C12" s="8">
        <v>74.5</v>
      </c>
      <c r="D12" s="8">
        <f t="shared" si="0"/>
        <v>3.7250000000000001</v>
      </c>
      <c r="E12" s="8">
        <f t="shared" si="1"/>
        <v>1557.0500000000002</v>
      </c>
    </row>
    <row r="13" spans="1:8" ht="23.25" customHeight="1" x14ac:dyDescent="0.25">
      <c r="D13" s="6" t="s">
        <v>14</v>
      </c>
      <c r="E13" s="9">
        <f>SUM(E3:E12)</f>
        <v>14760.475000000002</v>
      </c>
    </row>
    <row r="19" spans="1:15" x14ac:dyDescent="0.25">
      <c r="A19" s="33" t="s">
        <v>21</v>
      </c>
      <c r="B19" s="33"/>
      <c r="C19" s="33"/>
      <c r="D19" s="33"/>
      <c r="E19" s="33"/>
      <c r="F19" s="33"/>
      <c r="G19" s="11"/>
      <c r="H19" s="11"/>
      <c r="I19" s="11"/>
      <c r="J19" s="11"/>
      <c r="K19" s="11"/>
      <c r="L19" s="11"/>
      <c r="M19" s="11"/>
      <c r="N19" s="11"/>
      <c r="O19" s="11"/>
    </row>
  </sheetData>
  <mergeCells count="3">
    <mergeCell ref="G2:H2"/>
    <mergeCell ref="A1:E1"/>
    <mergeCell ref="A19:F19"/>
  </mergeCells>
  <hyperlinks>
    <hyperlink ref="A19:E19" r:id="rId1" display="Télécharger l'archive du cours Excel contenant la vidéo de cet exercice …" xr:uid="{500C4672-155A-456B-919E-FBB11EF5F298}"/>
    <hyperlink ref="A19:F19" r:id="rId2" display="Télécharger l'archive du cours Excel contenant la vidéo de cet exercice …" xr:uid="{5BCD348D-EE2A-4D52-8E3E-3019413A9E3A}"/>
  </hyperlinks>
  <pageMargins left="0.7" right="0.7" top="0.75" bottom="0.75" header="0.3" footer="0.3"/>
  <pageSetup paperSize="9"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Exercice à compléter</vt:lpstr>
      <vt:lpstr>Objectif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JFL</cp:lastModifiedBy>
  <dcterms:created xsi:type="dcterms:W3CDTF">2020-01-11T12:47:57Z</dcterms:created>
  <dcterms:modified xsi:type="dcterms:W3CDTF">2022-09-30T09:15:08Z</dcterms:modified>
</cp:coreProperties>
</file>