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D8F1A629-0495-49CF-8068-47E78922932F}" xr6:coauthVersionLast="47" xr6:coauthVersionMax="47" xr10:uidLastSave="{00000000-0000-0000-0000-000000000000}"/>
  <bookViews>
    <workbookView xWindow="795" yWindow="1050" windowWidth="22965" windowHeight="11535" xr2:uid="{293D4413-B2C4-4F1D-9206-44660FB57C01}"/>
  </bookViews>
  <sheets>
    <sheet name="DIV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2" i="1" l="1" a="1"/>
  <c r="K12" i="1" s="1"/>
  <c r="K13" i="1" a="1"/>
  <c r="K13" i="1" s="1"/>
  <c r="K14" i="1" a="1"/>
  <c r="K14" i="1" s="1"/>
  <c r="K4" i="1"/>
  <c r="K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<sst xmlns="http://schemas.openxmlformats.org/spreadsheetml/2006/main" count="52" uniqueCount="23">
  <si>
    <t>AGREEMENT_ID</t>
  </si>
  <si>
    <t>CUSTOMER_NO</t>
  </si>
  <si>
    <t>CATALOG_NO</t>
  </si>
  <si>
    <t>BASE_PRICE</t>
  </si>
  <si>
    <t>LIGNE_VALIDE_HEF</t>
  </si>
  <si>
    <t>VALID_FROM_DATE</t>
  </si>
  <si>
    <t>VALID_TO_DATE</t>
  </si>
  <si>
    <t>SECTEUR</t>
  </si>
  <si>
    <t>629</t>
  </si>
  <si>
    <t>1092872</t>
  </si>
  <si>
    <t>YES</t>
  </si>
  <si>
    <t>DIVERS</t>
  </si>
  <si>
    <t>Total article</t>
  </si>
  <si>
    <t>Nb vérifiés</t>
  </si>
  <si>
    <t>Restant</t>
  </si>
  <si>
    <t>1369</t>
  </si>
  <si>
    <t>1000374</t>
  </si>
  <si>
    <t>B</t>
  </si>
  <si>
    <t>A</t>
  </si>
  <si>
    <t>T</t>
  </si>
  <si>
    <t>Date de vérification</t>
  </si>
  <si>
    <t>Produit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</si>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</sst>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Dialog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/>
    <xf numFmtId="14" fontId="2" fillId="2" borderId="1" xfId="0" applyNumberFormat="1" applyFont="1" applyFill="1" applyBorder="1"/>
    <xf numFmtId="0" fontId="1" fillId="3" borderId="2" xfId="0" applyFont="1" applyFill="1" applyBorder="1"/>
    <xf numFmtId="0" fontId="3" fillId="3" borderId="2" xfId="0" applyFont="1" applyFill="1" applyBorder="1" applyAlignment="1">
      <alignment horizontal="right"/>
    </xf>
    <xf numFmtId="14" fontId="1" fillId="3" borderId="2" xfId="0" applyNumberFormat="1" applyFont="1" applyFill="1" applyBorder="1"/>
    <xf numFmtId="164" fontId="1" fillId="3" borderId="2" xfId="0" applyNumberFormat="1" applyFont="1" applyFill="1" applyBorder="1"/>
    <xf numFmtId="0" fontId="1" fillId="0" borderId="2" xfId="0" applyFont="1" applyBorder="1"/>
    <xf numFmtId="0" fontId="3" fillId="0" borderId="2" xfId="0" applyFont="1" applyBorder="1" applyAlignment="1">
      <alignment horizontal="right"/>
    </xf>
    <xf numFmtId="14" fontId="1" fillId="0" borderId="2" xfId="0" applyNumberFormat="1" applyFont="1" applyBorder="1"/>
    <xf numFmtId="14" fontId="0" fillId="0" borderId="0" xfId="0" applyNumberFormat="1"/>
    <xf numFmtId="0" fontId="1" fillId="4" borderId="2" xfId="0" applyFont="1" applyFill="1" applyBorder="1"/>
    <xf numFmtId="0" fontId="3" fillId="4" borderId="2" xfId="0" applyFont="1" applyFill="1" applyBorder="1" applyAlignment="1">
      <alignment horizontal="right"/>
    </xf>
    <xf numFmtId="14" fontId="1" fillId="4" borderId="2" xfId="0" applyNumberFormat="1" applyFont="1" applyFill="1" applyBorder="1"/>
    <xf numFmtId="164" fontId="1" fillId="4" borderId="2" xfId="0" applyNumberFormat="1" applyFont="1" applyFill="1" applyBorder="1"/>
    <xf numFmtId="0" fontId="1" fillId="5" borderId="2" xfId="0" applyFont="1" applyFill="1" applyBorder="1"/>
    <xf numFmtId="0" fontId="3" fillId="5" borderId="2" xfId="0" applyFont="1" applyFill="1" applyBorder="1" applyAlignment="1">
      <alignment horizontal="right"/>
    </xf>
    <xf numFmtId="14" fontId="1" fillId="5" borderId="2" xfId="0" applyNumberFormat="1" applyFont="1" applyFill="1" applyBorder="1"/>
    <xf numFmtId="164" fontId="1" fillId="5" borderId="2" xfId="0" applyNumberFormat="1" applyFont="1" applyFill="1" applyBorder="1"/>
    <xf numFmtId="0" fontId="0" fillId="6" borderId="0" xfId="0" applyFill="1"/>
    <xf numFmtId="14" fontId="0" fillId="6" borderId="0" xfId="0" applyNumberFormat="1" applyFill="1"/>
    <xf numFmtId="0" fontId="0" fillId="0" borderId="0" xfId="0" applyAlignment="1">
      <alignment horizontal="center"/>
    </xf>
  </cellXfs>
  <cellStyles count="1">
    <cellStyle name="Normal" xfId="0" builtinId="0"/>
  </cellStyles>
  <dxfs count="15"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Dialog"/>
        <scheme val="none"/>
      </font>
      <alignment horizontal="right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772690-6708-40A5-94AC-E2B12EBE45E5}" name="Tableau3" displayName="Tableau3" ref="A1:H8" totalsRowShown="0" headerRowDxfId="14" headerRowBorderDxfId="13" tableBorderDxfId="12" totalsRowBorderDxfId="11">
  <autoFilter ref="A1:H8" xr:uid="{89B9084A-D4A5-490B-B279-000B96769093}"/>
  <tableColumns count="8">
    <tableColumn id="1" xr3:uid="{33347BDF-D996-4EFE-8063-128BFC181CCE}" name="AGREEMENT_ID" dataDxfId="10"/>
    <tableColumn id="2" xr3:uid="{311D0239-5149-46E3-BCF5-9B778F95AD43}" name="CUSTOMER_NO" dataDxfId="9"/>
    <tableColumn id="3" xr3:uid="{25432CFC-C94D-479B-A597-56036DF64638}" name="CATALOG_NO" dataDxfId="8"/>
    <tableColumn id="4" xr3:uid="{6E4A3CED-D24D-47E3-9232-75CFA02D297A}" name="BASE_PRICE" dataDxfId="7"/>
    <tableColumn id="5" xr3:uid="{938C3D7F-D139-41F8-85CF-B33C896FBFC7}" name="LIGNE_VALIDE_HEF" dataDxfId="6"/>
    <tableColumn id="6" xr3:uid="{ED62A163-2A14-4401-8633-57FEB6C092EA}" name="VALID_FROM_DATE" dataDxfId="5"/>
    <tableColumn id="7" xr3:uid="{7D48F147-373C-40F5-81CF-B0682AB76977}" name="VALID_TO_DATE"/>
    <tableColumn id="8" xr3:uid="{A0ABC76C-6669-41F2-8384-F4CF5B6FD187}" name="SECTEU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07FC92-D5AD-404B-A4EA-3A997AFB7A7D}" name="Tableau2" displayName="Tableau2" ref="J11:K14" totalsRowShown="0" headerRowDxfId="1" dataDxfId="2">
  <autoFilter ref="J11:K14" xr:uid="{8407FC92-D5AD-404B-A4EA-3A997AFB7A7D}">
    <filterColumn colId="0" hiddenButton="1"/>
    <filterColumn colId="1" hiddenButton="1"/>
  </autoFilter>
  <tableColumns count="2">
    <tableColumn id="1" xr3:uid="{0B712F99-BFF9-4E35-9BB6-47CD5D5BED47}" name="Produit" dataDxfId="3"/>
    <tableColumn id="2" xr3:uid="{DA1C2B57-14F3-4A37-A128-A2ED845A65DE}" name="Nombre" dataDxfId="0">
      <calculatedColumnFormula array="1">IF(MAX(Tableau3[VALID_FROM_DATE]*(Tableau3[CATALOG_NO]=J12))&lt;&gt;$L$8,COUNTIFS(Tableau3[CATALOG_NO],J12,Tableau3[VALID_FROM_DATE],"&lt;&gt;"&amp;$L$8),"")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50322-04BF-4A6F-A299-B5BFB4FD5F92}">
  <dimension ref="A1:L14"/>
  <sheetViews>
    <sheetView showGridLines="0" tabSelected="1" workbookViewId="0">
      <selection activeCell="M11" sqref="M11:M14"/>
    </sheetView>
  </sheetViews>
  <sheetFormatPr baseColWidth="10" defaultRowHeight="15"/>
  <cols>
    <col min="1" max="2" width="16.28515625" customWidth="1"/>
    <col min="3" max="3" width="27.85546875" bestFit="1" customWidth="1"/>
    <col min="4" max="4" width="13.140625" customWidth="1"/>
    <col min="5" max="5" width="19.140625" customWidth="1"/>
    <col min="6" max="6" width="19.5703125" style="10" customWidth="1"/>
    <col min="7" max="7" width="16.7109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</row>
    <row r="2" spans="1:12">
      <c r="A2" s="11" t="s">
        <v>8</v>
      </c>
      <c r="B2" s="11" t="s">
        <v>9</v>
      </c>
      <c r="C2" s="11" t="s">
        <v>17</v>
      </c>
      <c r="D2" s="12">
        <v>0</v>
      </c>
      <c r="E2" s="11" t="s">
        <v>10</v>
      </c>
      <c r="F2" s="13">
        <v>44348</v>
      </c>
      <c r="G2" s="14">
        <v>44561</v>
      </c>
      <c r="H2" s="11" t="s">
        <v>11</v>
      </c>
    </row>
    <row r="3" spans="1:12">
      <c r="A3" s="15" t="s">
        <v>8</v>
      </c>
      <c r="B3" s="15" t="s">
        <v>9</v>
      </c>
      <c r="C3" s="15" t="s">
        <v>17</v>
      </c>
      <c r="D3" s="16">
        <v>0</v>
      </c>
      <c r="E3" s="15" t="s">
        <v>10</v>
      </c>
      <c r="F3" s="17">
        <v>44562</v>
      </c>
      <c r="G3" s="18">
        <v>44712</v>
      </c>
      <c r="H3" s="15" t="s">
        <v>11</v>
      </c>
      <c r="J3" t="s">
        <v>12</v>
      </c>
      <c r="K3">
        <v>2293</v>
      </c>
    </row>
    <row r="4" spans="1:12">
      <c r="A4" s="11" t="s">
        <v>8</v>
      </c>
      <c r="B4" s="11" t="s">
        <v>9</v>
      </c>
      <c r="C4" s="11" t="s">
        <v>17</v>
      </c>
      <c r="D4" s="12">
        <v>0</v>
      </c>
      <c r="E4" s="11" t="s">
        <v>10</v>
      </c>
      <c r="F4" s="13">
        <v>44713</v>
      </c>
      <c r="G4" s="11"/>
      <c r="H4" s="11" t="s">
        <v>11</v>
      </c>
      <c r="J4" t="s">
        <v>13</v>
      </c>
      <c r="K4">
        <f>COUNTIF(F2:F8,"01/06/2022")</f>
        <v>1</v>
      </c>
    </row>
    <row r="5" spans="1:12">
      <c r="A5" s="7" t="s">
        <v>15</v>
      </c>
      <c r="B5" s="7" t="s">
        <v>16</v>
      </c>
      <c r="C5" s="7" t="s">
        <v>18</v>
      </c>
      <c r="D5" s="8">
        <v>0</v>
      </c>
      <c r="E5" s="7" t="s">
        <v>10</v>
      </c>
      <c r="F5" s="9">
        <v>44197</v>
      </c>
      <c r="G5" s="7"/>
      <c r="H5" s="7" t="s">
        <v>11</v>
      </c>
      <c r="J5" t="s">
        <v>14</v>
      </c>
      <c r="K5">
        <f>K3-K4</f>
        <v>2292</v>
      </c>
    </row>
    <row r="6" spans="1:12">
      <c r="A6" s="3" t="s">
        <v>15</v>
      </c>
      <c r="B6" s="3" t="s">
        <v>16</v>
      </c>
      <c r="C6" s="3" t="s">
        <v>18</v>
      </c>
      <c r="D6" s="4">
        <v>0</v>
      </c>
      <c r="E6" s="3" t="s">
        <v>10</v>
      </c>
      <c r="F6" s="5">
        <v>44562</v>
      </c>
      <c r="G6" s="6">
        <v>44712</v>
      </c>
      <c r="H6" s="3" t="s">
        <v>11</v>
      </c>
    </row>
    <row r="7" spans="1:12">
      <c r="A7" s="7" t="s">
        <v>15</v>
      </c>
      <c r="B7" s="7" t="s">
        <v>16</v>
      </c>
      <c r="C7" s="7" t="s">
        <v>19</v>
      </c>
      <c r="D7" s="8">
        <v>0</v>
      </c>
      <c r="E7" s="7" t="s">
        <v>10</v>
      </c>
      <c r="F7" s="9">
        <v>44532</v>
      </c>
      <c r="G7" s="7"/>
      <c r="H7" s="7" t="s">
        <v>11</v>
      </c>
    </row>
    <row r="8" spans="1:12">
      <c r="A8" s="3" t="s">
        <v>15</v>
      </c>
      <c r="B8" s="3" t="s">
        <v>16</v>
      </c>
      <c r="C8" s="3" t="s">
        <v>19</v>
      </c>
      <c r="D8" s="4">
        <v>0</v>
      </c>
      <c r="E8" s="3" t="s">
        <v>10</v>
      </c>
      <c r="F8" s="5">
        <v>44562</v>
      </c>
      <c r="G8" s="6">
        <v>44712</v>
      </c>
      <c r="H8" s="3" t="s">
        <v>11</v>
      </c>
      <c r="J8" s="19" t="s">
        <v>20</v>
      </c>
      <c r="K8" s="19"/>
      <c r="L8" s="20">
        <v>44713</v>
      </c>
    </row>
    <row r="11" spans="1:12">
      <c r="J11" s="21" t="s">
        <v>21</v>
      </c>
      <c r="K11" s="21" t="s">
        <v>22</v>
      </c>
    </row>
    <row r="12" spans="1:12">
      <c r="J12" s="21" t="s">
        <v>17</v>
      </c>
      <c r="K12" s="21" t="str" cm="1">
        <f t="array" ref="K12">IF(MAX(Tableau3[VALID_FROM_DATE]*(Tableau3[CATALOG_NO]=J12))&lt;&gt;$L$8,COUNTIFS(Tableau3[CATALOG_NO],J12,Tableau3[VALID_FROM_DATE],"&lt;&gt;"&amp;$L$8),"")</f>
        <v/>
      </c>
      <c r="L12" s="10"/>
    </row>
    <row r="13" spans="1:12">
      <c r="J13" s="21" t="s">
        <v>18</v>
      </c>
      <c r="K13" s="21" cm="1">
        <f t="array" ref="K13">IF(MAX(Tableau3[VALID_FROM_DATE]*(Tableau3[CATALOG_NO]=J13))&lt;&gt;$L$8,COUNTIFS(Tableau3[CATALOG_NO],J13,Tableau3[VALID_FROM_DATE],"&lt;&gt;"&amp;$L$8),"")</f>
        <v>2</v>
      </c>
    </row>
    <row r="14" spans="1:12">
      <c r="J14" s="21" t="s">
        <v>19</v>
      </c>
      <c r="K14" s="21" cm="1">
        <f t="array" ref="K14">IF(MAX(Tableau3[VALID_FROM_DATE]*(Tableau3[CATALOG_NO]=J14))&lt;&gt;$L$8,COUNTIFS(Tableau3[CATALOG_NO],J14,Tableau3[VALID_FROM_DATE],"&lt;&gt;"&amp;$L$8),"")</f>
        <v>2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DIVERS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JF</cp:lastModifiedBy>
  <dcterms:created xsi:type="dcterms:W3CDTF">2022-09-03T07:43:57Z</dcterms:created>
  <dcterms:modified xsi:type="dcterms:W3CDTF">2022-09-03T08:23:50Z</dcterms:modified>
</cp:coreProperties>
</file>