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513"/>
  <workbookPr hidePivotFieldList="1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0F7B811B-6829-40BD-A8DB-46A98135CA9F}" xr6:coauthVersionLast="47" xr6:coauthVersionMax="47" xr10:uidLastSave="{00000000-0000-0000-0000-000000000000}"/>
  <bookViews>
    <workbookView xWindow="-30" yWindow="0" windowWidth="22320" windowHeight="11175" activeTab="4" xr2:uid="{00000000-000D-0000-FFFF-FFFF00000000}"/>
  </bookViews>
  <sheets>
    <sheet name="CLIENT1" sheetId="1" r:id="rId1"/>
    <sheet name="CLIENT2" sheetId="2" r:id="rId2"/>
    <sheet name="CLIENT3" sheetId="3" r:id="rId3"/>
    <sheet name="BILAN CONTRATS" sheetId="4" r:id="rId4"/>
    <sheet name="TCD" sheetId="5" r:id="rId5"/>
  </sheets>
  <definedNames>
    <definedName name="_xlnm._FilterDatabase" localSheetId="0" hidden="1">CLIENT1!$A$2:$H$2</definedName>
    <definedName name="_xlnm._FilterDatabase" localSheetId="1" hidden="1">CLIENT2!$A$2:$H$2</definedName>
    <definedName name="Segment_CLIENT">#N/A</definedName>
    <definedName name="Segment_N°_TRANCHE">#N/A</definedName>
    <definedName name="Segment_TYPE">#N/A</definedName>
  </definedNames>
  <calcPr calcId="191029"/>
  <pivotCaches>
    <pivotCache cacheId="10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4" l="1"/>
  <c r="J7" i="4"/>
  <c r="J8" i="4"/>
  <c r="J9" i="4"/>
  <c r="J10" i="4"/>
  <c r="J5" i="4"/>
  <c r="K6" i="4"/>
  <c r="K7" i="4"/>
  <c r="K8" i="4"/>
  <c r="K9" i="4"/>
  <c r="K10" i="4"/>
  <c r="K5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F949E7A-FC6A-46A4-9AB5-EBFB3EB39ACD}" keepAlive="1" name="Requête - Requête1" description="Connexion à la requête « Requête1 » dans le classeur." type="5" refreshedVersion="8" background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<sst xmlns="http://schemas.openxmlformats.org/spreadsheetml/2006/main" count="139" uniqueCount="34">
  <si>
    <t>CLIENT</t>
  </si>
  <si>
    <t>N° CTRA</t>
  </si>
  <si>
    <t>N° TRANCHE</t>
  </si>
  <si>
    <t>DEBUT TRANCHE</t>
  </si>
  <si>
    <t>FIN TRANCHE</t>
  </si>
  <si>
    <t>QTE</t>
  </si>
  <si>
    <t>CLIENT1</t>
  </si>
  <si>
    <t>1234AB45</t>
  </si>
  <si>
    <t>C</t>
  </si>
  <si>
    <t>H</t>
  </si>
  <si>
    <t>L</t>
  </si>
  <si>
    <t>N</t>
  </si>
  <si>
    <t>TYPE</t>
  </si>
  <si>
    <t>QTE LIVRE</t>
  </si>
  <si>
    <t>CLIENT2</t>
  </si>
  <si>
    <t>CLIENT3</t>
  </si>
  <si>
    <t>4567CD89</t>
  </si>
  <si>
    <t>48265EF18</t>
  </si>
  <si>
    <t>modifier</t>
  </si>
  <si>
    <t>N CTRA</t>
  </si>
  <si>
    <t>TRANCHE</t>
  </si>
  <si>
    <t>DEBUT</t>
  </si>
  <si>
    <t>FIN</t>
  </si>
  <si>
    <t>RESTE A LIVRER</t>
  </si>
  <si>
    <t>QTE CTRA</t>
  </si>
  <si>
    <t>% LIVRE</t>
  </si>
  <si>
    <t>{=INDEX(C1:C13;EQUIV(G2&amp;G3;A1:A13&amp;B1:B13;0))}</t>
  </si>
  <si>
    <t>equiv : cherche G2 ET G3 dans les colonnes A1-A13 ET B1-B13 = donne une ligne</t>
  </si>
  <si>
    <t>index : cherche croisement dans colonne C1-C13 et le résultat de equiv</t>
  </si>
  <si>
    <t>ne marche pas si plusieurs lignes identiques car donne plusieurs résultats identiques =&gt; #epars!</t>
  </si>
  <si>
    <t xml:space="preserve">QTE </t>
  </si>
  <si>
    <t xml:space="preserve">QTE LIVRE </t>
  </si>
  <si>
    <t xml:space="preserve">% Livré </t>
  </si>
  <si>
    <t xml:space="preserve">RESTE A LIVRER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</si>
</sst>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d\-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3" fontId="0" fillId="0" borderId="0" xfId="0" applyNumberFormat="1"/>
    <xf numFmtId="4" fontId="0" fillId="0" borderId="0" xfId="0" applyNumberFormat="1"/>
    <xf numFmtId="0" fontId="0" fillId="3" borderId="0" xfId="0" applyFill="1"/>
    <xf numFmtId="9" fontId="0" fillId="0" borderId="0" xfId="1" applyFont="1"/>
    <xf numFmtId="0" fontId="2" fillId="2" borderId="1" xfId="0" applyFont="1" applyFill="1" applyBorder="1" applyAlignment="1">
      <alignment vertical="center"/>
    </xf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10" fontId="0" fillId="0" borderId="0" xfId="0" applyNumberFormat="1"/>
  </cellXfs>
  <cellStyles count="2">
    <cellStyle name="Normal" xfId="0" builtinId="0"/>
    <cellStyle name="Pourcentage" xfId="1" builtinId="5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</dxf>
    <dxf>
      <numFmt numFmtId="4" formatCode="#,##0.00"/>
    </dxf>
    <dxf>
      <numFmt numFmtId="3" formatCode="#,##0"/>
    </dxf>
    <dxf>
      <numFmt numFmtId="164" formatCode="[$-40C]dd\-mmm\-yy;@"/>
    </dxf>
    <dxf>
      <numFmt numFmtId="164" formatCode="[$-40C]dd\-mmm\-yy;@"/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</dxf>
    <dxf>
      <numFmt numFmtId="4" formatCode="#,##0.00"/>
    </dxf>
    <dxf>
      <numFmt numFmtId="3" formatCode="#,##0"/>
    </dxf>
    <dxf>
      <numFmt numFmtId="164" formatCode="[$-40C]dd\-mmm\-yy;@"/>
    </dxf>
    <dxf>
      <numFmt numFmtId="164" formatCode="[$-40C]dd\-mmm\-yy;@"/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</dxf>
    <dxf>
      <numFmt numFmtId="4" formatCode="#,##0.00"/>
    </dxf>
    <dxf>
      <numFmt numFmtId="3" formatCode="#,##0"/>
    </dxf>
    <dxf>
      <numFmt numFmtId="164" formatCode="[$-40C]dd\-mmm\-yy;@"/>
    </dxf>
    <dxf>
      <numFmt numFmtId="164" formatCode="[$-40C]dd\-mmm\-yy;@"/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457200</xdr:colOff>
      <xdr:row>16</xdr:row>
      <xdr:rowOff>104776</xdr:rowOff>
    </xdr:from>
    <xdr:to>
      <xdr:col>13</xdr:col>
      <xdr:colOff>314325</xdr:colOff>
      <xdr:row>23</xdr:row>
      <xdr:rowOff>47626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LIENT">
              <a:extLst>
                <a:ext uri="{FF2B5EF4-FFF2-40B4-BE49-F238E27FC236}">
                  <a16:creationId xmlns:a16="http://schemas.microsoft.com/office/drawing/2014/main" id="{B52F8042-BD89-283E-1CE3-3206AB5CEF0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877675" y="3152776"/>
              <a:ext cx="1171575" cy="1276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438149</xdr:colOff>
      <xdr:row>7</xdr:row>
      <xdr:rowOff>152400</xdr:rowOff>
    </xdr:from>
    <xdr:to>
      <xdr:col>13</xdr:col>
      <xdr:colOff>238124</xdr:colOff>
      <xdr:row>15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TYPE">
              <a:extLst>
                <a:ext uri="{FF2B5EF4-FFF2-40B4-BE49-F238E27FC236}">
                  <a16:creationId xmlns:a16="http://schemas.microsoft.com/office/drawing/2014/main" id="{D8020C0F-96C0-DCFE-DE76-D8AA7FD9882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858624" y="1485900"/>
              <a:ext cx="1114425" cy="1514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381000</xdr:colOff>
      <xdr:row>0</xdr:row>
      <xdr:rowOff>123826</xdr:rowOff>
    </xdr:from>
    <xdr:to>
      <xdr:col>13</xdr:col>
      <xdr:colOff>466725</xdr:colOff>
      <xdr:row>7</xdr:row>
      <xdr:rowOff>28576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N° TRANCHE">
              <a:extLst>
                <a:ext uri="{FF2B5EF4-FFF2-40B4-BE49-F238E27FC236}">
                  <a16:creationId xmlns:a16="http://schemas.microsoft.com/office/drawing/2014/main" id="{CBDA8867-6D6B-483A-3D8C-F1628B6E1C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° TRANCH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801475" y="123826"/>
              <a:ext cx="1400175" cy="1238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763.769288310184" backgroundQuery="1" createdVersion="8" refreshedVersion="8" minRefreshableVersion="3" recordCount="24" xr:uid="{EBBB3AAF-0205-4042-8BE0-6C83F637FE4C}">
  <cacheSource type="external" connectionId="1"/>
  <cacheFields count="16">
    <cacheField name="CLIENT" numFmtId="0">
      <sharedItems count="3">
        <s v="CLIENT1"/>
        <s v="CLIENT2"/>
        <s v="CLIENT3"/>
      </sharedItems>
    </cacheField>
    <cacheField name="N° CTRA" numFmtId="0">
      <sharedItems count="3">
        <s v="1234AB45"/>
        <s v="4567CD89"/>
        <s v="48265EF18"/>
      </sharedItems>
    </cacheField>
    <cacheField name="N° TRANCHE" numFmtId="0">
      <sharedItems containsSemiMixedTypes="0" containsString="0" containsNumber="1" containsInteger="1" minValue="1" maxValue="3" count="3">
        <n v="1"/>
        <n v="2"/>
        <n v="3"/>
      </sharedItems>
    </cacheField>
    <cacheField name="DEBUT TRANCHE" numFmtId="0">
      <sharedItems containsSemiMixedTypes="0" containsNonDate="0" containsDate="1" containsString="0" minDate="2021-07-01T00:00:00" maxDate="2022-07-02T00:00:00" count="4">
        <d v="2021-07-01T00:00:00"/>
        <d v="2022-01-01T00:00:00"/>
        <d v="2022-07-01T00:00:00"/>
        <d v="2021-09-01T00:00:00"/>
      </sharedItems>
      <fieldGroup par="10"/>
    </cacheField>
    <cacheField name="FIN TRANCHE" numFmtId="0">
      <sharedItems containsSemiMixedTypes="0" containsNonDate="0" containsDate="1" containsString="0" minDate="2021-12-31T00:00:00" maxDate="2023-01-01T00:00:00" count="4">
        <d v="2021-12-31T00:00:00"/>
        <d v="2022-06-30T00:00:00"/>
        <d v="2022-12-31T00:00:00"/>
        <d v="2022-10-30T00:00:00"/>
      </sharedItems>
      <fieldGroup par="13"/>
    </cacheField>
    <cacheField name="QTE" numFmtId="0">
      <sharedItems containsSemiMixedTypes="0" containsString="0" containsNumber="1" containsInteger="1" minValue="300" maxValue="4000" count="8">
        <n v="1000"/>
        <n v="4000"/>
        <n v="2000"/>
        <n v="500"/>
        <n v="900"/>
        <n v="600"/>
        <n v="300"/>
        <n v="700"/>
      </sharedItems>
    </cacheField>
    <cacheField name="TYPE" numFmtId="0">
      <sharedItems count="4">
        <s v="C"/>
        <s v="H"/>
        <s v="N"/>
        <s v="L"/>
      </sharedItems>
    </cacheField>
    <cacheField name="QTE LIVRE" numFmtId="0">
      <sharedItems containsSemiMixedTypes="0" containsString="0" containsNumber="1" minValue="24.19" maxValue="1574.8919999999998" count="24">
        <n v="156.34"/>
        <n v="284.32"/>
        <n v="24.19"/>
        <n v="384.12"/>
        <n v="74.650000000000006"/>
        <n v="93.17"/>
        <n v="427.46"/>
        <n v="86.17"/>
        <n v="359.58199999999999"/>
        <n v="227.45600000000002"/>
        <n v="70.150999999999996"/>
        <n v="1574.8919999999998"/>
        <n v="276.20500000000004"/>
        <n v="167.70600000000002"/>
        <n v="341.96800000000002"/>
        <n v="155.10599999999999"/>
        <n v="656.62800000000004"/>
        <n v="824.52799999999991"/>
        <n v="74.989000000000004"/>
        <n v="268.88400000000001"/>
        <n v="216.48500000000001"/>
        <n v="121.12100000000001"/>
        <n v="299.22199999999998"/>
        <n v="146.489"/>
      </sharedItems>
    </cacheField>
    <cacheField name="Mois (DEBUT TRANCHE)" numFmtId="0" databaseField="0">
      <fieldGroup base="3">
        <rangePr groupBy="months" startDate="2021-07-01T00:00:00" endDate="2022-07-02T00:00:00"/>
        <groupItems count="14">
          <s v="&lt;01/07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7/2022"/>
        </groupItems>
      </fieldGroup>
    </cacheField>
    <cacheField name="Trimestres (DEBUT TRANCHE)" numFmtId="0" databaseField="0">
      <fieldGroup base="3">
        <rangePr groupBy="quarters" startDate="2021-07-01T00:00:00" endDate="2022-07-02T00:00:00"/>
        <groupItems count="6">
          <s v="&lt;01/07/2021"/>
          <s v="Trimestre1"/>
          <s v="Trimestre2"/>
          <s v="Trimestre3"/>
          <s v="Trimestre4"/>
          <s v="&gt;02/07/2022"/>
        </groupItems>
      </fieldGroup>
    </cacheField>
    <cacheField name="Années (DEBUT TRANCHE)" numFmtId="0" databaseField="0">
      <fieldGroup base="3">
        <rangePr groupBy="years" startDate="2021-07-01T00:00:00" endDate="2022-07-02T00:00:00"/>
        <groupItems count="4">
          <s v="&lt;01/07/2021"/>
          <s v="2021"/>
          <s v="2022"/>
          <s v="&gt;02/07/2022"/>
        </groupItems>
      </fieldGroup>
    </cacheField>
    <cacheField name="Mois (FIN TRANCHE)" numFmtId="0" databaseField="0">
      <fieldGroup base="4">
        <rangePr groupBy="months" startDate="2021-12-31T00:00:00" endDate="2023-01-01T00:00:00"/>
        <groupItems count="14">
          <s v="&lt;31/12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3"/>
        </groupItems>
      </fieldGroup>
    </cacheField>
    <cacheField name="Trimestres (FIN TRANCHE)" numFmtId="0" databaseField="0">
      <fieldGroup base="4">
        <rangePr groupBy="quarters" startDate="2021-12-31T00:00:00" endDate="2023-01-01T00:00:00"/>
        <groupItems count="6">
          <s v="&lt;31/12/2021"/>
          <s v="Trimestre1"/>
          <s v="Trimestre2"/>
          <s v="Trimestre3"/>
          <s v="Trimestre4"/>
          <s v="&gt;01/01/2023"/>
        </groupItems>
      </fieldGroup>
    </cacheField>
    <cacheField name="Années (FIN TRANCHE)" numFmtId="0" databaseField="0">
      <fieldGroup base="4">
        <rangePr groupBy="years" startDate="2021-12-31T00:00:00" endDate="2023-01-01T00:00:00"/>
        <groupItems count="5">
          <s v="&lt;31/12/2021"/>
          <s v="2021"/>
          <s v="2022"/>
          <s v="2023"/>
          <s v="&gt;01/01/2023"/>
        </groupItems>
      </fieldGroup>
    </cacheField>
    <cacheField name="% Livré" numFmtId="0" formula="'QTE LIVRE' /QTE" databaseField="0"/>
    <cacheField name="RESTE A LIVRER" numFmtId="0" formula="QTE -'QTE LIVRE'" databaseField="0"/>
  </cacheFields>
  <extLst>
    <ext xmlns:x14="http://schemas.microsoft.com/office/spreadsheetml/2009/9/main" uri="{725AE2AE-9491-48be-B2B4-4EB974FC3084}">
      <x14:pivotCacheDefinition pivotCacheId="201768149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x v="0"/>
    <x v="0"/>
    <x v="0"/>
    <x v="0"/>
    <x v="0"/>
    <x v="0"/>
    <x v="0"/>
  </r>
  <r>
    <x v="0"/>
    <x v="0"/>
    <x v="0"/>
    <x v="0"/>
    <x v="0"/>
    <x v="0"/>
    <x v="0"/>
    <x v="1"/>
  </r>
  <r>
    <x v="0"/>
    <x v="0"/>
    <x v="1"/>
    <x v="1"/>
    <x v="1"/>
    <x v="1"/>
    <x v="1"/>
    <x v="2"/>
  </r>
  <r>
    <x v="0"/>
    <x v="0"/>
    <x v="1"/>
    <x v="1"/>
    <x v="1"/>
    <x v="1"/>
    <x v="1"/>
    <x v="3"/>
  </r>
  <r>
    <x v="0"/>
    <x v="0"/>
    <x v="1"/>
    <x v="1"/>
    <x v="1"/>
    <x v="0"/>
    <x v="0"/>
    <x v="4"/>
  </r>
  <r>
    <x v="0"/>
    <x v="0"/>
    <x v="1"/>
    <x v="1"/>
    <x v="1"/>
    <x v="0"/>
    <x v="0"/>
    <x v="5"/>
  </r>
  <r>
    <x v="0"/>
    <x v="0"/>
    <x v="2"/>
    <x v="2"/>
    <x v="2"/>
    <x v="2"/>
    <x v="1"/>
    <x v="6"/>
  </r>
  <r>
    <x v="0"/>
    <x v="0"/>
    <x v="2"/>
    <x v="2"/>
    <x v="2"/>
    <x v="2"/>
    <x v="1"/>
    <x v="7"/>
  </r>
  <r>
    <x v="1"/>
    <x v="1"/>
    <x v="0"/>
    <x v="3"/>
    <x v="3"/>
    <x v="3"/>
    <x v="0"/>
    <x v="8"/>
  </r>
  <r>
    <x v="1"/>
    <x v="1"/>
    <x v="0"/>
    <x v="3"/>
    <x v="3"/>
    <x v="3"/>
    <x v="0"/>
    <x v="9"/>
  </r>
  <r>
    <x v="1"/>
    <x v="1"/>
    <x v="0"/>
    <x v="3"/>
    <x v="3"/>
    <x v="2"/>
    <x v="1"/>
    <x v="10"/>
  </r>
  <r>
    <x v="1"/>
    <x v="1"/>
    <x v="0"/>
    <x v="3"/>
    <x v="3"/>
    <x v="2"/>
    <x v="1"/>
    <x v="11"/>
  </r>
  <r>
    <x v="1"/>
    <x v="1"/>
    <x v="0"/>
    <x v="3"/>
    <x v="3"/>
    <x v="3"/>
    <x v="0"/>
    <x v="12"/>
  </r>
  <r>
    <x v="1"/>
    <x v="1"/>
    <x v="0"/>
    <x v="3"/>
    <x v="3"/>
    <x v="2"/>
    <x v="1"/>
    <x v="13"/>
  </r>
  <r>
    <x v="1"/>
    <x v="1"/>
    <x v="0"/>
    <x v="3"/>
    <x v="3"/>
    <x v="2"/>
    <x v="1"/>
    <x v="14"/>
  </r>
  <r>
    <x v="1"/>
    <x v="1"/>
    <x v="0"/>
    <x v="3"/>
    <x v="3"/>
    <x v="3"/>
    <x v="0"/>
    <x v="15"/>
  </r>
  <r>
    <x v="2"/>
    <x v="2"/>
    <x v="0"/>
    <x v="0"/>
    <x v="0"/>
    <x v="4"/>
    <x v="2"/>
    <x v="16"/>
  </r>
  <r>
    <x v="2"/>
    <x v="2"/>
    <x v="0"/>
    <x v="0"/>
    <x v="0"/>
    <x v="5"/>
    <x v="3"/>
    <x v="17"/>
  </r>
  <r>
    <x v="2"/>
    <x v="2"/>
    <x v="1"/>
    <x v="1"/>
    <x v="1"/>
    <x v="3"/>
    <x v="2"/>
    <x v="18"/>
  </r>
  <r>
    <x v="2"/>
    <x v="2"/>
    <x v="1"/>
    <x v="1"/>
    <x v="1"/>
    <x v="3"/>
    <x v="2"/>
    <x v="19"/>
  </r>
  <r>
    <x v="2"/>
    <x v="2"/>
    <x v="1"/>
    <x v="1"/>
    <x v="1"/>
    <x v="6"/>
    <x v="3"/>
    <x v="20"/>
  </r>
  <r>
    <x v="2"/>
    <x v="2"/>
    <x v="1"/>
    <x v="1"/>
    <x v="1"/>
    <x v="3"/>
    <x v="2"/>
    <x v="21"/>
  </r>
  <r>
    <x v="2"/>
    <x v="2"/>
    <x v="2"/>
    <x v="2"/>
    <x v="2"/>
    <x v="7"/>
    <x v="2"/>
    <x v="22"/>
  </r>
  <r>
    <x v="2"/>
    <x v="2"/>
    <x v="2"/>
    <x v="2"/>
    <x v="2"/>
    <x v="6"/>
    <x v="3"/>
    <x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451E6E8-A914-4567-BCC5-CC9B28BA49EE}" name="Tableau croisé dynamique1" cacheId="10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 fieldListSortAscending="1">
  <location ref="A1:J7" firstHeaderRow="0" firstDataRow="1" firstDataCol="6"/>
  <pivotFields count="16">
    <pivotField axis="axisRow" compact="0" outline="0" showAll="0" defaultSubtotal="0">
      <items count="3">
        <item h="1" x="0"/>
        <item h="1" x="1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4">
        <item x="0"/>
        <item x="3"/>
        <item x="1"/>
        <item x="2"/>
      </items>
    </pivotField>
    <pivotField axis="axisRow" compact="0" outline="0" showAll="0" defaultSubtotal="0">
      <items count="4">
        <item x="0"/>
        <item x="1"/>
        <item x="3"/>
        <item x="2"/>
      </items>
    </pivotField>
    <pivotField dataField="1" compact="0" outline="0" showAll="0" defaultSubtotal="0">
      <items count="8">
        <item x="6"/>
        <item x="3"/>
        <item x="5"/>
        <item x="7"/>
        <item x="4"/>
        <item x="0"/>
        <item x="2"/>
        <item x="1"/>
      </items>
    </pivotField>
    <pivotField axis="axisRow" compact="0" outline="0" showAll="0" defaultSubtotal="0">
      <items count="4">
        <item x="0"/>
        <item x="1"/>
        <item x="3"/>
        <item x="2"/>
      </items>
    </pivotField>
    <pivotField dataField="1" compact="0" outline="0" showAll="0" defaultSubtotal="0">
      <items count="24">
        <item x="2"/>
        <item x="10"/>
        <item x="4"/>
        <item x="18"/>
        <item x="7"/>
        <item x="5"/>
        <item x="21"/>
        <item x="23"/>
        <item x="15"/>
        <item x="0"/>
        <item x="13"/>
        <item x="20"/>
        <item x="9"/>
        <item x="19"/>
        <item x="12"/>
        <item x="1"/>
        <item x="22"/>
        <item x="14"/>
        <item x="8"/>
        <item x="3"/>
        <item x="6"/>
        <item x="16"/>
        <item x="17"/>
        <item x="11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compact="0" outline="0" showAll="0" defaultSubtotal="0">
      <items count="4">
        <item sd="0" x="0"/>
        <item x="1"/>
        <item sd="0" x="2"/>
        <item sd="0" x="3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compact="0" outline="0" showAll="0" defaultSubtotal="0">
      <items count="5">
        <item sd="0" x="0"/>
        <item sd="0" x="1"/>
        <item sd="0" x="2"/>
        <item sd="0" x="3"/>
        <item sd="0" x="4"/>
      </items>
    </pivotField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</pivotFields>
  <rowFields count="6">
    <field x="0"/>
    <field x="6"/>
    <field x="1"/>
    <field x="2"/>
    <field x="3"/>
    <field x="4"/>
  </rowFields>
  <rowItems count="6">
    <i>
      <x v="2"/>
      <x v="2"/>
      <x v="2"/>
      <x/>
      <x/>
      <x/>
    </i>
    <i r="3">
      <x v="1"/>
      <x v="2"/>
      <x v="1"/>
    </i>
    <i r="3">
      <x v="2"/>
      <x v="3"/>
      <x v="3"/>
    </i>
    <i r="1">
      <x v="3"/>
      <x v="2"/>
      <x/>
      <x/>
      <x/>
    </i>
    <i r="3">
      <x v="1"/>
      <x v="2"/>
      <x v="1"/>
    </i>
    <i r="3">
      <x v="2"/>
      <x v="3"/>
      <x v="3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QTE " fld="5" baseField="4" baseItem="2"/>
    <dataField name="QTE LIVRE " fld="7" baseField="4" baseItem="2"/>
    <dataField name="% Livré " fld="14" baseField="4" baseItem="2" numFmtId="10"/>
    <dataField name="RESTE A LIVRER " fld="15" baseField="4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" xr10:uid="{1D667DC8-3BF2-4669-B8CE-23ECEB4CA770}" sourceName="CLIENT">
  <pivotTables>
    <pivotTable tabId="5" name="Tableau croisé dynamique1"/>
  </pivotTables>
  <data>
    <tabular pivotCacheId="2017681492">
      <items count="3">
        <i x="0"/>
        <i x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" xr10:uid="{BA129F93-E448-45C2-ADBF-6906331B1DCD}" sourceName="TYPE">
  <pivotTables>
    <pivotTable tabId="5" name="Tableau croisé dynamique1"/>
  </pivotTables>
  <data>
    <tabular pivotCacheId="2017681492">
      <items count="4">
        <i x="3" s="1"/>
        <i x="2" s="1"/>
        <i x="0" s="1" nd="1"/>
        <i x="1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°_TRANCHE" xr10:uid="{C2C807A0-6CC3-438C-BCAF-A0484E4DA0A9}" sourceName="N° TRANCHE">
  <pivotTables>
    <pivotTable tabId="5" name="Tableau croisé dynamique1"/>
  </pivotTables>
  <data>
    <tabular pivotCacheId="2017681492">
      <items count="3">
        <i x="0" s="1"/>
        <i x="1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LIENT" xr10:uid="{55DB55E2-5824-4A25-9AAD-28F477699A68}" cache="Segment_CLIENT" caption="CLIENT" rowHeight="241300"/>
  <slicer name="TYPE" xr10:uid="{266C5F66-CCE1-4CD4-B955-F1D6C68DAB1C}" cache="Segment_TYPE" caption="TYPE" rowHeight="241300"/>
  <slicer name="N° TRANCHE" xr10:uid="{E4DFB71E-18E6-423A-8A4E-3D0D6958DED6}" cache="Segment_N°_TRANCHE" caption="N° TRANCH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D13A8C-C1CE-40E4-95F9-F274B2EFD359}" name="t_Client_1" displayName="t_Client_1" ref="A2:H10" totalsRowShown="0" headerRowDxfId="14" headerRowBorderDxfId="19" tableBorderDxfId="20">
  <autoFilter ref="A2:H10" xr:uid="{CCD13A8C-C1CE-40E4-95F9-F274B2EFD359}"/>
  <tableColumns count="8">
    <tableColumn id="1" xr3:uid="{B41D11EF-1CBF-4D38-9CF5-AD39F85C73B1}" name="CLIENT"/>
    <tableColumn id="2" xr3:uid="{7F934DB4-C343-413C-89E7-55A54A411295}" name="N° CTRA"/>
    <tableColumn id="3" xr3:uid="{D70615DC-5869-49CD-AF0C-1165ACCAA3D4}" name="N° TRANCHE"/>
    <tableColumn id="4" xr3:uid="{E811428B-80C2-48A6-ABAA-DB4D1E378941}" name="DEBUT TRANCHE" dataDxfId="18"/>
    <tableColumn id="5" xr3:uid="{DF593B9A-D43C-460B-952D-4EE84FE61170}" name="FIN TRANCHE" dataDxfId="17"/>
    <tableColumn id="6" xr3:uid="{8B6008DF-A46F-4C2F-9F8E-805095DD44F0}" name="QTE" dataDxfId="16"/>
    <tableColumn id="7" xr3:uid="{06A85C9F-ABE0-472D-89D0-79BF4C3B4881}" name="TYPE"/>
    <tableColumn id="8" xr3:uid="{88D2D4F7-7B4C-4AA0-AF15-3FBC76E5EED5}" name="QTE LIVRE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D4C929-9AE6-4110-8260-5316862C6E37}" name="t_Client_2" displayName="t_Client_2" ref="A2:H10" totalsRowShown="0" headerRowDxfId="7" headerRowBorderDxfId="12" tableBorderDxfId="13">
  <autoFilter ref="A2:H10" xr:uid="{61D4C929-9AE6-4110-8260-5316862C6E37}"/>
  <tableColumns count="8">
    <tableColumn id="1" xr3:uid="{F1546431-65D6-4594-AF68-4D1379DC6E8D}" name="CLIENT"/>
    <tableColumn id="2" xr3:uid="{CBD2DB19-2159-4040-B88D-B9465E68DBA2}" name="N° CTRA"/>
    <tableColumn id="3" xr3:uid="{58D6C2AF-F66A-4DC8-A392-1FA1BE42AF9E}" name="N° TRANCHE"/>
    <tableColumn id="4" xr3:uid="{F4638D09-637C-42B1-A899-3FA981B07A20}" name="DEBUT TRANCHE" dataDxfId="11"/>
    <tableColumn id="5" xr3:uid="{7358F633-FECF-4C7D-9136-2768C4854123}" name="FIN TRANCHE" dataDxfId="10"/>
    <tableColumn id="6" xr3:uid="{927A6556-311E-438B-B13D-B45C2A40900E}" name="QTE" dataDxfId="9"/>
    <tableColumn id="7" xr3:uid="{C5476DA2-F721-4499-844A-A32821E3F27D}" name="TYPE"/>
    <tableColumn id="8" xr3:uid="{C695A44C-C656-4FC6-828F-2A13427D0F5A}" name="QTE LIVRE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DBA687-A229-464C-B646-19358F5F0B1D}" name="t_Client_3" displayName="t_Client_3" ref="A2:H10" totalsRowShown="0" headerRowDxfId="0" headerRowBorderDxfId="5" tableBorderDxfId="6">
  <autoFilter ref="A2:H10" xr:uid="{F8DBA687-A229-464C-B646-19358F5F0B1D}">
    <filterColumn colId="6">
      <filters>
        <filter val="N"/>
      </filters>
    </filterColumn>
  </autoFilter>
  <tableColumns count="8">
    <tableColumn id="1" xr3:uid="{8218E223-FEC9-4B40-BBD8-69F66A756CEA}" name="CLIENT"/>
    <tableColumn id="2" xr3:uid="{6BE8ED73-6A45-4213-8E15-4010868E8750}" name="N° CTRA"/>
    <tableColumn id="3" xr3:uid="{43EA59F7-8F06-4C4C-AD60-41FE2008DD18}" name="N° TRANCHE"/>
    <tableColumn id="4" xr3:uid="{A044A57E-C2DD-452E-810B-C8C5827E4039}" name="DEBUT TRANCHE" dataDxfId="4"/>
    <tableColumn id="5" xr3:uid="{D9952CCE-569A-4252-AB8C-2AA80A45085B}" name="FIN TRANCHE" dataDxfId="3"/>
    <tableColumn id="6" xr3:uid="{E257D1AA-D5C7-4B44-910A-41E12D0C83B8}" name="QTE" dataDxfId="2"/>
    <tableColumn id="7" xr3:uid="{89F9594F-0CFA-4D58-8CD4-D3C95DED0057}" name="TYPE"/>
    <tableColumn id="8" xr3:uid="{9313715B-8474-4E84-8169-DEE612C481A6}" name="QTE LIVR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0"/>
  <sheetViews>
    <sheetView workbookViewId="0">
      <selection activeCell="A2" sqref="A2:H10"/>
    </sheetView>
  </sheetViews>
  <sheetFormatPr baseColWidth="10" defaultColWidth="9.140625" defaultRowHeight="15" x14ac:dyDescent="0.25"/>
  <cols>
    <col min="1" max="2" width="12.85546875" customWidth="1"/>
    <col min="3" max="3" width="13.140625" customWidth="1"/>
    <col min="4" max="4" width="16.7109375" customWidth="1"/>
    <col min="5" max="5" width="13.7109375" customWidth="1"/>
    <col min="6" max="8" width="12.85546875" customWidth="1"/>
  </cols>
  <sheetData>
    <row r="2" spans="1:8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12</v>
      </c>
      <c r="H2" s="6" t="s">
        <v>13</v>
      </c>
    </row>
    <row r="3" spans="1:8" x14ac:dyDescent="0.25">
      <c r="A3" t="s">
        <v>6</v>
      </c>
      <c r="B3" t="s">
        <v>7</v>
      </c>
      <c r="C3">
        <v>1</v>
      </c>
      <c r="D3" s="1">
        <v>44378</v>
      </c>
      <c r="E3" s="1">
        <v>44561</v>
      </c>
      <c r="F3" s="2">
        <v>1000</v>
      </c>
      <c r="G3" t="s">
        <v>8</v>
      </c>
      <c r="H3" s="3">
        <v>156.34</v>
      </c>
    </row>
    <row r="4" spans="1:8" x14ac:dyDescent="0.25">
      <c r="A4" t="s">
        <v>6</v>
      </c>
      <c r="B4" t="s">
        <v>7</v>
      </c>
      <c r="C4">
        <v>1</v>
      </c>
      <c r="D4" s="1">
        <v>44378</v>
      </c>
      <c r="E4" s="1">
        <v>44561</v>
      </c>
      <c r="F4" s="2">
        <v>1000</v>
      </c>
      <c r="G4" t="s">
        <v>8</v>
      </c>
      <c r="H4" s="3">
        <v>284.32</v>
      </c>
    </row>
    <row r="5" spans="1:8" x14ac:dyDescent="0.25">
      <c r="A5" t="s">
        <v>6</v>
      </c>
      <c r="B5" t="s">
        <v>7</v>
      </c>
      <c r="C5">
        <v>2</v>
      </c>
      <c r="D5" s="1">
        <v>44562</v>
      </c>
      <c r="E5" s="1">
        <v>44742</v>
      </c>
      <c r="F5" s="2">
        <v>4000</v>
      </c>
      <c r="G5" t="s">
        <v>9</v>
      </c>
      <c r="H5" s="3">
        <v>24.19</v>
      </c>
    </row>
    <row r="6" spans="1:8" x14ac:dyDescent="0.25">
      <c r="A6" t="s">
        <v>6</v>
      </c>
      <c r="B6" t="s">
        <v>7</v>
      </c>
      <c r="C6">
        <v>2</v>
      </c>
      <c r="D6" s="1">
        <v>44562</v>
      </c>
      <c r="E6" s="1">
        <v>44742</v>
      </c>
      <c r="F6" s="2">
        <v>4000</v>
      </c>
      <c r="G6" t="s">
        <v>9</v>
      </c>
      <c r="H6" s="3">
        <v>384.12</v>
      </c>
    </row>
    <row r="7" spans="1:8" x14ac:dyDescent="0.25">
      <c r="A7" t="s">
        <v>6</v>
      </c>
      <c r="B7" t="s">
        <v>7</v>
      </c>
      <c r="C7">
        <v>2</v>
      </c>
      <c r="D7" s="1">
        <v>44562</v>
      </c>
      <c r="E7" s="1">
        <v>44742</v>
      </c>
      <c r="F7" s="2">
        <v>1000</v>
      </c>
      <c r="G7" t="s">
        <v>8</v>
      </c>
      <c r="H7" s="3">
        <v>74.650000000000006</v>
      </c>
    </row>
    <row r="8" spans="1:8" x14ac:dyDescent="0.25">
      <c r="A8" t="s">
        <v>6</v>
      </c>
      <c r="B8" t="s">
        <v>7</v>
      </c>
      <c r="C8">
        <v>2</v>
      </c>
      <c r="D8" s="1">
        <v>44562</v>
      </c>
      <c r="E8" s="1">
        <v>44742</v>
      </c>
      <c r="F8" s="2">
        <v>1000</v>
      </c>
      <c r="G8" t="s">
        <v>8</v>
      </c>
      <c r="H8" s="3">
        <v>93.17</v>
      </c>
    </row>
    <row r="9" spans="1:8" x14ac:dyDescent="0.25">
      <c r="A9" t="s">
        <v>6</v>
      </c>
      <c r="B9" t="s">
        <v>7</v>
      </c>
      <c r="C9">
        <v>3</v>
      </c>
      <c r="D9" s="1">
        <v>44743</v>
      </c>
      <c r="E9" s="1">
        <v>44926</v>
      </c>
      <c r="F9" s="2">
        <v>2000</v>
      </c>
      <c r="G9" t="s">
        <v>9</v>
      </c>
      <c r="H9" s="3">
        <v>427.46</v>
      </c>
    </row>
    <row r="10" spans="1:8" x14ac:dyDescent="0.25">
      <c r="A10" t="s">
        <v>6</v>
      </c>
      <c r="B10" t="s">
        <v>7</v>
      </c>
      <c r="C10">
        <v>3</v>
      </c>
      <c r="D10" s="1">
        <v>44743</v>
      </c>
      <c r="E10" s="1">
        <v>44926</v>
      </c>
      <c r="F10" s="2">
        <v>2000</v>
      </c>
      <c r="G10" t="s">
        <v>9</v>
      </c>
      <c r="H10" s="3">
        <v>86.17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ABB6E-F4D2-46F1-BF66-D695505C0267}">
  <dimension ref="A2:H10"/>
  <sheetViews>
    <sheetView workbookViewId="0">
      <selection activeCell="A2" sqref="A2:H10"/>
    </sheetView>
  </sheetViews>
  <sheetFormatPr baseColWidth="10" defaultRowHeight="15" x14ac:dyDescent="0.25"/>
  <cols>
    <col min="1" max="2" width="12.85546875" customWidth="1"/>
    <col min="3" max="3" width="13.140625" customWidth="1"/>
    <col min="4" max="4" width="16.7109375" customWidth="1"/>
    <col min="5" max="5" width="13.7109375" customWidth="1"/>
    <col min="6" max="8" width="12.85546875" customWidth="1"/>
  </cols>
  <sheetData>
    <row r="2" spans="1:8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12</v>
      </c>
      <c r="H2" s="6" t="s">
        <v>13</v>
      </c>
    </row>
    <row r="3" spans="1:8" x14ac:dyDescent="0.25">
      <c r="A3" t="s">
        <v>14</v>
      </c>
      <c r="B3" t="s">
        <v>16</v>
      </c>
      <c r="C3">
        <v>1</v>
      </c>
      <c r="D3" s="1">
        <v>44440</v>
      </c>
      <c r="E3" s="1">
        <v>44864</v>
      </c>
      <c r="F3" s="2">
        <v>500</v>
      </c>
      <c r="G3" t="s">
        <v>8</v>
      </c>
      <c r="H3" s="3">
        <v>359.58199999999999</v>
      </c>
    </row>
    <row r="4" spans="1:8" x14ac:dyDescent="0.25">
      <c r="A4" t="s">
        <v>14</v>
      </c>
      <c r="B4" t="s">
        <v>16</v>
      </c>
      <c r="C4">
        <v>1</v>
      </c>
      <c r="D4" s="1">
        <v>44440</v>
      </c>
      <c r="E4" s="1">
        <v>44864</v>
      </c>
      <c r="F4" s="2">
        <v>500</v>
      </c>
      <c r="G4" t="s">
        <v>8</v>
      </c>
      <c r="H4" s="3">
        <v>227.45600000000002</v>
      </c>
    </row>
    <row r="5" spans="1:8" x14ac:dyDescent="0.25">
      <c r="A5" t="s">
        <v>14</v>
      </c>
      <c r="B5" t="s">
        <v>16</v>
      </c>
      <c r="C5">
        <v>1</v>
      </c>
      <c r="D5" s="1">
        <v>44440</v>
      </c>
      <c r="E5" s="1">
        <v>44864</v>
      </c>
      <c r="F5" s="2">
        <v>2000</v>
      </c>
      <c r="G5" t="s">
        <v>9</v>
      </c>
      <c r="H5" s="3">
        <v>70.150999999999996</v>
      </c>
    </row>
    <row r="6" spans="1:8" x14ac:dyDescent="0.25">
      <c r="A6" t="s">
        <v>14</v>
      </c>
      <c r="B6" t="s">
        <v>16</v>
      </c>
      <c r="C6">
        <v>1</v>
      </c>
      <c r="D6" s="1">
        <v>44440</v>
      </c>
      <c r="E6" s="1">
        <v>44864</v>
      </c>
      <c r="F6" s="2">
        <v>2000</v>
      </c>
      <c r="G6" t="s">
        <v>9</v>
      </c>
      <c r="H6" s="3">
        <v>1574.8919999999998</v>
      </c>
    </row>
    <row r="7" spans="1:8" x14ac:dyDescent="0.25">
      <c r="A7" t="s">
        <v>14</v>
      </c>
      <c r="B7" t="s">
        <v>16</v>
      </c>
      <c r="C7">
        <v>1</v>
      </c>
      <c r="D7" s="1">
        <v>44440</v>
      </c>
      <c r="E7" s="1">
        <v>44864</v>
      </c>
      <c r="F7" s="2">
        <v>500</v>
      </c>
      <c r="G7" t="s">
        <v>8</v>
      </c>
      <c r="H7" s="3">
        <v>276.20500000000004</v>
      </c>
    </row>
    <row r="8" spans="1:8" x14ac:dyDescent="0.25">
      <c r="A8" t="s">
        <v>14</v>
      </c>
      <c r="B8" t="s">
        <v>16</v>
      </c>
      <c r="C8">
        <v>1</v>
      </c>
      <c r="D8" s="1">
        <v>44440</v>
      </c>
      <c r="E8" s="1">
        <v>44864</v>
      </c>
      <c r="F8" s="2">
        <v>2000</v>
      </c>
      <c r="G8" t="s">
        <v>9</v>
      </c>
      <c r="H8" s="3">
        <v>167.70600000000002</v>
      </c>
    </row>
    <row r="9" spans="1:8" x14ac:dyDescent="0.25">
      <c r="A9" t="s">
        <v>14</v>
      </c>
      <c r="B9" t="s">
        <v>16</v>
      </c>
      <c r="C9">
        <v>1</v>
      </c>
      <c r="D9" s="1">
        <v>44440</v>
      </c>
      <c r="E9" s="1">
        <v>44864</v>
      </c>
      <c r="F9" s="2">
        <v>2000</v>
      </c>
      <c r="G9" t="s">
        <v>9</v>
      </c>
      <c r="H9" s="3">
        <v>341.96800000000002</v>
      </c>
    </row>
    <row r="10" spans="1:8" x14ac:dyDescent="0.25">
      <c r="A10" t="s">
        <v>14</v>
      </c>
      <c r="B10" t="s">
        <v>16</v>
      </c>
      <c r="C10">
        <v>1</v>
      </c>
      <c r="D10" s="1">
        <v>44440</v>
      </c>
      <c r="E10" s="1">
        <v>44864</v>
      </c>
      <c r="F10" s="2">
        <v>500</v>
      </c>
      <c r="G10" t="s">
        <v>8</v>
      </c>
      <c r="H10" s="3">
        <v>155.10599999999999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F2BC6-5210-4634-A71F-22E81ECB9324}">
  <dimension ref="A2:H10"/>
  <sheetViews>
    <sheetView workbookViewId="0">
      <selection activeCell="J8" sqref="J8"/>
    </sheetView>
  </sheetViews>
  <sheetFormatPr baseColWidth="10" defaultRowHeight="15" x14ac:dyDescent="0.25"/>
  <cols>
    <col min="1" max="2" width="12.85546875" customWidth="1"/>
    <col min="3" max="3" width="13.140625" customWidth="1"/>
    <col min="4" max="4" width="16.7109375" customWidth="1"/>
    <col min="5" max="5" width="13.7109375" customWidth="1"/>
    <col min="6" max="8" width="12.85546875" customWidth="1"/>
  </cols>
  <sheetData>
    <row r="2" spans="1:8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12</v>
      </c>
      <c r="H2" s="6" t="s">
        <v>13</v>
      </c>
    </row>
    <row r="3" spans="1:8" x14ac:dyDescent="0.25">
      <c r="A3" t="s">
        <v>15</v>
      </c>
      <c r="B3" t="s">
        <v>17</v>
      </c>
      <c r="C3">
        <v>1</v>
      </c>
      <c r="D3" s="1">
        <v>44378</v>
      </c>
      <c r="E3" s="1">
        <v>44561</v>
      </c>
      <c r="F3" s="2">
        <v>900</v>
      </c>
      <c r="G3" t="s">
        <v>11</v>
      </c>
      <c r="H3" s="3">
        <v>656.62800000000004</v>
      </c>
    </row>
    <row r="4" spans="1:8" hidden="1" x14ac:dyDescent="0.25">
      <c r="A4" t="s">
        <v>15</v>
      </c>
      <c r="B4" t="s">
        <v>17</v>
      </c>
      <c r="C4">
        <v>1</v>
      </c>
      <c r="D4" s="1">
        <v>44378</v>
      </c>
      <c r="E4" s="1">
        <v>44561</v>
      </c>
      <c r="F4" s="2">
        <v>600</v>
      </c>
      <c r="G4" t="s">
        <v>10</v>
      </c>
      <c r="H4" s="3">
        <v>824.52799999999991</v>
      </c>
    </row>
    <row r="5" spans="1:8" x14ac:dyDescent="0.25">
      <c r="A5" t="s">
        <v>15</v>
      </c>
      <c r="B5" t="s">
        <v>17</v>
      </c>
      <c r="C5">
        <v>2</v>
      </c>
      <c r="D5" s="1">
        <v>44562</v>
      </c>
      <c r="E5" s="1">
        <v>44742</v>
      </c>
      <c r="F5" s="2">
        <v>500</v>
      </c>
      <c r="G5" t="s">
        <v>11</v>
      </c>
      <c r="H5" s="3">
        <v>74.989000000000004</v>
      </c>
    </row>
    <row r="6" spans="1:8" x14ac:dyDescent="0.25">
      <c r="A6" t="s">
        <v>15</v>
      </c>
      <c r="B6" t="s">
        <v>17</v>
      </c>
      <c r="C6">
        <v>2</v>
      </c>
      <c r="D6" s="1">
        <v>44562</v>
      </c>
      <c r="E6" s="1">
        <v>44742</v>
      </c>
      <c r="F6" s="2">
        <v>500</v>
      </c>
      <c r="G6" t="s">
        <v>11</v>
      </c>
      <c r="H6" s="3">
        <v>268.88400000000001</v>
      </c>
    </row>
    <row r="7" spans="1:8" hidden="1" x14ac:dyDescent="0.25">
      <c r="A7" t="s">
        <v>15</v>
      </c>
      <c r="B7" t="s">
        <v>17</v>
      </c>
      <c r="C7">
        <v>2</v>
      </c>
      <c r="D7" s="1">
        <v>44562</v>
      </c>
      <c r="E7" s="1">
        <v>44742</v>
      </c>
      <c r="F7" s="2">
        <v>300</v>
      </c>
      <c r="G7" t="s">
        <v>10</v>
      </c>
      <c r="H7" s="3">
        <v>216.48500000000001</v>
      </c>
    </row>
    <row r="8" spans="1:8" x14ac:dyDescent="0.25">
      <c r="A8" t="s">
        <v>15</v>
      </c>
      <c r="B8" t="s">
        <v>17</v>
      </c>
      <c r="C8">
        <v>2</v>
      </c>
      <c r="D8" s="1">
        <v>44562</v>
      </c>
      <c r="E8" s="1">
        <v>44742</v>
      </c>
      <c r="F8" s="2">
        <v>500</v>
      </c>
      <c r="G8" t="s">
        <v>11</v>
      </c>
      <c r="H8" s="3">
        <v>121.12100000000001</v>
      </c>
    </row>
    <row r="9" spans="1:8" x14ac:dyDescent="0.25">
      <c r="A9" t="s">
        <v>15</v>
      </c>
      <c r="B9" t="s">
        <v>17</v>
      </c>
      <c r="C9">
        <v>3</v>
      </c>
      <c r="D9" s="1">
        <v>44743</v>
      </c>
      <c r="E9" s="1">
        <v>44926</v>
      </c>
      <c r="F9" s="2">
        <v>700</v>
      </c>
      <c r="G9" t="s">
        <v>11</v>
      </c>
      <c r="H9" s="3">
        <v>299.22199999999998</v>
      </c>
    </row>
    <row r="10" spans="1:8" hidden="1" x14ac:dyDescent="0.25">
      <c r="A10" t="s">
        <v>15</v>
      </c>
      <c r="B10" t="s">
        <v>17</v>
      </c>
      <c r="C10">
        <v>3</v>
      </c>
      <c r="D10" s="1">
        <v>44743</v>
      </c>
      <c r="E10" s="1">
        <v>44926</v>
      </c>
      <c r="F10" s="2">
        <v>300</v>
      </c>
      <c r="G10" t="s">
        <v>10</v>
      </c>
      <c r="H10" s="3">
        <v>146.489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67331-0670-40A3-8BC6-EBDE0F777A7A}">
  <dimension ref="B3:O28"/>
  <sheetViews>
    <sheetView workbookViewId="0">
      <selection activeCell="K4" sqref="K4"/>
    </sheetView>
  </sheetViews>
  <sheetFormatPr baseColWidth="10" defaultRowHeight="15" x14ac:dyDescent="0.25"/>
  <cols>
    <col min="11" max="11" width="16.5703125" customWidth="1"/>
  </cols>
  <sheetData>
    <row r="3" spans="2:11" x14ac:dyDescent="0.25">
      <c r="D3" t="s">
        <v>18</v>
      </c>
      <c r="E3" t="s">
        <v>18</v>
      </c>
    </row>
    <row r="4" spans="2:11" x14ac:dyDescent="0.25">
      <c r="B4" t="s">
        <v>0</v>
      </c>
      <c r="C4" t="s">
        <v>12</v>
      </c>
      <c r="D4" t="s">
        <v>19</v>
      </c>
      <c r="E4" t="s">
        <v>20</v>
      </c>
      <c r="F4" t="s">
        <v>21</v>
      </c>
      <c r="G4" t="s">
        <v>22</v>
      </c>
      <c r="H4" t="s">
        <v>24</v>
      </c>
      <c r="I4" t="s">
        <v>13</v>
      </c>
      <c r="J4" t="s">
        <v>25</v>
      </c>
      <c r="K4" t="s">
        <v>23</v>
      </c>
    </row>
    <row r="5" spans="2:11" x14ac:dyDescent="0.25">
      <c r="B5" t="s">
        <v>6</v>
      </c>
      <c r="C5" t="s">
        <v>8</v>
      </c>
      <c r="D5" s="4"/>
      <c r="E5" s="4"/>
      <c r="F5" s="1"/>
      <c r="G5" s="1"/>
      <c r="J5" s="5" t="e">
        <f>I5/H5</f>
        <v>#DIV/0!</v>
      </c>
      <c r="K5">
        <f>H5-I5</f>
        <v>0</v>
      </c>
    </row>
    <row r="6" spans="2:11" x14ac:dyDescent="0.25">
      <c r="B6" t="s">
        <v>6</v>
      </c>
      <c r="C6" t="s">
        <v>9</v>
      </c>
      <c r="D6" s="4"/>
      <c r="E6" s="4"/>
      <c r="F6" s="1"/>
      <c r="G6" s="1"/>
      <c r="J6" s="5" t="e">
        <f t="shared" ref="J6:J10" si="0">I6/H6</f>
        <v>#DIV/0!</v>
      </c>
      <c r="K6">
        <f t="shared" ref="K6:K10" si="1">H6-I6</f>
        <v>0</v>
      </c>
    </row>
    <row r="7" spans="2:11" x14ac:dyDescent="0.25">
      <c r="B7" t="s">
        <v>14</v>
      </c>
      <c r="C7" t="s">
        <v>8</v>
      </c>
      <c r="D7" s="4"/>
      <c r="E7" s="4"/>
      <c r="J7" s="5" t="e">
        <f t="shared" si="0"/>
        <v>#DIV/0!</v>
      </c>
      <c r="K7">
        <f t="shared" si="1"/>
        <v>0</v>
      </c>
    </row>
    <row r="8" spans="2:11" x14ac:dyDescent="0.25">
      <c r="B8" t="s">
        <v>14</v>
      </c>
      <c r="C8" t="s">
        <v>9</v>
      </c>
      <c r="D8" s="4"/>
      <c r="E8" s="4"/>
      <c r="J8" s="5" t="e">
        <f t="shared" si="0"/>
        <v>#DIV/0!</v>
      </c>
      <c r="K8">
        <f t="shared" si="1"/>
        <v>0</v>
      </c>
    </row>
    <row r="9" spans="2:11" x14ac:dyDescent="0.25">
      <c r="B9" t="s">
        <v>15</v>
      </c>
      <c r="C9" t="s">
        <v>10</v>
      </c>
      <c r="D9" s="4"/>
      <c r="E9" s="4"/>
      <c r="J9" s="5" t="e">
        <f t="shared" si="0"/>
        <v>#DIV/0!</v>
      </c>
      <c r="K9">
        <f t="shared" si="1"/>
        <v>0</v>
      </c>
    </row>
    <row r="10" spans="2:11" x14ac:dyDescent="0.25">
      <c r="B10" t="s">
        <v>15</v>
      </c>
      <c r="C10" t="s">
        <v>11</v>
      </c>
      <c r="D10" s="4"/>
      <c r="E10" s="4"/>
      <c r="J10" s="5" t="e">
        <f t="shared" si="0"/>
        <v>#DIV/0!</v>
      </c>
      <c r="K10">
        <f t="shared" si="1"/>
        <v>0</v>
      </c>
    </row>
    <row r="23" spans="15:15" x14ac:dyDescent="0.25">
      <c r="O23" t="s">
        <v>26</v>
      </c>
    </row>
    <row r="25" spans="15:15" x14ac:dyDescent="0.25">
      <c r="O25" t="s">
        <v>27</v>
      </c>
    </row>
    <row r="26" spans="15:15" x14ac:dyDescent="0.25">
      <c r="O26" t="s">
        <v>28</v>
      </c>
    </row>
    <row r="28" spans="15:15" x14ac:dyDescent="0.25">
      <c r="O28" t="s">
        <v>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6F0D9-73D7-4B34-B420-3B2428ECC373}">
  <dimension ref="A1:J7"/>
  <sheetViews>
    <sheetView showGridLines="0" tabSelected="1" workbookViewId="0">
      <selection activeCell="I6" sqref="I6"/>
    </sheetView>
  </sheetViews>
  <sheetFormatPr baseColWidth="10" defaultRowHeight="15" x14ac:dyDescent="0.25"/>
  <cols>
    <col min="1" max="1" width="21" bestFit="1" customWidth="1"/>
    <col min="2" max="2" width="14.28515625" bestFit="1" customWidth="1"/>
    <col min="3" max="3" width="19.7109375" bestFit="1" customWidth="1"/>
    <col min="4" max="4" width="6" bestFit="1" customWidth="1"/>
    <col min="5" max="5" width="17.85546875" bestFit="1" customWidth="1"/>
    <col min="6" max="6" width="15" bestFit="1" customWidth="1"/>
    <col min="7" max="7" width="5" bestFit="1" customWidth="1"/>
    <col min="8" max="8" width="10.140625" bestFit="1" customWidth="1"/>
    <col min="9" max="9" width="8.140625" bestFit="1" customWidth="1"/>
    <col min="10" max="10" width="14.7109375" bestFit="1" customWidth="1"/>
    <col min="11" max="14" width="19.7109375" bestFit="1" customWidth="1"/>
    <col min="15" max="16" width="8" bestFit="1" customWidth="1"/>
    <col min="17" max="17" width="7" bestFit="1" customWidth="1"/>
    <col min="18" max="20" width="8" bestFit="1" customWidth="1"/>
    <col min="21" max="22" width="7" bestFit="1" customWidth="1"/>
    <col min="23" max="24" width="8" bestFit="1" customWidth="1"/>
    <col min="25" max="25" width="9" bestFit="1" customWidth="1"/>
    <col min="26" max="26" width="12.5703125" bestFit="1" customWidth="1"/>
    <col min="27" max="27" width="8" bestFit="1" customWidth="1"/>
    <col min="28" max="28" width="7" bestFit="1" customWidth="1"/>
    <col min="29" max="29" width="9" bestFit="1" customWidth="1"/>
    <col min="30" max="30" width="9.85546875" bestFit="1" customWidth="1"/>
    <col min="31" max="31" width="6.85546875" bestFit="1" customWidth="1"/>
    <col min="32" max="32" width="7" bestFit="1" customWidth="1"/>
    <col min="33" max="33" width="9.85546875" bestFit="1" customWidth="1"/>
    <col min="34" max="34" width="12.5703125" bestFit="1" customWidth="1"/>
  </cols>
  <sheetData>
    <row r="1" spans="1:10" x14ac:dyDescent="0.25">
      <c r="A1" s="7" t="s">
        <v>0</v>
      </c>
      <c r="B1" s="7" t="s">
        <v>12</v>
      </c>
      <c r="C1" s="7" t="s">
        <v>1</v>
      </c>
      <c r="D1" s="7" t="s">
        <v>2</v>
      </c>
      <c r="E1" s="7" t="s">
        <v>3</v>
      </c>
      <c r="F1" s="7" t="s">
        <v>4</v>
      </c>
      <c r="G1" t="s">
        <v>30</v>
      </c>
      <c r="H1" t="s">
        <v>31</v>
      </c>
      <c r="I1" t="s">
        <v>32</v>
      </c>
      <c r="J1" t="s">
        <v>33</v>
      </c>
    </row>
    <row r="2" spans="1:10" x14ac:dyDescent="0.25">
      <c r="A2" t="s">
        <v>15</v>
      </c>
      <c r="B2" t="s">
        <v>10</v>
      </c>
      <c r="C2" t="s">
        <v>17</v>
      </c>
      <c r="D2">
        <v>1</v>
      </c>
      <c r="E2" s="9">
        <v>44378</v>
      </c>
      <c r="F2" s="9">
        <v>44561</v>
      </c>
      <c r="G2" s="8">
        <v>600</v>
      </c>
      <c r="H2" s="8">
        <v>824.52799999999991</v>
      </c>
      <c r="I2" s="10">
        <v>1.3742133333333333</v>
      </c>
      <c r="J2" s="8">
        <v>-224.52799999999991</v>
      </c>
    </row>
    <row r="3" spans="1:10" x14ac:dyDescent="0.25">
      <c r="D3">
        <v>2</v>
      </c>
      <c r="E3" s="9">
        <v>44562</v>
      </c>
      <c r="F3" s="9">
        <v>44742</v>
      </c>
      <c r="G3" s="8">
        <v>300</v>
      </c>
      <c r="H3" s="8">
        <v>216.48500000000001</v>
      </c>
      <c r="I3" s="10">
        <v>0.72161666666666668</v>
      </c>
      <c r="J3" s="8">
        <v>83.514999999999986</v>
      </c>
    </row>
    <row r="4" spans="1:10" x14ac:dyDescent="0.25">
      <c r="D4">
        <v>3</v>
      </c>
      <c r="E4" s="9">
        <v>44743</v>
      </c>
      <c r="F4" s="9">
        <v>44926</v>
      </c>
      <c r="G4" s="8">
        <v>300</v>
      </c>
      <c r="H4" s="8">
        <v>146.489</v>
      </c>
      <c r="I4" s="10">
        <v>0.48829666666666666</v>
      </c>
      <c r="J4" s="8">
        <v>153.511</v>
      </c>
    </row>
    <row r="5" spans="1:10" x14ac:dyDescent="0.25">
      <c r="B5" t="s">
        <v>11</v>
      </c>
      <c r="C5" t="s">
        <v>17</v>
      </c>
      <c r="D5">
        <v>1</v>
      </c>
      <c r="E5" s="9">
        <v>44378</v>
      </c>
      <c r="F5" s="9">
        <v>44561</v>
      </c>
      <c r="G5" s="8">
        <v>900</v>
      </c>
      <c r="H5" s="8">
        <v>656.62800000000004</v>
      </c>
      <c r="I5" s="10">
        <v>0.72958666666666672</v>
      </c>
      <c r="J5" s="8">
        <v>243.37199999999996</v>
      </c>
    </row>
    <row r="6" spans="1:10" x14ac:dyDescent="0.25">
      <c r="D6">
        <v>2</v>
      </c>
      <c r="E6" s="9">
        <v>44562</v>
      </c>
      <c r="F6" s="9">
        <v>44742</v>
      </c>
      <c r="G6" s="8">
        <v>1500</v>
      </c>
      <c r="H6" s="8">
        <v>464.99400000000003</v>
      </c>
      <c r="I6" s="10">
        <v>0.30999599999999999</v>
      </c>
      <c r="J6" s="8">
        <v>1035.0059999999999</v>
      </c>
    </row>
    <row r="7" spans="1:10" x14ac:dyDescent="0.25">
      <c r="D7">
        <v>3</v>
      </c>
      <c r="E7" s="9">
        <v>44743</v>
      </c>
      <c r="F7" s="9">
        <v>44926</v>
      </c>
      <c r="G7" s="8">
        <v>700</v>
      </c>
      <c r="H7" s="8">
        <v>299.22199999999998</v>
      </c>
      <c r="I7" s="10">
        <v>0.42745999999999995</v>
      </c>
      <c r="J7" s="8">
        <v>400.77800000000002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C644B0-44B8-4D9C-8102-BE477CDD00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CLIENT1</vt:lpstr>
      <vt:lpstr>CLIENT2</vt:lpstr>
      <vt:lpstr>CLIENT3</vt:lpstr>
      <vt:lpstr>BILAN CONTRATS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PUIG Clemence</dc:creator>
  <cp:lastModifiedBy>JF</cp:lastModifiedBy>
  <dcterms:created xsi:type="dcterms:W3CDTF">2015-06-05T18:19:34Z</dcterms:created>
  <dcterms:modified xsi:type="dcterms:W3CDTF">2022-07-21T16:42:38Z</dcterms:modified>
</cp:coreProperties>
</file>