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0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8A04E6F-F387-41E9-AF9A-2CAD7CD4487D}" xr6:coauthVersionLast="47" xr6:coauthVersionMax="47" xr10:uidLastSave="{00000000-0000-0000-0000-000000000000}"/>
  <bookViews>
    <workbookView xWindow="8700" yWindow="1035" windowWidth="26895" windowHeight="15915" xr2:uid="{A3671145-C1AA-42B2-9B40-9A2091996315}"/>
  </bookViews>
  <sheets>
    <sheet name="Feuil1" sheetId="1" r:id="rId1"/>
  </sheets>
  <definedNames>
    <definedName name="ad">Feuil1!$B$3</definedName>
    <definedName name="af">Feuil1!$C$3</definedName>
    <definedName name="bd">Feuil1!$B$4</definedName>
    <definedName name="bf">Feuil1!$C$4</definedName>
    <definedName name="cd">Feuil1!$B$5</definedName>
    <definedName name="cf">Feuil1!$C$5</definedName>
    <definedName name="dd">Feuil1!$B$6</definedName>
    <definedName name="df">Feuil1!$C$6</definedName>
    <definedName name="ed">Feuil1!$B$7</definedName>
    <definedName name="ef">Feuil1!$C$7</definedName>
    <definedName name="ExternalData_1" localSheetId="0" hidden="1">Feuil1!$G$2:$H$26</definedName>
    <definedName name="plage1">Feuil1!$A$3</definedName>
    <definedName name="Plage2">Feuil1!$A$4</definedName>
    <definedName name="Plage3">Feuil1!$A$5</definedName>
    <definedName name="Plage4">Feuil1!$A$6</definedName>
    <definedName name="Plage5">Feuil1!$A$7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5" i="1"/>
  <c r="D5" i="1" s="1"/>
  <c r="B6" i="1"/>
  <c r="D6" i="1" s="1"/>
  <c r="B7" i="1"/>
  <c r="D4" i="1" l="1"/>
  <c r="D3" i="1"/>
  <c r="D7" i="1"/>
  <c r="D8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047BA6-998E-4881-9F59-EB91D906396F}" keepAlive="1" name="Requête - t_Data" description="Connexion à la requête « t_Data » dans le classeur." type="5" refreshedVersion="8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<sst xmlns="http://schemas.openxmlformats.org/spreadsheetml/2006/main" count="35" uniqueCount="10">
  <si>
    <t>Plages horaire</t>
  </si>
  <si>
    <t>début</t>
  </si>
  <si>
    <t>Fin</t>
  </si>
  <si>
    <t>Pointe</t>
  </si>
  <si>
    <t>Pleine</t>
  </si>
  <si>
    <t>Creuse</t>
  </si>
  <si>
    <t>Hors Pointe</t>
  </si>
  <si>
    <t>Nbre d'heures</t>
  </si>
  <si>
    <t>Normal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</si>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</sst>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164" fontId="0" fillId="0" borderId="8" xfId="1" applyNumberFormat="1" applyFont="1" applyBorder="1"/>
    <xf numFmtId="164" fontId="0" fillId="0" borderId="9" xfId="1" applyNumberFormat="1" applyFont="1" applyBorder="1"/>
    <xf numFmtId="164" fontId="2" fillId="0" borderId="10" xfId="0" applyNumberFormat="1" applyFont="1" applyBorder="1"/>
    <xf numFmtId="0" fontId="0" fillId="0" borderId="0" xfId="0" applyAlignment="1">
      <alignment horizontal="center" vertical="center"/>
    </xf>
    <xf numFmtId="164" fontId="0" fillId="0" borderId="0" xfId="1" applyNumberFormat="1" applyFont="1" applyBorder="1"/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2</xdr:row>
      <xdr:rowOff>76200</xdr:rowOff>
    </xdr:from>
    <xdr:to>
      <xdr:col>5</xdr:col>
      <xdr:colOff>495300</xdr:colOff>
      <xdr:row>6</xdr:row>
      <xdr:rowOff>152400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D0F8865-C60D-9DE1-DD23-24ACA18C0786}"/>
            </a:ext>
          </a:extLst>
        </xdr:cNvPr>
        <xdr:cNvSpPr/>
      </xdr:nvSpPr>
      <xdr:spPr>
        <a:xfrm>
          <a:off x="3943350" y="476250"/>
          <a:ext cx="914400" cy="847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77D5472D-2545-4673-BF02-BB0097D07061}" autoFormatId="16" applyNumberFormats="0" applyBorderFormats="0" applyFontFormats="0" applyPatternFormats="0" applyAlignmentFormats="0" applyWidthHeightFormats="0">
  <queryTableRefresh nextId="5">
    <queryTableFields count="2">
      <queryTableField id="3" name="Heure" tableColumnId="3"/>
      <queryTableField id="1" name="Plages horair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9E2EFA-4623-4038-B3E0-32DCFBCE8E03}" name="t_Data" displayName="t_Data" ref="A2:C7" totalsRowShown="0" tableBorderDxfId="5">
  <autoFilter ref="A2:C7" xr:uid="{609E2EFA-4623-4038-B3E0-32DCFBCE8E03}"/>
  <tableColumns count="3">
    <tableColumn id="1" xr3:uid="{7819609E-F89D-4B0D-B4CC-D1F0EB7B6E42}" name="Plages horaire" dataDxfId="4"/>
    <tableColumn id="2" xr3:uid="{673DF992-3156-414F-B9DB-2FA33DB01D0E}" name="début" dataDxfId="3">
      <calculatedColumnFormula>IF(OR(C2=24,C2=""),"0",C2)</calculatedColumnFormula>
    </tableColumn>
    <tableColumn id="3" xr3:uid="{793C2CFE-3300-4E47-97E0-BE2C1017CC1B}" name="Fin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397572-6BEE-4E07-84EC-3AB8B1DD3B92}" name="t_Data_2" displayName="t_Data_2" ref="G2:H26" tableType="queryTable" totalsRowShown="0">
  <autoFilter ref="G2:H26" xr:uid="{02397572-6BEE-4E07-84EC-3AB8B1DD3B92}"/>
  <tableColumns count="2">
    <tableColumn id="3" xr3:uid="{EB4A0269-2E5B-47D5-9E33-4129FCFECB05}" uniqueName="3" name="Heure" queryTableFieldId="3"/>
    <tableColumn id="1" xr3:uid="{9CEE92AB-D6A1-42DF-B896-8D13EB96FE2B}" uniqueName="1" name="Plages horaire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7E456-BA22-4233-861B-F96B4BED673B}">
  <sheetPr codeName="Feuil1"/>
  <dimension ref="A1:H26"/>
  <sheetViews>
    <sheetView showGridLines="0" tabSelected="1" workbookViewId="0">
      <selection activeCell="C5" sqref="C5"/>
    </sheetView>
  </sheetViews>
  <sheetFormatPr baseColWidth="10" defaultRowHeight="15" x14ac:dyDescent="0.25"/>
  <cols>
    <col min="1" max="1" width="15.7109375" customWidth="1"/>
    <col min="4" max="5" width="13.42578125" customWidth="1"/>
    <col min="7" max="7" width="8.7109375" bestFit="1" customWidth="1"/>
    <col min="8" max="8" width="18.140625" bestFit="1" customWidth="1"/>
    <col min="9" max="9" width="14.7109375" bestFit="1" customWidth="1"/>
    <col min="10" max="10" width="14" bestFit="1" customWidth="1"/>
    <col min="11" max="11" width="13.85546875" bestFit="1" customWidth="1"/>
    <col min="12" max="12" width="14.140625" bestFit="1" customWidth="1"/>
    <col min="13" max="13" width="13.28515625" bestFit="1" customWidth="1"/>
    <col min="14" max="14" width="13.140625" bestFit="1" customWidth="1"/>
    <col min="15" max="15" width="13.85546875" bestFit="1" customWidth="1"/>
    <col min="16" max="16" width="14.140625" bestFit="1" customWidth="1"/>
    <col min="17" max="17" width="13.85546875" bestFit="1" customWidth="1"/>
    <col min="18" max="18" width="14.140625" bestFit="1" customWidth="1"/>
  </cols>
  <sheetData>
    <row r="1" spans="1:8" ht="15.75" thickBot="1" x14ac:dyDescent="0.3"/>
    <row r="2" spans="1:8" ht="15.75" thickBot="1" x14ac:dyDescent="0.3">
      <c r="A2" s="16" t="s">
        <v>0</v>
      </c>
      <c r="B2" s="17" t="s">
        <v>1</v>
      </c>
      <c r="C2" s="18" t="s">
        <v>2</v>
      </c>
      <c r="D2" s="7" t="s">
        <v>7</v>
      </c>
      <c r="E2" s="11"/>
      <c r="G2" t="s">
        <v>9</v>
      </c>
      <c r="H2" s="19" t="s">
        <v>0</v>
      </c>
    </row>
    <row r="3" spans="1:8" ht="15.75" thickBot="1" x14ac:dyDescent="0.3">
      <c r="A3" s="13" t="s">
        <v>4</v>
      </c>
      <c r="B3" s="1">
        <v>12</v>
      </c>
      <c r="C3" s="2">
        <v>17</v>
      </c>
      <c r="D3" s="8">
        <f>IF(ad="",0,IF(af-ad&lt;=0,24-ad+af,af-ad))</f>
        <v>5</v>
      </c>
      <c r="E3" s="12"/>
      <c r="G3">
        <v>0</v>
      </c>
      <c r="H3" t="s">
        <v>5</v>
      </c>
    </row>
    <row r="4" spans="1:8" x14ac:dyDescent="0.25">
      <c r="A4" s="14" t="s">
        <v>3</v>
      </c>
      <c r="B4" s="3">
        <f>IF(OR(C3=24,C3=""),"0",C3)</f>
        <v>17</v>
      </c>
      <c r="C4" s="4">
        <v>20</v>
      </c>
      <c r="D4" s="8">
        <f>IF(bf="",0,IF(bf-bd&lt;=0,24-bd+bf,bf-bd))</f>
        <v>3</v>
      </c>
      <c r="E4" s="12"/>
      <c r="G4">
        <v>1</v>
      </c>
      <c r="H4" t="s">
        <v>5</v>
      </c>
    </row>
    <row r="5" spans="1:8" x14ac:dyDescent="0.25">
      <c r="A5" s="14" t="s">
        <v>5</v>
      </c>
      <c r="B5" s="3">
        <f>IF(OR(C4=24,C4=""),"0",C4)</f>
        <v>20</v>
      </c>
      <c r="C5" s="4">
        <v>4</v>
      </c>
      <c r="D5" s="8">
        <f>IF(cf="",0,IF(cf-cd&lt;=0,24-cd+cf,cf-cd))</f>
        <v>8</v>
      </c>
      <c r="E5" s="12"/>
      <c r="G5">
        <v>2</v>
      </c>
      <c r="H5" t="s">
        <v>5</v>
      </c>
    </row>
    <row r="6" spans="1:8" x14ac:dyDescent="0.25">
      <c r="A6" s="14" t="s">
        <v>8</v>
      </c>
      <c r="B6" s="3">
        <f>IF(OR(C5=24,C5=""),"0",C5)</f>
        <v>4</v>
      </c>
      <c r="C6" s="4">
        <v>9</v>
      </c>
      <c r="D6" s="8">
        <f>IF(df="",0,IF(df-dd&lt;=0,24-dd+df,df-dd))</f>
        <v>5</v>
      </c>
      <c r="E6" s="12"/>
      <c r="G6">
        <v>3</v>
      </c>
      <c r="H6" t="s">
        <v>5</v>
      </c>
    </row>
    <row r="7" spans="1:8" ht="15.75" thickBot="1" x14ac:dyDescent="0.3">
      <c r="A7" s="15" t="s">
        <v>6</v>
      </c>
      <c r="B7" s="5">
        <f>IF(OR(C6=24,C6=""),"0",C6)</f>
        <v>9</v>
      </c>
      <c r="C7" s="6">
        <v>12</v>
      </c>
      <c r="D7" s="9">
        <f>IF(ef="",0,IF(ef-ed&lt;=0,24-ed+ef,ef-ed))</f>
        <v>3</v>
      </c>
      <c r="E7" s="12"/>
      <c r="G7">
        <v>4</v>
      </c>
      <c r="H7" t="s">
        <v>8</v>
      </c>
    </row>
    <row r="8" spans="1:8" ht="15.75" thickBot="1" x14ac:dyDescent="0.3">
      <c r="D8" s="10">
        <f>SUM(D3:D7)</f>
        <v>24</v>
      </c>
      <c r="G8">
        <v>5</v>
      </c>
      <c r="H8" t="s">
        <v>8</v>
      </c>
    </row>
    <row r="9" spans="1:8" x14ac:dyDescent="0.25">
      <c r="G9">
        <v>6</v>
      </c>
      <c r="H9" t="s">
        <v>8</v>
      </c>
    </row>
    <row r="10" spans="1:8" x14ac:dyDescent="0.25">
      <c r="G10">
        <v>7</v>
      </c>
      <c r="H10" t="s">
        <v>8</v>
      </c>
    </row>
    <row r="11" spans="1:8" x14ac:dyDescent="0.25">
      <c r="G11">
        <v>8</v>
      </c>
      <c r="H11" t="s">
        <v>8</v>
      </c>
    </row>
    <row r="12" spans="1:8" x14ac:dyDescent="0.25">
      <c r="G12">
        <v>9</v>
      </c>
      <c r="H12" t="s">
        <v>6</v>
      </c>
    </row>
    <row r="13" spans="1:8" x14ac:dyDescent="0.25">
      <c r="G13">
        <v>10</v>
      </c>
      <c r="H13" t="s">
        <v>6</v>
      </c>
    </row>
    <row r="14" spans="1:8" x14ac:dyDescent="0.25">
      <c r="G14">
        <v>11</v>
      </c>
      <c r="H14" t="s">
        <v>6</v>
      </c>
    </row>
    <row r="15" spans="1:8" x14ac:dyDescent="0.25">
      <c r="G15">
        <v>12</v>
      </c>
      <c r="H15" t="s">
        <v>4</v>
      </c>
    </row>
    <row r="16" spans="1:8" x14ac:dyDescent="0.25">
      <c r="G16">
        <v>13</v>
      </c>
      <c r="H16" t="s">
        <v>4</v>
      </c>
    </row>
    <row r="17" spans="7:8" x14ac:dyDescent="0.25">
      <c r="G17">
        <v>14</v>
      </c>
      <c r="H17" t="s">
        <v>4</v>
      </c>
    </row>
    <row r="18" spans="7:8" x14ac:dyDescent="0.25">
      <c r="G18">
        <v>15</v>
      </c>
      <c r="H18" t="s">
        <v>4</v>
      </c>
    </row>
    <row r="19" spans="7:8" x14ac:dyDescent="0.25">
      <c r="G19">
        <v>16</v>
      </c>
      <c r="H19" t="s">
        <v>4</v>
      </c>
    </row>
    <row r="20" spans="7:8" x14ac:dyDescent="0.25">
      <c r="G20">
        <v>17</v>
      </c>
      <c r="H20" t="s">
        <v>3</v>
      </c>
    </row>
    <row r="21" spans="7:8" x14ac:dyDescent="0.25">
      <c r="G21">
        <v>18</v>
      </c>
      <c r="H21" t="s">
        <v>3</v>
      </c>
    </row>
    <row r="22" spans="7:8" x14ac:dyDescent="0.25">
      <c r="G22">
        <v>19</v>
      </c>
      <c r="H22" t="s">
        <v>3</v>
      </c>
    </row>
    <row r="23" spans="7:8" x14ac:dyDescent="0.25">
      <c r="G23">
        <v>20</v>
      </c>
      <c r="H23" t="s">
        <v>5</v>
      </c>
    </row>
    <row r="24" spans="7:8" x14ac:dyDescent="0.25">
      <c r="G24">
        <v>21</v>
      </c>
      <c r="H24" t="s">
        <v>5</v>
      </c>
    </row>
    <row r="25" spans="7:8" x14ac:dyDescent="0.25">
      <c r="G25">
        <v>22</v>
      </c>
      <c r="H25" t="s">
        <v>5</v>
      </c>
    </row>
    <row r="26" spans="7:8" x14ac:dyDescent="0.25">
      <c r="G26">
        <v>23</v>
      </c>
      <c r="H26" t="s">
        <v>5</v>
      </c>
    </row>
  </sheetData>
  <conditionalFormatting sqref="D8">
    <cfRule type="cellIs" dxfId="1" priority="3" operator="equal">
      <formula>24</formula>
    </cfRule>
    <cfRule type="cellIs" dxfId="0" priority="4" operator="notEqual">
      <formula>24</formula>
    </cfRule>
  </conditionalFormatting>
  <dataValidations count="1">
    <dataValidation type="list" allowBlank="1" showInputMessage="1" showErrorMessage="1" sqref="A3:A7" xr:uid="{AB30EBF1-45CC-47B4-AB51-42A98AE7293E}">
      <formula1>INDIRECT("plage[plage horaires]")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FDAAD3-51B1-4C28-9518-B1D14DD73F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Feuil1</vt:lpstr>
      <vt:lpstr>ad</vt:lpstr>
      <vt:lpstr>af</vt:lpstr>
      <vt:lpstr>bd</vt:lpstr>
      <vt:lpstr>bf</vt:lpstr>
      <vt:lpstr>cd</vt:lpstr>
      <vt:lpstr>cf</vt:lpstr>
      <vt:lpstr>dd</vt:lpstr>
      <vt:lpstr>df</vt:lpstr>
      <vt:lpstr>ed</vt:lpstr>
      <vt:lpstr>ef</vt:lpstr>
      <vt:lpstr>plage1</vt:lpstr>
      <vt:lpstr>Plage2</vt:lpstr>
      <vt:lpstr>Plage3</vt:lpstr>
      <vt:lpstr>Plage4</vt:lpstr>
      <vt:lpstr>Plage5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JFL</cp:lastModifiedBy>
  <dcterms:created xsi:type="dcterms:W3CDTF">2022-07-11T19:59:49Z</dcterms:created>
  <dcterms:modified xsi:type="dcterms:W3CDTF">2022-07-13T08:19:19Z</dcterms:modified>
</cp:coreProperties>
</file>