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C61AD46-BA4A-4113-8274-DBFE1F1F5FED}" xr6:coauthVersionLast="47" xr6:coauthVersionMax="47" xr10:uidLastSave="{00000000-0000-0000-0000-000000000000}"/>
  <bookViews>
    <workbookView xWindow="5865" yWindow="1230" windowWidth="22395" windowHeight="12270" xr2:uid="{EB4C6E7C-BEB0-4001-8224-77A09530B9C7}"/>
  </bookViews>
  <sheets>
    <sheet name="Feuil1" sheetId="1" r:id="rId1"/>
    <sheet name="Tab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 a="1"/>
  <c r="J6" i="1" s="1"/>
  <c r="J5" i="1" a="1"/>
  <c r="J5" i="1" s="1"/>
  <c r="K6" i="1" a="1"/>
  <c r="K6" i="1" s="1"/>
  <c r="K5" i="1" a="1"/>
  <c r="K5" i="1" s="1"/>
  <c r="U6" i="1"/>
  <c r="U5" i="1"/>
  <c r="U4" i="1"/>
  <c r="D2" i="1"/>
  <c r="D7" i="2"/>
  <c r="D8" i="2" s="1"/>
  <c r="D9" i="2" s="1"/>
  <c r="D10" i="2" s="1"/>
  <c r="D11" i="2" s="1"/>
  <c r="D12" i="2" s="1"/>
  <c r="D13" i="2" s="1"/>
  <c r="D14" i="2" s="1"/>
  <c r="D15" i="2" s="1"/>
  <c r="D16" i="2" s="1"/>
  <c r="D17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<sst xmlns="http://schemas.openxmlformats.org/spreadsheetml/2006/main" count="36" uniqueCount="30">
  <si>
    <t>Cumulé</t>
  </si>
  <si>
    <t>Mensuel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</si>
  <si>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</si>
  <si>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</si>
  <si>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</si>
  <si>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</si>
  <si>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</si>
  <si>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</si>
  <si>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</si>
  <si>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</si>
  <si>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</si>
  <si>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</si>
  <si>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</si>
  <si>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</si>
  <si>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</t>
  </si>
  <si>
    <t>Tonnes</t>
  </si>
  <si>
    <t>A</t>
  </si>
  <si>
    <t>B</t>
  </si>
  <si>
    <t>Critère 1</t>
  </si>
  <si>
    <t>Critère 2</t>
  </si>
  <si>
    <t>CB</t>
  </si>
  <si>
    <t>DA</t>
  </si>
  <si>
    <t xml:space="preserve">Total </t>
  </si>
  <si>
    <t>1</t>
  </si>
  <si>
    <t>2</t>
  </si>
  <si>
    <t>3</t>
  </si>
  <si>
    <t>4</t>
  </si>
  <si>
    <t>5</t>
  </si>
  <si>
    <t>Mois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</si>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</sst>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_-;\-* #,##0.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164" fontId="0" fillId="3" borderId="5" xfId="1" applyNumberFormat="1" applyFont="1" applyFill="1" applyBorder="1"/>
    <xf numFmtId="0" fontId="0" fillId="0" borderId="5" xfId="0" applyBorder="1" applyAlignment="1">
      <alignment horizont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quotePrefix="1" applyFont="1" applyFill="1" applyBorder="1"/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AE9FB6-7A22-4794-9AA7-3E2264E1B14A}" name="Tableau1" displayName="Tableau1" ref="O3:U6" totalsRowShown="0">
  <autoFilter ref="O3:U6" xr:uid="{C8AE9FB6-7A22-4794-9AA7-3E2264E1B14A}"/>
  <tableColumns count="7">
    <tableColumn id="1" xr3:uid="{99CDF1CF-1C61-4D54-B3CD-F895DD31AF38}" name="SA"/>
    <tableColumn id="2" xr3:uid="{2FAF8F4C-8FB4-42F7-A6B4-ACD36CF02C25}" name="1"/>
    <tableColumn id="3" xr3:uid="{9F50880D-CEBE-4E6F-9885-A6F04E7B96ED}" name="2"/>
    <tableColumn id="4" xr3:uid="{DED37758-385C-4144-B7BC-9E8B3B3A8CBB}" name="3"/>
    <tableColumn id="5" xr3:uid="{7E3067EE-2F3E-41BB-B6CC-A368384101F6}" name="4"/>
    <tableColumn id="6" xr3:uid="{2F38FC02-52D9-4629-8653-602E7940FEB9}" name="5"/>
    <tableColumn id="7" xr3:uid="{49538A77-A5AC-48FB-8F1B-F75D9C1460C4}" name="Total ">
      <calculatedColumnFormula>+SUM(P4:T4)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7CF93-40A4-4865-8D25-6CCF78F32E44}">
  <dimension ref="B2:U6"/>
  <sheetViews>
    <sheetView showGridLines="0" tabSelected="1" topLeftCell="C1" workbookViewId="0">
      <selection activeCell="J11" sqref="J11"/>
    </sheetView>
  </sheetViews>
  <sheetFormatPr baseColWidth="10" defaultRowHeight="15" x14ac:dyDescent="0.25"/>
  <cols>
    <col min="5" max="6" width="8.5703125" bestFit="1" customWidth="1"/>
  </cols>
  <sheetData>
    <row r="2" spans="2:21" x14ac:dyDescent="0.25">
      <c r="B2" t="s">
        <v>0</v>
      </c>
      <c r="C2" t="s">
        <v>4</v>
      </c>
      <c r="D2">
        <f>VLOOKUP(C2,Table!$C:$D,2,FALSE)</f>
        <v>3</v>
      </c>
    </row>
    <row r="3" spans="2:21" ht="15.75" thickBot="1" x14ac:dyDescent="0.3">
      <c r="O3" s="7" t="s">
        <v>14</v>
      </c>
      <c r="P3" s="7" t="s">
        <v>23</v>
      </c>
      <c r="Q3" s="7" t="s">
        <v>24</v>
      </c>
      <c r="R3" s="7" t="s">
        <v>25</v>
      </c>
      <c r="S3" s="7" t="s">
        <v>26</v>
      </c>
      <c r="T3" s="7" t="s">
        <v>27</v>
      </c>
      <c r="U3" s="7" t="s">
        <v>22</v>
      </c>
    </row>
    <row r="4" spans="2:21" x14ac:dyDescent="0.25">
      <c r="E4" s="1" t="s">
        <v>18</v>
      </c>
      <c r="F4" s="2" t="s">
        <v>19</v>
      </c>
      <c r="G4" s="3" t="s">
        <v>14</v>
      </c>
      <c r="H4" s="3" t="s">
        <v>15</v>
      </c>
      <c r="J4" s="9" t="s">
        <v>28</v>
      </c>
      <c r="K4" s="9" t="s">
        <v>29</v>
      </c>
      <c r="O4" s="8" t="s">
        <v>20</v>
      </c>
      <c r="P4" s="8">
        <v>0</v>
      </c>
      <c r="Q4" s="8">
        <v>8</v>
      </c>
      <c r="R4" s="8">
        <v>8</v>
      </c>
      <c r="S4" s="8">
        <v>0</v>
      </c>
      <c r="T4" s="8">
        <v>0</v>
      </c>
      <c r="U4" s="8">
        <f t="shared" ref="U4:U6" si="0">+SUM(P4:T4)</f>
        <v>16</v>
      </c>
    </row>
    <row r="5" spans="2:21" x14ac:dyDescent="0.25">
      <c r="E5" s="4" t="s">
        <v>16</v>
      </c>
      <c r="F5" s="4">
        <v>1</v>
      </c>
      <c r="G5" s="6" t="s">
        <v>20</v>
      </c>
      <c r="H5" s="5"/>
      <c r="J5" s="10" cm="1">
        <f t="array" ref="J5">SUM((_xlfn._xlws.FILTER(Tableau1[[1]:[5]],Tableau1[SA]=G5)*(Tableau1[[#Headers],[1]:[5]]=FIXED($D$2,0,1))))</f>
        <v>18</v>
      </c>
      <c r="K5" s="11" cm="1">
        <f t="array" ref="K5">SUM((_xlfn._xlws.FILTER(Tableau1[[1]:[5]],Tableau1[SA]=G5)*(Tableau1[[#Headers],[1]:[5]]&lt;=FIXED($D$2,0,1))))</f>
        <v>77</v>
      </c>
      <c r="O5" s="8" t="s">
        <v>21</v>
      </c>
      <c r="P5" s="8">
        <v>5</v>
      </c>
      <c r="Q5" s="8">
        <v>7</v>
      </c>
      <c r="R5" s="8">
        <v>70</v>
      </c>
      <c r="S5" s="8">
        <v>50</v>
      </c>
      <c r="T5" s="8">
        <v>60</v>
      </c>
      <c r="U5" s="8">
        <f t="shared" si="0"/>
        <v>192</v>
      </c>
    </row>
    <row r="6" spans="2:21" x14ac:dyDescent="0.25">
      <c r="E6" s="4" t="s">
        <v>17</v>
      </c>
      <c r="F6" s="4">
        <v>2</v>
      </c>
      <c r="G6" s="6" t="s">
        <v>21</v>
      </c>
      <c r="H6" s="5"/>
      <c r="J6" s="10" cm="1">
        <f t="array" ref="J6">SUM((_xlfn._xlws.FILTER(Tableau1[[1]:[5]],Tableau1[SA]=G6)*(Tableau1[[#Headers],[1]:[5]]=FIXED($D$2,0,1))))</f>
        <v>70</v>
      </c>
      <c r="K6" s="11" cm="1">
        <f t="array" ref="K6">SUM((_xlfn._xlws.FILTER(Tableau1[[1]:[5]],Tableau1[SA]=G6)*(Tableau1[[#Headers],[1]:[5]]&lt;=FIXED($D$2,0,1))))</f>
        <v>82</v>
      </c>
      <c r="O6" s="8" t="s">
        <v>20</v>
      </c>
      <c r="P6" s="8">
        <v>11</v>
      </c>
      <c r="Q6" s="8">
        <v>40</v>
      </c>
      <c r="R6" s="8">
        <v>10</v>
      </c>
      <c r="S6" s="8">
        <v>30</v>
      </c>
      <c r="T6" s="8">
        <v>50</v>
      </c>
      <c r="U6" s="8">
        <f t="shared" si="0"/>
        <v>141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2AA7AC5-5A17-4B7C-ACB0-A5E0F6B4FE16}">
          <x14:formula1>
            <xm:f>Table!$G$4:$G$5</xm:f>
          </x14:formula1>
          <xm:sqref>B2</xm:sqref>
        </x14:dataValidation>
        <x14:dataValidation type="list" allowBlank="1" showInputMessage="1" showErrorMessage="1" xr:uid="{F4D2364E-AC3D-43AE-8AB0-F0BC3BAC0FDC}">
          <x14:formula1>
            <xm:f>Table!$C$6:$C$17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95F8-4425-48BF-A27D-FDEDEDA934D6}">
  <dimension ref="C4:G17"/>
  <sheetViews>
    <sheetView workbookViewId="0">
      <selection activeCell="F13" sqref="F13"/>
    </sheetView>
  </sheetViews>
  <sheetFormatPr baseColWidth="10" defaultRowHeight="15" x14ac:dyDescent="0.25"/>
  <sheetData>
    <row r="4" spans="3:7" x14ac:dyDescent="0.25">
      <c r="G4" t="s">
        <v>0</v>
      </c>
    </row>
    <row r="5" spans="3:7" x14ac:dyDescent="0.25">
      <c r="G5" t="s">
        <v>1</v>
      </c>
    </row>
    <row r="6" spans="3:7" x14ac:dyDescent="0.25">
      <c r="C6" t="s">
        <v>2</v>
      </c>
      <c r="D6">
        <v>1</v>
      </c>
    </row>
    <row r="7" spans="3:7" x14ac:dyDescent="0.25">
      <c r="C7" t="s">
        <v>3</v>
      </c>
      <c r="D7">
        <f>D6+1</f>
        <v>2</v>
      </c>
    </row>
    <row r="8" spans="3:7" x14ac:dyDescent="0.25">
      <c r="C8" t="s">
        <v>4</v>
      </c>
      <c r="D8">
        <f t="shared" ref="D8:D17" si="0">D7+1</f>
        <v>3</v>
      </c>
    </row>
    <row r="9" spans="3:7" x14ac:dyDescent="0.25">
      <c r="C9" t="s">
        <v>5</v>
      </c>
      <c r="D9">
        <f t="shared" si="0"/>
        <v>4</v>
      </c>
    </row>
    <row r="10" spans="3:7" x14ac:dyDescent="0.25">
      <c r="C10" t="s">
        <v>6</v>
      </c>
      <c r="D10">
        <f t="shared" si="0"/>
        <v>5</v>
      </c>
    </row>
    <row r="11" spans="3:7" x14ac:dyDescent="0.25">
      <c r="C11" t="s">
        <v>7</v>
      </c>
      <c r="D11">
        <f t="shared" si="0"/>
        <v>6</v>
      </c>
    </row>
    <row r="12" spans="3:7" x14ac:dyDescent="0.25">
      <c r="C12" t="s">
        <v>8</v>
      </c>
      <c r="D12">
        <f t="shared" si="0"/>
        <v>7</v>
      </c>
    </row>
    <row r="13" spans="3:7" x14ac:dyDescent="0.25">
      <c r="C13" t="s">
        <v>9</v>
      </c>
      <c r="D13">
        <f t="shared" si="0"/>
        <v>8</v>
      </c>
    </row>
    <row r="14" spans="3:7" x14ac:dyDescent="0.25">
      <c r="C14" t="s">
        <v>10</v>
      </c>
      <c r="D14">
        <f t="shared" si="0"/>
        <v>9</v>
      </c>
    </row>
    <row r="15" spans="3:7" x14ac:dyDescent="0.25">
      <c r="C15" t="s">
        <v>11</v>
      </c>
      <c r="D15">
        <f t="shared" si="0"/>
        <v>10</v>
      </c>
    </row>
    <row r="16" spans="3:7" x14ac:dyDescent="0.25">
      <c r="C16" t="s">
        <v>12</v>
      </c>
      <c r="D16">
        <f t="shared" si="0"/>
        <v>11</v>
      </c>
    </row>
    <row r="17" spans="3:4" x14ac:dyDescent="0.25">
      <c r="C17" t="s">
        <v>13</v>
      </c>
      <c r="D17">
        <f t="shared" si="0"/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Ramdan, Ismail</dc:creator>
  <cp:lastModifiedBy>JF</cp:lastModifiedBy>
  <dcterms:created xsi:type="dcterms:W3CDTF">2022-06-21T08:15:32Z</dcterms:created>
  <dcterms:modified xsi:type="dcterms:W3CDTF">2022-06-21T09:10:08Z</dcterms:modified>
</cp:coreProperties>
</file>