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28FFAEE-BF13-4390-82D3-4FF208A83F47}" xr6:coauthVersionLast="48" xr6:coauthVersionMax="48" xr10:uidLastSave="{00000000-0000-0000-0000-000000000000}"/>
  <bookViews>
    <workbookView xWindow="45" yWindow="570" windowWidth="23910" windowHeight="12945" xr2:uid="{E6B53F6D-95DB-43E5-9E51-4EBB4F1BE4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4" i="1" l="1" a="1"/>
  <c r="N4" i="1" s="1"/>
  <c r="L4" i="1" a="1"/>
  <c r="L4" i="1" s="1"/>
  <c r="L5" i="1" a="1"/>
  <c r="L5" i="1" s="1"/>
  <c r="N5" i="1" a="1"/>
  <c r="N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<sst xmlns="http://schemas.openxmlformats.org/spreadsheetml/2006/main" count="69" uniqueCount="25">
  <si>
    <t>DATE</t>
  </si>
  <si>
    <t>MVTS</t>
  </si>
  <si>
    <t>ARTICLE</t>
  </si>
  <si>
    <t>DESIGNATION ARTICLE</t>
  </si>
  <si>
    <t>LOT</t>
  </si>
  <si>
    <t>QTE ENTREE/SORTIE</t>
  </si>
  <si>
    <t>UQ</t>
  </si>
  <si>
    <t>Retour</t>
  </si>
  <si>
    <t>20682</t>
  </si>
  <si>
    <t>VENDU 72FO SILEC G657A2 M6 AERO SOUT</t>
  </si>
  <si>
    <t>GL0G6DS</t>
  </si>
  <si>
    <t>M</t>
  </si>
  <si>
    <t>20683</t>
  </si>
  <si>
    <t>20684</t>
  </si>
  <si>
    <t>Article</t>
  </si>
  <si>
    <t>Désignation article</t>
  </si>
  <si>
    <t>Lot</t>
  </si>
  <si>
    <t>Base de données</t>
  </si>
  <si>
    <t>Sortie</t>
  </si>
  <si>
    <t>UQ2</t>
  </si>
  <si>
    <t>20679</t>
  </si>
  <si>
    <t>VENDU 24FO SILEC G657A2 M6 AERO SOUT</t>
  </si>
  <si>
    <t>DL132BS</t>
  </si>
  <si>
    <t>Sortie / Retour</t>
  </si>
  <si>
    <t>azazazazazaz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</si>
</sst>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6" xfId="0" applyNumberFormat="1" applyFont="1" applyBorder="1" applyAlignment="1">
      <alignment horizontal="center" vertical="center"/>
    </xf>
    <xf numFmtId="14" fontId="1" fillId="0" borderId="5" xfId="0" applyNumberFormat="1" applyFont="1" applyFill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0" formatCode="@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1968500</xdr:colOff>
      <xdr:row>6</xdr:row>
      <xdr:rowOff>95250</xdr:rowOff>
    </xdr:from>
    <xdr:to>
      <xdr:col>13</xdr:col>
      <xdr:colOff>63500</xdr:colOff>
      <xdr:row>10</xdr:row>
      <xdr:rowOff>158750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217FEB7-9FF6-B25E-55CB-7D77C2E373EB}"/>
            </a:ext>
          </a:extLst>
        </xdr:cNvPr>
        <xdr:cNvSpPr txBox="1"/>
      </xdr:nvSpPr>
      <xdr:spPr>
        <a:xfrm>
          <a:off x="11461750" y="1333500"/>
          <a:ext cx="2815167" cy="889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Fonction FILTRE sur la base :</a:t>
          </a:r>
        </a:p>
        <a:p>
          <a:r>
            <a:rPr lang="fr-FR" sz="1100"/>
            <a:t>- du type de Mvts (Sortie / Retour)</a:t>
          </a:r>
        </a:p>
        <a:p>
          <a:r>
            <a:rPr lang="fr-FR" sz="1100"/>
            <a:t>- Réf Article</a:t>
          </a:r>
        </a:p>
        <a:p>
          <a:r>
            <a:rPr lang="fr-FR" sz="1100"/>
            <a:t>- Date du</a:t>
          </a:r>
          <a:r>
            <a:rPr lang="fr-FR" sz="1100" baseline="0"/>
            <a:t> dernier mvt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B032C5-4128-406E-8614-4E55FA4B9FE0}" name="Tableau8" displayName="Tableau8" ref="A11:G20" totalsRowShown="0" headerRowDxfId="23" dataDxfId="21" headerRowBorderDxfId="22" tableBorderDxfId="20" totalsRowBorderDxfId="19">
  <autoFilter ref="A11:G20" xr:uid="{74B032C5-4128-406E-8614-4E55FA4B9FE0}"/>
  <tableColumns count="7">
    <tableColumn id="1" xr3:uid="{86EF6F8A-B1C9-4571-B27B-5EF8430319A6}" name="DATE" dataDxfId="18"/>
    <tableColumn id="2" xr3:uid="{39048D3E-2504-4A72-ADF0-350A7ACDE309}" name="MVTS" dataDxfId="17"/>
    <tableColumn id="3" xr3:uid="{44A843D5-8873-4B73-BAA8-01721AC6D060}" name="ARTICLE" dataDxfId="16"/>
    <tableColumn id="4" xr3:uid="{4D2AAC67-5FFD-4C9E-AE40-ABBF09DE54EC}" name="DESIGNATION ARTICLE" dataDxfId="15"/>
    <tableColumn id="5" xr3:uid="{1A3A8826-022D-4D84-B8AE-9790DDD4320A}" name="LOT" dataDxfId="14"/>
    <tableColumn id="9" xr3:uid="{8C5F7A2B-89A5-4086-9A54-16D384A0C5DD}" name="QTE ENTREE/SORTIE" dataDxfId="13"/>
    <tableColumn id="10" xr3:uid="{C737C816-9161-4B4F-BACF-664771E34934}" name="UQ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92CF7F-CCBB-4A95-9568-1E0A7CE86BCC}" name="Tableau9" displayName="Tableau9" ref="I3:O5" totalsRowShown="0" headerRowDxfId="11" dataDxfId="9" headerRowBorderDxfId="10" tableBorderDxfId="8" totalsRowBorderDxfId="7">
  <autoFilter ref="I3:O5" xr:uid="{0A92CF7F-CCBB-4A95-9568-1E0A7CE86BCC}"/>
  <tableColumns count="7">
    <tableColumn id="1" xr3:uid="{703D3454-0FE4-43BE-AE1E-F12EA230823D}" name="Article" dataDxfId="6"/>
    <tableColumn id="2" xr3:uid="{423A9570-7270-4F06-B1EC-43E39EFF4CB5}" name="Désignation article" dataDxfId="5"/>
    <tableColumn id="3" xr3:uid="{36EAF821-2587-406E-9270-BB1A89054347}" name="Lot" dataDxfId="4"/>
    <tableColumn id="8" xr3:uid="{6322D9A3-66A2-4635-905A-4609990B6908}" name="Sortie" dataDxfId="0">
      <calculatedColumnFormula array="1">_xlfn._xlws.FILTER(Tableau8[QTE ENTREE/SORTIE],(Tableau8[ARTICLE]=I4)*(Tableau8[MVTS]="Sortie")*(Tableau8[DATE]=MAX(_xlfn._xlws.FILTER(Tableau8[DATE],(Tableau8[ARTICLE]=I4)*(Tableau8[MVTS]="Sortie"),0))),"")</calculatedColumnFormula>
    </tableColumn>
    <tableColumn id="9" xr3:uid="{F735DF80-B00B-4C5E-A212-35B8110061D3}" name="UQ" dataDxfId="3"/>
    <tableColumn id="4" xr3:uid="{55153EE6-465D-4842-A2BB-407EED84E419}" name="Retour" dataDxfId="1">
      <calculatedColumnFormula array="1">_xlfn._xlws.FILTER(Tableau8[QTE ENTREE/SORTIE],(Tableau8[ARTICLE]=I4)*(Tableau8[MVTS]="Retour")*(Tableau8[DATE]=MAX(_xlfn._xlws.FILTER(Tableau8[DATE],(Tableau8[ARTICLE]=I4)*(Tableau8[MVTS]="Retour"),0))),"")</calculatedColumnFormula>
    </tableColumn>
    <tableColumn id="7" xr3:uid="{8E24DB6A-1A86-4EAB-8EAC-87CAB5E93615}" name="UQ2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2596F-4C11-4FBE-A710-1A8DEECD10CB}">
  <dimension ref="A1:O20"/>
  <sheetViews>
    <sheetView showGridLines="0" tabSelected="1" zoomScale="90" zoomScaleNormal="90" workbookViewId="0">
      <selection activeCell="L16" sqref="L16"/>
    </sheetView>
  </sheetViews>
  <sheetFormatPr baseColWidth="10" defaultRowHeight="15" x14ac:dyDescent="0.25"/>
  <cols>
    <col min="1" max="1" width="11.7109375" bestFit="1" customWidth="1"/>
    <col min="2" max="2" width="10.7109375" bestFit="1" customWidth="1"/>
    <col min="3" max="3" width="12.85546875" bestFit="1" customWidth="1"/>
    <col min="4" max="4" width="41.28515625" bestFit="1" customWidth="1"/>
    <col min="5" max="5" width="9.28515625" bestFit="1" customWidth="1"/>
    <col min="6" max="6" width="24.7109375" bestFit="1" customWidth="1"/>
    <col min="7" max="7" width="8.42578125" bestFit="1" customWidth="1"/>
    <col min="9" max="9" width="11.7109375" bestFit="1" customWidth="1"/>
    <col min="10" max="10" width="41.28515625" bestFit="1" customWidth="1"/>
    <col min="11" max="11" width="9.28515625" bestFit="1" customWidth="1"/>
    <col min="12" max="12" width="11.28515625" bestFit="1" customWidth="1"/>
    <col min="13" max="13" width="8.85546875" bestFit="1" customWidth="1"/>
    <col min="14" max="14" width="12.28515625" bestFit="1" customWidth="1"/>
    <col min="15" max="15" width="10" bestFit="1" customWidth="1"/>
  </cols>
  <sheetData>
    <row r="1" spans="1:15" ht="15.75" thickBot="1" x14ac:dyDescent="0.3"/>
    <row r="2" spans="1:15" ht="19.5" thickBot="1" x14ac:dyDescent="0.35">
      <c r="I2" s="18" t="s">
        <v>17</v>
      </c>
      <c r="J2" s="19"/>
      <c r="K2" s="19"/>
      <c r="L2" s="19"/>
      <c r="M2" s="19"/>
      <c r="N2" s="19"/>
      <c r="O2" s="20"/>
    </row>
    <row r="3" spans="1:15" ht="15.75" x14ac:dyDescent="0.25">
      <c r="I3" s="1" t="s">
        <v>14</v>
      </c>
      <c r="J3" s="2" t="s">
        <v>15</v>
      </c>
      <c r="K3" s="2" t="s">
        <v>16</v>
      </c>
      <c r="L3" s="2" t="s">
        <v>18</v>
      </c>
      <c r="M3" s="2" t="s">
        <v>6</v>
      </c>
      <c r="N3" s="3" t="s">
        <v>7</v>
      </c>
      <c r="O3" s="3" t="s">
        <v>19</v>
      </c>
    </row>
    <row r="4" spans="1:15" ht="15.75" x14ac:dyDescent="0.25">
      <c r="I4" s="4" t="s">
        <v>8</v>
      </c>
      <c r="J4" s="5" t="s">
        <v>9</v>
      </c>
      <c r="K4" s="6" t="s">
        <v>10</v>
      </c>
      <c r="L4" s="24" cm="1">
        <f t="array" ref="L4">_xlfn._xlws.FILTER(Tableau8[QTE ENTREE/SORTIE],(Tableau8[ARTICLE]=I4)*(Tableau8[MVTS]="Sortie")*(Tableau8[DATE]=MAX(_xlfn._xlws.FILTER(Tableau8[DATE],(Tableau8[ARTICLE]=I4)*(Tableau8[MVTS]="Sortie"),0))),"")</f>
        <v>6000</v>
      </c>
      <c r="M4" s="6" t="s">
        <v>11</v>
      </c>
      <c r="N4" s="24" cm="1">
        <f t="array" ref="N4">_xlfn._xlws.FILTER(Tableau8[QTE ENTREE/SORTIE],(Tableau8[ARTICLE]=I4)*(Tableau8[MVTS]="Retour")*(Tableau8[DATE]=MAX(_xlfn._xlws.FILTER(Tableau8[DATE],(Tableau8[ARTICLE]=I4)*(Tableau8[MVTS]="Retour"),0))),"")</f>
        <v>1</v>
      </c>
      <c r="O4" s="8" t="s">
        <v>11</v>
      </c>
    </row>
    <row r="5" spans="1:15" ht="15.75" x14ac:dyDescent="0.25">
      <c r="I5" s="4" t="s">
        <v>20</v>
      </c>
      <c r="J5" s="6" t="s">
        <v>21</v>
      </c>
      <c r="K5" s="6" t="s">
        <v>22</v>
      </c>
      <c r="L5" s="6" cm="1">
        <f t="array" ref="L5">_xlfn._xlws.FILTER(Tableau8[QTE ENTREE/SORTIE],(Tableau8[ARTICLE]=I5)*(Tableau8[MVTS]="Sortie")*(Tableau8[DATE]=MAX(_xlfn._xlws.FILTER(Tableau8[DATE],(Tableau8[ARTICLE]=I5)*(Tableau8[MVTS]="Sortie"),0))),"")</f>
        <v>2900</v>
      </c>
      <c r="M5" s="6" t="s">
        <v>11</v>
      </c>
      <c r="N5" s="7" cm="1">
        <f t="array" ref="N5">_xlfn._xlws.FILTER(Tableau8[QTE ENTREE/SORTIE],(Tableau8[ARTICLE]=I5)*(Tableau8[MVTS]="Retour")*(Tableau8[DATE]=MAX(_xlfn._xlws.FILTER(Tableau8[DATE],(Tableau8[ARTICLE]=I5)*(Tableau8[MVTS]="Retour"),0))),"")</f>
        <v>500</v>
      </c>
      <c r="O5" s="8" t="s">
        <v>11</v>
      </c>
    </row>
    <row r="9" spans="1:15" ht="15.75" thickBot="1" x14ac:dyDescent="0.3"/>
    <row r="10" spans="1:15" ht="18.75" x14ac:dyDescent="0.3">
      <c r="A10" s="21" t="s">
        <v>23</v>
      </c>
      <c r="B10" s="22"/>
      <c r="C10" s="22"/>
      <c r="D10" s="22"/>
      <c r="E10" s="22"/>
      <c r="F10" s="22"/>
      <c r="G10" s="23"/>
    </row>
    <row r="11" spans="1:15" ht="15.75" x14ac:dyDescent="0.25">
      <c r="A11" s="1" t="s">
        <v>0</v>
      </c>
      <c r="B11" s="2" t="s">
        <v>1</v>
      </c>
      <c r="C11" s="2" t="s">
        <v>2</v>
      </c>
      <c r="D11" s="2" t="s">
        <v>3</v>
      </c>
      <c r="E11" s="2" t="s">
        <v>4</v>
      </c>
      <c r="F11" s="2" t="s">
        <v>5</v>
      </c>
      <c r="G11" s="9" t="s">
        <v>6</v>
      </c>
    </row>
    <row r="12" spans="1:15" ht="15.75" x14ac:dyDescent="0.25">
      <c r="A12" s="10">
        <v>44580</v>
      </c>
      <c r="B12" s="11" t="s">
        <v>18</v>
      </c>
      <c r="C12" s="12" t="s">
        <v>8</v>
      </c>
      <c r="D12" s="12" t="s">
        <v>9</v>
      </c>
      <c r="E12" s="13" t="s">
        <v>10</v>
      </c>
      <c r="F12" s="12">
        <v>6000</v>
      </c>
      <c r="G12" s="14" t="s">
        <v>11</v>
      </c>
    </row>
    <row r="13" spans="1:15" ht="15.75" x14ac:dyDescent="0.25">
      <c r="A13" s="10">
        <v>44617</v>
      </c>
      <c r="B13" s="11" t="s">
        <v>7</v>
      </c>
      <c r="C13" s="12" t="s">
        <v>12</v>
      </c>
      <c r="D13" s="12" t="s">
        <v>9</v>
      </c>
      <c r="E13" s="13" t="s">
        <v>10</v>
      </c>
      <c r="F13" s="12">
        <v>4500</v>
      </c>
      <c r="G13" s="14" t="s">
        <v>11</v>
      </c>
    </row>
    <row r="14" spans="1:15" ht="15.75" x14ac:dyDescent="0.25">
      <c r="A14" s="15">
        <v>44626</v>
      </c>
      <c r="B14" s="16" t="s">
        <v>18</v>
      </c>
      <c r="C14" s="5" t="s">
        <v>13</v>
      </c>
      <c r="D14" s="5" t="s">
        <v>9</v>
      </c>
      <c r="E14" s="6" t="s">
        <v>10</v>
      </c>
      <c r="F14" s="5">
        <v>4500</v>
      </c>
      <c r="G14" s="17" t="s">
        <v>11</v>
      </c>
    </row>
    <row r="15" spans="1:15" ht="15.75" x14ac:dyDescent="0.25">
      <c r="A15" s="15">
        <v>44697</v>
      </c>
      <c r="B15" s="16" t="s">
        <v>7</v>
      </c>
      <c r="C15" s="5" t="s">
        <v>13</v>
      </c>
      <c r="D15" s="5" t="s">
        <v>9</v>
      </c>
      <c r="E15" s="6" t="s">
        <v>10</v>
      </c>
      <c r="F15" s="5">
        <v>2000</v>
      </c>
      <c r="G15" s="17" t="s">
        <v>11</v>
      </c>
    </row>
    <row r="16" spans="1:15" ht="15.75" x14ac:dyDescent="0.25">
      <c r="A16" s="15">
        <v>44604</v>
      </c>
      <c r="B16" s="16" t="s">
        <v>18</v>
      </c>
      <c r="C16" s="5" t="s">
        <v>20</v>
      </c>
      <c r="D16" s="5" t="s">
        <v>21</v>
      </c>
      <c r="E16" s="6" t="s">
        <v>22</v>
      </c>
      <c r="F16" s="5">
        <v>3260</v>
      </c>
      <c r="G16" s="17" t="s">
        <v>11</v>
      </c>
    </row>
    <row r="17" spans="1:7" ht="15.75" x14ac:dyDescent="0.25">
      <c r="A17" s="10">
        <v>44641</v>
      </c>
      <c r="B17" s="11" t="s">
        <v>7</v>
      </c>
      <c r="C17" s="5" t="s">
        <v>20</v>
      </c>
      <c r="D17" s="5" t="s">
        <v>21</v>
      </c>
      <c r="E17" s="6" t="s">
        <v>22</v>
      </c>
      <c r="F17" s="12">
        <v>2900</v>
      </c>
      <c r="G17" s="17" t="s">
        <v>11</v>
      </c>
    </row>
    <row r="18" spans="1:7" ht="15.75" x14ac:dyDescent="0.25">
      <c r="A18" s="10">
        <v>44652</v>
      </c>
      <c r="B18" s="11" t="s">
        <v>18</v>
      </c>
      <c r="C18" s="5" t="s">
        <v>20</v>
      </c>
      <c r="D18" s="5" t="s">
        <v>21</v>
      </c>
      <c r="E18" s="6" t="s">
        <v>22</v>
      </c>
      <c r="F18" s="12">
        <v>2900</v>
      </c>
      <c r="G18" s="17" t="s">
        <v>11</v>
      </c>
    </row>
    <row r="19" spans="1:7" ht="15.75" x14ac:dyDescent="0.25">
      <c r="A19" s="10">
        <v>44689</v>
      </c>
      <c r="B19" s="11" t="s">
        <v>7</v>
      </c>
      <c r="C19" s="5" t="s">
        <v>20</v>
      </c>
      <c r="D19" s="5" t="s">
        <v>21</v>
      </c>
      <c r="E19" s="6" t="s">
        <v>22</v>
      </c>
      <c r="F19" s="12">
        <v>500</v>
      </c>
      <c r="G19" s="17" t="s">
        <v>11</v>
      </c>
    </row>
    <row r="20" spans="1:7" ht="15.75" x14ac:dyDescent="0.25">
      <c r="A20" s="25">
        <v>44708</v>
      </c>
      <c r="B20" s="26" t="s">
        <v>7</v>
      </c>
      <c r="C20" s="27" t="s">
        <v>8</v>
      </c>
      <c r="D20" s="27" t="s">
        <v>24</v>
      </c>
      <c r="E20" s="28"/>
      <c r="F20" s="27">
        <v>1</v>
      </c>
      <c r="G20" s="29"/>
    </row>
  </sheetData>
  <mergeCells count="2">
    <mergeCell ref="I2:O2"/>
    <mergeCell ref="A10:G10"/>
  </mergeCells>
  <phoneticPr fontId="4" type="noConversion"/>
  <pageMargins left="0.7" right="0.7" top="0.75" bottom="0.75" header="0.3" footer="0.3"/>
  <pageSetup paperSize="9" orientation="portrait" horizontalDpi="4294967293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MARQUES</dc:creator>
  <cp:lastModifiedBy>JF</cp:lastModifiedBy>
  <dcterms:created xsi:type="dcterms:W3CDTF">2022-05-27T18:23:03Z</dcterms:created>
  <dcterms:modified xsi:type="dcterms:W3CDTF">2022-05-27T20:16:13Z</dcterms:modified>
</cp:coreProperties>
</file>