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queryTables/queryTable1.xml" ContentType="application/vnd.openxmlformats-officedocument.spreadsheetml.queryTable+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313"/>
  <workbookPr defaultThemeVersion="166925"/>
  <mc:AlternateContent xmlns:mc="http://schemas.openxmlformats.org/markup-compatibility/2006">
    <mc:Choice Requires="x15">
      <x15ac:absPath xmlns:x15ac="http://schemas.microsoft.com/office/spreadsheetml/2010/11/ac" url="D:\JFL\Office\Excel - Utilitaires\Excel Forum\"/>
    </mc:Choice>
  </mc:AlternateContent>
  <xr:revisionPtr revIDLastSave="0" documentId="8_{2574C4CD-F093-4A83-B090-0D4505CEAEB5}" xr6:coauthVersionLast="47" xr6:coauthVersionMax="47" xr10:uidLastSave="{00000000-0000-0000-0000-000000000000}"/>
  <bookViews>
    <workbookView xWindow="5865" yWindow="765" windowWidth="21540" windowHeight="12945" xr2:uid="{6D2026D1-B872-4EB3-B1AD-7D94FA769426}"/>
  </bookViews>
  <sheets>
    <sheet name="Sheet1" sheetId="1" r:id="rId1"/>
  </sheets>
  <definedNames>
    <definedName name="DonnéesExternes_1" localSheetId="0" hidden="1">Sheet1!$N$3:$S$18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I4" i="1" l="1"/>
  <c r="C5" i="1"/>
  <c r="I5" i="1" s="1"/>
  <c r="C6" i="1" l="1"/>
  <c r="E4" i="1"/>
  <c r="F4" i="1"/>
  <c r="D4" i="1"/>
  <c r="C7" i="1" l="1"/>
  <c r="I6" i="1"/>
  <c r="E6" i="1"/>
  <c r="D6" i="1"/>
  <c r="F6" i="1"/>
  <c r="F5" i="1"/>
  <c r="D5" i="1"/>
  <c r="E5" i="1"/>
  <c r="C8" i="1" l="1"/>
  <c r="I8" i="1" s="1"/>
  <c r="I7" i="1"/>
  <c r="F7" i="1"/>
  <c r="D7" i="1"/>
  <c r="E7" i="1"/>
  <c r="C9" i="1" l="1"/>
  <c r="D8" i="1"/>
  <c r="F8" i="1"/>
  <c r="E8" i="1"/>
  <c r="I9" i="1" l="1"/>
  <c r="C10" i="1"/>
  <c r="E9" i="1"/>
  <c r="D9" i="1"/>
  <c r="F9" i="1"/>
  <c r="I10" i="1" l="1"/>
  <c r="C11" i="1"/>
  <c r="D10" i="1"/>
  <c r="F10" i="1"/>
  <c r="E10" i="1"/>
  <c r="I11" i="1" l="1"/>
  <c r="C12" i="1"/>
  <c r="E11" i="1"/>
  <c r="D11" i="1"/>
  <c r="F11" i="1"/>
  <c r="I12" i="1" l="1"/>
  <c r="C13" i="1"/>
  <c r="I13" i="1" s="1"/>
  <c r="F12" i="1"/>
  <c r="E12" i="1"/>
  <c r="D12" i="1"/>
  <c r="E13" i="1" l="1"/>
  <c r="F13" i="1"/>
  <c r="D13" i="1"/>
  <c r="C14" i="1"/>
  <c r="C15" i="1" l="1"/>
  <c r="I14" i="1"/>
  <c r="F14" i="1"/>
  <c r="E14" i="1"/>
  <c r="D14" i="1"/>
  <c r="I15" i="1" l="1"/>
  <c r="C16" i="1"/>
  <c r="F15" i="1"/>
  <c r="D15" i="1"/>
  <c r="E15" i="1"/>
  <c r="C17" i="1" l="1"/>
  <c r="I16" i="1"/>
  <c r="D16" i="1"/>
  <c r="E16" i="1"/>
  <c r="F16" i="1"/>
  <c r="C18" i="1" l="1"/>
  <c r="I18" i="1" s="1"/>
  <c r="I17" i="1"/>
  <c r="F17" i="1"/>
  <c r="E17" i="1"/>
  <c r="D17" i="1"/>
  <c r="D18" i="1" l="1"/>
  <c r="E18" i="1"/>
  <c r="F18"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HP</author>
  </authors>
  <commentList>
    <comment ref="I4" authorId="0" shapeId="0" xr:uid="{AD565433-3D60-4A13-91D7-14CAA746D812}">
      <text>
        <r>
          <rPr>
            <sz val="9"/>
            <color indexed="81"/>
            <rFont val="Tahoma"/>
            <family val="2"/>
          </rPr>
          <t xml:space="preserve">Je veux réproduire cette même formule dans Power Pivot ou Power Query. Sachant que labas on parle en terme de table et non de céllule, je me retrouve  pas.
Votre solution sera la bienvenue
</t>
        </r>
      </text>
    </comment>
  </commentList>
</comments>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7B76CF23-556D-426B-9750-DF23961EFF62}" keepAlive="1" name="Requête - t_Data" description="Connexion à la requête « t_Data » dans le classeur." type="5" refreshedVersion="8" background="1" saveData="1">
    <dbPr connection="Provider=Microsoft.Mashup.OleDb.1;Data Source=$Workbook$;Location=t_Data;Extended Properties=&quot;&quot;" command="SELECT * FROM [t_Data]"/>
  </connection>
</connections>
</file>

<file path=xl/sharedStrings.xml><?xml version="1.0" encoding="utf-8"?>
<sst xmlns="http://schemas.openxmlformats.org/spreadsheetml/2006/main" count="42" uniqueCount="16">
  <si>
    <t>Date</t>
  </si>
  <si>
    <t>Mois</t>
  </si>
  <si>
    <t>Année</t>
  </si>
  <si>
    <t>Semaine</t>
  </si>
  <si>
    <t>Calcul visite</t>
  </si>
  <si>
    <t>Jean Pierre</t>
  </si>
  <si>
    <t>Jean Yve</t>
  </si>
  <si>
    <t>Serge</t>
  </si>
  <si>
    <t>Gildas</t>
  </si>
  <si>
    <t>Machoiro</t>
  </si>
  <si>
    <t>Moussa</t>
  </si>
  <si>
    <t>Renaissance</t>
  </si>
  <si>
    <t>Falcon</t>
  </si>
  <si>
    <t>Frédéric</t>
  </si>
  <si>
    <t>détaillant</t>
  </si>
  <si>
    <t>Visite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</si>
</sst>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Calibri"/>
      <family val="2"/>
      <scheme val="minor"/>
    </font>
    <font>
      <b/>
      <sz val="11"/>
      <color theme="1"/>
      <name val="Calibri"/>
      <family val="2"/>
      <scheme val="minor"/>
    </font>
    <font>
      <sz val="9"/>
      <color indexed="81"/>
      <name val="Tahoma"/>
      <family val="2"/>
    </font>
  </fonts>
  <fills count="4">
    <fill>
      <patternFill patternType="none"/>
    </fill>
    <fill>
      <patternFill patternType="gray125"/>
    </fill>
    <fill>
      <patternFill patternType="solid">
        <fgColor theme="3" tint="0.59999389629810485"/>
        <bgColor indexed="64"/>
      </patternFill>
    </fill>
    <fill>
      <patternFill patternType="solid">
        <fgColor theme="2" tint="-9.9978637043366805E-2"/>
        <bgColor indexed="64"/>
      </patternFill>
    </fill>
  </fills>
  <borders count="1">
    <border>
      <left/>
      <right/>
      <top/>
      <bottom/>
      <diagonal/>
    </border>
  </borders>
  <cellStyleXfs count="1">
    <xf numFmtId="0" fontId="0" fillId="0" borderId="0"/>
  </cellStyleXfs>
  <cellXfs count="6">
    <xf numFmtId="0" fontId="0" fillId="0" borderId="0" xfId="0"/>
    <xf numFmtId="0" fontId="1" fillId="2" borderId="0" xfId="0" applyFont="1" applyFill="1"/>
    <xf numFmtId="0" fontId="0" fillId="3" borderId="0" xfId="0" applyFill="1"/>
    <xf numFmtId="0" fontId="0" fillId="0" borderId="0" xfId="0" applyFont="1" applyFill="1" applyBorder="1"/>
    <xf numFmtId="14" fontId="0" fillId="0" borderId="0" xfId="0" applyNumberFormat="1" applyFont="1" applyFill="1" applyBorder="1"/>
    <xf numFmtId="14" fontId="0" fillId="0" borderId="0" xfId="0" applyNumberFormat="1"/>
  </cellXfs>
  <cellStyles count="1">
    <cellStyle name="Normal" xfId="0" builtinId="0"/>
  </cellStyles>
  <dxfs count="1">
    <dxf>
      <numFmt numFmtId="19" formatCode="dd/mm/yyyy"/>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connections" Target="connections.xml"/><Relationship Id="rId7" Type="http://schemas.openxmlformats.org/officeDocument/2006/relationships/customXml" Target="../customXml/item1.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DonnéesExternes_1" connectionId="1" xr16:uid="{C39D0C92-172C-4A21-B222-8225A7B34C8C}" autoFormatId="16" applyNumberFormats="0" applyBorderFormats="0" applyFontFormats="0" applyPatternFormats="0" applyAlignmentFormats="0" applyWidthHeightFormats="0">
  <queryTableRefresh nextId="7">
    <queryTableFields count="6">
      <queryTableField id="1" name="Date" tableColumnId="1"/>
      <queryTableField id="2" name="Semaine" tableColumnId="2"/>
      <queryTableField id="3" name="Mois" tableColumnId="3"/>
      <queryTableField id="4" name="Année" tableColumnId="4"/>
      <queryTableField id="5" name="détaillant" tableColumnId="5"/>
      <queryTableField id="6" name="Visite" tableColumnId="6"/>
    </queryTableFields>
  </queryTableRefresh>
</queryTable>
</file>

<file path=xl/tables/_rels/table2.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F907F3D0-AB78-4952-8FE5-16037D189906}" name="t_Data" displayName="t_Data" ref="C3:G18" totalsRowShown="0">
  <autoFilter ref="C3:G18" xr:uid="{F907F3D0-AB78-4952-8FE5-16037D189906}"/>
  <tableColumns count="5">
    <tableColumn id="1" xr3:uid="{55850F60-03BD-439A-9275-68712009C4C2}" name="Date">
      <calculatedColumnFormula>C3</calculatedColumnFormula>
    </tableColumn>
    <tableColumn id="2" xr3:uid="{C54486A3-C853-4049-B42A-05D8C585D418}" name="Semaine">
      <calculatedColumnFormula>WEEKNUM(C4,2)</calculatedColumnFormula>
    </tableColumn>
    <tableColumn id="3" xr3:uid="{46272104-486C-438F-A7D9-9CAD37BD745A}" name="Mois">
      <calculatedColumnFormula>MONTH(C4)</calculatedColumnFormula>
    </tableColumn>
    <tableColumn id="4" xr3:uid="{AD417D6D-4F60-4A5E-82E3-80DB101D56EF}" name="Année">
      <calculatedColumnFormula>YEAR(C4)</calculatedColumnFormula>
    </tableColumn>
    <tableColumn id="5" xr3:uid="{0193EDEF-CC37-4095-9AFC-F25E4E013E8D}" name="détaillant"/>
  </tableColumns>
  <tableStyleInfo name="TableStyleMedium1"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2EF05D00-7F66-433B-8B31-6077C075997A}" name="t_Data_2" displayName="t_Data_2" ref="N3:S18" tableType="queryTable" totalsRowShown="0">
  <autoFilter ref="N3:S18" xr:uid="{2EF05D00-7F66-433B-8B31-6077C075997A}"/>
  <tableColumns count="6">
    <tableColumn id="1" xr3:uid="{980FF066-7495-4D81-9529-FCCC2D5999C4}" uniqueName="1" name="Date" queryTableFieldId="1" dataDxfId="0"/>
    <tableColumn id="2" xr3:uid="{19C68C4C-4E8B-47FF-91F9-8DBEC74266AC}" uniqueName="2" name="Semaine" queryTableFieldId="2"/>
    <tableColumn id="3" xr3:uid="{54E85336-06F9-44A4-8CD5-FDBA37DBE443}" uniqueName="3" name="Mois" queryTableFieldId="3"/>
    <tableColumn id="4" xr3:uid="{D0B1CE13-38F5-4996-A36B-6E66536024EB}" uniqueName="4" name="Année" queryTableFieldId="4"/>
    <tableColumn id="5" xr3:uid="{17ADA0C4-070C-4A45-BA15-5F7A3F6226D4}" uniqueName="5" name="détaillant" queryTableFieldId="5"/>
    <tableColumn id="6" xr3:uid="{8E4A1891-6A46-4BF0-BDC2-BBD66AE7BA7E}" uniqueName="6" name="Visite" queryTableFieldId="6"/>
  </tableColumns>
  <tableStyleInfo name="TableStyleMedium7"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table" Target="../tables/table1.xml"/><Relationship Id="rId1" Type="http://schemas.openxmlformats.org/officeDocument/2006/relationships/vmlDrawing" Target="../drawings/vmlDrawing1.vml"/><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55AF54-DBC4-4E7D-A1B2-E0438CD90ED6}">
  <dimension ref="C3:S18"/>
  <sheetViews>
    <sheetView showGridLines="0" tabSelected="1" topLeftCell="B1" workbookViewId="0">
      <selection activeCell="N3" sqref="N3"/>
    </sheetView>
  </sheetViews>
  <sheetFormatPr baseColWidth="10" defaultColWidth="9.140625" defaultRowHeight="15" x14ac:dyDescent="0.25"/>
  <cols>
    <col min="3" max="3" width="10.7109375" bestFit="1" customWidth="1"/>
    <col min="4" max="4" width="10.85546875" customWidth="1"/>
    <col min="7" max="7" width="14.42578125" bestFit="1" customWidth="1"/>
    <col min="9" max="9" width="11.5703125" bestFit="1" customWidth="1"/>
    <col min="14" max="14" width="10.7109375" bestFit="1" customWidth="1"/>
    <col min="15" max="15" width="11" bestFit="1" customWidth="1"/>
    <col min="16" max="16" width="7.7109375" bestFit="1" customWidth="1"/>
    <col min="18" max="18" width="11.85546875" bestFit="1" customWidth="1"/>
    <col min="19" max="19" width="8.42578125" bestFit="1" customWidth="1"/>
  </cols>
  <sheetData>
    <row r="3" spans="3:19" x14ac:dyDescent="0.25">
      <c r="C3" s="3" t="s">
        <v>0</v>
      </c>
      <c r="D3" s="3" t="s">
        <v>3</v>
      </c>
      <c r="E3" s="3" t="s">
        <v>1</v>
      </c>
      <c r="F3" s="3" t="s">
        <v>2</v>
      </c>
      <c r="G3" s="3" t="s">
        <v>14</v>
      </c>
      <c r="I3" s="1" t="s">
        <v>4</v>
      </c>
      <c r="N3" t="s">
        <v>0</v>
      </c>
      <c r="O3" t="s">
        <v>3</v>
      </c>
      <c r="P3" t="s">
        <v>1</v>
      </c>
      <c r="Q3" t="s">
        <v>2</v>
      </c>
      <c r="R3" t="s">
        <v>14</v>
      </c>
      <c r="S3" t="s">
        <v>15</v>
      </c>
    </row>
    <row r="4" spans="3:19" x14ac:dyDescent="0.25">
      <c r="C4" s="4">
        <v>44698</v>
      </c>
      <c r="D4" s="3">
        <f>WEEKNUM(C4,2)</f>
        <v>21</v>
      </c>
      <c r="E4" s="3">
        <f>MONTH(C4)</f>
        <v>5</v>
      </c>
      <c r="F4" s="3">
        <f>YEAR(C4)</f>
        <v>2022</v>
      </c>
      <c r="G4" s="3" t="s">
        <v>5</v>
      </c>
      <c r="I4" s="2">
        <f>IF(COUNTIFS($G$4:G4,G4,$C$4:C4,C4)&gt;1,0,1)</f>
        <v>1</v>
      </c>
      <c r="N4" s="5">
        <v>44698</v>
      </c>
      <c r="O4">
        <v>21</v>
      </c>
      <c r="P4">
        <v>5</v>
      </c>
      <c r="Q4">
        <v>2022</v>
      </c>
      <c r="R4" t="s">
        <v>5</v>
      </c>
      <c r="S4">
        <v>1</v>
      </c>
    </row>
    <row r="5" spans="3:19" x14ac:dyDescent="0.25">
      <c r="C5" s="4">
        <f>C4</f>
        <v>44698</v>
      </c>
      <c r="D5" s="3">
        <f t="shared" ref="D5:D18" si="0">WEEKNUM(C5,2)</f>
        <v>21</v>
      </c>
      <c r="E5" s="3">
        <f t="shared" ref="E5:E18" si="1">MONTH(C5)</f>
        <v>5</v>
      </c>
      <c r="F5" s="3">
        <f t="shared" ref="F5:F18" si="2">YEAR(C5)</f>
        <v>2022</v>
      </c>
      <c r="G5" s="3" t="s">
        <v>6</v>
      </c>
      <c r="I5" s="2">
        <f>IF(COUNTIFS($G$4:G5,G5,$C$4:C5,C5)&gt;1,0,1)</f>
        <v>1</v>
      </c>
      <c r="N5" s="5">
        <v>44698</v>
      </c>
      <c r="O5">
        <v>21</v>
      </c>
      <c r="P5">
        <v>5</v>
      </c>
      <c r="Q5">
        <v>2022</v>
      </c>
      <c r="R5" t="s">
        <v>5</v>
      </c>
      <c r="S5">
        <v>0</v>
      </c>
    </row>
    <row r="6" spans="3:19" x14ac:dyDescent="0.25">
      <c r="C6" s="4">
        <f t="shared" ref="C6:C8" si="3">C5</f>
        <v>44698</v>
      </c>
      <c r="D6" s="3">
        <f t="shared" si="0"/>
        <v>21</v>
      </c>
      <c r="E6" s="3">
        <f t="shared" si="1"/>
        <v>5</v>
      </c>
      <c r="F6" s="3">
        <f t="shared" si="2"/>
        <v>2022</v>
      </c>
      <c r="G6" s="3" t="s">
        <v>7</v>
      </c>
      <c r="I6" s="2">
        <f>IF(COUNTIFS($G$4:G6,G6,$C$4:C6,C6)&gt;1,0,1)</f>
        <v>1</v>
      </c>
      <c r="N6" s="5">
        <v>44698</v>
      </c>
      <c r="O6">
        <v>21</v>
      </c>
      <c r="P6">
        <v>5</v>
      </c>
      <c r="Q6">
        <v>2022</v>
      </c>
      <c r="R6" t="s">
        <v>6</v>
      </c>
      <c r="S6">
        <v>1</v>
      </c>
    </row>
    <row r="7" spans="3:19" x14ac:dyDescent="0.25">
      <c r="C7" s="4">
        <f t="shared" si="3"/>
        <v>44698</v>
      </c>
      <c r="D7" s="3">
        <f t="shared" si="0"/>
        <v>21</v>
      </c>
      <c r="E7" s="3">
        <f t="shared" si="1"/>
        <v>5</v>
      </c>
      <c r="F7" s="3">
        <f t="shared" si="2"/>
        <v>2022</v>
      </c>
      <c r="G7" s="3" t="s">
        <v>8</v>
      </c>
      <c r="I7" s="2">
        <f>IF(COUNTIFS($G$4:G7,G7,$C$4:C7,C7)&gt;1,0,1)</f>
        <v>1</v>
      </c>
      <c r="N7" s="5">
        <v>44698</v>
      </c>
      <c r="O7">
        <v>21</v>
      </c>
      <c r="P7">
        <v>5</v>
      </c>
      <c r="Q7">
        <v>2022</v>
      </c>
      <c r="R7" t="s">
        <v>7</v>
      </c>
      <c r="S7">
        <v>1</v>
      </c>
    </row>
    <row r="8" spans="3:19" x14ac:dyDescent="0.25">
      <c r="C8" s="4">
        <f t="shared" si="3"/>
        <v>44698</v>
      </c>
      <c r="D8" s="3">
        <f t="shared" si="0"/>
        <v>21</v>
      </c>
      <c r="E8" s="3">
        <f t="shared" si="1"/>
        <v>5</v>
      </c>
      <c r="F8" s="3">
        <f t="shared" si="2"/>
        <v>2022</v>
      </c>
      <c r="G8" s="3" t="s">
        <v>5</v>
      </c>
      <c r="I8" s="2">
        <f>IF(COUNTIFS($G$4:G8,G8,$C$4:C8,C8)&gt;1,0,1)</f>
        <v>0</v>
      </c>
      <c r="N8" s="5">
        <v>44698</v>
      </c>
      <c r="O8">
        <v>21</v>
      </c>
      <c r="P8">
        <v>5</v>
      </c>
      <c r="Q8">
        <v>2022</v>
      </c>
      <c r="R8" t="s">
        <v>8</v>
      </c>
      <c r="S8">
        <v>1</v>
      </c>
    </row>
    <row r="9" spans="3:19" x14ac:dyDescent="0.25">
      <c r="C9" s="4">
        <f t="shared" ref="C9:C14" si="4">C8-1</f>
        <v>44697</v>
      </c>
      <c r="D9" s="3">
        <f t="shared" si="0"/>
        <v>21</v>
      </c>
      <c r="E9" s="3">
        <f t="shared" si="1"/>
        <v>5</v>
      </c>
      <c r="F9" s="3">
        <f t="shared" si="2"/>
        <v>2022</v>
      </c>
      <c r="G9" s="3" t="s">
        <v>9</v>
      </c>
      <c r="I9" s="2">
        <f>IF(COUNTIFS($G$4:G9,G9,$C$4:C9,C9)&gt;1,0,1)</f>
        <v>1</v>
      </c>
      <c r="N9" s="5">
        <v>44697</v>
      </c>
      <c r="O9">
        <v>21</v>
      </c>
      <c r="P9">
        <v>5</v>
      </c>
      <c r="Q9">
        <v>2022</v>
      </c>
      <c r="R9" t="s">
        <v>9</v>
      </c>
      <c r="S9">
        <v>1</v>
      </c>
    </row>
    <row r="10" spans="3:19" x14ac:dyDescent="0.25">
      <c r="C10" s="4">
        <f>C9</f>
        <v>44697</v>
      </c>
      <c r="D10" s="3">
        <f t="shared" si="0"/>
        <v>21</v>
      </c>
      <c r="E10" s="3">
        <f t="shared" si="1"/>
        <v>5</v>
      </c>
      <c r="F10" s="3">
        <f t="shared" si="2"/>
        <v>2022</v>
      </c>
      <c r="G10" s="3" t="s">
        <v>10</v>
      </c>
      <c r="I10" s="2">
        <f>IF(COUNTIFS($G$4:G10,G10,$C$4:C10,C10)&gt;1,0,1)</f>
        <v>1</v>
      </c>
      <c r="N10" s="5">
        <v>44697</v>
      </c>
      <c r="O10">
        <v>21</v>
      </c>
      <c r="P10">
        <v>5</v>
      </c>
      <c r="Q10">
        <v>2022</v>
      </c>
      <c r="R10" t="s">
        <v>10</v>
      </c>
      <c r="S10">
        <v>1</v>
      </c>
    </row>
    <row r="11" spans="3:19" x14ac:dyDescent="0.25">
      <c r="C11" s="4">
        <f t="shared" ref="C11:C13" si="5">C10</f>
        <v>44697</v>
      </c>
      <c r="D11" s="3">
        <f t="shared" si="0"/>
        <v>21</v>
      </c>
      <c r="E11" s="3">
        <f t="shared" si="1"/>
        <v>5</v>
      </c>
      <c r="F11" s="3">
        <f t="shared" si="2"/>
        <v>2022</v>
      </c>
      <c r="G11" s="3" t="s">
        <v>5</v>
      </c>
      <c r="I11" s="2">
        <f>IF(COUNTIFS($G$4:G11,G11,$C$4:C11,C11)&gt;1,0,1)</f>
        <v>1</v>
      </c>
      <c r="N11" s="5">
        <v>44697</v>
      </c>
      <c r="O11">
        <v>21</v>
      </c>
      <c r="P11">
        <v>5</v>
      </c>
      <c r="Q11">
        <v>2022</v>
      </c>
      <c r="R11" t="s">
        <v>5</v>
      </c>
      <c r="S11">
        <v>1</v>
      </c>
    </row>
    <row r="12" spans="3:19" x14ac:dyDescent="0.25">
      <c r="C12" s="4">
        <f t="shared" si="5"/>
        <v>44697</v>
      </c>
      <c r="D12" s="3">
        <f t="shared" si="0"/>
        <v>21</v>
      </c>
      <c r="E12" s="3">
        <f t="shared" si="1"/>
        <v>5</v>
      </c>
      <c r="F12" s="3">
        <f t="shared" si="2"/>
        <v>2022</v>
      </c>
      <c r="G12" s="3" t="s">
        <v>6</v>
      </c>
      <c r="I12" s="2">
        <f>IF(COUNTIFS($G$4:G12,G12,$C$4:C12,C12)&gt;1,0,1)</f>
        <v>1</v>
      </c>
      <c r="N12" s="5">
        <v>44697</v>
      </c>
      <c r="O12">
        <v>21</v>
      </c>
      <c r="P12">
        <v>5</v>
      </c>
      <c r="Q12">
        <v>2022</v>
      </c>
      <c r="R12" t="s">
        <v>6</v>
      </c>
      <c r="S12">
        <v>1</v>
      </c>
    </row>
    <row r="13" spans="3:19" x14ac:dyDescent="0.25">
      <c r="C13" s="4">
        <f t="shared" si="5"/>
        <v>44697</v>
      </c>
      <c r="D13" s="3">
        <f t="shared" si="0"/>
        <v>21</v>
      </c>
      <c r="E13" s="3">
        <f t="shared" si="1"/>
        <v>5</v>
      </c>
      <c r="F13" s="3">
        <f t="shared" si="2"/>
        <v>2022</v>
      </c>
      <c r="G13" s="3" t="s">
        <v>8</v>
      </c>
      <c r="I13" s="2">
        <f>IF(COUNTIFS($G$4:G13,G13,$C$4:C13,C13)&gt;1,0,1)</f>
        <v>1</v>
      </c>
      <c r="N13" s="5">
        <v>44697</v>
      </c>
      <c r="O13">
        <v>21</v>
      </c>
      <c r="P13">
        <v>5</v>
      </c>
      <c r="Q13">
        <v>2022</v>
      </c>
      <c r="R13" t="s">
        <v>8</v>
      </c>
      <c r="S13">
        <v>1</v>
      </c>
    </row>
    <row r="14" spans="3:19" x14ac:dyDescent="0.25">
      <c r="C14" s="4">
        <f t="shared" si="4"/>
        <v>44696</v>
      </c>
      <c r="D14" s="3">
        <f t="shared" si="0"/>
        <v>20</v>
      </c>
      <c r="E14" s="3">
        <f t="shared" si="1"/>
        <v>5</v>
      </c>
      <c r="F14" s="3">
        <f t="shared" si="2"/>
        <v>2022</v>
      </c>
      <c r="G14" s="3" t="s">
        <v>8</v>
      </c>
      <c r="I14" s="2">
        <f>IF(COUNTIFS($G$4:G14,G14,$C$4:C14,C14)&gt;1,0,1)</f>
        <v>1</v>
      </c>
      <c r="N14" s="5">
        <v>44696</v>
      </c>
      <c r="O14">
        <v>20</v>
      </c>
      <c r="P14">
        <v>5</v>
      </c>
      <c r="Q14">
        <v>2022</v>
      </c>
      <c r="R14" t="s">
        <v>8</v>
      </c>
      <c r="S14">
        <v>1</v>
      </c>
    </row>
    <row r="15" spans="3:19" x14ac:dyDescent="0.25">
      <c r="C15" s="4">
        <f>C14</f>
        <v>44696</v>
      </c>
      <c r="D15" s="3">
        <f t="shared" si="0"/>
        <v>20</v>
      </c>
      <c r="E15" s="3">
        <f t="shared" si="1"/>
        <v>5</v>
      </c>
      <c r="F15" s="3">
        <f t="shared" si="2"/>
        <v>2022</v>
      </c>
      <c r="G15" s="3" t="s">
        <v>11</v>
      </c>
      <c r="I15" s="2">
        <f>IF(COUNTIFS($G$4:G15,G15,$C$4:C15,C15)&gt;1,0,1)</f>
        <v>1</v>
      </c>
      <c r="N15" s="5">
        <v>44696</v>
      </c>
      <c r="O15">
        <v>20</v>
      </c>
      <c r="P15">
        <v>5</v>
      </c>
      <c r="Q15">
        <v>2022</v>
      </c>
      <c r="R15" t="s">
        <v>11</v>
      </c>
      <c r="S15">
        <v>1</v>
      </c>
    </row>
    <row r="16" spans="3:19" x14ac:dyDescent="0.25">
      <c r="C16" s="4">
        <f t="shared" ref="C16:C18" si="6">C15</f>
        <v>44696</v>
      </c>
      <c r="D16" s="3">
        <f t="shared" si="0"/>
        <v>20</v>
      </c>
      <c r="E16" s="3">
        <f t="shared" si="1"/>
        <v>5</v>
      </c>
      <c r="F16" s="3">
        <f t="shared" si="2"/>
        <v>2022</v>
      </c>
      <c r="G16" s="3" t="s">
        <v>12</v>
      </c>
      <c r="I16" s="2">
        <f>IF(COUNTIFS($G$4:G16,G16,$C$4:C16,C16)&gt;1,0,1)</f>
        <v>1</v>
      </c>
      <c r="N16" s="5">
        <v>44696</v>
      </c>
      <c r="O16">
        <v>20</v>
      </c>
      <c r="P16">
        <v>5</v>
      </c>
      <c r="Q16">
        <v>2022</v>
      </c>
      <c r="R16" t="s">
        <v>12</v>
      </c>
      <c r="S16">
        <v>1</v>
      </c>
    </row>
    <row r="17" spans="3:19" x14ac:dyDescent="0.25">
      <c r="C17" s="4">
        <f t="shared" si="6"/>
        <v>44696</v>
      </c>
      <c r="D17" s="3">
        <f t="shared" si="0"/>
        <v>20</v>
      </c>
      <c r="E17" s="3">
        <f t="shared" si="1"/>
        <v>5</v>
      </c>
      <c r="F17" s="3">
        <f t="shared" si="2"/>
        <v>2022</v>
      </c>
      <c r="G17" s="3" t="s">
        <v>5</v>
      </c>
      <c r="I17" s="2">
        <f>IF(COUNTIFS($G$4:G17,G17,$C$4:C17,C17)&gt;1,0,1)</f>
        <v>1</v>
      </c>
      <c r="N17" s="5">
        <v>44696</v>
      </c>
      <c r="O17">
        <v>20</v>
      </c>
      <c r="P17">
        <v>5</v>
      </c>
      <c r="Q17">
        <v>2022</v>
      </c>
      <c r="R17" t="s">
        <v>5</v>
      </c>
      <c r="S17">
        <v>1</v>
      </c>
    </row>
    <row r="18" spans="3:19" x14ac:dyDescent="0.25">
      <c r="C18" s="4">
        <f t="shared" si="6"/>
        <v>44696</v>
      </c>
      <c r="D18" s="3">
        <f t="shared" si="0"/>
        <v>20</v>
      </c>
      <c r="E18" s="3">
        <f t="shared" si="1"/>
        <v>5</v>
      </c>
      <c r="F18" s="3">
        <f t="shared" si="2"/>
        <v>2022</v>
      </c>
      <c r="G18" s="3" t="s">
        <v>13</v>
      </c>
      <c r="I18" s="2">
        <f>IF(COUNTIFS($G$4:G18,G18,$C$4:C18,C18)&gt;1,0,1)</f>
        <v>1</v>
      </c>
      <c r="N18" s="5">
        <v>44696</v>
      </c>
      <c r="O18">
        <v>20</v>
      </c>
      <c r="P18">
        <v>5</v>
      </c>
      <c r="Q18">
        <v>2022</v>
      </c>
      <c r="R18" t="s">
        <v>13</v>
      </c>
      <c r="S18">
        <v>1</v>
      </c>
    </row>
  </sheetData>
  <pageMargins left="0.7" right="0.7" top="0.75" bottom="0.75" header="0.3" footer="0.3"/>
  <legacyDrawing r:id="rId1"/>
  <tableParts count="2">
    <tablePart r:id="rId2"/>
    <tablePart r:id="rId3"/>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16DF2451-4A25-4546-85C3-CC0515070E0A}">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dc:creator>
  <cp:lastModifiedBy>JF</cp:lastModifiedBy>
  <dcterms:created xsi:type="dcterms:W3CDTF">2022-05-21T07:30:42Z</dcterms:created>
  <dcterms:modified xsi:type="dcterms:W3CDTF">2022-05-21T09:08:59Z</dcterms:modified>
</cp:coreProperties>
</file>