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720F00A-9E23-46BC-B4D2-735F1D00FBA9}" xr6:coauthVersionLast="47" xr6:coauthVersionMax="47" xr10:uidLastSave="{00000000-0000-0000-0000-000000000000}"/>
  <bookViews>
    <workbookView xWindow="75" yWindow="1275" windowWidth="24300" windowHeight="10980" activeTab="1" xr2:uid="{00000000-000D-0000-FFFF-FFFF00000000}"/>
  </bookViews>
  <sheets>
    <sheet name="Donnees" sheetId="1" r:id="rId1"/>
    <sheet name="Power Query" sheetId="3" r:id="rId2"/>
  </sheets>
  <definedNames>
    <definedName name="DonnéesExternes_1" localSheetId="1" hidden="1">'Power Query'!$E$3:$K$7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1" i="1" l="1" a="1"/>
  <c r="K11" i="1" s="1"/>
  <c r="K2" i="1" a="1"/>
  <c r="K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2AE87F-E4DD-461D-997A-35AD648735BC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  <connection id="2" xr16:uid="{29F0FCDA-2285-4C58-916F-4382E73F1278}" keepAlive="1" name="Requête - t_Organisation" description="Connexion à la requête « t_Organisation » dans le classeur." type="5" refreshedVersion="0" background="1">
    <dbPr connection="Provider=Microsoft.Mashup.OleDb.1;Data Source=$Workbook$;Location=t_Organisation;Extended Properties=&quot;&quot;" command="SELECT * FROM [t_Organisation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<sst xmlns="http://schemas.openxmlformats.org/spreadsheetml/2006/main" count="88" uniqueCount="41">
  <si>
    <t>N° commande</t>
  </si>
  <si>
    <t>Libellé</t>
  </si>
  <si>
    <t>Repère</t>
  </si>
  <si>
    <t>Discipline</t>
  </si>
  <si>
    <t>Code</t>
  </si>
  <si>
    <t>001521</t>
  </si>
  <si>
    <t>002354</t>
  </si>
  <si>
    <t>001452</t>
  </si>
  <si>
    <t>001248</t>
  </si>
  <si>
    <t>MANCHON</t>
  </si>
  <si>
    <t>VANNE</t>
  </si>
  <si>
    <t>VIS</t>
  </si>
  <si>
    <t>ECROU</t>
  </si>
  <si>
    <t>GAINE</t>
  </si>
  <si>
    <t>AED</t>
  </si>
  <si>
    <t>AEG</t>
  </si>
  <si>
    <t>AEV</t>
  </si>
  <si>
    <t>ELEC</t>
  </si>
  <si>
    <t>MECA</t>
  </si>
  <si>
    <t>1C2000</t>
  </si>
  <si>
    <t>1C4000</t>
  </si>
  <si>
    <t>1C1000</t>
  </si>
  <si>
    <t>Préparateur</t>
  </si>
  <si>
    <t>Pinochio</t>
  </si>
  <si>
    <t>Pluto</t>
  </si>
  <si>
    <t>Mimi</t>
  </si>
  <si>
    <t>Donald</t>
  </si>
  <si>
    <t>Daffy</t>
  </si>
  <si>
    <t>N° de DM</t>
  </si>
  <si>
    <t>STATUT</t>
  </si>
  <si>
    <t>Clôturé</t>
  </si>
  <si>
    <t>En cours</t>
  </si>
  <si>
    <t>Approuvé</t>
  </si>
  <si>
    <t xml:space="preserve">Clôturé </t>
  </si>
  <si>
    <t>1F3000</t>
  </si>
  <si>
    <t>Fonction FILTRE</t>
  </si>
  <si>
    <t>Fonction FILTRE et INDEX avec matrice pour retourner certaines colonnes dans un ordre donné</t>
  </si>
  <si>
    <t>Champ</t>
  </si>
  <si>
    <t>Ordre</t>
  </si>
  <si>
    <t>Organisation tableau retourné</t>
  </si>
  <si>
    <t>(Si ordre=0, le champ sera éliminé)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</si>
</sst>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7C4551E-CD0C-4B16-80A5-EDEAB6D90FDD}" autoFormatId="16" applyNumberFormats="0" applyBorderFormats="0" applyFontFormats="0" applyPatternFormats="0" applyAlignmentFormats="0" applyWidthHeightFormats="0">
  <queryTableRefresh nextId="17">
    <queryTableFields count="7">
      <queryTableField id="8" name="STATUT" tableColumnId="8"/>
      <queryTableField id="2" name="Libellé" tableColumnId="2"/>
      <queryTableField id="3" name="Repère" tableColumnId="3"/>
      <queryTableField id="5" name="Préparateur" tableColumnId="5"/>
      <queryTableField id="6" name="N° de DM" tableColumnId="6"/>
      <queryTableField id="7" name="Code" tableColumnId="7"/>
      <queryTableField id="1" name="N° command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9DE1DB-2834-456E-99DB-F9043090F11F}" name="t_Data" displayName="t_Data" ref="A1:H6" totalsRowShown="0">
  <autoFilter ref="A1:H6" xr:uid="{FF9DE1DB-2834-456E-99DB-F9043090F11F}"/>
  <tableColumns count="8">
    <tableColumn id="1" xr3:uid="{31CB4152-684A-4B6B-8C21-D5C620C34989}" name="N° commande" dataDxfId="1"/>
    <tableColumn id="2" xr3:uid="{077166FA-50E2-4B67-A9F9-E3E9C8E5CDF0}" name="Libellé"/>
    <tableColumn id="3" xr3:uid="{8665207C-DEC2-461F-ABFA-2F45410E8570}" name="Repère"/>
    <tableColumn id="4" xr3:uid="{D8F6A1FA-FCB7-44F9-B401-AAFBEA3A92BB}" name="Discipline"/>
    <tableColumn id="5" xr3:uid="{93F0E9F1-B8DB-44FB-B9D3-BD05DB60F613}" name="Préparateur"/>
    <tableColumn id="6" xr3:uid="{BEAB9F60-3106-4D30-B85A-7A3E7B713B2B}" name="N° de DM"/>
    <tableColumn id="7" xr3:uid="{EDA8C4F2-28F4-410A-B61D-F9B2C163A946}" name="Code"/>
    <tableColumn id="8" xr3:uid="{C05B43B9-D846-4C80-94D9-F8BEBDDCF81B}" name="STATU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D104497-3B2F-4AF4-8B26-0A2DF08412D9}" name="t_Organisation" displayName="t_Organisation" ref="B3:C11" totalsRowShown="0">
  <autoFilter ref="B3:C11" xr:uid="{0D104497-3B2F-4AF4-8B26-0A2DF08412D9}"/>
  <tableColumns count="2">
    <tableColumn id="1" xr3:uid="{F652076A-0B81-4209-B901-2C2719B04EF6}" name="Champ"/>
    <tableColumn id="2" xr3:uid="{538E46A9-D4EE-4F32-A59B-F3A3FDD812B6}" name="Ordr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BFDAB36-6E28-4105-95FD-B770E048A7FC}" name="t_Data_2" displayName="t_Data_2" ref="E3:K7" tableType="queryTable" totalsRowShown="0">
  <autoFilter ref="E3:K7" xr:uid="{7BFDAB36-6E28-4105-95FD-B770E048A7FC}"/>
  <tableColumns count="7">
    <tableColumn id="8" xr3:uid="{CBBDFB35-50F5-4D2C-85A5-6A44AF55D34C}" uniqueName="8" name="STATUT" queryTableFieldId="8"/>
    <tableColumn id="2" xr3:uid="{D8E735CB-42EF-46BF-9F55-209BEC8A111F}" uniqueName="2" name="Libellé" queryTableFieldId="2"/>
    <tableColumn id="3" xr3:uid="{2DE70770-0FC2-4F95-8CE7-4FA4CAE8BAF4}" uniqueName="3" name="Repère" queryTableFieldId="3"/>
    <tableColumn id="5" xr3:uid="{F17393DA-11EA-46E5-9BB5-B9017EED192D}" uniqueName="5" name="Préparateur" queryTableFieldId="5"/>
    <tableColumn id="6" xr3:uid="{BA841E7B-8772-4D20-9AC7-D177028944D2}" uniqueName="6" name="N° de DM" queryTableFieldId="6"/>
    <tableColumn id="7" xr3:uid="{2C25C34E-8D28-410B-9EEA-78CCD0B9E427}" uniqueName="7" name="Code" queryTableFieldId="7"/>
    <tableColumn id="1" xr3:uid="{291DDAF2-D7C7-46E2-8F0E-B53DB49F8257}" uniqueName="1" name="N° commande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4"/>
  <sheetViews>
    <sheetView showGridLines="0" workbookViewId="0">
      <selection activeCell="B5" sqref="B5"/>
    </sheetView>
  </sheetViews>
  <sheetFormatPr baseColWidth="10" defaultColWidth="8.85546875" defaultRowHeight="15" x14ac:dyDescent="0.25"/>
  <cols>
    <col min="1" max="1" width="15.5703125" style="1" customWidth="1"/>
    <col min="2" max="2" width="10.5703125" customWidth="1"/>
    <col min="3" max="3" width="9.5703125" customWidth="1"/>
    <col min="4" max="4" width="11.85546875" customWidth="1"/>
    <col min="5" max="5" width="13.7109375" customWidth="1"/>
    <col min="6" max="6" width="11.5703125" customWidth="1"/>
    <col min="8" max="8" width="9.85546875" customWidth="1"/>
  </cols>
  <sheetData>
    <row r="1" spans="1:18" x14ac:dyDescent="0.25">
      <c r="A1" s="1" t="s">
        <v>0</v>
      </c>
      <c r="B1" t="s">
        <v>1</v>
      </c>
      <c r="C1" t="s">
        <v>2</v>
      </c>
      <c r="D1" t="s">
        <v>3</v>
      </c>
      <c r="E1" t="s">
        <v>22</v>
      </c>
      <c r="F1" t="s">
        <v>28</v>
      </c>
      <c r="G1" t="s">
        <v>4</v>
      </c>
      <c r="H1" t="s">
        <v>29</v>
      </c>
      <c r="K1" t="s">
        <v>35</v>
      </c>
    </row>
    <row r="2" spans="1:18" x14ac:dyDescent="0.25">
      <c r="A2" s="1" t="s">
        <v>5</v>
      </c>
      <c r="B2" t="s">
        <v>9</v>
      </c>
      <c r="C2" t="s">
        <v>14</v>
      </c>
      <c r="D2" t="s">
        <v>17</v>
      </c>
      <c r="E2" t="s">
        <v>23</v>
      </c>
      <c r="F2">
        <v>1234</v>
      </c>
      <c r="G2" t="s">
        <v>19</v>
      </c>
      <c r="H2" t="s">
        <v>30</v>
      </c>
      <c r="K2" t="str" cm="1">
        <f t="array" ref="K2:R5">_xlfn._xlws.FILTER(t_Data[],MID(t_Data[Code],2,1)="C")</f>
        <v>001521</v>
      </c>
      <c r="L2" t="str">
        <v>MANCHON</v>
      </c>
      <c r="M2" t="str">
        <v>AED</v>
      </c>
      <c r="N2" t="str">
        <v>ELEC</v>
      </c>
      <c r="O2" t="str">
        <v>Pinochio</v>
      </c>
      <c r="P2">
        <v>1234</v>
      </c>
      <c r="Q2" t="str">
        <v>1C2000</v>
      </c>
      <c r="R2" t="str">
        <v>Clôturé</v>
      </c>
    </row>
    <row r="3" spans="1:18" x14ac:dyDescent="0.25">
      <c r="A3" s="1" t="s">
        <v>6</v>
      </c>
      <c r="B3" t="s">
        <v>10</v>
      </c>
      <c r="C3" t="s">
        <v>14</v>
      </c>
      <c r="D3" t="s">
        <v>18</v>
      </c>
      <c r="E3" t="s">
        <v>24</v>
      </c>
      <c r="F3">
        <v>1235</v>
      </c>
      <c r="G3" t="s">
        <v>19</v>
      </c>
      <c r="H3" t="s">
        <v>31</v>
      </c>
      <c r="K3" t="str">
        <v>002354</v>
      </c>
      <c r="L3" t="str">
        <v>VANNE</v>
      </c>
      <c r="M3" t="str">
        <v>AED</v>
      </c>
      <c r="N3" t="str">
        <v>MECA</v>
      </c>
      <c r="O3" t="str">
        <v>Pluto</v>
      </c>
      <c r="P3">
        <v>1235</v>
      </c>
      <c r="Q3" t="str">
        <v>1C2000</v>
      </c>
      <c r="R3" t="str">
        <v>En cours</v>
      </c>
    </row>
    <row r="4" spans="1:18" x14ac:dyDescent="0.25">
      <c r="A4" s="1" t="s">
        <v>7</v>
      </c>
      <c r="B4" t="s">
        <v>11</v>
      </c>
      <c r="C4" t="s">
        <v>15</v>
      </c>
      <c r="D4" t="s">
        <v>18</v>
      </c>
      <c r="E4" t="s">
        <v>25</v>
      </c>
      <c r="F4">
        <v>1236</v>
      </c>
      <c r="G4" t="s">
        <v>20</v>
      </c>
      <c r="H4" t="s">
        <v>32</v>
      </c>
      <c r="K4" t="str">
        <v>001452</v>
      </c>
      <c r="L4" t="str">
        <v>VIS</v>
      </c>
      <c r="M4" t="str">
        <v>AEG</v>
      </c>
      <c r="N4" t="str">
        <v>MECA</v>
      </c>
      <c r="O4" t="str">
        <v>Mimi</v>
      </c>
      <c r="P4">
        <v>1236</v>
      </c>
      <c r="Q4" t="str">
        <v>1C4000</v>
      </c>
      <c r="R4" t="str">
        <v>Approuvé</v>
      </c>
    </row>
    <row r="5" spans="1:18" x14ac:dyDescent="0.25">
      <c r="A5" s="1" t="s">
        <v>6</v>
      </c>
      <c r="B5" t="s">
        <v>12</v>
      </c>
      <c r="C5" t="s">
        <v>15</v>
      </c>
      <c r="D5" t="s">
        <v>18</v>
      </c>
      <c r="E5" t="s">
        <v>26</v>
      </c>
      <c r="F5">
        <v>1237</v>
      </c>
      <c r="G5" t="s">
        <v>34</v>
      </c>
      <c r="H5" t="s">
        <v>33</v>
      </c>
      <c r="K5" t="str">
        <v>001248</v>
      </c>
      <c r="L5" t="str">
        <v>GAINE</v>
      </c>
      <c r="M5" t="str">
        <v>AEV</v>
      </c>
      <c r="N5" t="str">
        <v>ELEC</v>
      </c>
      <c r="O5" t="str">
        <v>Daffy</v>
      </c>
      <c r="P5">
        <v>1238</v>
      </c>
      <c r="Q5" t="str">
        <v>1C1000</v>
      </c>
      <c r="R5" t="str">
        <v>En cours</v>
      </c>
    </row>
    <row r="6" spans="1:18" x14ac:dyDescent="0.25">
      <c r="A6" s="1" t="s">
        <v>8</v>
      </c>
      <c r="B6" t="s">
        <v>13</v>
      </c>
      <c r="C6" t="s">
        <v>16</v>
      </c>
      <c r="D6" t="s">
        <v>17</v>
      </c>
      <c r="E6" t="s">
        <v>27</v>
      </c>
      <c r="F6">
        <v>1238</v>
      </c>
      <c r="G6" t="s">
        <v>21</v>
      </c>
      <c r="H6" t="s">
        <v>31</v>
      </c>
    </row>
    <row r="10" spans="1:18" x14ac:dyDescent="0.25">
      <c r="K10" t="s">
        <v>36</v>
      </c>
    </row>
    <row r="11" spans="1:18" x14ac:dyDescent="0.25">
      <c r="K11" t="str" cm="1">
        <f t="array" ref="K11:M14">INDEX(_xlfn._xlws.FILTER(t_Data[],MID(t_Data[Code],2,1)="C"),_xlfn.SEQUENCE(ROWS(_xlfn._xlws.FILTER(t_Data[],MID(t_Data[Code],2,1)="C"))),{1,3,2})</f>
        <v>001521</v>
      </c>
      <c r="L11" t="str">
        <v>AED</v>
      </c>
      <c r="M11" t="str">
        <v>MANCHON</v>
      </c>
    </row>
    <row r="12" spans="1:18" x14ac:dyDescent="0.25">
      <c r="K12" t="str">
        <v>002354</v>
      </c>
      <c r="L12" t="str">
        <v>AED</v>
      </c>
      <c r="M12" t="str">
        <v>VANNE</v>
      </c>
    </row>
    <row r="13" spans="1:18" x14ac:dyDescent="0.25">
      <c r="K13" t="str">
        <v>001452</v>
      </c>
      <c r="L13" t="str">
        <v>AEG</v>
      </c>
      <c r="M13" t="str">
        <v>VIS</v>
      </c>
    </row>
    <row r="14" spans="1:18" x14ac:dyDescent="0.25">
      <c r="K14" t="str">
        <v>001248</v>
      </c>
      <c r="L14" t="str">
        <v>AEV</v>
      </c>
      <c r="M14" t="str">
        <v>GAINE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CFBC9-312A-490C-8A0D-1001CA0DFA93}">
  <dimension ref="A1:K11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10" bestFit="1" customWidth="1"/>
    <col min="2" max="2" width="13.42578125" bestFit="1" customWidth="1"/>
    <col min="3" max="3" width="9.7109375" bestFit="1" customWidth="1"/>
    <col min="4" max="4" width="12" bestFit="1" customWidth="1"/>
    <col min="5" max="5" width="10" bestFit="1" customWidth="1"/>
    <col min="6" max="6" width="10.85546875" bestFit="1" customWidth="1"/>
    <col min="7" max="7" width="9.7109375" bestFit="1" customWidth="1"/>
    <col min="8" max="8" width="13.85546875" bestFit="1" customWidth="1"/>
    <col min="9" max="9" width="11.7109375" bestFit="1" customWidth="1"/>
    <col min="10" max="10" width="7.85546875" bestFit="1" customWidth="1"/>
    <col min="11" max="12" width="15.7109375" bestFit="1" customWidth="1"/>
  </cols>
  <sheetData>
    <row r="1" spans="1:11" x14ac:dyDescent="0.25">
      <c r="A1" t="s">
        <v>39</v>
      </c>
    </row>
    <row r="2" spans="1:11" x14ac:dyDescent="0.25">
      <c r="A2" t="s">
        <v>40</v>
      </c>
    </row>
    <row r="3" spans="1:11" x14ac:dyDescent="0.25">
      <c r="B3" t="s">
        <v>37</v>
      </c>
      <c r="C3" s="2" t="s">
        <v>38</v>
      </c>
      <c r="E3" t="s">
        <v>29</v>
      </c>
      <c r="F3" t="s">
        <v>1</v>
      </c>
      <c r="G3" t="s">
        <v>2</v>
      </c>
      <c r="H3" t="s">
        <v>22</v>
      </c>
      <c r="I3" t="s">
        <v>28</v>
      </c>
      <c r="J3" t="s">
        <v>4</v>
      </c>
      <c r="K3" t="s">
        <v>0</v>
      </c>
    </row>
    <row r="4" spans="1:11" x14ac:dyDescent="0.25">
      <c r="B4" t="s">
        <v>0</v>
      </c>
      <c r="C4" s="3">
        <v>8</v>
      </c>
      <c r="E4" t="s">
        <v>30</v>
      </c>
      <c r="F4" t="s">
        <v>9</v>
      </c>
      <c r="G4" t="s">
        <v>14</v>
      </c>
      <c r="H4" t="s">
        <v>23</v>
      </c>
      <c r="I4">
        <v>1234</v>
      </c>
      <c r="J4" t="s">
        <v>19</v>
      </c>
      <c r="K4" t="s">
        <v>5</v>
      </c>
    </row>
    <row r="5" spans="1:11" x14ac:dyDescent="0.25">
      <c r="B5" t="s">
        <v>1</v>
      </c>
      <c r="C5" s="3">
        <v>2</v>
      </c>
      <c r="E5" t="s">
        <v>31</v>
      </c>
      <c r="F5" t="s">
        <v>10</v>
      </c>
      <c r="G5" t="s">
        <v>14</v>
      </c>
      <c r="H5" t="s">
        <v>24</v>
      </c>
      <c r="I5">
        <v>1235</v>
      </c>
      <c r="J5" t="s">
        <v>19</v>
      </c>
      <c r="K5" t="s">
        <v>6</v>
      </c>
    </row>
    <row r="6" spans="1:11" x14ac:dyDescent="0.25">
      <c r="B6" t="s">
        <v>2</v>
      </c>
      <c r="C6" s="3">
        <v>3</v>
      </c>
      <c r="E6" t="s">
        <v>32</v>
      </c>
      <c r="F6" t="s">
        <v>11</v>
      </c>
      <c r="G6" t="s">
        <v>15</v>
      </c>
      <c r="H6" t="s">
        <v>25</v>
      </c>
      <c r="I6">
        <v>1236</v>
      </c>
      <c r="J6" t="s">
        <v>20</v>
      </c>
      <c r="K6" t="s">
        <v>7</v>
      </c>
    </row>
    <row r="7" spans="1:11" x14ac:dyDescent="0.25">
      <c r="B7" t="s">
        <v>3</v>
      </c>
      <c r="C7" s="3">
        <v>0</v>
      </c>
      <c r="E7" t="s">
        <v>31</v>
      </c>
      <c r="F7" t="s">
        <v>13</v>
      </c>
      <c r="G7" t="s">
        <v>16</v>
      </c>
      <c r="H7" t="s">
        <v>27</v>
      </c>
      <c r="I7">
        <v>1238</v>
      </c>
      <c r="J7" t="s">
        <v>21</v>
      </c>
      <c r="K7" t="s">
        <v>8</v>
      </c>
    </row>
    <row r="8" spans="1:11" x14ac:dyDescent="0.25">
      <c r="B8" t="s">
        <v>22</v>
      </c>
      <c r="C8" s="3">
        <v>5</v>
      </c>
    </row>
    <row r="9" spans="1:11" x14ac:dyDescent="0.25">
      <c r="B9" t="s">
        <v>28</v>
      </c>
      <c r="C9" s="3">
        <v>6</v>
      </c>
    </row>
    <row r="10" spans="1:11" x14ac:dyDescent="0.25">
      <c r="B10" t="s">
        <v>4</v>
      </c>
      <c r="C10" s="3">
        <v>7</v>
      </c>
    </row>
    <row r="11" spans="1:11" x14ac:dyDescent="0.25">
      <c r="B11" t="s">
        <v>29</v>
      </c>
      <c r="C11" s="3">
        <v>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6F193E-B03E-4088-B050-F169CD7D07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Enzo</dc:creator>
  <cp:lastModifiedBy>JF</cp:lastModifiedBy>
  <dcterms:created xsi:type="dcterms:W3CDTF">2015-06-05T18:19:34Z</dcterms:created>
  <dcterms:modified xsi:type="dcterms:W3CDTF">2022-03-13T11:04:27Z</dcterms:modified>
</cp:coreProperties>
</file>