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5068610-ECF9-4885-A347-6AAEF4E02314}" xr6:coauthVersionLast="47" xr6:coauthVersionMax="47" xr10:uidLastSave="{00000000-0000-0000-0000-000000000000}"/>
  <bookViews>
    <workbookView xWindow="6285" yWindow="1725" windowWidth="23280" windowHeight="11580" xr2:uid="{2D6C14A9-8B0D-4A1A-9946-97491D0B4873}"/>
  </bookViews>
  <sheets>
    <sheet name="Feuil1" sheetId="1" r:id="rId1"/>
  </sheets>
  <definedNames>
    <definedName name="DonnéesExternes_1" localSheetId="0" hidden="1">Feuil1!$C$21:$J$24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6" i="1" l="1"/>
  <c r="I16" i="1" s="1"/>
  <c r="H17" i="1"/>
  <c r="I17" i="1" s="1"/>
  <c r="H18" i="1"/>
  <c r="I1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2DB1ED4-923E-4EC6-9481-39171463AD48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<sst xmlns="http://schemas.openxmlformats.org/spreadsheetml/2006/main" count="26" uniqueCount="14">
  <si>
    <t>Janvier</t>
  </si>
  <si>
    <t>Février</t>
  </si>
  <si>
    <t>Mars</t>
  </si>
  <si>
    <t>Budget total</t>
  </si>
  <si>
    <t>Article</t>
  </si>
  <si>
    <t>Cumul</t>
  </si>
  <si>
    <t>% Execution</t>
  </si>
  <si>
    <t>Résultat voulu :</t>
  </si>
  <si>
    <t>Base :</t>
  </si>
  <si>
    <t>A venir</t>
  </si>
  <si>
    <t>Mai</t>
  </si>
  <si>
    <t>…</t>
  </si>
  <si>
    <t>% Exécution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</si>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</sst>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3"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2C0C059-4795-4112-9BF1-5A160258D90A}" autoFormatId="16" applyNumberFormats="0" applyBorderFormats="0" applyFontFormats="0" applyPatternFormats="0" applyAlignmentFormats="0" applyWidthHeightFormats="0">
  <queryTableRefresh nextId="10">
    <queryTableFields count="8">
      <queryTableField id="1" name="Article" tableColumnId="1"/>
      <queryTableField id="2" name="Budget total" tableColumnId="2"/>
      <queryTableField id="3" name="Janvier" tableColumnId="3"/>
      <queryTableField id="4" name="Février" tableColumnId="4"/>
      <queryTableField id="5" name="Mars" tableColumnId="5"/>
      <queryTableField id="8" name="Avril" tableColumnId="8"/>
      <queryTableField id="6" name="Cumul" tableColumnId="6"/>
      <queryTableField id="7" name="% Exécution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27B971-A7E4-44E0-9416-B743A172D068}" name="Tableau1" displayName="Tableau1" ref="C7:H10" totalsRowShown="0">
  <autoFilter ref="C7:H10" xr:uid="{A327B971-A7E4-44E0-9416-B743A172D068}"/>
  <tableColumns count="6">
    <tableColumn id="1" xr3:uid="{4BB8F207-3661-41E8-83BC-D21210029FDC}" name="Article"/>
    <tableColumn id="2" xr3:uid="{AAFF76A0-DE35-4823-B21B-818DAC2C2D2B}" name="Budget total"/>
    <tableColumn id="3" xr3:uid="{33C93B8A-3DE0-4AEA-80BA-7EA9C33824BD}" name="Janvier"/>
    <tableColumn id="4" xr3:uid="{FC9E3A0A-D6DC-40EB-95AF-11226423C4FB}" name="Février"/>
    <tableColumn id="5" xr3:uid="{3E98D02F-2C3F-4E67-896A-716B96DA90DC}" name="Mars"/>
    <tableColumn id="6" xr3:uid="{17995C62-3600-4BCF-A5CB-C99AEF0B85D5}" name="Avri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70F743-349A-4DF9-8CCA-0016C8190F2D}" name="Tableau14" displayName="Tableau14" ref="C15:I18" totalsRowShown="0">
  <autoFilter ref="C15:I18" xr:uid="{7570F743-349A-4DF9-8CCA-0016C8190F2D}"/>
  <tableColumns count="7">
    <tableColumn id="1" xr3:uid="{E9D3574A-E914-44C5-BFB8-834CC3021B81}" name="Article"/>
    <tableColumn id="2" xr3:uid="{4B753676-160A-4440-B5E8-3B6A2EC094D1}" name="Budget total"/>
    <tableColumn id="3" xr3:uid="{95D4EF8E-F40B-43D7-BC2F-486D5EDCDF52}" name="Janvier"/>
    <tableColumn id="4" xr3:uid="{8161FCFD-CAE3-4136-8A8C-74856E7339C4}" name="Février"/>
    <tableColumn id="5" xr3:uid="{8AB42564-D07A-4ECD-8856-0DD2330CD96A}" name="Mars"/>
    <tableColumn id="7" xr3:uid="{306AD400-0D7C-404B-8E52-197F08BE8E83}" name="Cumul" dataDxfId="2">
      <calculatedColumnFormula>SUM(Tableau14[[#This Row],[Janvier]:[Mars]])</calculatedColumnFormula>
    </tableColumn>
    <tableColumn id="6" xr3:uid="{15094ABE-A523-45F9-AC03-D7CC8D093217}" name="% Execution" dataDxfId="1" dataCellStyle="Pourcentage">
      <calculatedColumnFormula>Tableau14[[#This Row],[Cumul]]/Tableau14[[#This Row],[Budget total]]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125A333-5644-4FC9-8E5D-75834A6C815D}" name="Résultat" displayName="Résultat" ref="C21:J24" tableType="queryTable" totalsRowShown="0">
  <autoFilter ref="C21:J24" xr:uid="{F125A333-5644-4FC9-8E5D-75834A6C815D}"/>
  <tableColumns count="8">
    <tableColumn id="1" xr3:uid="{90D6A65B-8317-465A-A0E2-DB69EC8F6316}" uniqueName="1" name="Article" queryTableFieldId="1"/>
    <tableColumn id="2" xr3:uid="{000FB604-3687-4E80-8008-4CF7A14EBF75}" uniqueName="2" name="Budget total" queryTableFieldId="2"/>
    <tableColumn id="3" xr3:uid="{6D63E1EC-6D5C-4F13-95C8-9AC122F9D882}" uniqueName="3" name="Janvier" queryTableFieldId="3"/>
    <tableColumn id="4" xr3:uid="{FDEDCB50-36ED-4AE0-A0CF-C654BDAFB6CF}" uniqueName="4" name="Février" queryTableFieldId="4"/>
    <tableColumn id="5" xr3:uid="{F158BA97-9493-4EDE-AE28-09071DB13BA3}" uniqueName="5" name="Mars" queryTableFieldId="5"/>
    <tableColumn id="8" xr3:uid="{8EFA8D98-C6D1-4E7A-A781-C076724EC974}" uniqueName="8" name="Avril" queryTableFieldId="8"/>
    <tableColumn id="6" xr3:uid="{F30DC35C-0596-43E7-A3B1-28DBE21D85D9}" uniqueName="6" name="Cumul" queryTableFieldId="6"/>
    <tableColumn id="7" xr3:uid="{4C88026E-8114-46B5-A677-529CC7781954}" uniqueName="7" name="% Exécution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E473C-3EB3-41F4-9488-F47D291D85C8}">
  <dimension ref="C5:K24"/>
  <sheetViews>
    <sheetView showGridLines="0" tabSelected="1" topLeftCell="A4" workbookViewId="0">
      <selection activeCell="E8" sqref="E8:H8"/>
    </sheetView>
  </sheetViews>
  <sheetFormatPr baseColWidth="10" defaultRowHeight="15" x14ac:dyDescent="0.25"/>
  <cols>
    <col min="3" max="3" width="9.140625" bestFit="1" customWidth="1"/>
    <col min="4" max="4" width="14.140625" bestFit="1" customWidth="1"/>
    <col min="5" max="6" width="9.5703125" bestFit="1" customWidth="1"/>
    <col min="7" max="7" width="7.7109375" bestFit="1" customWidth="1"/>
    <col min="8" max="8" width="7.42578125" bestFit="1" customWidth="1"/>
    <col min="9" max="9" width="9" bestFit="1" customWidth="1"/>
    <col min="10" max="10" width="14" bestFit="1" customWidth="1"/>
  </cols>
  <sheetData>
    <row r="5" spans="3:11" x14ac:dyDescent="0.25">
      <c r="C5" t="s">
        <v>8</v>
      </c>
    </row>
    <row r="6" spans="3:11" x14ac:dyDescent="0.25">
      <c r="H6" t="s">
        <v>9</v>
      </c>
    </row>
    <row r="7" spans="3:11" x14ac:dyDescent="0.25">
      <c r="C7" t="s">
        <v>4</v>
      </c>
      <c r="D7" t="s">
        <v>3</v>
      </c>
      <c r="E7" t="s">
        <v>0</v>
      </c>
      <c r="F7" t="s">
        <v>1</v>
      </c>
      <c r="G7" t="s">
        <v>2</v>
      </c>
      <c r="H7" t="s">
        <v>13</v>
      </c>
      <c r="I7" t="s">
        <v>10</v>
      </c>
      <c r="K7" t="s">
        <v>11</v>
      </c>
    </row>
    <row r="8" spans="3:11" x14ac:dyDescent="0.25">
      <c r="C8">
        <v>1</v>
      </c>
      <c r="D8">
        <v>10000</v>
      </c>
      <c r="E8">
        <v>200</v>
      </c>
      <c r="F8">
        <v>200</v>
      </c>
      <c r="G8">
        <v>200</v>
      </c>
      <c r="H8">
        <v>300</v>
      </c>
    </row>
    <row r="9" spans="3:11" x14ac:dyDescent="0.25">
      <c r="C9">
        <v>2</v>
      </c>
      <c r="D9">
        <v>50000</v>
      </c>
      <c r="E9">
        <v>3000</v>
      </c>
      <c r="F9">
        <v>3000</v>
      </c>
      <c r="G9">
        <v>3000</v>
      </c>
      <c r="H9">
        <v>4000</v>
      </c>
    </row>
    <row r="10" spans="3:11" x14ac:dyDescent="0.25">
      <c r="C10">
        <v>3</v>
      </c>
      <c r="D10">
        <v>70000</v>
      </c>
      <c r="E10">
        <v>4500</v>
      </c>
      <c r="F10">
        <v>4500</v>
      </c>
      <c r="G10">
        <v>4500</v>
      </c>
      <c r="H10">
        <v>5000</v>
      </c>
    </row>
    <row r="13" spans="3:11" x14ac:dyDescent="0.25">
      <c r="C13" t="s">
        <v>7</v>
      </c>
    </row>
    <row r="15" spans="3:11" x14ac:dyDescent="0.25">
      <c r="C15" t="s">
        <v>4</v>
      </c>
      <c r="D15" t="s">
        <v>3</v>
      </c>
      <c r="E15" t="s">
        <v>0</v>
      </c>
      <c r="F15" t="s">
        <v>1</v>
      </c>
      <c r="G15" t="s">
        <v>2</v>
      </c>
      <c r="H15" t="s">
        <v>5</v>
      </c>
      <c r="I15" t="s">
        <v>6</v>
      </c>
    </row>
    <row r="16" spans="3:11" x14ac:dyDescent="0.25">
      <c r="C16">
        <v>1</v>
      </c>
      <c r="D16">
        <v>10000</v>
      </c>
      <c r="E16">
        <v>200</v>
      </c>
      <c r="F16">
        <v>200</v>
      </c>
      <c r="G16">
        <v>200</v>
      </c>
      <c r="H16">
        <f>SUM(Tableau14[[#This Row],[Janvier]:[Mars]])</f>
        <v>600</v>
      </c>
      <c r="I16" s="1">
        <f>Tableau14[[#This Row],[Cumul]]/Tableau14[[#This Row],[Budget total]]</f>
        <v>0.06</v>
      </c>
      <c r="J16" s="1"/>
    </row>
    <row r="17" spans="3:10" x14ac:dyDescent="0.25">
      <c r="C17">
        <v>2</v>
      </c>
      <c r="D17">
        <v>50000</v>
      </c>
      <c r="E17">
        <v>3000</v>
      </c>
      <c r="F17">
        <v>3000</v>
      </c>
      <c r="G17">
        <v>3000</v>
      </c>
      <c r="H17">
        <f>SUM(Tableau14[[#This Row],[Janvier]:[Mars]])</f>
        <v>9000</v>
      </c>
      <c r="I17" s="1">
        <f>Tableau14[[#This Row],[Cumul]]/Tableau14[[#This Row],[Budget total]]</f>
        <v>0.18</v>
      </c>
      <c r="J17" s="1"/>
    </row>
    <row r="18" spans="3:10" x14ac:dyDescent="0.25">
      <c r="C18">
        <v>3</v>
      </c>
      <c r="D18">
        <v>70000</v>
      </c>
      <c r="E18">
        <v>4500</v>
      </c>
      <c r="F18">
        <v>4500</v>
      </c>
      <c r="G18">
        <v>4500</v>
      </c>
      <c r="H18">
        <f>SUM(Tableau14[[#This Row],[Janvier]:[Mars]])</f>
        <v>13500</v>
      </c>
      <c r="I18" s="1">
        <f>Tableau14[[#This Row],[Cumul]]/Tableau14[[#This Row],[Budget total]]</f>
        <v>0.19285714285714287</v>
      </c>
      <c r="J18" s="1"/>
    </row>
    <row r="21" spans="3:10" x14ac:dyDescent="0.25">
      <c r="C21" t="s">
        <v>4</v>
      </c>
      <c r="D21" t="s">
        <v>3</v>
      </c>
      <c r="E21" t="s">
        <v>0</v>
      </c>
      <c r="F21" t="s">
        <v>1</v>
      </c>
      <c r="G21" t="s">
        <v>2</v>
      </c>
      <c r="H21" t="s">
        <v>13</v>
      </c>
      <c r="I21" t="s">
        <v>5</v>
      </c>
      <c r="J21" t="s">
        <v>12</v>
      </c>
    </row>
    <row r="22" spans="3:10" x14ac:dyDescent="0.25">
      <c r="C22">
        <v>1</v>
      </c>
      <c r="D22">
        <v>10000</v>
      </c>
      <c r="E22">
        <v>200</v>
      </c>
      <c r="F22">
        <v>200</v>
      </c>
      <c r="G22">
        <v>200</v>
      </c>
      <c r="H22">
        <v>300</v>
      </c>
      <c r="I22">
        <v>900</v>
      </c>
      <c r="J22" s="2">
        <v>0.09</v>
      </c>
    </row>
    <row r="23" spans="3:10" x14ac:dyDescent="0.25">
      <c r="C23">
        <v>2</v>
      </c>
      <c r="D23">
        <v>50000</v>
      </c>
      <c r="E23">
        <v>3000</v>
      </c>
      <c r="F23">
        <v>3000</v>
      </c>
      <c r="G23">
        <v>3000</v>
      </c>
      <c r="H23">
        <v>4000</v>
      </c>
      <c r="I23">
        <v>13000</v>
      </c>
      <c r="J23" s="2">
        <v>0.26</v>
      </c>
    </row>
    <row r="24" spans="3:10" x14ac:dyDescent="0.25">
      <c r="C24">
        <v>3</v>
      </c>
      <c r="D24">
        <v>70000</v>
      </c>
      <c r="E24">
        <v>4500</v>
      </c>
      <c r="F24">
        <v>4500</v>
      </c>
      <c r="G24">
        <v>4500</v>
      </c>
      <c r="H24">
        <v>5000</v>
      </c>
      <c r="I24">
        <v>18500</v>
      </c>
      <c r="J24" s="2">
        <v>0.26428571428571401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04F568-5C98-47B3-A9D3-100D9CE54E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JF</cp:lastModifiedBy>
  <dcterms:created xsi:type="dcterms:W3CDTF">2022-02-25T18:33:23Z</dcterms:created>
  <dcterms:modified xsi:type="dcterms:W3CDTF">2022-02-25T22:01:44Z</dcterms:modified>
</cp:coreProperties>
</file>