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57829DF0-3C54-41A2-9E8D-38D48BAA8F6F}" xr6:coauthVersionLast="47" xr6:coauthVersionMax="47" xr10:uidLastSave="{00000000-0000-0000-0000-000000000000}"/>
  <bookViews>
    <workbookView xWindow="6585" yWindow="0" windowWidth="23550" windowHeight="11580" xr2:uid="{E29BF0C9-8A22-4B0D-9D6A-6B75DD965CEA}"/>
  </bookViews>
  <sheets>
    <sheet name="Feuil1" sheetId="1" r:id="rId1"/>
    <sheet name="Feuil2" sheetId="2" r:id="rId2"/>
  </sheets>
  <definedNames>
    <definedName name="BENEFICIAIRE">Feuil2!$B:$B</definedName>
    <definedName name="NATURE">Feuil2!$A:$A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4" i="1"/>
  <c r="H3" i="1"/>
  <c r="H2" i="1"/>
</calcChain>
</file>

<file path=xl/sharedStrings.xml><?xml version="1.0" encoding="utf-8"?>
<sst xmlns="http://schemas.openxmlformats.org/spreadsheetml/2006/main" count="36" uniqueCount="20">
  <si>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</si>
  <si>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</si>
  <si>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</si>
  <si>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</si>
  <si>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</si>
  <si>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</si>
  <si>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</si>
  <si>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</si>
  <si>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</si>
  <si>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</si>
  <si>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</si>
  <si>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</si>
  <si>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</si>
  <si>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</si>
  <si>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</si>
  <si>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</si>
  <si>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</si>
  <si>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DE D</t>
  </si>
  <si>
    <t>TOTAL DE  E</t>
  </si>
  <si>
    <t>TOTAL D +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</si>
</sst>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F523A-BB2A-4D18-92F8-367AC44AADD4}" name="Tableau1" displayName="Tableau1" ref="A1:E12" totalsRowShown="0" headerRowDxfId="4">
  <autoFilter ref="A1:E12" xr:uid="{369F523A-BB2A-4D18-92F8-367AC44AADD4}"/>
  <sortState xmlns:xlrd2="http://schemas.microsoft.com/office/spreadsheetml/2017/richdata2" ref="A2:E12">
    <sortCondition ref="A1:A12"/>
  </sortState>
  <tableColumns count="5">
    <tableColumn id="1" xr3:uid="{E513BCAD-361B-48F6-985E-1FB5AD1D2D9A}" name="DATE" dataDxfId="3"/>
    <tableColumn id="2" xr3:uid="{3676A92A-1232-46DD-B615-693C4A8F350C}" name="BENEFICIAIRE" dataDxfId="2"/>
    <tableColumn id="4" xr3:uid="{405EBA4E-6D0B-4911-95BB-310F1C2B7AA6}" name="TRAVAUX"/>
    <tableColumn id="5" xr3:uid="{B3406ED0-5BBA-40FE-837B-DA65F2002427}" name="ALUR" dataDxfId="1"/>
    <tableColumn id="6" xr3:uid="{B5CC69CC-5D1A-475B-8B4E-AE75A481A9B2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2D7C-901B-457F-86F9-800BE42CA03B}">
  <dimension ref="A1:H12"/>
  <sheetViews>
    <sheetView tabSelected="1" workbookViewId="0">
      <selection activeCell="G7" sqref="G7"/>
    </sheetView>
  </sheetViews>
  <sheetFormatPr baseColWidth="10" defaultRowHeight="15" x14ac:dyDescent="0.25"/>
  <cols>
    <col min="1" max="1" width="23.28515625" customWidth="1"/>
    <col min="2" max="2" width="29.140625" customWidth="1"/>
    <col min="3" max="3" width="40.5703125" customWidth="1"/>
    <col min="4" max="4" width="22.28515625" customWidth="1"/>
    <col min="5" max="5" width="18.42578125" customWidth="1"/>
    <col min="6" max="6" width="17.85546875" customWidth="1"/>
    <col min="7" max="7" width="33.7109375" customWidth="1"/>
    <col min="8" max="8" width="25.28515625" customWidth="1"/>
  </cols>
  <sheetData>
    <row r="1" spans="1:8" ht="42.7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8" ht="20.100000000000001" customHeight="1" thickBot="1" x14ac:dyDescent="0.3">
      <c r="A2" s="1">
        <v>43040</v>
      </c>
      <c r="B2" s="2"/>
      <c r="C2" t="s">
        <v>5</v>
      </c>
      <c r="D2" s="3"/>
      <c r="E2" s="3">
        <v>58.75</v>
      </c>
      <c r="G2" t="s">
        <v>17</v>
      </c>
      <c r="H2" s="4">
        <f>SUBTOTAL(9,Tableau1[ALUR])</f>
        <v>277.19</v>
      </c>
    </row>
    <row r="3" spans="1:8" ht="20.100000000000001" customHeight="1" thickBot="1" x14ac:dyDescent="0.3">
      <c r="A3" s="1">
        <v>43136</v>
      </c>
      <c r="B3" s="2" t="s">
        <v>13</v>
      </c>
      <c r="C3" t="s">
        <v>14</v>
      </c>
      <c r="D3" s="3"/>
      <c r="E3" s="3">
        <v>120.34</v>
      </c>
      <c r="G3" t="s">
        <v>18</v>
      </c>
      <c r="H3" s="4">
        <f>SUBTOTAL(9,Tableau1[MONTANT])</f>
        <v>1186.28</v>
      </c>
    </row>
    <row r="4" spans="1:8" ht="20.100000000000001" customHeight="1" thickBot="1" x14ac:dyDescent="0.3">
      <c r="A4" s="1">
        <v>43405</v>
      </c>
      <c r="B4" s="2"/>
      <c r="C4" t="s">
        <v>6</v>
      </c>
      <c r="D4" s="3"/>
      <c r="E4" s="3">
        <v>163.93</v>
      </c>
      <c r="G4" t="s">
        <v>19</v>
      </c>
      <c r="H4" s="4">
        <f>H2+H3</f>
        <v>1463.47</v>
      </c>
    </row>
    <row r="5" spans="1:8" ht="20.100000000000001" customHeight="1" thickBot="1" x14ac:dyDescent="0.3">
      <c r="A5" s="1">
        <v>43739</v>
      </c>
      <c r="B5" s="2"/>
      <c r="C5" t="s">
        <v>7</v>
      </c>
      <c r="D5" s="3"/>
      <c r="E5" s="3">
        <v>275.67</v>
      </c>
    </row>
    <row r="6" spans="1:8" ht="20.100000000000001" customHeight="1" thickBot="1" x14ac:dyDescent="0.3">
      <c r="A6" s="1">
        <v>43739</v>
      </c>
      <c r="B6" s="2"/>
      <c r="C6" t="s">
        <v>8</v>
      </c>
      <c r="D6" s="3"/>
      <c r="E6" s="3">
        <v>168.66</v>
      </c>
      <c r="G6" t="s">
        <v>5</v>
      </c>
      <c r="H6" s="4">
        <f>SUMIFS(Tableau1[MONTANT],Tableau1[TRAVAUX],G6)</f>
        <v>334.23</v>
      </c>
    </row>
    <row r="7" spans="1:8" ht="20.100000000000001" customHeight="1" thickBot="1" x14ac:dyDescent="0.3">
      <c r="A7" s="1">
        <v>44197</v>
      </c>
      <c r="B7" s="2" t="s">
        <v>12</v>
      </c>
      <c r="D7" s="3">
        <v>139.93</v>
      </c>
      <c r="E7" s="3"/>
      <c r="G7" t="s">
        <v>13</v>
      </c>
      <c r="H7" s="4">
        <f>SUMIFS(Tableau1[MONTANT],Tableau1[BENEFICIAIRE],G7)</f>
        <v>120.34</v>
      </c>
    </row>
    <row r="8" spans="1:8" ht="20.100000000000001" customHeight="1" x14ac:dyDescent="0.25">
      <c r="A8" s="1">
        <v>44228</v>
      </c>
      <c r="B8" s="2"/>
      <c r="C8" t="s">
        <v>5</v>
      </c>
      <c r="D8" s="3"/>
      <c r="E8" s="3">
        <v>275.48</v>
      </c>
    </row>
    <row r="9" spans="1:8" ht="20.100000000000001" customHeight="1" x14ac:dyDescent="0.25">
      <c r="A9" s="1">
        <v>44562</v>
      </c>
      <c r="B9" s="2"/>
      <c r="C9" t="s">
        <v>9</v>
      </c>
      <c r="D9" s="3"/>
      <c r="E9" s="3">
        <v>26.71</v>
      </c>
    </row>
    <row r="10" spans="1:8" ht="20.100000000000001" customHeight="1" x14ac:dyDescent="0.25">
      <c r="A10" s="1">
        <v>44562</v>
      </c>
      <c r="B10" s="2" t="s">
        <v>16</v>
      </c>
      <c r="C10" t="s">
        <v>10</v>
      </c>
      <c r="D10" s="3"/>
      <c r="E10" s="3">
        <v>65.33</v>
      </c>
    </row>
    <row r="11" spans="1:8" ht="20.100000000000001" customHeight="1" x14ac:dyDescent="0.25">
      <c r="A11" s="1">
        <v>44562</v>
      </c>
      <c r="B11" s="2" t="s">
        <v>15</v>
      </c>
      <c r="C11" t="s">
        <v>11</v>
      </c>
      <c r="D11" s="3"/>
      <c r="E11" s="3">
        <v>31.41</v>
      </c>
    </row>
    <row r="12" spans="1:8" ht="20.100000000000001" customHeight="1" x14ac:dyDescent="0.25">
      <c r="A12" s="1">
        <v>44562</v>
      </c>
      <c r="B12" s="2" t="s">
        <v>12</v>
      </c>
      <c r="D12" s="3">
        <v>137.26</v>
      </c>
      <c r="E12" s="3"/>
    </row>
  </sheetData>
  <dataValidations count="2">
    <dataValidation type="list" allowBlank="1" showInputMessage="1" showErrorMessage="1" sqref="C2:C12" xr:uid="{DC6A47C6-FE38-40C9-A9D0-6BB6425F033D}">
      <formula1>(NATURE)</formula1>
    </dataValidation>
    <dataValidation type="list" allowBlank="1" showInputMessage="1" showErrorMessage="1" sqref="B2:B12" xr:uid="{1B840D45-B4AD-48EB-A609-70A825D5BED4}">
      <formula1>(BENEFICIAIRE)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643F3D-1F24-403F-B8D8-BC3AB832B148}">
          <x14:formula1>
            <xm:f>Feuil2!$A$1:$A$8</xm:f>
          </x14:formula1>
          <xm:sqref>G6</xm:sqref>
        </x14:dataValidation>
        <x14:dataValidation type="list" allowBlank="1" showInputMessage="1" showErrorMessage="1" xr:uid="{0B68D14B-EE68-4C31-95D9-333DDD2C130D}">
          <x14:formula1>
            <xm:f>Feuil2!$B$1:$B$4</xm:f>
          </x14:formula1>
          <xm:sqref>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956F-D3D4-4F0C-A27B-A0A9575BC1C4}">
  <dimension ref="A1:B8"/>
  <sheetViews>
    <sheetView workbookViewId="0">
      <selection activeCell="K17" sqref="K17"/>
    </sheetView>
  </sheetViews>
  <sheetFormatPr baseColWidth="10" defaultRowHeight="15" x14ac:dyDescent="0.25"/>
  <cols>
    <col min="1" max="1" width="29.42578125" bestFit="1" customWidth="1"/>
    <col min="2" max="2" width="34.140625" customWidth="1"/>
  </cols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15</v>
      </c>
    </row>
    <row r="3" spans="1:2" x14ac:dyDescent="0.25">
      <c r="A3" t="s">
        <v>11</v>
      </c>
      <c r="B3" t="s">
        <v>13</v>
      </c>
    </row>
    <row r="4" spans="1:2" x14ac:dyDescent="0.25">
      <c r="A4" t="s">
        <v>9</v>
      </c>
      <c r="B4" t="s">
        <v>16</v>
      </c>
    </row>
    <row r="5" spans="1:2" x14ac:dyDescent="0.25">
      <c r="A5" t="s">
        <v>8</v>
      </c>
    </row>
    <row r="6" spans="1:2" x14ac:dyDescent="0.25">
      <c r="A6" t="s">
        <v>7</v>
      </c>
    </row>
    <row r="7" spans="1:2" x14ac:dyDescent="0.25">
      <c r="A7" t="s">
        <v>14</v>
      </c>
    </row>
    <row r="8" spans="1:2" x14ac:dyDescent="0.25">
      <c r="A8" t="s">
        <v>10</v>
      </c>
    </row>
  </sheetData>
  <sortState xmlns:xlrd2="http://schemas.microsoft.com/office/spreadsheetml/2017/richdata2" ref="A1:A8">
    <sortCondition ref="A1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BENEFICIAIRE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JF</cp:lastModifiedBy>
  <dcterms:created xsi:type="dcterms:W3CDTF">2022-01-06T10:04:24Z</dcterms:created>
  <dcterms:modified xsi:type="dcterms:W3CDTF">2022-01-06T14:18:20Z</dcterms:modified>
</cp:coreProperties>
</file>