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56E2E00-1062-4BA5-96EC-0501972B1591}" xr6:coauthVersionLast="47" xr6:coauthVersionMax="47" xr10:uidLastSave="{00000000-0000-0000-0000-000000000000}"/>
  <bookViews>
    <workbookView xWindow="675" yWindow="2340" windowWidth="23325" windowHeight="10875" activeTab="2" xr2:uid="{23360941-73BB-489A-9578-AB7B40951607}"/>
  </bookViews>
  <sheets>
    <sheet name="BDD" sheetId="8" r:id="rId1"/>
    <sheet name="PROG DES SOINS" sheetId="17" r:id="rId2"/>
    <sheet name="Planning" sheetId="20" r:id="rId3"/>
  </sheets>
  <externalReferences>
    <externalReference r:id="rId4"/>
  </externalReferences>
  <definedNames>
    <definedName name="DateDéb">Planning!$C$1</definedName>
    <definedName name="DateFin">Planning!$C$2</definedName>
    <definedName name="DonnéesExternes_1" localSheetId="2" hidden="1">Planning!$A$6:$AF$9</definedName>
    <definedName name="DonnéesExternes_2" localSheetId="2" hidden="1">Planning!$A$14:$D$45</definedName>
    <definedName name="LISTEISPLCR">'[1]LISTE ISP LCR'!$A$2:$A$12</definedName>
  </definedNames>
  <calcPr calcId="191029"/>
  <customWorkbookViews>
    <customWorkbookView name="1-31" guid="{790953EA-9AEF-4041-9734-46AF3EB069C0}" maximized="1" xWindow="-8" yWindow="-8" windowWidth="1936" windowHeight="1056" activeSheetId="7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8" l="1"/>
  <c r="D15" i="8" l="1"/>
  <c r="D16" i="8" l="1"/>
  <c r="D8" i="8"/>
  <c r="D13" i="8"/>
  <c r="D17" i="8"/>
  <c r="D5" i="8"/>
  <c r="D9" i="8"/>
  <c r="D14" i="8"/>
  <c r="D6" i="8"/>
  <c r="D12" i="8" l="1"/>
  <c r="D10" i="8"/>
  <c r="D7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F2B0B8-8358-4238-83D9-A8C4989B377D}" keepAlive="1" name="Requête - Présentation A" description="Connexion à la requête « Présentation A » dans le classeur." type="5" refreshedVersion="7" background="1" saveData="1">
    <dbPr connection="Provider=Microsoft.Mashup.OleDb.1;Data Source=$Workbook$;Location=&quot;Présentation A&quot;;Extended Properties=&quot;&quot;" command="SELECT * FROM [Présentation A]"/>
  </connection>
  <connection id="2" xr16:uid="{DD1E75E0-4220-4467-8FC5-7A4C4520CFAA}" keepAlive="1" name="Requête - Présentation B" description="Connexion à la requête « Présentation B » dans le classeur." type="5" refreshedVersion="7" background="1" saveData="1">
    <dbPr connection="Provider=Microsoft.Mashup.OleDb.1;Data Source=$Workbook$;Location=&quot;Présentation B&quot;;Extended Properties=&quot;&quot;" command="SELECT * FROM [Présentation B]"/>
  </connection>
  <connection id="3" xr16:uid="{8B7C1C2F-D2A8-42D9-B605-72EA19D76622}" keepAlive="1" name="Requête - t_Planning" description="Connexion à la requête « t_Planning » dans le classeur." type="5" refreshedVersion="0" background="1">
    <dbPr connection="Provider=Microsoft.Mashup.OleDb.1;Data Source=$Workbook$;Location=t_Planning;Extended Properties=&quot;&quot;" command="SELECT * FROM [t_Planning]"/>
  </connection>
</connections>
</file>

<file path=xl/sharedStrings.xml><?xml version="1.0" encoding="utf-8"?>
<sst xmlns="http://schemas.openxmlformats.org/spreadsheetml/2006/main" count="240" uniqueCount="99">
  <si>
    <t>BASE DE DONNÉES</t>
  </si>
  <si>
    <t>Mois</t>
  </si>
  <si>
    <t>Fériés…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</si>
  <si>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</si>
  <si>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</si>
  <si>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</si>
  <si>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</si>
  <si>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</si>
  <si>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</si>
  <si>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</si>
  <si>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</si>
  <si>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</si>
  <si>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des Alliés</t>
  </si>
  <si>
    <t>JUIN</t>
  </si>
  <si>
    <t>Jeudi de l'Ascension</t>
  </si>
  <si>
    <t>JUILLET</t>
  </si>
  <si>
    <t>Pentecôte</t>
  </si>
  <si>
    <t>(=$D$6+49)</t>
  </si>
  <si>
    <t>AOUT</t>
  </si>
  <si>
    <t>Lundi de Pentecôte</t>
  </si>
  <si>
    <t>SEPTEMBRE</t>
  </si>
  <si>
    <t>Fête Nationale</t>
  </si>
  <si>
    <t>OCTOBRE</t>
  </si>
  <si>
    <t>Assomption</t>
  </si>
  <si>
    <t>NOVEMBRE</t>
  </si>
  <si>
    <t>La Toussaint</t>
  </si>
  <si>
    <t>DÉCEMBRE</t>
  </si>
  <si>
    <t>Armistice</t>
  </si>
  <si>
    <t>Noël</t>
  </si>
  <si>
    <t>9h-10h</t>
  </si>
  <si>
    <t>SOIN</t>
  </si>
  <si>
    <t>Me</t>
  </si>
  <si>
    <t>X</t>
  </si>
  <si>
    <t>7h-9h</t>
  </si>
  <si>
    <t>DUPONT D</t>
  </si>
  <si>
    <t>Prise de sang</t>
  </si>
  <si>
    <t>BIDULE Y</t>
  </si>
  <si>
    <t>Toilette</t>
  </si>
  <si>
    <t>TRUC M</t>
  </si>
  <si>
    <t>10h-10h30</t>
  </si>
  <si>
    <t>pansement</t>
  </si>
  <si>
    <t>Lu</t>
  </si>
  <si>
    <t>Ma</t>
  </si>
  <si>
    <t>Je</t>
  </si>
  <si>
    <t>Ve</t>
  </si>
  <si>
    <t>Sa</t>
  </si>
  <si>
    <t>Di</t>
  </si>
  <si>
    <t>NOM</t>
  </si>
  <si>
    <t>Heures</t>
  </si>
  <si>
    <t>Période</t>
  </si>
  <si>
    <t>Début</t>
  </si>
  <si>
    <t>Fin</t>
  </si>
  <si>
    <t>01/01/2022</t>
  </si>
  <si>
    <t>02/01/2022</t>
  </si>
  <si>
    <t>03/01/2022</t>
  </si>
  <si>
    <t>04/01/2022</t>
  </si>
  <si>
    <t>05/01/2022</t>
  </si>
  <si>
    <t>06/01/2022</t>
  </si>
  <si>
    <t>07/01/2022</t>
  </si>
  <si>
    <t>08/01/2022</t>
  </si>
  <si>
    <t>09/01/2022</t>
  </si>
  <si>
    <t>10/01/2022</t>
  </si>
  <si>
    <t>11/01/2022</t>
  </si>
  <si>
    <t>12/01/2022</t>
  </si>
  <si>
    <t>13/01/2022</t>
  </si>
  <si>
    <t>14/01/2022</t>
  </si>
  <si>
    <t>15/01/2022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</si>
  <si>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</si>
  <si>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</si>
  <si>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</si>
  <si>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</si>
  <si>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</si>
  <si>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</si>
  <si>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</si>
  <si>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23/01/2022</t>
  </si>
  <si>
    <t>24/01/2022</t>
  </si>
  <si>
    <t>25/01/2022</t>
  </si>
  <si>
    <t>26/01/2022</t>
  </si>
  <si>
    <t>27/01/2022</t>
  </si>
  <si>
    <t>28/01/2022</t>
  </si>
  <si>
    <t>29/01/2022</t>
  </si>
  <si>
    <t>30/01/2022</t>
  </si>
  <si>
    <t>31/01/2022</t>
  </si>
  <si>
    <t/>
  </si>
  <si>
    <t>7h-9h|DUPONT D|Prise de sang</t>
  </si>
  <si>
    <t>9h-10h|BIDULE Y|Toilette</t>
  </si>
  <si>
    <t>10h-10h30|TRUC M|pansement</t>
  </si>
  <si>
    <t>Nom</t>
  </si>
  <si>
    <t>Soin</t>
  </si>
  <si>
    <t>7h-9h
9h-10h
10h-10h30</t>
  </si>
  <si>
    <t>DUPONT D
BIDULE Y
TRUC M</t>
  </si>
  <si>
    <t>Prise de sang
Toilette
pansement</t>
  </si>
  <si>
    <t>9h-10h
10h-10h30</t>
  </si>
  <si>
    <t>BIDULE Y
TRUC M</t>
  </si>
  <si>
    <t>Toilette
pansement</t>
  </si>
  <si>
    <t>Dates</t>
  </si>
  <si>
    <t>03/01/2023</t>
  </si>
  <si>
    <t>Présentation A</t>
  </si>
  <si>
    <t>Présentation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</si>
</sst>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16" fontId="0" fillId="0" borderId="7" xfId="0" applyNumberFormat="1" applyFill="1" applyBorder="1" applyAlignment="1">
      <alignment vertical="center"/>
    </xf>
    <xf numFmtId="14" fontId="0" fillId="0" borderId="8" xfId="0" applyNumberForma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NumberFormat="1" applyAlignment="1">
      <alignment wrapText="1"/>
    </xf>
    <xf numFmtId="0" fontId="4" fillId="0" borderId="0" xfId="0" applyFont="1"/>
    <xf numFmtId="0" fontId="0" fillId="0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48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Users\Vince\AppData\Roaming\Microsoft\Excel\Users\Vince\AppData\Roaming\Microsoft\Excel\Documents%20and%20Settings\88sssm\Mes%20documents\3%20VLSM%20&amp;%20Op&#233;rationnel\5%20PHARMACIE%20&amp;%20PEREMPTIONS\0_PHARMACIE\PHARMACIE\V&#201;RIFICATION%20MENSUELLE%20VLSM.xlsx?8860CA13" TargetMode="External"/><Relationship Id="rId1" Type="http://schemas.openxmlformats.org/officeDocument/2006/relationships/externalLinkPath" Target="file:///\\8860CA13\V&#201;RIFICATION%20MENSUELLE%20V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LifePack 12"/>
      <sheetName val="Sac d'intervention"/>
      <sheetName val="KIT DIO"/>
      <sheetName val="SAC COMPLÉMENTAIRE"/>
      <sheetName val="LOT PETITE PHARMACIE"/>
      <sheetName val="LOT DIPHOTÉRINE"/>
      <sheetName val="KIT VICTIMES INCENDIE"/>
      <sheetName val="TIROIR RÉSERVE"/>
      <sheetName val="TIROIR RÉSERVE MÉDICAMENTS"/>
      <sheetName val="VALISE MÉDICALE"/>
      <sheetName val="POCHETTE ADMINISTRATIVE"/>
      <sheetName val="POCHETTE NOVI"/>
      <sheetName val="FRIGO BASE VLSM"/>
      <sheetName val="LISTE ISP LCR"/>
      <sheetName val="MALLE SOUSAN"/>
      <sheetName val="Respirat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BD3BC72-506F-4984-BB62-F27CFB2FF51E}" autoFormatId="16" applyNumberFormats="0" applyBorderFormats="0" applyFontFormats="0" applyPatternFormats="0" applyAlignmentFormats="0" applyWidthHeightFormats="0">
  <queryTableRefresh nextId="34">
    <queryTableFields count="32">
      <queryTableField id="2" name="01/01/2022" tableColumnId="2"/>
      <queryTableField id="3" name="02/01/2022" tableColumnId="3"/>
      <queryTableField id="4" name="03/01/2022" tableColumnId="4"/>
      <queryTableField id="33" dataBound="0" tableColumnId="1"/>
      <queryTableField id="5" name="04/01/2022" tableColumnId="5"/>
      <queryTableField id="6" name="05/01/2022" tableColumnId="6"/>
      <queryTableField id="7" name="06/01/2022" tableColumnId="7"/>
      <queryTableField id="8" name="07/01/2022" tableColumnId="8"/>
      <queryTableField id="9" name="08/01/2022" tableColumnId="9"/>
      <queryTableField id="10" name="09/01/2022" tableColumnId="10"/>
      <queryTableField id="11" name="10/01/2022" tableColumnId="11"/>
      <queryTableField id="12" name="11/01/2022" tableColumnId="12"/>
      <queryTableField id="13" name="12/01/2022" tableColumnId="13"/>
      <queryTableField id="14" name="13/01/2022" tableColumnId="14"/>
      <queryTableField id="15" name="14/01/2022" tableColumnId="15"/>
      <queryTableField id="16" name="15/01/2022" tableColumnId="16"/>
      <queryTableField id="17" name="16/01/2022" tableColumnId="17"/>
      <queryTableField id="18" name="17/01/2022" tableColumnId="18"/>
      <queryTableField id="19" name="18/01/2022" tableColumnId="19"/>
      <queryTableField id="20" name="19/01/2022" tableColumnId="20"/>
      <queryTableField id="21" name="20/01/2022" tableColumnId="21"/>
      <queryTableField id="22" name="21/01/2022" tableColumnId="22"/>
      <queryTableField id="23" name="22/01/2022" tableColumnId="23"/>
      <queryTableField id="24" name="23/01/2022" tableColumnId="24"/>
      <queryTableField id="25" name="24/01/2022" tableColumnId="25"/>
      <queryTableField id="26" name="25/01/2022" tableColumnId="26"/>
      <queryTableField id="27" name="26/01/2022" tableColumnId="27"/>
      <queryTableField id="28" name="27/01/2022" tableColumnId="28"/>
      <queryTableField id="29" name="28/01/2022" tableColumnId="29"/>
      <queryTableField id="30" name="29/01/2022" tableColumnId="30"/>
      <queryTableField id="31" name="30/01/2022" tableColumnId="31"/>
      <queryTableField id="32" name="31/01/2022" tableColumnId="3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8B35104-2354-4F94-8FB9-6F41E7D64516}" autoFormatId="16" applyNumberFormats="0" applyBorderFormats="0" applyFontFormats="0" applyPatternFormats="0" applyAlignmentFormats="0" applyWidthHeightFormats="0">
  <queryTableRefresh nextId="7">
    <queryTableFields count="4">
      <queryTableField id="5" name="Dates" tableColumnId="5"/>
      <queryTableField id="2" name="Heures" tableColumnId="2"/>
      <queryTableField id="3" name="Nom" tableColumnId="3"/>
      <queryTableField id="4" name="Soin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5FEBAB-A398-47A1-B48D-C3FEBF89EA27}" name="t_Planning" displayName="t_Planning" ref="B2:K5" totalsRowShown="0" headerRowDxfId="47" dataDxfId="46">
  <tableColumns count="10">
    <tableColumn id="1" xr3:uid="{B628B405-2977-417A-B7C8-16928E70116B}" name="NOM" dataDxfId="45"/>
    <tableColumn id="2" xr3:uid="{E9C56FF1-6A12-44C4-9937-C85AF8295269}" name="Heures" dataDxfId="44"/>
    <tableColumn id="3" xr3:uid="{CCE2A831-AE83-4835-9930-367FDE0D5BEE}" name="SOIN" dataDxfId="43"/>
    <tableColumn id="4" xr3:uid="{D6AA700C-028D-454F-8551-BA33C485B13A}" name="Lu" dataDxfId="42"/>
    <tableColumn id="5" xr3:uid="{3424A9B5-517F-4C33-8008-10BB808E3C7F}" name="Ma" dataDxfId="41"/>
    <tableColumn id="6" xr3:uid="{F2C56DA0-8000-4AC4-9FAC-FACF3C2F8B16}" name="Me" dataDxfId="40"/>
    <tableColumn id="7" xr3:uid="{830A7DBC-9841-457C-88A0-307DD51014A0}" name="Je" dataDxfId="39"/>
    <tableColumn id="8" xr3:uid="{15E2FF1C-9F84-42BA-ACD3-86D528698921}" name="Ve" dataDxfId="38"/>
    <tableColumn id="9" xr3:uid="{CB4AA447-AA61-4EDA-AE8D-857817E71D8D}" name="Sa" dataDxfId="37"/>
    <tableColumn id="10" xr3:uid="{99067E13-D976-4E52-A68E-F00AD7CB56EE}" name="Di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E6988C-9C81-4561-81F6-71C1089311E5}" name="Présentation_A" displayName="Présentation_A" ref="A6:AF9" tableType="queryTable" totalsRowShown="0">
  <autoFilter ref="A6:AF9" xr:uid="{66E6988C-9C81-4561-81F6-71C1089311E5}"/>
  <tableColumns count="32">
    <tableColumn id="2" xr3:uid="{6C409488-715B-4E4B-A661-C16F8940BDDF}" uniqueName="2" name="01/01/2022" queryTableFieldId="2" dataDxfId="35"/>
    <tableColumn id="3" xr3:uid="{A89217FB-C717-43CD-B010-74FF9FE687A8}" uniqueName="3" name="02/01/2022" queryTableFieldId="3" dataDxfId="34"/>
    <tableColumn id="4" xr3:uid="{E2572091-ED86-4B85-A8C8-99DB3519042F}" uniqueName="4" name="03/01/2022" queryTableFieldId="4" dataDxfId="33"/>
    <tableColumn id="1" xr3:uid="{0325DBC1-6161-4FD4-829C-E541764765F9}" uniqueName="1" name="03/01/2023" queryTableFieldId="33" dataDxfId="4"/>
    <tableColumn id="5" xr3:uid="{EC1E02FC-EA2C-416E-B9D9-F71B9B5A8C99}" uniqueName="5" name="04/01/2022" queryTableFieldId="5" dataDxfId="32"/>
    <tableColumn id="6" xr3:uid="{188D2115-F222-43C1-A5F5-6D4ECF53868C}" uniqueName="6" name="05/01/2022" queryTableFieldId="6" dataDxfId="31"/>
    <tableColumn id="7" xr3:uid="{470642EF-EAB1-4052-8585-7775E1AAB16B}" uniqueName="7" name="06/01/2022" queryTableFieldId="7" dataDxfId="30"/>
    <tableColumn id="8" xr3:uid="{C94685D7-7B68-4F0A-963C-85F78095143D}" uniqueName="8" name="07/01/2022" queryTableFieldId="8" dataDxfId="29"/>
    <tableColumn id="9" xr3:uid="{74FE9B76-7432-4811-8D08-781F11C07549}" uniqueName="9" name="08/01/2022" queryTableFieldId="9" dataDxfId="28"/>
    <tableColumn id="10" xr3:uid="{CEEAC7F2-191A-4B8B-BBEA-B97E05D07B81}" uniqueName="10" name="09/01/2022" queryTableFieldId="10" dataDxfId="27"/>
    <tableColumn id="11" xr3:uid="{D9408211-49A5-483D-AF64-97CA25B94F8D}" uniqueName="11" name="10/01/2022" queryTableFieldId="11" dataDxfId="26"/>
    <tableColumn id="12" xr3:uid="{157376D4-C211-4784-B5B0-169DE00AD76C}" uniqueName="12" name="11/01/2022" queryTableFieldId="12" dataDxfId="25"/>
    <tableColumn id="13" xr3:uid="{80643184-4FCA-44E3-9DE9-DE123302811D}" uniqueName="13" name="12/01/2022" queryTableFieldId="13" dataDxfId="24"/>
    <tableColumn id="14" xr3:uid="{E7D281CE-4DEB-468D-B92A-4623FDBB1A60}" uniqueName="14" name="13/01/2022" queryTableFieldId="14" dataDxfId="23"/>
    <tableColumn id="15" xr3:uid="{DA93B497-0050-4A05-9692-53B14324C4F4}" uniqueName="15" name="14/01/2022" queryTableFieldId="15" dataDxfId="22"/>
    <tableColumn id="16" xr3:uid="{A6AA9A12-B93C-41B8-AF7D-B213ECFDEF3E}" uniqueName="16" name="15/01/2022" queryTableFieldId="16" dataDxfId="21"/>
    <tableColumn id="17" xr3:uid="{698152AC-9E75-4690-8C1E-339C6C8927CB}" uniqueName="17" name="16/01/2022" queryTableFieldId="17" dataDxfId="20"/>
    <tableColumn id="18" xr3:uid="{F29C00FC-C742-45E3-BC54-8846797C0CB2}" uniqueName="18" name="17/01/2022" queryTableFieldId="18" dataDxfId="19"/>
    <tableColumn id="19" xr3:uid="{48EFFD5C-091A-4163-9566-E77337A95A7B}" uniqueName="19" name="18/01/2022" queryTableFieldId="19" dataDxfId="18"/>
    <tableColumn id="20" xr3:uid="{0917FFBB-4DA9-4219-A2BB-7A09E9A09928}" uniqueName="20" name="19/01/2022" queryTableFieldId="20" dataDxfId="17"/>
    <tableColumn id="21" xr3:uid="{FFF4BAB4-2746-4235-A6C0-287302FF4E5B}" uniqueName="21" name="20/01/2022" queryTableFieldId="21" dataDxfId="16"/>
    <tableColumn id="22" xr3:uid="{3677542B-0536-48E8-BC51-97009E8E1C5A}" uniqueName="22" name="21/01/2022" queryTableFieldId="22" dataDxfId="15"/>
    <tableColumn id="23" xr3:uid="{D02751FE-08E0-41DB-B23A-EFEB78E1F00E}" uniqueName="23" name="22/01/2022" queryTableFieldId="23" dataDxfId="14"/>
    <tableColumn id="24" xr3:uid="{44F43D48-B8DA-40A1-ADF1-3C517348586D}" uniqueName="24" name="23/01/2022" queryTableFieldId="24" dataDxfId="13"/>
    <tableColumn id="25" xr3:uid="{D82B42A1-E18D-4DBA-A43F-F2BBAF236AFE}" uniqueName="25" name="24/01/2022" queryTableFieldId="25" dataDxfId="12"/>
    <tableColumn id="26" xr3:uid="{33EC2EFF-4F23-471E-8986-73CD0572E98F}" uniqueName="26" name="25/01/2022" queryTableFieldId="26" dataDxfId="11"/>
    <tableColumn id="27" xr3:uid="{C499268B-0807-4C9D-86EF-9EC832F26C26}" uniqueName="27" name="26/01/2022" queryTableFieldId="27" dataDxfId="10"/>
    <tableColumn id="28" xr3:uid="{92D8AB08-BCB4-4C29-8CC1-C567E4F07EE3}" uniqueName="28" name="27/01/2022" queryTableFieldId="28" dataDxfId="9"/>
    <tableColumn id="29" xr3:uid="{A045D07E-F80F-4F74-9CA6-C86B5AC0C40E}" uniqueName="29" name="28/01/2022" queryTableFieldId="29" dataDxfId="8"/>
    <tableColumn id="30" xr3:uid="{0C1910AE-507F-4762-A4F8-576FFD42C2E2}" uniqueName="30" name="29/01/2022" queryTableFieldId="30" dataDxfId="7"/>
    <tableColumn id="31" xr3:uid="{A05115F4-CB67-4006-8348-539313A793E5}" uniqueName="31" name="30/01/2022" queryTableFieldId="31" dataDxfId="6"/>
    <tableColumn id="32" xr3:uid="{BBFBAD2D-6ED8-4EB5-B1E9-ECC6AB091668}" uniqueName="32" name="31/01/2022" queryTableFieldId="32" dataDxf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C71C0C-D4C4-4265-A929-BE8F49A03A99}" name="Présentation_B" displayName="Présentation_B" ref="A14:D45" tableType="queryTable" totalsRowShown="0">
  <autoFilter ref="A14:D45" xr:uid="{4DC71C0C-D4C4-4265-A929-BE8F49A03A99}"/>
  <tableColumns count="4">
    <tableColumn id="5" xr3:uid="{DABA2F74-C83D-41E9-87C2-C92020F29C9F}" uniqueName="5" name="Dates" queryTableFieldId="5" dataDxfId="3"/>
    <tableColumn id="2" xr3:uid="{DFF2CB37-241E-4304-8E8C-B78AC618943F}" uniqueName="2" name="Heures" queryTableFieldId="2" dataDxfId="2"/>
    <tableColumn id="3" xr3:uid="{799BAF8B-7E52-438A-91ED-1443CE42945F}" uniqueName="3" name="Nom" queryTableFieldId="3" dataDxfId="1"/>
    <tableColumn id="4" xr3:uid="{56609153-DACE-426B-A1F7-72CE416576F6}" uniqueName="4" name="Soin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2252-F918-45D9-988C-FBEEE0F5CF57}">
  <dimension ref="A1:AW22"/>
  <sheetViews>
    <sheetView workbookViewId="0">
      <selection activeCell="D11" sqref="D11"/>
    </sheetView>
  </sheetViews>
  <sheetFormatPr baseColWidth="10" defaultColWidth="11.42578125" defaultRowHeight="15" x14ac:dyDescent="0.25"/>
  <cols>
    <col min="1" max="1" width="11.42578125" style="1"/>
    <col min="2" max="2" width="1.42578125" style="1" customWidth="1"/>
    <col min="3" max="3" width="19" style="1" customWidth="1"/>
    <col min="4" max="6" width="11.42578125" style="1"/>
    <col min="7" max="66" width="3.7109375" style="1" customWidth="1"/>
    <col min="67" max="71" width="5.7109375" style="1" customWidth="1"/>
    <col min="72" max="16384" width="11.42578125" style="1"/>
  </cols>
  <sheetData>
    <row r="1" spans="1:21" ht="6" customHeight="1" thickBot="1" x14ac:dyDescent="0.3"/>
    <row r="2" spans="1:21" ht="30" customHeight="1" thickBot="1" x14ac:dyDescent="0.3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5"/>
    </row>
    <row r="3" spans="1:21" ht="15.75" thickBot="1" x14ac:dyDescent="0.3"/>
    <row r="4" spans="1:21" ht="15.75" thickBot="1" x14ac:dyDescent="0.3">
      <c r="A4" s="2" t="s">
        <v>1</v>
      </c>
      <c r="C4" s="2" t="s">
        <v>2</v>
      </c>
      <c r="D4" s="19">
        <f>YEAR(DateDéb)</f>
        <v>2022</v>
      </c>
    </row>
    <row r="5" spans="1:21" ht="15" customHeight="1" x14ac:dyDescent="0.25">
      <c r="A5" s="3" t="s">
        <v>3</v>
      </c>
      <c r="C5" s="4" t="s">
        <v>4</v>
      </c>
      <c r="D5" s="5">
        <f>DATE($D4,1,1)</f>
        <v>44562</v>
      </c>
    </row>
    <row r="6" spans="1:21" x14ac:dyDescent="0.25">
      <c r="A6" s="3" t="s">
        <v>5</v>
      </c>
      <c r="C6" s="6" t="s">
        <v>6</v>
      </c>
      <c r="D6" s="5">
        <f>ROUND(DATE($D$4,4,MOD(234-11*MOD($D$4,19),30))/7,)*7-6</f>
        <v>44668</v>
      </c>
    </row>
    <row r="7" spans="1:21" x14ac:dyDescent="0.25">
      <c r="A7" s="3" t="s">
        <v>7</v>
      </c>
      <c r="C7" s="6" t="s">
        <v>8</v>
      </c>
      <c r="D7" s="5">
        <f>$D$6+1</f>
        <v>44669</v>
      </c>
    </row>
    <row r="8" spans="1:21" x14ac:dyDescent="0.25">
      <c r="A8" s="3" t="s">
        <v>9</v>
      </c>
      <c r="C8" s="6" t="s">
        <v>10</v>
      </c>
      <c r="D8" s="5">
        <f>DATE($D$4,5,1)</f>
        <v>44682</v>
      </c>
    </row>
    <row r="9" spans="1:21" x14ac:dyDescent="0.25">
      <c r="A9" s="3" t="s">
        <v>11</v>
      </c>
      <c r="C9" s="6" t="s">
        <v>12</v>
      </c>
      <c r="D9" s="5">
        <f>DATE($D$4,5,8)</f>
        <v>44689</v>
      </c>
    </row>
    <row r="10" spans="1:21" x14ac:dyDescent="0.25">
      <c r="A10" s="3" t="s">
        <v>13</v>
      </c>
      <c r="C10" s="6" t="s">
        <v>14</v>
      </c>
      <c r="D10" s="5">
        <f>$D$6+39</f>
        <v>44707</v>
      </c>
    </row>
    <row r="11" spans="1:21" x14ac:dyDescent="0.25">
      <c r="A11" s="3" t="s">
        <v>15</v>
      </c>
      <c r="C11" s="6" t="s">
        <v>16</v>
      </c>
      <c r="D11" s="5" t="s">
        <v>17</v>
      </c>
    </row>
    <row r="12" spans="1:21" x14ac:dyDescent="0.25">
      <c r="A12" s="3" t="s">
        <v>18</v>
      </c>
      <c r="C12" s="6" t="s">
        <v>19</v>
      </c>
      <c r="D12" s="5">
        <f>$D$6+50</f>
        <v>44718</v>
      </c>
    </row>
    <row r="13" spans="1:21" x14ac:dyDescent="0.25">
      <c r="A13" s="3" t="s">
        <v>20</v>
      </c>
      <c r="C13" s="6" t="s">
        <v>21</v>
      </c>
      <c r="D13" s="5">
        <f>DATE($D$4,7,14)</f>
        <v>44756</v>
      </c>
    </row>
    <row r="14" spans="1:21" x14ac:dyDescent="0.25">
      <c r="A14" s="3" t="s">
        <v>22</v>
      </c>
      <c r="C14" s="6" t="s">
        <v>23</v>
      </c>
      <c r="D14" s="5">
        <f>DATE($D$4,8,15)</f>
        <v>44788</v>
      </c>
    </row>
    <row r="15" spans="1:21" x14ac:dyDescent="0.25">
      <c r="A15" s="3" t="s">
        <v>24</v>
      </c>
      <c r="C15" s="6" t="s">
        <v>25</v>
      </c>
      <c r="D15" s="5">
        <f>DATE($D$4,11,1)</f>
        <v>44866</v>
      </c>
    </row>
    <row r="16" spans="1:21" x14ac:dyDescent="0.25">
      <c r="A16" s="7" t="s">
        <v>26</v>
      </c>
      <c r="C16" s="6" t="s">
        <v>27</v>
      </c>
      <c r="D16" s="5">
        <f>DATE($D$4,11,11)</f>
        <v>44876</v>
      </c>
    </row>
    <row r="17" spans="3:49" x14ac:dyDescent="0.25">
      <c r="C17" s="6" t="s">
        <v>28</v>
      </c>
      <c r="D17" s="5">
        <f>DATE($D$4,12,25)</f>
        <v>44920</v>
      </c>
    </row>
    <row r="18" spans="3:49" x14ac:dyDescent="0.25">
      <c r="C18" s="8"/>
    </row>
    <row r="22" spans="3:49" x14ac:dyDescent="0.25">
      <c r="AW22" s="8"/>
    </row>
  </sheetData>
  <sheetProtection selectLockedCells="1" selectUnlockedCells="1"/>
  <customSheetViews>
    <customSheetView guid="{790953EA-9AEF-4041-9734-46AF3EB069C0}">
      <selection activeCell="D12" sqref="D12"/>
      <pageMargins left="0.19685039370078741" right="0.19685039370078741" top="0.19685039370078741" bottom="0.19685039370078741" header="0" footer="0"/>
      <pageSetup paperSize="9" orientation="landscape" horizontalDpi="4294967293" verticalDpi="0" r:id="rId1"/>
    </customSheetView>
  </customSheetViews>
  <mergeCells count="1">
    <mergeCell ref="A2:U2"/>
  </mergeCells>
  <pageMargins left="0.19685039370078741" right="0.19685039370078741" top="0.19685039370078741" bottom="0.19685039370078741" header="0" footer="0"/>
  <pageSetup paperSize="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AD1A-90EE-F44C-AC74-878211666338}">
  <dimension ref="A1:K5"/>
  <sheetViews>
    <sheetView workbookViewId="0">
      <selection activeCell="D2" sqref="D2"/>
    </sheetView>
  </sheetViews>
  <sheetFormatPr baseColWidth="10" defaultRowHeight="15" x14ac:dyDescent="0.25"/>
  <cols>
    <col min="1" max="1" width="5.7109375" style="9" customWidth="1"/>
    <col min="2" max="2" width="25.140625" style="9" customWidth="1"/>
    <col min="3" max="3" width="14.140625" style="9" bestFit="1" customWidth="1"/>
    <col min="4" max="4" width="27" style="9" customWidth="1"/>
    <col min="5" max="5" width="5.140625" style="9" customWidth="1"/>
    <col min="6" max="6" width="6" style="9" customWidth="1"/>
    <col min="7" max="7" width="6.140625" style="9" customWidth="1"/>
    <col min="8" max="8" width="5" style="9" customWidth="1"/>
    <col min="9" max="9" width="5.5703125" style="9" customWidth="1"/>
    <col min="10" max="10" width="5.140625" style="9" customWidth="1"/>
    <col min="11" max="11" width="5" style="9" customWidth="1"/>
  </cols>
  <sheetData>
    <row r="1" spans="2:11" x14ac:dyDescent="0.25">
      <c r="E1" s="10"/>
      <c r="F1" s="10"/>
      <c r="G1" s="10"/>
      <c r="H1" s="10"/>
      <c r="I1" s="10"/>
      <c r="J1" s="10"/>
      <c r="K1" s="10"/>
    </row>
    <row r="2" spans="2:11" x14ac:dyDescent="0.25">
      <c r="B2" s="9" t="s">
        <v>47</v>
      </c>
      <c r="C2" s="9" t="s">
        <v>48</v>
      </c>
      <c r="D2" s="9" t="s">
        <v>30</v>
      </c>
      <c r="E2" s="9" t="s">
        <v>41</v>
      </c>
      <c r="F2" s="9" t="s">
        <v>42</v>
      </c>
      <c r="G2" s="9" t="s">
        <v>31</v>
      </c>
      <c r="H2" s="9" t="s">
        <v>43</v>
      </c>
      <c r="I2" s="9" t="s">
        <v>44</v>
      </c>
      <c r="J2" s="9" t="s">
        <v>45</v>
      </c>
      <c r="K2" s="9" t="s">
        <v>46</v>
      </c>
    </row>
    <row r="3" spans="2:11" x14ac:dyDescent="0.25">
      <c r="B3" s="9" t="s">
        <v>34</v>
      </c>
      <c r="C3" s="9" t="s">
        <v>33</v>
      </c>
      <c r="D3" s="9" t="s">
        <v>35</v>
      </c>
      <c r="E3" s="9" t="s">
        <v>32</v>
      </c>
    </row>
    <row r="4" spans="2:11" x14ac:dyDescent="0.25">
      <c r="B4" s="9" t="s">
        <v>36</v>
      </c>
      <c r="C4" s="9" t="s">
        <v>29</v>
      </c>
      <c r="D4" s="9" t="s">
        <v>37</v>
      </c>
      <c r="E4" s="9" t="s">
        <v>32</v>
      </c>
      <c r="F4" s="9" t="s">
        <v>32</v>
      </c>
      <c r="G4" s="9" t="s">
        <v>32</v>
      </c>
      <c r="H4" s="9" t="s">
        <v>32</v>
      </c>
      <c r="I4" s="9" t="s">
        <v>32</v>
      </c>
    </row>
    <row r="5" spans="2:11" x14ac:dyDescent="0.25">
      <c r="B5" s="9" t="s">
        <v>38</v>
      </c>
      <c r="C5" s="9" t="s">
        <v>39</v>
      </c>
      <c r="D5" s="9" t="s">
        <v>40</v>
      </c>
      <c r="E5" s="9" t="s">
        <v>32</v>
      </c>
      <c r="G5" s="9" t="s">
        <v>32</v>
      </c>
      <c r="I5" s="9" t="s">
        <v>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7DAD-08D3-44EA-9D79-988EA384D6C5}">
  <dimension ref="A1:AF45"/>
  <sheetViews>
    <sheetView showGridLines="0" tabSelected="1" workbookViewId="0">
      <selection activeCell="F16" sqref="F16"/>
    </sheetView>
  </sheetViews>
  <sheetFormatPr baseColWidth="10" defaultRowHeight="15" x14ac:dyDescent="0.25"/>
  <cols>
    <col min="1" max="1" width="10.7109375" bestFit="1" customWidth="1"/>
    <col min="2" max="2" width="13" bestFit="1" customWidth="1"/>
    <col min="3" max="3" width="29.28515625" bestFit="1" customWidth="1"/>
    <col min="4" max="4" width="13" bestFit="1" customWidth="1"/>
    <col min="5" max="5" width="32.42578125" bestFit="1" customWidth="1"/>
    <col min="6" max="6" width="29.140625" bestFit="1" customWidth="1"/>
    <col min="7" max="7" width="23.85546875" bestFit="1" customWidth="1"/>
    <col min="8" max="8" width="29.140625" bestFit="1" customWidth="1"/>
    <col min="9" max="10" width="13" bestFit="1" customWidth="1"/>
    <col min="11" max="11" width="29.28515625" bestFit="1" customWidth="1"/>
    <col min="12" max="12" width="23.85546875" bestFit="1" customWidth="1"/>
    <col min="13" max="13" width="29.140625" bestFit="1" customWidth="1"/>
    <col min="14" max="14" width="23.85546875" bestFit="1" customWidth="1"/>
    <col min="15" max="15" width="29.140625" bestFit="1" customWidth="1"/>
    <col min="16" max="17" width="13" bestFit="1" customWidth="1"/>
    <col min="18" max="18" width="29.28515625" bestFit="1" customWidth="1"/>
    <col min="19" max="19" width="23.85546875" bestFit="1" customWidth="1"/>
    <col min="20" max="20" width="29.140625" bestFit="1" customWidth="1"/>
    <col min="21" max="21" width="23.85546875" bestFit="1" customWidth="1"/>
    <col min="22" max="22" width="29.140625" bestFit="1" customWidth="1"/>
    <col min="23" max="24" width="13" bestFit="1" customWidth="1"/>
    <col min="25" max="25" width="29.28515625" bestFit="1" customWidth="1"/>
    <col min="26" max="26" width="23.85546875" bestFit="1" customWidth="1"/>
    <col min="27" max="27" width="29.140625" bestFit="1" customWidth="1"/>
    <col min="28" max="28" width="23.85546875" bestFit="1" customWidth="1"/>
    <col min="29" max="29" width="29.140625" bestFit="1" customWidth="1"/>
    <col min="30" max="31" width="13" bestFit="1" customWidth="1"/>
    <col min="32" max="33" width="29.28515625" bestFit="1" customWidth="1"/>
  </cols>
  <sheetData>
    <row r="1" spans="1:32" x14ac:dyDescent="0.25">
      <c r="A1" t="s">
        <v>49</v>
      </c>
      <c r="B1" t="s">
        <v>50</v>
      </c>
      <c r="C1" s="11">
        <v>44562</v>
      </c>
      <c r="D1" s="11"/>
    </row>
    <row r="2" spans="1:32" x14ac:dyDescent="0.25">
      <c r="B2" t="s">
        <v>51</v>
      </c>
      <c r="C2" s="11">
        <v>44592</v>
      </c>
      <c r="D2" s="11"/>
      <c r="F2" s="11"/>
    </row>
    <row r="3" spans="1:32" x14ac:dyDescent="0.25">
      <c r="C3" s="11"/>
      <c r="D3" s="11"/>
      <c r="F3" s="11"/>
    </row>
    <row r="4" spans="1:32" ht="15.75" x14ac:dyDescent="0.25">
      <c r="A4" s="18" t="s">
        <v>97</v>
      </c>
      <c r="C4" s="11"/>
      <c r="D4" s="11"/>
      <c r="F4" s="11"/>
    </row>
    <row r="6" spans="1:32" x14ac:dyDescent="0.25">
      <c r="A6" t="s">
        <v>52</v>
      </c>
      <c r="B6" t="s">
        <v>53</v>
      </c>
      <c r="C6" t="s">
        <v>54</v>
      </c>
      <c r="D6" t="s">
        <v>96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  <c r="K6" t="s">
        <v>61</v>
      </c>
      <c r="L6" t="s">
        <v>62</v>
      </c>
      <c r="M6" t="s">
        <v>63</v>
      </c>
      <c r="N6" t="s">
        <v>64</v>
      </c>
      <c r="O6" t="s">
        <v>65</v>
      </c>
      <c r="P6" t="s">
        <v>66</v>
      </c>
      <c r="Q6" t="s">
        <v>67</v>
      </c>
      <c r="R6" t="s">
        <v>68</v>
      </c>
      <c r="S6" t="s">
        <v>69</v>
      </c>
      <c r="T6" t="s">
        <v>70</v>
      </c>
      <c r="U6" t="s">
        <v>71</v>
      </c>
      <c r="V6" t="s">
        <v>72</v>
      </c>
      <c r="W6" t="s">
        <v>73</v>
      </c>
      <c r="X6" t="s">
        <v>74</v>
      </c>
      <c r="Y6" t="s">
        <v>75</v>
      </c>
      <c r="Z6" t="s">
        <v>76</v>
      </c>
      <c r="AA6" t="s">
        <v>77</v>
      </c>
      <c r="AB6" t="s">
        <v>78</v>
      </c>
      <c r="AC6" t="s">
        <v>79</v>
      </c>
      <c r="AD6" t="s">
        <v>80</v>
      </c>
      <c r="AE6" t="s">
        <v>81</v>
      </c>
      <c r="AF6" t="s">
        <v>82</v>
      </c>
    </row>
    <row r="7" spans="1:32" x14ac:dyDescent="0.25">
      <c r="A7" s="12" t="s">
        <v>83</v>
      </c>
      <c r="B7" s="12" t="s">
        <v>83</v>
      </c>
      <c r="C7" s="12" t="s">
        <v>84</v>
      </c>
      <c r="D7" s="12"/>
      <c r="E7" s="12" t="s">
        <v>85</v>
      </c>
      <c r="F7" s="12" t="s">
        <v>85</v>
      </c>
      <c r="G7" s="12" t="s">
        <v>85</v>
      </c>
      <c r="H7" s="12" t="s">
        <v>85</v>
      </c>
      <c r="I7" s="12" t="s">
        <v>83</v>
      </c>
      <c r="J7" s="12" t="s">
        <v>83</v>
      </c>
      <c r="K7" s="12" t="s">
        <v>84</v>
      </c>
      <c r="L7" s="12" t="s">
        <v>85</v>
      </c>
      <c r="M7" s="12" t="s">
        <v>85</v>
      </c>
      <c r="N7" s="12" t="s">
        <v>85</v>
      </c>
      <c r="O7" s="12" t="s">
        <v>85</v>
      </c>
      <c r="P7" s="12" t="s">
        <v>83</v>
      </c>
      <c r="Q7" s="12" t="s">
        <v>83</v>
      </c>
      <c r="R7" s="12" t="s">
        <v>84</v>
      </c>
      <c r="S7" s="12" t="s">
        <v>85</v>
      </c>
      <c r="T7" s="12" t="s">
        <v>85</v>
      </c>
      <c r="U7" s="12" t="s">
        <v>85</v>
      </c>
      <c r="V7" s="12" t="s">
        <v>85</v>
      </c>
      <c r="W7" s="12" t="s">
        <v>83</v>
      </c>
      <c r="X7" s="12" t="s">
        <v>83</v>
      </c>
      <c r="Y7" s="12" t="s">
        <v>84</v>
      </c>
      <c r="Z7" s="12" t="s">
        <v>85</v>
      </c>
      <c r="AA7" s="12" t="s">
        <v>85</v>
      </c>
      <c r="AB7" s="12" t="s">
        <v>85</v>
      </c>
      <c r="AC7" s="12" t="s">
        <v>85</v>
      </c>
      <c r="AD7" s="12" t="s">
        <v>83</v>
      </c>
      <c r="AE7" s="12" t="s">
        <v>83</v>
      </c>
      <c r="AF7" s="12" t="s">
        <v>84</v>
      </c>
    </row>
    <row r="8" spans="1:32" x14ac:dyDescent="0.25">
      <c r="A8" s="12"/>
      <c r="B8" s="12"/>
      <c r="C8" s="12" t="s">
        <v>85</v>
      </c>
      <c r="D8" s="12"/>
      <c r="E8" s="12"/>
      <c r="F8" s="12" t="s">
        <v>86</v>
      </c>
      <c r="G8" s="12"/>
      <c r="H8" s="12" t="s">
        <v>86</v>
      </c>
      <c r="I8" s="12"/>
      <c r="J8" s="12"/>
      <c r="K8" s="12" t="s">
        <v>85</v>
      </c>
      <c r="L8" s="12"/>
      <c r="M8" s="12" t="s">
        <v>86</v>
      </c>
      <c r="N8" s="12"/>
      <c r="O8" s="12" t="s">
        <v>86</v>
      </c>
      <c r="P8" s="12"/>
      <c r="Q8" s="12"/>
      <c r="R8" s="12" t="s">
        <v>85</v>
      </c>
      <c r="S8" s="12"/>
      <c r="T8" s="12" t="s">
        <v>86</v>
      </c>
      <c r="U8" s="12"/>
      <c r="V8" s="12" t="s">
        <v>86</v>
      </c>
      <c r="W8" s="12"/>
      <c r="X8" s="12"/>
      <c r="Y8" s="12" t="s">
        <v>85</v>
      </c>
      <c r="Z8" s="12"/>
      <c r="AA8" s="12" t="s">
        <v>86</v>
      </c>
      <c r="AB8" s="12"/>
      <c r="AC8" s="12" t="s">
        <v>86</v>
      </c>
      <c r="AD8" s="12"/>
      <c r="AE8" s="12"/>
      <c r="AF8" s="12" t="s">
        <v>85</v>
      </c>
    </row>
    <row r="9" spans="1:32" x14ac:dyDescent="0.25">
      <c r="A9" s="12"/>
      <c r="B9" s="12"/>
      <c r="C9" s="12" t="s">
        <v>86</v>
      </c>
      <c r="D9" s="12"/>
      <c r="E9" s="12"/>
      <c r="F9" s="12"/>
      <c r="G9" s="12"/>
      <c r="H9" s="12"/>
      <c r="I9" s="12"/>
      <c r="J9" s="12"/>
      <c r="K9" s="12" t="s">
        <v>86</v>
      </c>
      <c r="L9" s="12"/>
      <c r="M9" s="12"/>
      <c r="N9" s="12"/>
      <c r="O9" s="12"/>
      <c r="P9" s="12"/>
      <c r="Q9" s="12"/>
      <c r="R9" s="12" t="s">
        <v>86</v>
      </c>
      <c r="S9" s="12"/>
      <c r="T9" s="12"/>
      <c r="U9" s="12"/>
      <c r="V9" s="12"/>
      <c r="W9" s="12"/>
      <c r="X9" s="12"/>
      <c r="Y9" s="12" t="s">
        <v>86</v>
      </c>
      <c r="Z9" s="12"/>
      <c r="AA9" s="12"/>
      <c r="AB9" s="12"/>
      <c r="AC9" s="12"/>
      <c r="AD9" s="12"/>
      <c r="AE9" s="12"/>
      <c r="AF9" s="12" t="s">
        <v>86</v>
      </c>
    </row>
    <row r="12" spans="1:32" ht="15.75" x14ac:dyDescent="0.25">
      <c r="A12" s="18" t="s">
        <v>98</v>
      </c>
    </row>
    <row r="14" spans="1:32" x14ac:dyDescent="0.25">
      <c r="A14" t="s">
        <v>95</v>
      </c>
      <c r="B14" s="16" t="s">
        <v>48</v>
      </c>
      <c r="C14" s="16" t="s">
        <v>87</v>
      </c>
      <c r="D14" s="16" t="s">
        <v>88</v>
      </c>
    </row>
    <row r="15" spans="1:32" x14ac:dyDescent="0.25">
      <c r="A15" s="11">
        <v>44562</v>
      </c>
      <c r="B15" s="17" t="s">
        <v>83</v>
      </c>
      <c r="C15" s="17" t="s">
        <v>83</v>
      </c>
      <c r="D15" s="17" t="s">
        <v>83</v>
      </c>
    </row>
    <row r="16" spans="1:32" x14ac:dyDescent="0.25">
      <c r="A16" s="11">
        <v>44569</v>
      </c>
      <c r="B16" s="17" t="s">
        <v>83</v>
      </c>
      <c r="C16" s="17" t="s">
        <v>83</v>
      </c>
      <c r="D16" s="17" t="s">
        <v>83</v>
      </c>
    </row>
    <row r="17" spans="1:4" ht="45" x14ac:dyDescent="0.25">
      <c r="A17" s="11">
        <v>44564</v>
      </c>
      <c r="B17" s="17" t="s">
        <v>89</v>
      </c>
      <c r="C17" s="17" t="s">
        <v>90</v>
      </c>
      <c r="D17" s="17" t="s">
        <v>91</v>
      </c>
    </row>
    <row r="18" spans="1:4" ht="45" x14ac:dyDescent="0.25">
      <c r="A18" s="11">
        <v>44571</v>
      </c>
      <c r="B18" s="17" t="s">
        <v>89</v>
      </c>
      <c r="C18" s="17" t="s">
        <v>90</v>
      </c>
      <c r="D18" s="17" t="s">
        <v>91</v>
      </c>
    </row>
    <row r="19" spans="1:4" x14ac:dyDescent="0.25">
      <c r="A19" s="11">
        <v>44563</v>
      </c>
      <c r="B19" s="17" t="s">
        <v>83</v>
      </c>
      <c r="C19" s="17" t="s">
        <v>83</v>
      </c>
      <c r="D19" s="17" t="s">
        <v>83</v>
      </c>
    </row>
    <row r="20" spans="1:4" x14ac:dyDescent="0.25">
      <c r="A20" s="11">
        <v>44570</v>
      </c>
      <c r="B20" s="17" t="s">
        <v>83</v>
      </c>
      <c r="C20" s="17" t="s">
        <v>83</v>
      </c>
      <c r="D20" s="17" t="s">
        <v>83</v>
      </c>
    </row>
    <row r="21" spans="1:4" x14ac:dyDescent="0.25">
      <c r="A21" s="11">
        <v>44565</v>
      </c>
      <c r="B21" s="17" t="s">
        <v>29</v>
      </c>
      <c r="C21" s="17" t="s">
        <v>36</v>
      </c>
      <c r="D21" s="17" t="s">
        <v>37</v>
      </c>
    </row>
    <row r="22" spans="1:4" ht="30" x14ac:dyDescent="0.25">
      <c r="A22" s="11">
        <v>44566</v>
      </c>
      <c r="B22" s="17" t="s">
        <v>92</v>
      </c>
      <c r="C22" s="17" t="s">
        <v>93</v>
      </c>
      <c r="D22" s="17" t="s">
        <v>94</v>
      </c>
    </row>
    <row r="23" spans="1:4" x14ac:dyDescent="0.25">
      <c r="A23" s="11">
        <v>44567</v>
      </c>
      <c r="B23" s="17" t="s">
        <v>29</v>
      </c>
      <c r="C23" s="17" t="s">
        <v>36</v>
      </c>
      <c r="D23" s="17" t="s">
        <v>37</v>
      </c>
    </row>
    <row r="24" spans="1:4" ht="30" x14ac:dyDescent="0.25">
      <c r="A24" s="11">
        <v>44568</v>
      </c>
      <c r="B24" s="17" t="s">
        <v>92</v>
      </c>
      <c r="C24" s="17" t="s">
        <v>93</v>
      </c>
      <c r="D24" s="17" t="s">
        <v>94</v>
      </c>
    </row>
    <row r="25" spans="1:4" x14ac:dyDescent="0.25">
      <c r="A25" s="11">
        <v>44572</v>
      </c>
      <c r="B25" s="17" t="s">
        <v>29</v>
      </c>
      <c r="C25" s="17" t="s">
        <v>36</v>
      </c>
      <c r="D25" s="17" t="s">
        <v>37</v>
      </c>
    </row>
    <row r="26" spans="1:4" ht="30" x14ac:dyDescent="0.25">
      <c r="A26" s="11">
        <v>44573</v>
      </c>
      <c r="B26" s="17" t="s">
        <v>92</v>
      </c>
      <c r="C26" s="17" t="s">
        <v>93</v>
      </c>
      <c r="D26" s="17" t="s">
        <v>94</v>
      </c>
    </row>
    <row r="27" spans="1:4" x14ac:dyDescent="0.25">
      <c r="A27" s="11">
        <v>44574</v>
      </c>
      <c r="B27" s="17" t="s">
        <v>29</v>
      </c>
      <c r="C27" s="17" t="s">
        <v>36</v>
      </c>
      <c r="D27" s="17" t="s">
        <v>37</v>
      </c>
    </row>
    <row r="28" spans="1:4" ht="30" x14ac:dyDescent="0.25">
      <c r="A28" s="11">
        <v>44575</v>
      </c>
      <c r="B28" s="17" t="s">
        <v>92</v>
      </c>
      <c r="C28" s="17" t="s">
        <v>93</v>
      </c>
      <c r="D28" s="17" t="s">
        <v>94</v>
      </c>
    </row>
    <row r="29" spans="1:4" x14ac:dyDescent="0.25">
      <c r="A29" s="11">
        <v>44576</v>
      </c>
      <c r="B29" s="17" t="s">
        <v>83</v>
      </c>
      <c r="C29" s="17" t="s">
        <v>83</v>
      </c>
      <c r="D29" s="17" t="s">
        <v>83</v>
      </c>
    </row>
    <row r="30" spans="1:4" x14ac:dyDescent="0.25">
      <c r="A30" s="11">
        <v>44577</v>
      </c>
      <c r="B30" s="17" t="s">
        <v>83</v>
      </c>
      <c r="C30" s="17" t="s">
        <v>83</v>
      </c>
      <c r="D30" s="17" t="s">
        <v>83</v>
      </c>
    </row>
    <row r="31" spans="1:4" ht="45" x14ac:dyDescent="0.25">
      <c r="A31" s="11">
        <v>44578</v>
      </c>
      <c r="B31" s="17" t="s">
        <v>89</v>
      </c>
      <c r="C31" s="17" t="s">
        <v>90</v>
      </c>
      <c r="D31" s="17" t="s">
        <v>91</v>
      </c>
    </row>
    <row r="32" spans="1:4" x14ac:dyDescent="0.25">
      <c r="A32" s="11">
        <v>44579</v>
      </c>
      <c r="B32" s="17" t="s">
        <v>29</v>
      </c>
      <c r="C32" s="17" t="s">
        <v>36</v>
      </c>
      <c r="D32" s="17" t="s">
        <v>37</v>
      </c>
    </row>
    <row r="33" spans="1:4" ht="30" x14ac:dyDescent="0.25">
      <c r="A33" s="11">
        <v>44580</v>
      </c>
      <c r="B33" s="17" t="s">
        <v>92</v>
      </c>
      <c r="C33" s="17" t="s">
        <v>93</v>
      </c>
      <c r="D33" s="17" t="s">
        <v>94</v>
      </c>
    </row>
    <row r="34" spans="1:4" x14ac:dyDescent="0.25">
      <c r="A34" s="11">
        <v>44581</v>
      </c>
      <c r="B34" s="17" t="s">
        <v>29</v>
      </c>
      <c r="C34" s="17" t="s">
        <v>36</v>
      </c>
      <c r="D34" s="17" t="s">
        <v>37</v>
      </c>
    </row>
    <row r="35" spans="1:4" ht="30" x14ac:dyDescent="0.25">
      <c r="A35" s="11">
        <v>44582</v>
      </c>
      <c r="B35" s="17" t="s">
        <v>92</v>
      </c>
      <c r="C35" s="17" t="s">
        <v>93</v>
      </c>
      <c r="D35" s="17" t="s">
        <v>94</v>
      </c>
    </row>
    <row r="36" spans="1:4" x14ac:dyDescent="0.25">
      <c r="A36" s="11">
        <v>44583</v>
      </c>
      <c r="B36" s="17" t="s">
        <v>83</v>
      </c>
      <c r="C36" s="17" t="s">
        <v>83</v>
      </c>
      <c r="D36" s="17" t="s">
        <v>83</v>
      </c>
    </row>
    <row r="37" spans="1:4" x14ac:dyDescent="0.25">
      <c r="A37" s="11">
        <v>44584</v>
      </c>
      <c r="B37" s="17" t="s">
        <v>83</v>
      </c>
      <c r="C37" s="17" t="s">
        <v>83</v>
      </c>
      <c r="D37" s="17" t="s">
        <v>83</v>
      </c>
    </row>
    <row r="38" spans="1:4" ht="45" x14ac:dyDescent="0.25">
      <c r="A38" s="11">
        <v>44585</v>
      </c>
      <c r="B38" s="17" t="s">
        <v>89</v>
      </c>
      <c r="C38" s="17" t="s">
        <v>90</v>
      </c>
      <c r="D38" s="17" t="s">
        <v>91</v>
      </c>
    </row>
    <row r="39" spans="1:4" x14ac:dyDescent="0.25">
      <c r="A39" s="11">
        <v>44586</v>
      </c>
      <c r="B39" s="17" t="s">
        <v>29</v>
      </c>
      <c r="C39" s="17" t="s">
        <v>36</v>
      </c>
      <c r="D39" s="17" t="s">
        <v>37</v>
      </c>
    </row>
    <row r="40" spans="1:4" ht="30" x14ac:dyDescent="0.25">
      <c r="A40" s="11">
        <v>44587</v>
      </c>
      <c r="B40" s="17" t="s">
        <v>92</v>
      </c>
      <c r="C40" s="17" t="s">
        <v>93</v>
      </c>
      <c r="D40" s="17" t="s">
        <v>94</v>
      </c>
    </row>
    <row r="41" spans="1:4" x14ac:dyDescent="0.25">
      <c r="A41" s="11">
        <v>44588</v>
      </c>
      <c r="B41" s="17" t="s">
        <v>29</v>
      </c>
      <c r="C41" s="17" t="s">
        <v>36</v>
      </c>
      <c r="D41" s="17" t="s">
        <v>37</v>
      </c>
    </row>
    <row r="42" spans="1:4" ht="30" x14ac:dyDescent="0.25">
      <c r="A42" s="11">
        <v>44589</v>
      </c>
      <c r="B42" s="17" t="s">
        <v>92</v>
      </c>
      <c r="C42" s="17" t="s">
        <v>93</v>
      </c>
      <c r="D42" s="17" t="s">
        <v>94</v>
      </c>
    </row>
    <row r="43" spans="1:4" x14ac:dyDescent="0.25">
      <c r="A43" s="11">
        <v>44590</v>
      </c>
      <c r="B43" s="17" t="s">
        <v>83</v>
      </c>
      <c r="C43" s="17" t="s">
        <v>83</v>
      </c>
      <c r="D43" s="17" t="s">
        <v>83</v>
      </c>
    </row>
    <row r="44" spans="1:4" x14ac:dyDescent="0.25">
      <c r="A44" s="11">
        <v>44591</v>
      </c>
      <c r="B44" s="17" t="s">
        <v>83</v>
      </c>
      <c r="C44" s="17" t="s">
        <v>83</v>
      </c>
      <c r="D44" s="17" t="s">
        <v>83</v>
      </c>
    </row>
    <row r="45" spans="1:4" ht="45" x14ac:dyDescent="0.25">
      <c r="A45" s="11">
        <v>44592</v>
      </c>
      <c r="B45" s="17" t="s">
        <v>89</v>
      </c>
      <c r="C45" s="17" t="s">
        <v>90</v>
      </c>
      <c r="D45" s="17" t="s">
        <v>91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90A66A-9B6C-4F11-BB6F-1C9E5D75CE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PROG DES SOINS</vt:lpstr>
      <vt:lpstr>Planning</vt:lpstr>
      <vt:lpstr>DateDéb</vt:lpstr>
      <vt:lpstr>DateFin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JF</cp:lastModifiedBy>
  <cp:lastPrinted>2021-12-01T22:08:15Z</cp:lastPrinted>
  <dcterms:created xsi:type="dcterms:W3CDTF">2020-02-02T17:45:43Z</dcterms:created>
  <dcterms:modified xsi:type="dcterms:W3CDTF">2021-12-27T20:14:57Z</dcterms:modified>
</cp:coreProperties>
</file>