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C124EE3-D8A0-49FD-9D02-948BEB25A99F}" xr6:coauthVersionLast="47" xr6:coauthVersionMax="47" xr10:uidLastSave="{00000000-0000-0000-0000-000000000000}"/>
  <bookViews>
    <workbookView xWindow="8055" yWindow="585" windowWidth="15585" windowHeight="12480" activeTab="2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Feuil1!$A$1:$E$14</definedName>
    <definedName name="ChoixClient">Feuil3!$C$3</definedName>
    <definedName name="DonnéesExternes_1" localSheetId="2" hidden="1">Feuil3!$A$7:$D$12</definedName>
    <definedName name="DonnéesExternes_2" localSheetId="2" hidden="1">Feuil3!$G$7:$J$8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3" l="1"/>
  <c r="C13" i="2"/>
  <c r="H6" i="2"/>
  <c r="A6" i="2"/>
  <c r="F3" i="1" l="1"/>
  <c r="F4" i="1"/>
  <c r="F5" i="1"/>
  <c r="F6" i="1"/>
  <c r="F7" i="1"/>
  <c r="F8" i="1"/>
  <c r="F9" i="1"/>
  <c r="F10" i="1"/>
  <c r="F11" i="1"/>
  <c r="F12" i="1"/>
  <c r="F13" i="1"/>
  <c r="F14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DC87F9-B5D2-4765-891F-11ECA2BBB62F}" keepAlive="1" name="Requête - Autres_Commandes" description="Connexion à la requête « Autres_Commandes » dans le classeur." type="5" refreshedVersion="7" background="1" saveData="1">
    <dbPr connection="Provider=Microsoft.Mashup.OleDb.1;Data Source=$Workbook$;Location=Autres_Commandes;Extended Properties=&quot;&quot;" command="SELECT * FROM [Autres_Commandes]"/>
  </connection>
  <connection id="2" xr16:uid="{984EF849-3FF1-4AD0-910B-3B1D0ABF3539}" keepAlive="1" name="Requête - ChoixClient" description="Connexion à la requête « ChoixClient » dans le classeur." type="5" refreshedVersion="0" background="1">
    <dbPr connection="Provider=Microsoft.Mashup.OleDb.1;Data Source=$Workbook$;Location=ChoixClient;Extended Properties=&quot;&quot;" command="SELECT * FROM [ChoixClient]"/>
  </connection>
  <connection id="3" xr16:uid="{9B591D2B-6610-4B28-88A6-5AB9B2BA3603}" keepAlive="1" name="Requête - Dernière_Commande" description="Connexion à la requête « Dernière_Commande » dans le classeur." type="5" refreshedVersion="7" background="1" saveData="1">
    <dbPr connection="Provider=Microsoft.Mashup.OleDb.1;Data Source=$Workbook$;Location=Dernière_Commande;Extended Properties=&quot;&quot;" command="SELECT * FROM [Dernière_Commande]"/>
  </connection>
  <connection id="4" xr16:uid="{056BF24A-2E95-409C-AF84-F2CDBD7B80A4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<sst xmlns="http://schemas.openxmlformats.org/spreadsheetml/2006/main" count="61" uniqueCount="17">
  <si>
    <t>N°</t>
  </si>
  <si>
    <t>Date</t>
  </si>
  <si>
    <t>Nom</t>
  </si>
  <si>
    <t>Montant</t>
  </si>
  <si>
    <t>Situation</t>
  </si>
  <si>
    <t>Patrick</t>
  </si>
  <si>
    <t>Louis</t>
  </si>
  <si>
    <t>Paul</t>
  </si>
  <si>
    <t>Maurice</t>
  </si>
  <si>
    <t>Oscar</t>
  </si>
  <si>
    <t>Payé</t>
  </si>
  <si>
    <t>Total</t>
  </si>
  <si>
    <t>Échéance</t>
  </si>
  <si>
    <t>Clients</t>
  </si>
  <si>
    <t>Client :</t>
  </si>
  <si>
    <t>Autres commandes :</t>
  </si>
  <si>
    <t>Dernière commande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</si>
</sst>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4" fontId="2" fillId="0" borderId="2" xfId="0" applyNumberFormat="1" applyFont="1" applyBorder="1" applyAlignment="1">
      <alignment horizontal="right"/>
    </xf>
    <xf numFmtId="164" fontId="0" fillId="3" borderId="0" xfId="0" applyNumberForma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Fill="1"/>
    <xf numFmtId="0" fontId="1" fillId="5" borderId="2" xfId="0" applyFont="1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0" fontId="0" fillId="6" borderId="2" xfId="0" applyFill="1" applyBorder="1" applyAlignment="1">
      <alignment horizontal="left"/>
    </xf>
    <xf numFmtId="4" fontId="0" fillId="6" borderId="2" xfId="0" applyNumberFormat="1" applyFill="1" applyBorder="1" applyAlignment="1">
      <alignment horizontal="right"/>
    </xf>
    <xf numFmtId="14" fontId="0" fillId="6" borderId="2" xfId="0" applyNumberFormat="1" applyFill="1" applyBorder="1"/>
    <xf numFmtId="0" fontId="1" fillId="2" borderId="0" xfId="0" applyFont="1" applyFill="1"/>
    <xf numFmtId="0" fontId="0" fillId="2" borderId="0" xfId="0" applyFill="1"/>
    <xf numFmtId="14" fontId="0" fillId="0" borderId="2" xfId="0" applyNumberFormat="1" applyBorder="1"/>
    <xf numFmtId="0" fontId="0" fillId="0" borderId="2" xfId="0" applyBorder="1"/>
    <xf numFmtId="4" fontId="0" fillId="0" borderId="2" xfId="0" applyNumberFormat="1" applyBorder="1"/>
    <xf numFmtId="0" fontId="2" fillId="0" borderId="2" xfId="0" applyFont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0000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7DC68A-3C82-46DD-9E14-5492F12E196A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Nom" tableColumnId="2"/>
      <queryTableField id="3" name="Montant" tableColumnId="3"/>
      <queryTableField id="4" name="Échéance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2EF0D1DE-0A7C-4782-94C9-048FB99B1151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Nom" tableColumnId="2"/>
      <queryTableField id="3" name="Montant" tableColumnId="3"/>
      <queryTableField id="4" name="Échéanc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651ABA-728D-4083-88E0-DA43183BEF83}" name="t_Data" displayName="t_Data" ref="A1:F14" totalsRowShown="0" headerRowDxfId="4">
  <autoFilter ref="A1:F14" xr:uid="{FD651ABA-728D-4083-88E0-DA43183BEF83}"/>
  <tableColumns count="6">
    <tableColumn id="1" xr3:uid="{62E82F5B-3E2E-4822-B60D-6CED3BA02FD2}" name="N°" dataDxfId="9"/>
    <tableColumn id="2" xr3:uid="{A4E26896-1146-43A5-8869-C4ECD7501F9D}" name="Date" dataDxfId="8"/>
    <tableColumn id="3" xr3:uid="{6ADAC9CE-B917-401E-829C-2D8C9AF93D80}" name="Nom"/>
    <tableColumn id="4" xr3:uid="{69C90EFE-5284-4E89-AEB3-F913DF4EF39B}" name="Montant" dataDxfId="7"/>
    <tableColumn id="5" xr3:uid="{65F91F1A-FC23-4273-84AD-C86A3F8E4FEA}" name="Situation" dataDxfId="6"/>
    <tableColumn id="6" xr3:uid="{B631591E-96AE-4697-B8A1-AB9E027D62BD}" name="Échéance" dataDxfId="5">
      <calculatedColumnFormula>B2+15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1DD4CC-C1CB-4021-95E7-9E1EC1CC3112}" name="Autres_Commandes" displayName="Autres_Commandes" ref="A7:D13" tableType="queryTable" totalsRowCount="1">
  <autoFilter ref="A7:D12" xr:uid="{521DD4CC-C1CB-4021-95E7-9E1EC1CC3112}"/>
  <tableColumns count="4">
    <tableColumn id="1" xr3:uid="{1826D765-C572-4BC3-87AC-69E4B55BDC36}" uniqueName="1" name="Date" totalsRowLabel="Total" queryTableFieldId="1" dataDxfId="3"/>
    <tableColumn id="2" xr3:uid="{3CCF325E-B91C-4DAC-AAF6-670883836B7F}" uniqueName="2" name="Nom" queryTableFieldId="2"/>
    <tableColumn id="3" xr3:uid="{F81E6CB4-6120-4B29-94FB-48A95E4BA891}" uniqueName="3" name="Montant" totalsRowFunction="sum" queryTableFieldId="3"/>
    <tableColumn id="4" xr3:uid="{81F2CBCF-D4B9-403E-B59E-DD5DF7952739}" uniqueName="4" name="Échéance" queryTableFieldId="4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C39C5B-D745-4599-BC44-0F70229A2094}" name="Dernière_Commande" displayName="Dernière_Commande" ref="G7:J8" tableType="queryTable" totalsRowShown="0">
  <autoFilter ref="G7:J8" xr:uid="{02C39C5B-D745-4599-BC44-0F70229A2094}"/>
  <tableColumns count="4">
    <tableColumn id="1" xr3:uid="{029F4AEE-D9C6-4312-BCBD-CE1124FEC04B}" uniqueName="1" name="Date" queryTableFieldId="1" dataDxfId="1"/>
    <tableColumn id="2" xr3:uid="{E5B1D640-E3B9-4D75-8D29-0CD09D701890}" uniqueName="2" name="Nom" queryTableFieldId="2"/>
    <tableColumn id="3" xr3:uid="{DB9EF7E9-C3AD-4DAF-8809-89E88422B940}" uniqueName="3" name="Montant" queryTableFieldId="3"/>
    <tableColumn id="4" xr3:uid="{04EBF8D8-9230-4F0E-A40D-A0F7AB719DDE}" uniqueName="4" name="Échéanc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workbookViewId="0">
      <selection activeCell="C7" sqref="C7"/>
    </sheetView>
  </sheetViews>
  <sheetFormatPr baseColWidth="10" defaultRowHeight="15" x14ac:dyDescent="0.25"/>
  <cols>
    <col min="1" max="1" width="11.42578125" style="6"/>
    <col min="2" max="2" width="11.42578125" style="7"/>
    <col min="4" max="4" width="14.28515625" style="3" bestFit="1" customWidth="1"/>
    <col min="5" max="5" width="14.5703125" style="8" bestFit="1" customWidth="1"/>
    <col min="6" max="6" width="12.28515625" customWidth="1"/>
  </cols>
  <sheetData>
    <row r="1" spans="1:10" s="1" customFormat="1" ht="15.75" x14ac:dyDescent="0.25">
      <c r="A1" s="5" t="s">
        <v>0</v>
      </c>
      <c r="B1" s="4" t="s">
        <v>1</v>
      </c>
      <c r="C1" s="1" t="s">
        <v>2</v>
      </c>
      <c r="D1" s="2" t="s">
        <v>3</v>
      </c>
      <c r="E1" s="1" t="s">
        <v>4</v>
      </c>
      <c r="F1" s="1" t="s">
        <v>12</v>
      </c>
    </row>
    <row r="2" spans="1:10" x14ac:dyDescent="0.25">
      <c r="A2" s="11">
        <v>1</v>
      </c>
      <c r="B2" s="7">
        <v>44136</v>
      </c>
      <c r="C2" t="s">
        <v>5</v>
      </c>
      <c r="D2" s="3">
        <v>850</v>
      </c>
      <c r="E2" s="8" t="s">
        <v>10</v>
      </c>
      <c r="F2" s="13">
        <f>B2+15</f>
        <v>44151</v>
      </c>
      <c r="J2" t="s">
        <v>13</v>
      </c>
    </row>
    <row r="3" spans="1:10" x14ac:dyDescent="0.25">
      <c r="A3" s="11">
        <v>2</v>
      </c>
      <c r="B3" s="7">
        <v>44136</v>
      </c>
      <c r="C3" t="s">
        <v>5</v>
      </c>
      <c r="D3" s="3">
        <v>900</v>
      </c>
      <c r="F3" s="13">
        <f t="shared" ref="F3:F14" si="0">B3+15</f>
        <v>44151</v>
      </c>
      <c r="J3" t="s">
        <v>5</v>
      </c>
    </row>
    <row r="4" spans="1:10" x14ac:dyDescent="0.25">
      <c r="A4" s="11">
        <v>3</v>
      </c>
      <c r="B4" s="7">
        <v>44137</v>
      </c>
      <c r="C4" t="s">
        <v>5</v>
      </c>
      <c r="D4" s="3">
        <v>275</v>
      </c>
      <c r="F4" s="13">
        <f t="shared" si="0"/>
        <v>44152</v>
      </c>
      <c r="J4" t="s">
        <v>7</v>
      </c>
    </row>
    <row r="5" spans="1:10" x14ac:dyDescent="0.25">
      <c r="A5" s="11">
        <v>4</v>
      </c>
      <c r="B5" s="7">
        <v>44138</v>
      </c>
      <c r="C5" t="s">
        <v>7</v>
      </c>
      <c r="D5" s="3">
        <v>1000</v>
      </c>
      <c r="F5" s="13">
        <f t="shared" si="0"/>
        <v>44153</v>
      </c>
      <c r="J5" t="s">
        <v>9</v>
      </c>
    </row>
    <row r="6" spans="1:10" x14ac:dyDescent="0.25">
      <c r="A6" s="11">
        <v>5</v>
      </c>
      <c r="B6" s="7">
        <v>44139</v>
      </c>
      <c r="C6" t="s">
        <v>9</v>
      </c>
      <c r="D6" s="3">
        <v>250</v>
      </c>
      <c r="F6" s="13">
        <f t="shared" si="0"/>
        <v>44154</v>
      </c>
      <c r="J6" t="s">
        <v>6</v>
      </c>
    </row>
    <row r="7" spans="1:10" x14ac:dyDescent="0.25">
      <c r="A7" s="12">
        <v>10</v>
      </c>
      <c r="B7" s="7">
        <v>44140</v>
      </c>
      <c r="C7" t="s">
        <v>6</v>
      </c>
      <c r="D7" s="3">
        <v>950</v>
      </c>
      <c r="F7" s="13">
        <f t="shared" si="0"/>
        <v>44155</v>
      </c>
      <c r="J7" t="s">
        <v>8</v>
      </c>
    </row>
    <row r="8" spans="1:10" x14ac:dyDescent="0.25">
      <c r="A8" s="12">
        <v>11</v>
      </c>
      <c r="B8" s="7">
        <v>44141</v>
      </c>
      <c r="C8" t="s">
        <v>5</v>
      </c>
      <c r="D8" s="3">
        <v>550</v>
      </c>
      <c r="F8" s="13">
        <f t="shared" si="0"/>
        <v>44156</v>
      </c>
    </row>
    <row r="9" spans="1:10" x14ac:dyDescent="0.25">
      <c r="A9" s="12">
        <v>12</v>
      </c>
      <c r="B9" s="7">
        <v>44141</v>
      </c>
      <c r="C9" t="s">
        <v>9</v>
      </c>
      <c r="D9" s="3">
        <v>35</v>
      </c>
      <c r="E9" s="8" t="s">
        <v>10</v>
      </c>
      <c r="F9" s="13">
        <f t="shared" si="0"/>
        <v>44156</v>
      </c>
    </row>
    <row r="10" spans="1:10" x14ac:dyDescent="0.25">
      <c r="A10" s="12">
        <v>13</v>
      </c>
      <c r="B10" s="7">
        <v>44148</v>
      </c>
      <c r="C10" t="s">
        <v>8</v>
      </c>
      <c r="D10" s="3">
        <v>930</v>
      </c>
      <c r="F10" s="13">
        <f t="shared" si="0"/>
        <v>44163</v>
      </c>
    </row>
    <row r="11" spans="1:10" x14ac:dyDescent="0.25">
      <c r="A11" s="12">
        <v>17</v>
      </c>
      <c r="B11" s="7">
        <v>44148</v>
      </c>
      <c r="C11" t="s">
        <v>5</v>
      </c>
      <c r="D11" s="3">
        <v>770</v>
      </c>
      <c r="F11" s="13">
        <f t="shared" si="0"/>
        <v>44163</v>
      </c>
    </row>
    <row r="12" spans="1:10" x14ac:dyDescent="0.25">
      <c r="A12" s="12">
        <v>18</v>
      </c>
      <c r="B12" s="7">
        <v>44148</v>
      </c>
      <c r="C12" t="s">
        <v>5</v>
      </c>
      <c r="D12" s="3">
        <v>665</v>
      </c>
      <c r="F12" s="13">
        <f t="shared" si="0"/>
        <v>44163</v>
      </c>
    </row>
    <row r="13" spans="1:10" x14ac:dyDescent="0.25">
      <c r="A13" s="12">
        <v>19</v>
      </c>
      <c r="B13" s="7">
        <v>44148</v>
      </c>
      <c r="C13" t="s">
        <v>5</v>
      </c>
      <c r="D13" s="3">
        <v>600</v>
      </c>
      <c r="F13" s="13">
        <f t="shared" si="0"/>
        <v>44163</v>
      </c>
    </row>
    <row r="14" spans="1:10" x14ac:dyDescent="0.25">
      <c r="A14" s="12">
        <v>25</v>
      </c>
      <c r="B14" s="7">
        <v>44148</v>
      </c>
      <c r="C14" t="s">
        <v>9</v>
      </c>
      <c r="D14" s="3">
        <v>1200</v>
      </c>
      <c r="F14" s="13">
        <f t="shared" si="0"/>
        <v>44163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K13"/>
  <sheetViews>
    <sheetView workbookViewId="0">
      <selection activeCell="A4" sqref="A4"/>
    </sheetView>
  </sheetViews>
  <sheetFormatPr baseColWidth="10" defaultRowHeight="15" x14ac:dyDescent="0.25"/>
  <sheetData>
    <row r="3" spans="1:11" ht="15.75" thickBot="1" x14ac:dyDescent="0.3"/>
    <row r="4" spans="1:11" ht="16.5" thickBot="1" x14ac:dyDescent="0.3">
      <c r="A4" s="9">
        <v>19</v>
      </c>
    </row>
    <row r="6" spans="1:11" ht="15.75" x14ac:dyDescent="0.25">
      <c r="A6" s="26" t="str">
        <f>"Autres commandes concernant "&amp;IF(ISNA(VLOOKUP(A4,Feuil1!$A$2:$N$2678,3)),"",VLOOKUP(A4,Feuil1!$A$2:$N$2678,3))&amp;" non réglées"</f>
        <v>Autres commandes concernant Patrick non réglées</v>
      </c>
      <c r="B6" s="26"/>
      <c r="C6" s="26"/>
      <c r="D6" s="26"/>
      <c r="E6" s="26"/>
      <c r="H6" s="20" t="str">
        <f>"Dernière commande de  "&amp;IF(ISNA(VLOOKUP(A4,Feuil1!$A$2:$N$2678,3)),"",VLOOKUP(A4,Feuil1!$A$2:$N$2678,3))</f>
        <v>Dernière commande de  Patrick</v>
      </c>
      <c r="I6" s="21"/>
      <c r="J6" s="21"/>
      <c r="K6" s="21"/>
    </row>
    <row r="7" spans="1:11" x14ac:dyDescent="0.25">
      <c r="A7" s="15" t="s">
        <v>1</v>
      </c>
      <c r="B7" s="15" t="s">
        <v>2</v>
      </c>
      <c r="C7" s="15" t="s">
        <v>3</v>
      </c>
      <c r="D7" s="15" t="s">
        <v>12</v>
      </c>
      <c r="H7" s="15" t="s">
        <v>1</v>
      </c>
      <c r="I7" s="15" t="s">
        <v>2</v>
      </c>
      <c r="J7" s="15" t="s">
        <v>3</v>
      </c>
      <c r="K7" s="15" t="s">
        <v>12</v>
      </c>
    </row>
    <row r="8" spans="1:11" x14ac:dyDescent="0.25">
      <c r="A8" s="16">
        <v>44136</v>
      </c>
      <c r="B8" s="17" t="s">
        <v>5</v>
      </c>
      <c r="C8" s="18">
        <v>900</v>
      </c>
      <c r="D8" s="19">
        <v>44151</v>
      </c>
      <c r="H8" s="22">
        <v>44148</v>
      </c>
      <c r="I8" s="23" t="s">
        <v>5</v>
      </c>
      <c r="J8" s="24">
        <v>600</v>
      </c>
      <c r="K8" s="22">
        <v>44163</v>
      </c>
    </row>
    <row r="9" spans="1:11" x14ac:dyDescent="0.25">
      <c r="A9" s="16">
        <v>44137</v>
      </c>
      <c r="B9" s="17" t="s">
        <v>5</v>
      </c>
      <c r="C9" s="18">
        <v>275</v>
      </c>
      <c r="D9" s="19">
        <v>44152</v>
      </c>
      <c r="G9" s="14"/>
    </row>
    <row r="10" spans="1:11" x14ac:dyDescent="0.25">
      <c r="A10" s="16">
        <v>44141</v>
      </c>
      <c r="B10" s="17" t="s">
        <v>5</v>
      </c>
      <c r="C10" s="18">
        <v>550</v>
      </c>
      <c r="D10" s="19">
        <v>44156</v>
      </c>
    </row>
    <row r="11" spans="1:11" x14ac:dyDescent="0.25">
      <c r="A11" s="16">
        <v>44148</v>
      </c>
      <c r="B11" s="17" t="s">
        <v>5</v>
      </c>
      <c r="C11" s="18">
        <v>770</v>
      </c>
      <c r="D11" s="19">
        <v>44163</v>
      </c>
    </row>
    <row r="12" spans="1:11" x14ac:dyDescent="0.25">
      <c r="A12" s="16">
        <v>44148</v>
      </c>
      <c r="B12" s="17" t="s">
        <v>5</v>
      </c>
      <c r="C12" s="18">
        <v>665</v>
      </c>
      <c r="D12" s="19">
        <v>44163</v>
      </c>
    </row>
    <row r="13" spans="1:11" ht="15.75" x14ac:dyDescent="0.25">
      <c r="A13" s="25" t="s">
        <v>11</v>
      </c>
      <c r="B13" s="25"/>
      <c r="C13" s="10">
        <f>SUM(C8:C12)</f>
        <v>3160</v>
      </c>
    </row>
  </sheetData>
  <mergeCells count="2">
    <mergeCell ref="A13:B13"/>
    <mergeCell ref="A6:E6"/>
  </mergeCells>
  <dataValidations count="1">
    <dataValidation type="list" allowBlank="1" showInputMessage="1" showErrorMessage="1" sqref="A4" xr:uid="{00000000-0002-0000-0100-000000000000}">
      <formula1>Col_NumOrdre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J13"/>
  <sheetViews>
    <sheetView tabSelected="1" workbookViewId="0">
      <selection activeCell="D13" sqref="D13"/>
    </sheetView>
  </sheetViews>
  <sheetFormatPr baseColWidth="10" defaultRowHeight="15" x14ac:dyDescent="0.25"/>
  <cols>
    <col min="1" max="1" width="10.7109375" bestFit="1" customWidth="1"/>
    <col min="2" max="2" width="7.5703125" bestFit="1" customWidth="1"/>
    <col min="3" max="3" width="11" bestFit="1" customWidth="1"/>
    <col min="4" max="4" width="11.5703125" bestFit="1" customWidth="1"/>
    <col min="7" max="7" width="10.7109375" bestFit="1" customWidth="1"/>
    <col min="8" max="8" width="7.5703125" bestFit="1" customWidth="1"/>
    <col min="9" max="9" width="11" bestFit="1" customWidth="1"/>
    <col min="10" max="10" width="11.5703125" bestFit="1" customWidth="1"/>
  </cols>
  <sheetData>
    <row r="3" spans="1:10" x14ac:dyDescent="0.25">
      <c r="B3" t="s">
        <v>14</v>
      </c>
      <c r="C3" t="s">
        <v>5</v>
      </c>
    </row>
    <row r="6" spans="1:10" x14ac:dyDescent="0.25">
      <c r="A6" t="s">
        <v>15</v>
      </c>
      <c r="G6" t="s">
        <v>16</v>
      </c>
    </row>
    <row r="7" spans="1:10" x14ac:dyDescent="0.25">
      <c r="A7" t="s">
        <v>1</v>
      </c>
      <c r="B7" t="s">
        <v>2</v>
      </c>
      <c r="C7" t="s">
        <v>3</v>
      </c>
      <c r="D7" t="s">
        <v>12</v>
      </c>
      <c r="G7" t="s">
        <v>1</v>
      </c>
      <c r="H7" t="s">
        <v>2</v>
      </c>
      <c r="I7" t="s">
        <v>3</v>
      </c>
      <c r="J7" t="s">
        <v>12</v>
      </c>
    </row>
    <row r="8" spans="1:10" x14ac:dyDescent="0.25">
      <c r="A8" s="13">
        <v>44136</v>
      </c>
      <c r="B8" t="s">
        <v>5</v>
      </c>
      <c r="C8">
        <v>900</v>
      </c>
      <c r="D8" s="13">
        <v>44151</v>
      </c>
      <c r="G8" s="13">
        <v>44148</v>
      </c>
      <c r="H8" t="s">
        <v>5</v>
      </c>
      <c r="I8">
        <v>600</v>
      </c>
      <c r="J8" s="13">
        <v>44163</v>
      </c>
    </row>
    <row r="9" spans="1:10" x14ac:dyDescent="0.25">
      <c r="A9" s="13">
        <v>44137</v>
      </c>
      <c r="B9" t="s">
        <v>5</v>
      </c>
      <c r="C9">
        <v>275</v>
      </c>
      <c r="D9" s="13">
        <v>44152</v>
      </c>
    </row>
    <row r="10" spans="1:10" x14ac:dyDescent="0.25">
      <c r="A10" s="13">
        <v>44141</v>
      </c>
      <c r="B10" t="s">
        <v>5</v>
      </c>
      <c r="C10">
        <v>550</v>
      </c>
      <c r="D10" s="13">
        <v>44156</v>
      </c>
    </row>
    <row r="11" spans="1:10" x14ac:dyDescent="0.25">
      <c r="A11" s="13">
        <v>44148</v>
      </c>
      <c r="B11" t="s">
        <v>5</v>
      </c>
      <c r="C11">
        <v>770</v>
      </c>
      <c r="D11" s="13">
        <v>44163</v>
      </c>
    </row>
    <row r="12" spans="1:10" x14ac:dyDescent="0.25">
      <c r="A12" s="13">
        <v>44148</v>
      </c>
      <c r="B12" t="s">
        <v>5</v>
      </c>
      <c r="C12">
        <v>665</v>
      </c>
      <c r="D12" s="13">
        <v>44163</v>
      </c>
    </row>
    <row r="13" spans="1:10" x14ac:dyDescent="0.25">
      <c r="A13" t="s">
        <v>11</v>
      </c>
      <c r="C13">
        <f>SUBTOTAL(109,Autres_Commandes[Montant])</f>
        <v>3160</v>
      </c>
    </row>
  </sheetData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B5FB55B-39D3-4DC4-9998-1E2A14AE9016}">
          <x14:formula1>
            <xm:f>Feuil1!$J$3:$J$7</xm:f>
          </x14:formula1>
          <xm:sqref>C3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DECCF1-B9D2-4F4B-802E-C317C74834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ChoixClient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JF</cp:lastModifiedBy>
  <dcterms:created xsi:type="dcterms:W3CDTF">2020-11-13T18:04:35Z</dcterms:created>
  <dcterms:modified xsi:type="dcterms:W3CDTF">2021-11-18T19:53:43Z</dcterms:modified>
</cp:coreProperties>
</file>