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A92A063-D885-4424-8357-9EB2EA435793}" xr6:coauthVersionLast="47" xr6:coauthVersionMax="47" xr10:uidLastSave="{00000000-0000-0000-0000-000000000000}"/>
  <bookViews>
    <workbookView xWindow="8010" yWindow="180" windowWidth="23520" windowHeight="12480" xr2:uid="{2DA03F1A-0CDE-479A-BE17-6EB27F8D272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<sst xmlns="http://schemas.openxmlformats.org/spreadsheetml/2006/main" count="7" uniqueCount="7">
  <si>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Pcs</t>
  </si>
  <si>
    <t>Poids total</t>
  </si>
  <si>
    <t>PA</t>
  </si>
  <si>
    <t>Prix Trans</t>
  </si>
  <si>
    <t>Kg</t>
  </si>
  <si>
    <t>Prix Total</t>
  </si>
  <si>
    <t>Remarque : Attention à l'organisation du tarif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</si>
</sst>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5BADA2-633E-4B8B-B199-F2ED49C56939}" name="t_Tarif" displayName="t_Tarif" ref="G3:H18" totalsRowShown="0">
  <autoFilter ref="G3:H18" xr:uid="{B05BADA2-633E-4B8B-B199-F2ED49C56939}"/>
  <tableColumns count="2">
    <tableColumn id="1" xr3:uid="{EF73B66A-791E-4B33-A288-608C00A57578}" name="Kg"/>
    <tableColumn id="2" xr3:uid="{4CE5BF19-0E59-41CA-AA8B-0E7188C568F3}" name="Prix 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97F1E-26EF-43D7-8F00-90C1D44EA25C}">
  <dimension ref="B3:J18"/>
  <sheetViews>
    <sheetView showGridLines="0" tabSelected="1" workbookViewId="0">
      <selection activeCell="C5" sqref="C5"/>
    </sheetView>
  </sheetViews>
  <sheetFormatPr baseColWidth="10" defaultRowHeight="14.25" x14ac:dyDescent="0.25"/>
  <cols>
    <col min="8" max="8" width="11.7109375" customWidth="1"/>
  </cols>
  <sheetData>
    <row r="3" spans="2:10" x14ac:dyDescent="0.25">
      <c r="B3" t="s">
        <v>0</v>
      </c>
      <c r="C3" t="s">
        <v>1</v>
      </c>
      <c r="D3" t="s">
        <v>2</v>
      </c>
      <c r="E3" t="s">
        <v>3</v>
      </c>
      <c r="G3" t="s">
        <v>4</v>
      </c>
      <c r="H3" t="s">
        <v>5</v>
      </c>
      <c r="J3" t="s">
        <v>6</v>
      </c>
    </row>
    <row r="4" spans="2:10" x14ac:dyDescent="0.25">
      <c r="B4">
        <v>1</v>
      </c>
      <c r="C4">
        <v>1</v>
      </c>
      <c r="D4" s="1">
        <v>42.75</v>
      </c>
      <c r="E4">
        <f>INDEX(t_Tarif[Prix Total],MATCH(C4,t_Tarif[Kg]))</f>
        <v>32.049999999999997</v>
      </c>
      <c r="G4">
        <v>0</v>
      </c>
      <c r="H4">
        <v>32.049999999999997</v>
      </c>
    </row>
    <row r="5" spans="2:10" x14ac:dyDescent="0.25">
      <c r="B5">
        <v>2</v>
      </c>
      <c r="C5">
        <v>21.2</v>
      </c>
      <c r="D5" s="1">
        <v>42.75</v>
      </c>
      <c r="E5" cm="1">
        <f t="array" ref="E5">INDEX(t_Tarif[Prix Total],IFERROR(MATCH(C5,t_Tarif[Kg]),1))</f>
        <v>38.35</v>
      </c>
      <c r="G5">
        <v>5</v>
      </c>
      <c r="H5">
        <v>35.4</v>
      </c>
    </row>
    <row r="6" spans="2:10" x14ac:dyDescent="0.25">
      <c r="B6">
        <v>3</v>
      </c>
      <c r="C6">
        <v>31.8</v>
      </c>
      <c r="D6" s="1">
        <v>42.75</v>
      </c>
      <c r="E6" cm="1">
        <f t="array" ref="E6">INDEX(t_Tarif[Prix Total],IFERROR(MATCH(C6,t_Tarif[Kg]),1))</f>
        <v>41.35</v>
      </c>
      <c r="G6">
        <v>10</v>
      </c>
      <c r="H6">
        <v>36.4</v>
      </c>
    </row>
    <row r="7" spans="2:10" x14ac:dyDescent="0.25">
      <c r="B7">
        <v>4</v>
      </c>
      <c r="C7">
        <v>42.4</v>
      </c>
      <c r="D7" s="1">
        <v>42.75</v>
      </c>
      <c r="E7" cm="1">
        <f t="array" ref="E7">INDEX(t_Tarif[Prix Total],IFERROR(MATCH(C7,t_Tarif[Kg]),1))</f>
        <v>45.5</v>
      </c>
      <c r="G7">
        <v>15</v>
      </c>
      <c r="H7">
        <v>37.35</v>
      </c>
    </row>
    <row r="8" spans="2:10" x14ac:dyDescent="0.25">
      <c r="B8">
        <v>5</v>
      </c>
      <c r="C8">
        <v>53</v>
      </c>
      <c r="D8" s="1">
        <v>42.75</v>
      </c>
      <c r="E8" cm="1">
        <f t="array" ref="E8">INDEX(t_Tarif[Prix Total],IFERROR(MATCH(C8,t_Tarif[Kg]),1))</f>
        <v>53.1</v>
      </c>
      <c r="G8">
        <v>20</v>
      </c>
      <c r="H8">
        <v>38.35</v>
      </c>
    </row>
    <row r="9" spans="2:10" x14ac:dyDescent="0.25">
      <c r="B9">
        <v>6</v>
      </c>
      <c r="C9">
        <v>63.6</v>
      </c>
      <c r="D9" s="1">
        <v>42.75</v>
      </c>
      <c r="E9" cm="1">
        <f t="array" ref="E9">INDEX(t_Tarif[Prix Total],IFERROR(MATCH(C9,t_Tarif[Kg]),1))</f>
        <v>58.6</v>
      </c>
      <c r="G9">
        <v>25</v>
      </c>
      <c r="H9">
        <v>39.299999999999997</v>
      </c>
    </row>
    <row r="10" spans="2:10" x14ac:dyDescent="0.25">
      <c r="B10">
        <v>7</v>
      </c>
      <c r="C10">
        <v>74.2</v>
      </c>
      <c r="D10" s="1">
        <v>42.75</v>
      </c>
      <c r="E10" cm="1">
        <f t="array" ref="E10">INDEX(t_Tarif[Prix Total],IFERROR(MATCH(C10,t_Tarif[Kg]),1))</f>
        <v>64.099999999999994</v>
      </c>
      <c r="G10">
        <v>30</v>
      </c>
      <c r="H10">
        <v>41.35</v>
      </c>
    </row>
    <row r="11" spans="2:10" x14ac:dyDescent="0.25">
      <c r="B11">
        <v>8</v>
      </c>
      <c r="C11">
        <v>84.8</v>
      </c>
      <c r="D11" s="1">
        <v>42.75</v>
      </c>
      <c r="E11" cm="1">
        <f t="array" ref="E11">INDEX(t_Tarif[Prix Total],IFERROR(MATCH(C11,t_Tarif[Kg]),1))</f>
        <v>69.599999999999994</v>
      </c>
      <c r="G11">
        <v>35</v>
      </c>
      <c r="H11">
        <v>43.45</v>
      </c>
    </row>
    <row r="12" spans="2:10" x14ac:dyDescent="0.25">
      <c r="B12">
        <v>9</v>
      </c>
      <c r="C12">
        <v>195.4</v>
      </c>
      <c r="D12" s="1">
        <v>42.75</v>
      </c>
      <c r="E12" cm="1">
        <f t="array" ref="E12">INDEX(t_Tarif[Prix Total],IFERROR(MATCH(C12,t_Tarif[Kg]),1))</f>
        <v>75.099999999999994</v>
      </c>
      <c r="G12">
        <v>40</v>
      </c>
      <c r="H12">
        <v>45.5</v>
      </c>
    </row>
    <row r="13" spans="2:10" x14ac:dyDescent="0.25">
      <c r="G13">
        <v>45</v>
      </c>
      <c r="H13">
        <v>47.6</v>
      </c>
    </row>
    <row r="14" spans="2:10" x14ac:dyDescent="0.25">
      <c r="G14">
        <v>50</v>
      </c>
      <c r="H14">
        <v>53.1</v>
      </c>
    </row>
    <row r="15" spans="2:10" x14ac:dyDescent="0.25">
      <c r="G15">
        <v>60</v>
      </c>
      <c r="H15">
        <v>58.6</v>
      </c>
    </row>
    <row r="16" spans="2:10" x14ac:dyDescent="0.25">
      <c r="G16">
        <v>70</v>
      </c>
      <c r="H16">
        <v>64.099999999999994</v>
      </c>
    </row>
    <row r="17" spans="7:8" x14ac:dyDescent="0.25">
      <c r="G17">
        <v>80</v>
      </c>
      <c r="H17">
        <v>69.599999999999994</v>
      </c>
    </row>
    <row r="18" spans="7:8" x14ac:dyDescent="0.25">
      <c r="G18">
        <v>90</v>
      </c>
      <c r="H18">
        <v>75.099999999999994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2021-11-16T16:04:07Z</dcterms:created>
  <dcterms:modified xsi:type="dcterms:W3CDTF">2021-11-16T16:32:33Z</dcterms:modified>
</cp:coreProperties>
</file>