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8CCFBC0-2544-44B8-BD07-95914D893342}" xr6:coauthVersionLast="47" xr6:coauthVersionMax="47" xr10:uidLastSave="{00000000-0000-0000-0000-000000000000}"/>
  <bookViews>
    <workbookView xWindow="6840" yWindow="1470" windowWidth="18000" windowHeight="9810" activeTab="1" xr2:uid="{00000000-000D-0000-FFFF-FFFF00000000}"/>
  </bookViews>
  <sheets>
    <sheet name="BASE" sheetId="1" r:id="rId1"/>
    <sheet name="SYNTHE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2" l="1" a="1"/>
  <c r="D3" i="2" s="1"/>
  <c r="D4" i="2" a="1"/>
  <c r="D4" i="2"/>
  <c r="D5" i="2" a="1"/>
  <c r="D5" i="2" s="1"/>
  <c r="D6" i="2" a="1"/>
  <c r="D6" i="2"/>
  <c r="D2" i="2" a="1"/>
  <c r="D2" i="2" s="1"/>
  <c r="I4" i="1" a="1"/>
  <c r="I4" i="1" s="1"/>
  <c r="I5" i="1" a="1"/>
  <c r="I5" i="1"/>
  <c r="I6" i="1" a="1"/>
  <c r="I6" i="1" s="1"/>
  <c r="I7" i="1" a="1"/>
  <c r="I7" i="1"/>
  <c r="I3" i="1" a="1"/>
  <c r="I3" i="1" s="1"/>
  <c r="H3" i="1" a="1"/>
  <c r="H3" i="1" s="1"/>
  <c r="B3" i="2"/>
  <c r="C3" i="2" s="1"/>
  <c r="B4" i="2"/>
  <c r="C4" i="2" s="1"/>
  <c r="B5" i="2"/>
  <c r="C5" i="2" s="1"/>
  <c r="B6" i="2"/>
  <c r="C6" i="2" s="1"/>
  <c r="B2" i="2"/>
  <c r="C2" i="2" s="1"/>
  <c r="E3" i="1"/>
  <c r="E4" i="1"/>
  <c r="E5" i="1"/>
  <c r="E6" i="1"/>
  <c r="E7" i="1"/>
  <c r="E8" i="1"/>
  <c r="E9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<sst xmlns="http://schemas.openxmlformats.org/spreadsheetml/2006/main" count="46" uniqueCount="25">
  <si>
    <t>Réf produit</t>
  </si>
  <si>
    <t>UVC/Colis</t>
  </si>
  <si>
    <t>Lot</t>
  </si>
  <si>
    <t>Colis</t>
  </si>
  <si>
    <t>UVC</t>
  </si>
  <si>
    <t>Réf 1</t>
  </si>
  <si>
    <t>Réf 2</t>
  </si>
  <si>
    <t>Réf 3</t>
  </si>
  <si>
    <t>Réf 4</t>
  </si>
  <si>
    <t>Réf 5</t>
  </si>
  <si>
    <t>…</t>
  </si>
  <si>
    <t>Lot FIFO</t>
  </si>
  <si>
    <t>Lot du jour :</t>
  </si>
  <si>
    <t>Nombre de colis :</t>
  </si>
  <si>
    <t>Réf produit :</t>
  </si>
  <si>
    <t>Mise en stock</t>
  </si>
  <si>
    <t>X</t>
  </si>
  <si>
    <t>Y</t>
  </si>
  <si>
    <t>Z</t>
  </si>
  <si>
    <t>Lot sorti :</t>
  </si>
  <si>
    <t>Sortie de stock</t>
  </si>
  <si>
    <t>X'</t>
  </si>
  <si>
    <t>Y'</t>
  </si>
  <si>
    <t>Z'</t>
  </si>
  <si>
    <t>Doit contenir une formule qui pour chaque réf renvoie le lot le plus ancien (donc le plus petit) présent dans le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</si>
</sst>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textRotation="45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714375</xdr:colOff>
          <xdr:row>0</xdr:row>
          <xdr:rowOff>76200</xdr:rowOff>
        </xdr:from>
        <xdr:to>
          <xdr:col>16</xdr:col>
          <xdr:colOff>438150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qui incrémente dans ma base X colis du produit Y au lot Z (comme Zemmour)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695325</xdr:colOff>
          <xdr:row>4</xdr:row>
          <xdr:rowOff>152400</xdr:rowOff>
        </xdr:from>
        <xdr:to>
          <xdr:col>16</xdr:col>
          <xdr:colOff>419100</xdr:colOff>
          <xdr:row>7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qui retire de ma base X' colis du produit Y' au lot Z' (comme Zemmour')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247650</xdr:colOff>
      <xdr:row>1</xdr:row>
      <xdr:rowOff>142875</xdr:rowOff>
    </xdr:from>
    <xdr:to>
      <xdr:col>3</xdr:col>
      <xdr:colOff>314325</xdr:colOff>
      <xdr:row>13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2714625" y="390525"/>
          <a:ext cx="66675" cy="257175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workbookViewId="0">
      <selection activeCell="I3" sqref="I3"/>
    </sheetView>
  </sheetViews>
  <sheetFormatPr baseColWidth="10" defaultRowHeight="15" x14ac:dyDescent="0.25"/>
  <cols>
    <col min="1" max="1" width="13.5703125" bestFit="1" customWidth="1"/>
    <col min="2" max="2" width="12.140625" bestFit="1" customWidth="1"/>
  </cols>
  <sheetData>
    <row r="1" spans="1:9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9" x14ac:dyDescent="0.25">
      <c r="A2" s="2" t="s">
        <v>5</v>
      </c>
      <c r="B2" s="2">
        <v>10</v>
      </c>
      <c r="C2" s="2">
        <v>21274</v>
      </c>
      <c r="D2" s="2">
        <v>10</v>
      </c>
      <c r="E2" s="2">
        <f>D2*B2</f>
        <v>100</v>
      </c>
    </row>
    <row r="3" spans="1:9" x14ac:dyDescent="0.25">
      <c r="A3" s="2" t="s">
        <v>6</v>
      </c>
      <c r="B3" s="2">
        <v>6</v>
      </c>
      <c r="C3" s="2">
        <v>21274</v>
      </c>
      <c r="D3" s="2">
        <v>20</v>
      </c>
      <c r="E3" s="2">
        <f t="shared" ref="E3:E9" si="0">D3*B3</f>
        <v>120</v>
      </c>
      <c r="H3" t="str" cm="1">
        <f t="array" ref="H3:H7">_xlfn.UNIQUE(A2:A9)</f>
        <v>Réf 1</v>
      </c>
      <c r="I3">
        <f t="array" ref="I3">MIN(IF(A2:A9=H3,C2:C9,""))</f>
        <v>21234</v>
      </c>
    </row>
    <row r="4" spans="1:9" x14ac:dyDescent="0.25">
      <c r="A4" s="2" t="s">
        <v>7</v>
      </c>
      <c r="B4" s="2">
        <v>10</v>
      </c>
      <c r="C4" s="2">
        <v>21164</v>
      </c>
      <c r="D4" s="2">
        <v>42</v>
      </c>
      <c r="E4" s="2">
        <f t="shared" si="0"/>
        <v>420</v>
      </c>
      <c r="H4" t="str">
        <v>Réf 2</v>
      </c>
      <c r="I4">
        <f t="array" ref="I4">MIN(IF(A3:A10=H4,C3:C10,""))</f>
        <v>21231</v>
      </c>
    </row>
    <row r="5" spans="1:9" x14ac:dyDescent="0.25">
      <c r="A5" s="2" t="s">
        <v>8</v>
      </c>
      <c r="B5" s="2">
        <v>12</v>
      </c>
      <c r="C5" s="2">
        <v>21291</v>
      </c>
      <c r="D5" s="2">
        <v>13</v>
      </c>
      <c r="E5" s="2">
        <f t="shared" si="0"/>
        <v>156</v>
      </c>
      <c r="H5" t="str">
        <v>Réf 3</v>
      </c>
      <c r="I5">
        <f t="array" ref="I5">MIN(IF(A4:A11=H5,C4:C11,""))</f>
        <v>21164</v>
      </c>
    </row>
    <row r="6" spans="1:9" x14ac:dyDescent="0.25">
      <c r="A6" s="2" t="s">
        <v>6</v>
      </c>
      <c r="B6" s="2">
        <v>6</v>
      </c>
      <c r="C6" s="2">
        <v>21231</v>
      </c>
      <c r="D6" s="2">
        <v>15</v>
      </c>
      <c r="E6" s="2">
        <f t="shared" si="0"/>
        <v>90</v>
      </c>
      <c r="H6" t="str">
        <v>Réf 4</v>
      </c>
      <c r="I6">
        <f t="array" ref="I6">MIN(IF(A5:A12=H6,C5:C12,""))</f>
        <v>21250</v>
      </c>
    </row>
    <row r="7" spans="1:9" x14ac:dyDescent="0.25">
      <c r="A7" s="2" t="s">
        <v>8</v>
      </c>
      <c r="B7" s="2">
        <v>12</v>
      </c>
      <c r="C7" s="2">
        <v>21250</v>
      </c>
      <c r="D7" s="2">
        <v>12</v>
      </c>
      <c r="E7" s="2">
        <f t="shared" si="0"/>
        <v>144</v>
      </c>
      <c r="H7" t="str">
        <v>Réf 5</v>
      </c>
      <c r="I7">
        <f t="array" ref="I7">MIN(IF(A6:A13=H7,C6:C13,""))</f>
        <v>21258</v>
      </c>
    </row>
    <row r="8" spans="1:9" x14ac:dyDescent="0.25">
      <c r="A8" s="2" t="s">
        <v>9</v>
      </c>
      <c r="B8" s="2">
        <v>8</v>
      </c>
      <c r="C8" s="2">
        <v>21258</v>
      </c>
      <c r="D8" s="2">
        <v>24</v>
      </c>
      <c r="E8" s="2">
        <f t="shared" si="0"/>
        <v>192</v>
      </c>
    </row>
    <row r="9" spans="1:9" x14ac:dyDescent="0.25">
      <c r="A9" s="2" t="s">
        <v>5</v>
      </c>
      <c r="B9" s="2">
        <v>10</v>
      </c>
      <c r="C9" s="2">
        <v>21234</v>
      </c>
      <c r="D9" s="2">
        <v>17</v>
      </c>
      <c r="E9" s="2">
        <f t="shared" si="0"/>
        <v>170</v>
      </c>
    </row>
    <row r="10" spans="1:9" x14ac:dyDescent="0.25">
      <c r="A10" s="2" t="s">
        <v>10</v>
      </c>
      <c r="B10" s="2" t="s">
        <v>10</v>
      </c>
      <c r="C10" s="2" t="s">
        <v>10</v>
      </c>
      <c r="D10" s="2" t="s">
        <v>10</v>
      </c>
      <c r="E10" s="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5"/>
  <sheetViews>
    <sheetView tabSelected="1" workbookViewId="0">
      <selection activeCell="D2" sqref="D2:D6"/>
    </sheetView>
  </sheetViews>
  <sheetFormatPr baseColWidth="10" defaultRowHeight="15" x14ac:dyDescent="0.25"/>
  <cols>
    <col min="1" max="1" width="14.140625" bestFit="1" customWidth="1"/>
    <col min="5" max="5" width="10.140625" customWidth="1"/>
    <col min="7" max="7" width="21.140625" bestFit="1" customWidth="1"/>
  </cols>
  <sheetData>
    <row r="1" spans="1:14" ht="19.5" thickBot="1" x14ac:dyDescent="0.3">
      <c r="A1" s="3" t="s">
        <v>0</v>
      </c>
      <c r="B1" s="3" t="s">
        <v>3</v>
      </c>
      <c r="C1" s="3" t="s">
        <v>4</v>
      </c>
      <c r="D1" s="3" t="s">
        <v>11</v>
      </c>
      <c r="F1" s="7" t="s">
        <v>15</v>
      </c>
      <c r="G1" s="4" t="s">
        <v>14</v>
      </c>
      <c r="H1" s="5" t="s">
        <v>17</v>
      </c>
    </row>
    <row r="2" spans="1:14" ht="19.5" thickBot="1" x14ac:dyDescent="0.3">
      <c r="A2" s="2" t="s">
        <v>5</v>
      </c>
      <c r="B2" s="2">
        <f>SUMPRODUCT((BASE!$A$2:$A$9=SYNTHESE!A2)*BASE!$D$2:$D$9)</f>
        <v>27</v>
      </c>
      <c r="C2" s="2">
        <f>B2*VLOOKUP(A2,BASE!$A$2:$B$9,2,FALSE)</f>
        <v>270</v>
      </c>
      <c r="D2" s="6">
        <f t="array" ref="D2">MIN(IF(BASE!A2:A9=A2,BASE!C2:C9,""))</f>
        <v>21234</v>
      </c>
      <c r="F2" s="7"/>
      <c r="G2" s="4" t="s">
        <v>13</v>
      </c>
      <c r="H2" s="5" t="s">
        <v>16</v>
      </c>
    </row>
    <row r="3" spans="1:14" ht="19.5" thickBot="1" x14ac:dyDescent="0.3">
      <c r="A3" s="2" t="s">
        <v>6</v>
      </c>
      <c r="B3" s="2">
        <f>SUMPRODUCT((BASE!$A$2:$A$9=SYNTHESE!A3)*BASE!$D$2:$D$9)</f>
        <v>35</v>
      </c>
      <c r="C3" s="2">
        <f>B3*VLOOKUP(A3,BASE!$A$2:$B$9,2,FALSE)</f>
        <v>210</v>
      </c>
      <c r="D3" s="6">
        <f t="array" ref="D3">MIN(IF(BASE!A3:A10=A3,BASE!C3:C10,""))</f>
        <v>21231</v>
      </c>
      <c r="F3" s="7"/>
      <c r="G3" s="4" t="s">
        <v>12</v>
      </c>
      <c r="H3" s="5" t="s">
        <v>18</v>
      </c>
    </row>
    <row r="4" spans="1:14" ht="15.75" thickBot="1" x14ac:dyDescent="0.3">
      <c r="A4" s="2" t="s">
        <v>7</v>
      </c>
      <c r="B4" s="2">
        <f>SUMPRODUCT((BASE!$A$2:$A$9=SYNTHESE!A4)*BASE!$D$2:$D$9)</f>
        <v>42</v>
      </c>
      <c r="C4" s="2">
        <f>B4*VLOOKUP(A4,BASE!$A$2:$B$9,2,FALSE)</f>
        <v>420</v>
      </c>
      <c r="D4" s="6">
        <f t="array" ref="D4">MIN(IF(BASE!A4:A11=A4,BASE!C4:C11,""))</f>
        <v>21164</v>
      </c>
    </row>
    <row r="5" spans="1:14" ht="15.75" thickBot="1" x14ac:dyDescent="0.3">
      <c r="A5" s="2" t="s">
        <v>8</v>
      </c>
      <c r="B5" s="2">
        <f>SUMPRODUCT((BASE!$A$2:$A$9=SYNTHESE!A5)*BASE!$D$2:$D$9)</f>
        <v>25</v>
      </c>
      <c r="C5" s="2">
        <f>B5*VLOOKUP(A5,BASE!$A$2:$B$9,2,FALSE)</f>
        <v>300</v>
      </c>
      <c r="D5" s="6">
        <f t="array" ref="D5">MIN(IF(BASE!A5:A12=A5,BASE!C5:C12,""))</f>
        <v>21250</v>
      </c>
    </row>
    <row r="6" spans="1:14" ht="19.5" thickBot="1" x14ac:dyDescent="0.3">
      <c r="A6" s="2" t="s">
        <v>9</v>
      </c>
      <c r="B6" s="2">
        <f>SUMPRODUCT((BASE!$A$2:$A$9=SYNTHESE!A6)*BASE!$D$2:$D$9)</f>
        <v>24</v>
      </c>
      <c r="C6" s="2">
        <f>B6*VLOOKUP(A6,BASE!$A$2:$B$9,2,FALSE)</f>
        <v>192</v>
      </c>
      <c r="D6" s="6">
        <f t="array" ref="D6">MIN(IF(BASE!A6:A13=A6,BASE!C6:C13,""))</f>
        <v>21258</v>
      </c>
      <c r="F6" s="7" t="s">
        <v>20</v>
      </c>
      <c r="G6" s="4" t="s">
        <v>14</v>
      </c>
      <c r="H6" s="5" t="s">
        <v>22</v>
      </c>
    </row>
    <row r="7" spans="1:14" ht="19.5" thickBot="1" x14ac:dyDescent="0.3">
      <c r="A7" s="2" t="s">
        <v>10</v>
      </c>
      <c r="B7" s="2" t="s">
        <v>10</v>
      </c>
      <c r="C7" s="2" t="s">
        <v>10</v>
      </c>
      <c r="D7" s="2" t="s">
        <v>10</v>
      </c>
      <c r="F7" s="7"/>
      <c r="G7" s="4" t="s">
        <v>13</v>
      </c>
      <c r="H7" s="5" t="s">
        <v>21</v>
      </c>
    </row>
    <row r="8" spans="1:14" ht="19.5" thickBot="1" x14ac:dyDescent="0.3">
      <c r="F8" s="7"/>
      <c r="G8" s="4" t="s">
        <v>19</v>
      </c>
      <c r="H8" s="5" t="s">
        <v>23</v>
      </c>
    </row>
    <row r="15" spans="1:14" x14ac:dyDescent="0.25">
      <c r="D15" s="8" t="s">
        <v>24</v>
      </c>
      <c r="E15" s="8"/>
      <c r="F15" s="8"/>
      <c r="G15" s="8"/>
      <c r="H15" s="8"/>
      <c r="I15" s="8"/>
      <c r="J15" s="8"/>
      <c r="K15" s="8"/>
      <c r="L15" s="8"/>
      <c r="M15" s="8"/>
      <c r="N15" s="8"/>
    </row>
  </sheetData>
  <mergeCells count="3">
    <mergeCell ref="F1:F3"/>
    <mergeCell ref="F6:F8"/>
    <mergeCell ref="D15:N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">
                <anchor moveWithCells="1" sizeWithCells="1">
                  <from>
                    <xdr:col>8</xdr:col>
                    <xdr:colOff>714375</xdr:colOff>
                    <xdr:row>0</xdr:row>
                    <xdr:rowOff>76200</xdr:rowOff>
                  </from>
                  <to>
                    <xdr:col>16</xdr:col>
                    <xdr:colOff>438150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">
                <anchor moveWithCells="1" sizeWithCells="1">
                  <from>
                    <xdr:col>8</xdr:col>
                    <xdr:colOff>695325</xdr:colOff>
                    <xdr:row>4</xdr:row>
                    <xdr:rowOff>152400</xdr:rowOff>
                  </from>
                  <to>
                    <xdr:col>16</xdr:col>
                    <xdr:colOff>419100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JF</cp:lastModifiedBy>
  <dcterms:created xsi:type="dcterms:W3CDTF">2021-10-20T15:07:29Z</dcterms:created>
  <dcterms:modified xsi:type="dcterms:W3CDTF">2021-10-20T18:11:00Z</dcterms:modified>
</cp:coreProperties>
</file>