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C0569CB-DE56-4785-A50B-51F5F71D3BF4}" xr6:coauthVersionLast="47" xr6:coauthVersionMax="47" xr10:uidLastSave="{00000000-0000-0000-0000-000000000000}"/>
  <bookViews>
    <workbookView xWindow="2205" yWindow="3255" windowWidth="22440" windowHeight="9810" xr2:uid="{0FA2E8ED-C2D5-4472-A3A1-F53B9CFB92AE}"/>
  </bookViews>
  <sheets>
    <sheet name="TS Réglements-Relances" sheetId="1" r:id="rId1"/>
  </sheets>
  <definedNames>
    <definedName name="CLIENTS">#REF!</definedName>
    <definedName name="Clients1">#REF!</definedName>
    <definedName name="Clients2">#REF!</definedName>
    <definedName name="N°Comp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J9" i="1" s="1"/>
  <c r="J4" i="1"/>
  <c r="J5" i="1"/>
  <c r="J6" i="1"/>
  <c r="J7" i="1"/>
  <c r="J8" i="1"/>
  <c r="J10" i="1"/>
  <c r="J11" i="1"/>
  <c r="J3" i="1"/>
  <c r="H3" i="1"/>
  <c r="I3" i="1"/>
  <c r="I4" i="1"/>
  <c r="I5" i="1"/>
  <c r="I6" i="1"/>
  <c r="I7" i="1"/>
  <c r="I8" i="1"/>
  <c r="I10" i="1"/>
  <c r="I11" i="1"/>
  <c r="H11" i="1" l="1"/>
  <c r="H10" i="1"/>
  <c r="H9" i="1"/>
  <c r="H8" i="1"/>
  <c r="H7" i="1"/>
  <c r="H6" i="1"/>
  <c r="H5" i="1"/>
  <c r="H4" i="1"/>
</calcChain>
</file>

<file path=xl/sharedStrings.xml><?xml version="1.0" encoding="utf-8"?>
<sst xmlns="http://schemas.openxmlformats.org/spreadsheetml/2006/main" count="14" uniqueCount="12">
  <si>
    <t>Compte client</t>
  </si>
  <si>
    <t>Date facture</t>
  </si>
  <si>
    <t>Montant
 TTC</t>
  </si>
  <si>
    <t>Facture n°</t>
  </si>
  <si>
    <t>Montant réglé</t>
  </si>
  <si>
    <t>Date règlement</t>
  </si>
  <si>
    <t>Mode règlement</t>
  </si>
  <si>
    <t>Virement bancaire</t>
  </si>
  <si>
    <t>Chèque</t>
  </si>
  <si>
    <t>Montants en attente de paiement</t>
  </si>
  <si>
    <t>Date échéance prévue</t>
  </si>
  <si>
    <t>Date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</si>
</sst>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/>
    <xf numFmtId="44" fontId="0" fillId="0" borderId="1" xfId="0" applyNumberFormat="1" applyBorder="1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0" borderId="0" xfId="0" applyNumberFormat="1"/>
    <xf numFmtId="0" fontId="0" fillId="2" borderId="2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7A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BB896-7FC9-430B-8F75-D0B7B1098AAF}">
  <dimension ref="A2:M14"/>
  <sheetViews>
    <sheetView tabSelected="1" workbookViewId="0">
      <selection activeCell="J3" sqref="J3"/>
    </sheetView>
  </sheetViews>
  <sheetFormatPr baseColWidth="10" defaultRowHeight="15" x14ac:dyDescent="0.25"/>
  <cols>
    <col min="1" max="1" width="14.5703125" customWidth="1"/>
    <col min="7" max="7" width="17" customWidth="1"/>
    <col min="9" max="9" width="13.28515625" customWidth="1"/>
    <col min="10" max="10" width="39.28515625" customWidth="1"/>
  </cols>
  <sheetData>
    <row r="2" spans="1:13" ht="45.6" customHeight="1" x14ac:dyDescent="0.25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9</v>
      </c>
      <c r="I2" s="5" t="s">
        <v>10</v>
      </c>
      <c r="J2" s="6"/>
      <c r="L2" s="8" t="s">
        <v>11</v>
      </c>
      <c r="M2" s="9">
        <v>44392</v>
      </c>
    </row>
    <row r="3" spans="1:13" x14ac:dyDescent="0.25">
      <c r="A3" s="1">
        <v>41102</v>
      </c>
      <c r="B3" s="2">
        <v>44300</v>
      </c>
      <c r="C3" s="4">
        <v>1569.35</v>
      </c>
      <c r="D3" s="1">
        <v>57</v>
      </c>
      <c r="E3" s="1">
        <v>1569.35</v>
      </c>
      <c r="F3" s="2">
        <v>43607</v>
      </c>
      <c r="G3" s="1" t="s">
        <v>7</v>
      </c>
      <c r="H3" s="4">
        <f>C3-E3</f>
        <v>0</v>
      </c>
      <c r="I3" s="2">
        <f>B3+30</f>
        <v>44330</v>
      </c>
      <c r="J3" s="10" t="str">
        <f>IF($M$2-I3&lt;15,"échéance dépassée moins de 15 jours","")</f>
        <v/>
      </c>
    </row>
    <row r="4" spans="1:13" x14ac:dyDescent="0.25">
      <c r="A4" s="1">
        <v>41102</v>
      </c>
      <c r="B4" s="2">
        <v>44344</v>
      </c>
      <c r="C4" s="4">
        <v>741.55</v>
      </c>
      <c r="D4" s="1">
        <v>63</v>
      </c>
      <c r="E4" s="1"/>
      <c r="F4" s="2"/>
      <c r="G4" s="3"/>
      <c r="H4" s="1">
        <f t="shared" ref="H4:H11" si="0">C4-E4</f>
        <v>741.55</v>
      </c>
      <c r="I4" s="2">
        <f t="shared" ref="I4:I11" si="1">B4+30</f>
        <v>44374</v>
      </c>
      <c r="J4" s="10" t="str">
        <f t="shared" ref="J4:J11" si="2">IF($M$2-I4&lt;15,"échéance dépassée moins de 15 jours","")</f>
        <v/>
      </c>
    </row>
    <row r="5" spans="1:13" x14ac:dyDescent="0.25">
      <c r="A5" s="1">
        <v>41104</v>
      </c>
      <c r="B5" s="2">
        <v>44311</v>
      </c>
      <c r="C5" s="4">
        <v>216.17</v>
      </c>
      <c r="D5" s="1">
        <v>59</v>
      </c>
      <c r="E5" s="1">
        <v>89.5</v>
      </c>
      <c r="F5" s="2">
        <v>43611</v>
      </c>
      <c r="G5" s="3" t="s">
        <v>8</v>
      </c>
      <c r="H5" s="1">
        <f t="shared" si="0"/>
        <v>126.66999999999999</v>
      </c>
      <c r="I5" s="2">
        <f t="shared" si="1"/>
        <v>44341</v>
      </c>
      <c r="J5" s="10" t="str">
        <f t="shared" si="2"/>
        <v/>
      </c>
    </row>
    <row r="6" spans="1:13" x14ac:dyDescent="0.25">
      <c r="A6" s="1">
        <v>41104</v>
      </c>
      <c r="B6" s="2">
        <v>44353</v>
      </c>
      <c r="C6" s="4">
        <v>112.45</v>
      </c>
      <c r="D6" s="1">
        <v>67</v>
      </c>
      <c r="E6" s="1"/>
      <c r="F6" s="2"/>
      <c r="G6" s="3"/>
      <c r="H6" s="1">
        <f t="shared" si="0"/>
        <v>112.45</v>
      </c>
      <c r="I6" s="2">
        <f t="shared" si="1"/>
        <v>44383</v>
      </c>
      <c r="J6" s="10" t="str">
        <f t="shared" si="2"/>
        <v>échéance dépassée moins de 15 jours</v>
      </c>
    </row>
    <row r="7" spans="1:13" x14ac:dyDescent="0.25">
      <c r="A7" s="1">
        <v>41105</v>
      </c>
      <c r="B7" s="2">
        <v>44296</v>
      </c>
      <c r="C7" s="4">
        <v>98.42</v>
      </c>
      <c r="D7" s="1">
        <v>55</v>
      </c>
      <c r="E7" s="1">
        <v>49.21</v>
      </c>
      <c r="F7" s="2">
        <v>43631</v>
      </c>
      <c r="G7" s="3" t="s">
        <v>7</v>
      </c>
      <c r="H7" s="1">
        <f t="shared" si="0"/>
        <v>49.21</v>
      </c>
      <c r="I7" s="2">
        <f t="shared" si="1"/>
        <v>44326</v>
      </c>
      <c r="J7" s="10" t="str">
        <f t="shared" si="2"/>
        <v/>
      </c>
    </row>
    <row r="8" spans="1:13" x14ac:dyDescent="0.25">
      <c r="A8" s="1">
        <v>41105</v>
      </c>
      <c r="B8" s="2">
        <v>44339</v>
      </c>
      <c r="C8" s="4">
        <v>84.14</v>
      </c>
      <c r="D8" s="1">
        <v>58</v>
      </c>
      <c r="E8" s="1"/>
      <c r="F8" s="2"/>
      <c r="G8" s="3"/>
      <c r="H8" s="1">
        <f t="shared" si="0"/>
        <v>84.14</v>
      </c>
      <c r="I8" s="2">
        <f t="shared" si="1"/>
        <v>44369</v>
      </c>
      <c r="J8" s="10" t="str">
        <f t="shared" si="2"/>
        <v/>
      </c>
    </row>
    <row r="9" spans="1:13" x14ac:dyDescent="0.25">
      <c r="A9" s="1">
        <v>41105</v>
      </c>
      <c r="B9" s="2">
        <v>44349</v>
      </c>
      <c r="C9" s="4">
        <v>106.88</v>
      </c>
      <c r="D9" s="1">
        <v>65</v>
      </c>
      <c r="E9" s="1"/>
      <c r="F9" s="2"/>
      <c r="G9" s="3"/>
      <c r="H9" s="1">
        <f t="shared" si="0"/>
        <v>106.88</v>
      </c>
      <c r="I9" s="2">
        <f t="shared" si="1"/>
        <v>44379</v>
      </c>
      <c r="J9" s="10" t="str">
        <f t="shared" si="2"/>
        <v>échéance dépassée moins de 15 jours</v>
      </c>
    </row>
    <row r="10" spans="1:13" x14ac:dyDescent="0.25">
      <c r="A10" s="1">
        <v>41108</v>
      </c>
      <c r="B10" s="2">
        <v>44300</v>
      </c>
      <c r="C10" s="4">
        <v>1569.35</v>
      </c>
      <c r="D10" s="1">
        <v>77</v>
      </c>
      <c r="E10" s="1">
        <v>875.35</v>
      </c>
      <c r="F10" s="2">
        <v>43607</v>
      </c>
      <c r="G10" s="3" t="s">
        <v>7</v>
      </c>
      <c r="H10" s="1">
        <f t="shared" si="0"/>
        <v>693.99999999999989</v>
      </c>
      <c r="I10" s="2">
        <f t="shared" si="1"/>
        <v>44330</v>
      </c>
      <c r="J10" s="10" t="str">
        <f t="shared" si="2"/>
        <v/>
      </c>
    </row>
    <row r="11" spans="1:13" x14ac:dyDescent="0.25">
      <c r="A11" s="1">
        <v>41108</v>
      </c>
      <c r="B11" s="2">
        <v>44344</v>
      </c>
      <c r="C11" s="4">
        <v>741.55</v>
      </c>
      <c r="D11" s="1">
        <v>73</v>
      </c>
      <c r="E11" s="1"/>
      <c r="F11" s="2"/>
      <c r="G11" s="3"/>
      <c r="H11" s="1">
        <f t="shared" si="0"/>
        <v>741.55</v>
      </c>
      <c r="I11" s="2">
        <f t="shared" si="1"/>
        <v>44374</v>
      </c>
      <c r="J11" s="10" t="str">
        <f t="shared" si="2"/>
        <v/>
      </c>
    </row>
    <row r="13" spans="1:13" x14ac:dyDescent="0.25">
      <c r="A13" s="7"/>
    </row>
    <row r="14" spans="1:13" ht="27" customHeight="1" x14ac:dyDescent="0.25"/>
  </sheetData>
  <dataValidations disablePrompts="1" count="1">
    <dataValidation type="list" allowBlank="1" showInputMessage="1" showErrorMessage="1" sqref="G3:G11" xr:uid="{610B29D3-99D1-44A3-88BA-B81C11FB406B}">
      <formula1>"Chèque,Virement bancaire"</formula1>
    </dataValidation>
  </dataValidation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TS Réglements-Relances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Linna Linna</dc:creator>
  <cp:lastModifiedBy>JF</cp:lastModifiedBy>
  <dcterms:created xsi:type="dcterms:W3CDTF">2021-07-01T06:53:14Z</dcterms:created>
  <dcterms:modified xsi:type="dcterms:W3CDTF">2021-09-11T12:49:24Z</dcterms:modified>
</cp:coreProperties>
</file>