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2E296A4F-B7FD-4A1A-ACB0-A6E4CABEE8F3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BDD" sheetId="6" r:id="rId1"/>
    <sheet name="TCD" sheetId="7" r:id="rId2"/>
  </sheets>
  <definedNames>
    <definedName name="Segment_MODE">#N/A</definedName>
    <definedName name="Segment_Mois">#N/A</definedName>
  </definedNames>
  <calcPr calcId="191029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5" i="6" l="1"/>
  <c r="H44" i="6"/>
  <c r="H43" i="6"/>
  <c r="H42" i="6"/>
  <c r="H41" i="6"/>
  <c r="H40" i="6"/>
  <c r="H39" i="6"/>
  <c r="H38" i="6"/>
  <c r="H37" i="6"/>
  <c r="H36" i="6"/>
  <c r="H35" i="6"/>
  <c r="H34" i="6"/>
  <c r="H33" i="6"/>
  <c r="H32" i="6"/>
  <c r="H31" i="6"/>
  <c r="H30" i="6"/>
  <c r="H29" i="6"/>
  <c r="H28" i="6"/>
  <c r="H27" i="6"/>
  <c r="H26" i="6"/>
  <c r="H25" i="6"/>
  <c r="H24" i="6"/>
  <c r="H23" i="6"/>
  <c r="H22" i="6"/>
  <c r="H21" i="6"/>
  <c r="H20" i="6"/>
  <c r="H19" i="6"/>
  <c r="H18" i="6"/>
  <c r="H17" i="6"/>
  <c r="H16" i="6"/>
  <c r="H15" i="6"/>
  <c r="H14" i="6"/>
  <c r="H13" i="6"/>
  <c r="H12" i="6"/>
  <c r="H11" i="6"/>
  <c r="H10" i="6"/>
  <c r="H9" i="6"/>
  <c r="H8" i="6"/>
  <c r="H7" i="6"/>
  <c r="H6" i="6"/>
  <c r="H5" i="6"/>
  <c r="H4" i="6"/>
  <c r="H3" i="6"/>
</calcChain>
</file>

<file path=xl/sharedStrings.xml><?xml version="1.0" encoding="utf-8"?>
<sst xmlns="http://schemas.openxmlformats.org/spreadsheetml/2006/main" count="139" uniqueCount="57">
  <si>
    <t>DATE D'ECHEANCE</t>
  </si>
  <si>
    <t>FAIT / A FAIRE LE</t>
  </si>
  <si>
    <t>CREANCIER</t>
  </si>
  <si>
    <t>MODE</t>
  </si>
  <si>
    <t>FACTURE DU</t>
  </si>
  <si>
    <t>MONTANT HT</t>
  </si>
  <si>
    <t>TVA</t>
  </si>
  <si>
    <t>MONTANT TTC</t>
  </si>
  <si>
    <t>REFERENCE</t>
  </si>
  <si>
    <t>CHQ</t>
  </si>
  <si>
    <t>AF 15/08</t>
  </si>
  <si>
    <t>AF 31/07</t>
  </si>
  <si>
    <t>AF 31/08</t>
  </si>
  <si>
    <t>PAYE au 31</t>
  </si>
  <si>
    <t>VIR</t>
  </si>
  <si>
    <t>AF 05/07</t>
  </si>
  <si>
    <t>ECHEANCE JUIL/AOUT/SEPT</t>
  </si>
  <si>
    <t>AF 10/07</t>
  </si>
  <si>
    <t>AF 23/06</t>
  </si>
  <si>
    <t>VIR/CHQ</t>
  </si>
  <si>
    <t>20.308.160</t>
  </si>
  <si>
    <t>AF 26/06</t>
  </si>
  <si>
    <t>CRA2106VFN0186</t>
  </si>
  <si>
    <t>AF 16/07</t>
  </si>
  <si>
    <t>FC1891</t>
  </si>
  <si>
    <t>LCR</t>
  </si>
  <si>
    <t>AVOIR</t>
  </si>
  <si>
    <r>
      <t>11188859</t>
    </r>
    <r>
      <rPr>
        <b/>
        <sz val="11"/>
        <rFont val="Calibri"/>
        <family val="2"/>
        <scheme val="minor"/>
      </rPr>
      <t xml:space="preserve"> Attente avoir 5,09</t>
    </r>
  </si>
  <si>
    <r>
      <t xml:space="preserve">21447223 </t>
    </r>
    <r>
      <rPr>
        <b/>
        <sz val="11"/>
        <color theme="1"/>
        <rFont val="Calibri"/>
        <family val="2"/>
        <scheme val="minor"/>
      </rPr>
      <t>Attente avoir 232,15</t>
    </r>
  </si>
  <si>
    <t>AF 02/06</t>
  </si>
  <si>
    <t>AF 30/07</t>
  </si>
  <si>
    <t>113732248-0001</t>
  </si>
  <si>
    <t>2106-09999</t>
  </si>
  <si>
    <t>2106-04779 Galip</t>
  </si>
  <si>
    <t>2106--02390</t>
  </si>
  <si>
    <t>AF 14/08</t>
  </si>
  <si>
    <t>FA0746</t>
  </si>
  <si>
    <t>2206144474 SCI CZU</t>
  </si>
  <si>
    <t>2206151227 - DI PALMA</t>
  </si>
  <si>
    <t>2206151226 - AKARSU</t>
  </si>
  <si>
    <t>2206151229 - LARBI</t>
  </si>
  <si>
    <t>2206158499 - FOURNET</t>
  </si>
  <si>
    <t>lcr</t>
  </si>
  <si>
    <t>AF 25/06</t>
  </si>
  <si>
    <t>PREL</t>
  </si>
  <si>
    <t>F1H29723</t>
  </si>
  <si>
    <t>F1K44353</t>
  </si>
  <si>
    <t>FA20216338</t>
  </si>
  <si>
    <t>F 09/07</t>
  </si>
  <si>
    <t>AF 07/08</t>
  </si>
  <si>
    <t>a</t>
  </si>
  <si>
    <t>b</t>
  </si>
  <si>
    <t>d</t>
  </si>
  <si>
    <t>c</t>
  </si>
  <si>
    <t>Total général</t>
  </si>
  <si>
    <t>Créanciers</t>
  </si>
  <si>
    <t xml:space="preserve">Montant TTC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</si>
</sst>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/>
    </xf>
    <xf numFmtId="165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" fontId="0" fillId="0" borderId="0" xfId="0" applyNumberFormat="1" applyFont="1" applyFill="1" applyBorder="1" applyAlignment="1">
      <alignment horizontal="center"/>
    </xf>
    <xf numFmtId="16" fontId="0" fillId="0" borderId="0" xfId="0" applyNumberFormat="1" applyFont="1" applyFill="1" applyBorder="1" applyAlignment="1">
      <alignment horizontal="center" vertical="center" wrapText="1"/>
    </xf>
    <xf numFmtId="16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65" fontId="0" fillId="0" borderId="0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7"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  <alignment horizontal="center" vertical="bottom" textRotation="0" wrapText="0" indent="0" justifyLastLine="0" shrinkToFit="0" readingOrder="0"/>
    </dxf>
    <dxf>
      <numFmt numFmtId="165" formatCode="#,##0.00\ &quot;€&quot;"/>
    </dxf>
    <dxf>
      <alignment horizontal="left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numFmt numFmtId="21" formatCode="dd\-mmm"/>
    </dxf>
    <dxf>
      <numFmt numFmtId="21" formatCode="dd\-mmm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485775</xdr:colOff>
      <xdr:row>1</xdr:row>
      <xdr:rowOff>76201</xdr:rowOff>
    </xdr:from>
    <xdr:to>
      <xdr:col>10</xdr:col>
      <xdr:colOff>28575</xdr:colOff>
      <xdr:row>11</xdr:row>
      <xdr:rowOff>114301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75D5D151-1FB0-4801-8085-6C31FCFFBCE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81700" y="266701"/>
              <a:ext cx="1828800" cy="1943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676275</xdr:colOff>
      <xdr:row>1</xdr:row>
      <xdr:rowOff>38101</xdr:rowOff>
    </xdr:from>
    <xdr:to>
      <xdr:col>13</xdr:col>
      <xdr:colOff>219075</xdr:colOff>
      <xdr:row>9</xdr:row>
      <xdr:rowOff>95251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DE">
              <a:extLst>
                <a:ext uri="{FF2B5EF4-FFF2-40B4-BE49-F238E27FC236}">
                  <a16:creationId xmlns:a16="http://schemas.microsoft.com/office/drawing/2014/main" id="{38736CC6-90AD-403B-8EFC-C61FB0F3B83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58200" y="228601"/>
              <a:ext cx="1828800" cy="1581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392.485207060185" createdVersion="7" refreshedVersion="7" minRefreshableVersion="3" recordCount="50" xr:uid="{334554DC-0F4D-4217-82A2-C8138159E496}">
  <cacheSource type="worksheet">
    <worksheetSource name="t_Bdd"/>
  </cacheSource>
  <cacheFields count="11">
    <cacheField name="FACTURE DU" numFmtId="16">
      <sharedItems containsSemiMixedTypes="0" containsNonDate="0" containsDate="1" containsString="0" minDate="2021-06-01T00:00:00" maxDate="2021-07-10T00:00:00"/>
    </cacheField>
    <cacheField name="DATE D'ECHEANCE" numFmtId="16">
      <sharedItems containsSemiMixedTypes="0" containsNonDate="0" containsDate="1" containsString="0" minDate="2021-05-14T00:00:00" maxDate="2021-09-01T00:00:00" count="16">
        <d v="2021-07-05T00:00:00"/>
        <d v="2021-06-23T00:00:00"/>
        <d v="2021-06-26T00:00:00"/>
        <d v="2021-07-31T00:00:00"/>
        <d v="2021-08-31T00:00:00"/>
        <d v="2021-07-16T00:00:00"/>
        <d v="2021-07-10T00:00:00"/>
        <d v="2021-06-02T00:00:00"/>
        <d v="2021-08-15T00:00:00"/>
        <d v="2021-07-30T00:00:00"/>
        <d v="2021-05-14T00:00:00"/>
        <d v="2021-07-03T00:00:00"/>
        <d v="2021-06-25T00:00:00"/>
        <d v="2021-07-09T00:00:00"/>
        <d v="2021-08-07T00:00:00"/>
        <d v="2021-07-23T00:00:00"/>
      </sharedItems>
      <fieldGroup par="10" base="1">
        <rangePr groupBy="days" startDate="2021-05-14T00:00:00" endDate="2021-09-01T00:00:00"/>
        <groupItems count="368">
          <s v="&lt;14/05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9/2021"/>
        </groupItems>
      </fieldGroup>
    </cacheField>
    <cacheField name="MODE" numFmtId="0">
      <sharedItems count="6">
        <s v="VIR"/>
        <s v="VIR/CHQ"/>
        <s v="CHQ"/>
        <s v="AVOIR"/>
        <s v="LCR"/>
        <s v="PREL"/>
      </sharedItems>
    </cacheField>
    <cacheField name="CREANCIER" numFmtId="0">
      <sharedItems containsMixedTypes="1" containsNumber="1" containsInteger="1" minValue="1" maxValue="46" count="48">
        <n v="1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s v="a"/>
        <s v="b"/>
        <s v="c"/>
        <s v="d"/>
      </sharedItems>
    </cacheField>
    <cacheField name="REFERENCE" numFmtId="0">
      <sharedItems containsMixedTypes="1" containsNumber="1" containsInteger="1" minValue="154620" maxValue="11605658510721"/>
    </cacheField>
    <cacheField name="MONTANT HT" numFmtId="165">
      <sharedItems containsSemiMixedTypes="0" containsString="0" containsNumber="1" minValue="-94.2" maxValue="7730.43"/>
    </cacheField>
    <cacheField name="TVA" numFmtId="165">
      <sharedItems containsString="0" containsBlank="1" containsNumber="1" minValue="-18.84" maxValue="1546.09"/>
    </cacheField>
    <cacheField name="MONTANT TTC" numFmtId="165">
      <sharedItems containsSemiMixedTypes="0" containsString="0" containsNumber="1" minValue="-113.04" maxValue="9276.52"/>
    </cacheField>
    <cacheField name="PAYE au 31" numFmtId="0">
      <sharedItems containsNonDate="0" containsString="0" containsBlank="1"/>
    </cacheField>
    <cacheField name="FAIT / A FAIRE LE" numFmtId="0">
      <sharedItems containsBlank="1"/>
    </cacheField>
    <cacheField name="Mois" numFmtId="0" databaseField="0">
      <fieldGroup base="1">
        <rangePr groupBy="months" startDate="2021-05-14T00:00:00" endDate="2021-09-01T00:00:00"/>
        <groupItems count="14">
          <s v="&lt;14/05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9/2021"/>
        </groupItems>
      </fieldGroup>
    </cacheField>
  </cacheFields>
  <extLst>
    <ext xmlns:x14="http://schemas.microsoft.com/office/spreadsheetml/2009/9/main" uri="{725AE2AE-9491-48be-B2B4-4EB974FC3084}">
      <x14:pivotCacheDefinition pivotCacheId="208706732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">
  <r>
    <d v="2021-06-24T00:00:00"/>
    <x v="0"/>
    <x v="0"/>
    <x v="0"/>
    <s v="ECHEANCE JUIL/AOUT/SEPT"/>
    <n v="2589.46"/>
    <m/>
    <n v="2589.46"/>
    <m/>
    <s v="AF 05/07"/>
  </r>
  <r>
    <d v="2021-06-09T00:00:00"/>
    <x v="1"/>
    <x v="0"/>
    <x v="1"/>
    <n v="1138835810621"/>
    <n v="34.22"/>
    <n v="6.84"/>
    <n v="41.06"/>
    <m/>
    <s v="AF 23/06"/>
  </r>
  <r>
    <d v="2021-06-16T00:00:00"/>
    <x v="2"/>
    <x v="1"/>
    <x v="2"/>
    <s v="20.308.160"/>
    <n v="114.96"/>
    <n v="22.99"/>
    <n v="137.94999999999999"/>
    <m/>
    <s v="AF 26/06"/>
  </r>
  <r>
    <d v="2021-06-30T00:00:00"/>
    <x v="3"/>
    <x v="0"/>
    <x v="3"/>
    <n v="2021005644"/>
    <n v="2705.25"/>
    <n v="541.04999999999995"/>
    <n v="3246.3"/>
    <m/>
    <s v="AF 31/07"/>
  </r>
  <r>
    <d v="2021-06-24T00:00:00"/>
    <x v="4"/>
    <x v="0"/>
    <x v="4"/>
    <s v="CRA2106VFN0186"/>
    <n v="104"/>
    <n v="20.8"/>
    <n v="124.8"/>
    <m/>
    <s v="AF 31/08"/>
  </r>
  <r>
    <d v="2021-06-16T00:00:00"/>
    <x v="5"/>
    <x v="0"/>
    <x v="5"/>
    <n v="5583872"/>
    <n v="306.52"/>
    <n v="30.9"/>
    <n v="337.41999999999996"/>
    <m/>
    <s v="AF 16/07"/>
  </r>
  <r>
    <d v="2021-06-30T00:00:00"/>
    <x v="6"/>
    <x v="0"/>
    <x v="6"/>
    <n v="210741190"/>
    <n v="7"/>
    <n v="1.4"/>
    <n v="8.4"/>
    <m/>
    <s v="AF 10/07"/>
  </r>
  <r>
    <d v="2021-06-30T00:00:00"/>
    <x v="4"/>
    <x v="0"/>
    <x v="7"/>
    <n v="27442568"/>
    <n v="202"/>
    <n v="40.4"/>
    <n v="242.4"/>
    <m/>
    <s v="AF 31/08"/>
  </r>
  <r>
    <d v="2021-06-03T00:00:00"/>
    <x v="4"/>
    <x v="0"/>
    <x v="8"/>
    <n v="692101642"/>
    <n v="20.8"/>
    <n v="4.16"/>
    <n v="24.96"/>
    <m/>
    <s v="AF 31/08"/>
  </r>
  <r>
    <d v="2021-06-03T00:00:00"/>
    <x v="4"/>
    <x v="0"/>
    <x v="9"/>
    <n v="692101643"/>
    <n v="155.52000000000001"/>
    <n v="31.1"/>
    <n v="186.62"/>
    <m/>
    <s v="AF 31/08"/>
  </r>
  <r>
    <d v="2021-06-16T00:00:00"/>
    <x v="4"/>
    <x v="0"/>
    <x v="10"/>
    <n v="692101792"/>
    <n v="68.69"/>
    <n v="13.74"/>
    <n v="82.429999999999993"/>
    <m/>
    <s v="AF 31/08"/>
  </r>
  <r>
    <d v="2021-06-16T00:00:00"/>
    <x v="4"/>
    <x v="0"/>
    <x v="11"/>
    <n v="692110793"/>
    <n v="62.96"/>
    <n v="12.59"/>
    <n v="75.55"/>
    <m/>
    <s v="AF 31/08"/>
  </r>
  <r>
    <d v="2021-06-24T00:00:00"/>
    <x v="4"/>
    <x v="0"/>
    <x v="12"/>
    <n v="69211879"/>
    <n v="46.2"/>
    <n v="9.24"/>
    <n v="55.440000000000005"/>
    <m/>
    <s v="AF 31/08"/>
  </r>
  <r>
    <d v="2021-06-30T00:00:00"/>
    <x v="4"/>
    <x v="0"/>
    <x v="13"/>
    <n v="69211973"/>
    <n v="194.18"/>
    <n v="38.840000000000003"/>
    <n v="233.02"/>
    <m/>
    <s v="AF 31/08"/>
  </r>
  <r>
    <d v="2021-06-30T00:00:00"/>
    <x v="4"/>
    <x v="0"/>
    <x v="14"/>
    <n v="692101972"/>
    <n v="10.49"/>
    <n v="2.1"/>
    <n v="12.59"/>
    <m/>
    <s v="AF 31/08"/>
  </r>
  <r>
    <d v="2021-06-02T00:00:00"/>
    <x v="7"/>
    <x v="2"/>
    <x v="15"/>
    <s v="FC1891"/>
    <n v="354.8"/>
    <n v="41.48"/>
    <n v="396.28000000000003"/>
    <m/>
    <s v="AF 02/06"/>
  </r>
  <r>
    <d v="2021-06-09T00:00:00"/>
    <x v="4"/>
    <x v="3"/>
    <x v="16"/>
    <n v="10117951"/>
    <n v="-94.2"/>
    <n v="-18.84"/>
    <n v="-113.04"/>
    <m/>
    <s v="AF 31/08"/>
  </r>
  <r>
    <d v="2021-06-30T00:00:00"/>
    <x v="4"/>
    <x v="4"/>
    <x v="17"/>
    <s v="11188859 Attente avoir 5,09"/>
    <n v="1002.88"/>
    <n v="200.58"/>
    <n v="1203.46"/>
    <m/>
    <s v="AF 31/08"/>
  </r>
  <r>
    <d v="2021-06-30T00:00:00"/>
    <x v="4"/>
    <x v="4"/>
    <x v="18"/>
    <n v="27123590"/>
    <n v="102.77"/>
    <n v="20.55"/>
    <n v="123.32"/>
    <m/>
    <s v="AF 31/08"/>
  </r>
  <r>
    <d v="2021-06-30T00:00:00"/>
    <x v="8"/>
    <x v="4"/>
    <x v="19"/>
    <s v="21447223 Attente avoir 232,15"/>
    <n v="431.21"/>
    <n v="86.24"/>
    <n v="517.44999999999993"/>
    <m/>
    <s v="AF 15/08"/>
  </r>
  <r>
    <d v="2021-06-15T00:00:00"/>
    <x v="9"/>
    <x v="4"/>
    <x v="20"/>
    <s v="113732248-0001"/>
    <n v="323.12"/>
    <n v="64.62"/>
    <n v="387.74"/>
    <m/>
    <s v="AF 30/07"/>
  </r>
  <r>
    <d v="2021-06-07T00:00:00"/>
    <x v="3"/>
    <x v="4"/>
    <x v="21"/>
    <s v="2106--02390"/>
    <n v="1375.98"/>
    <n v="275.2"/>
    <n v="1651.18"/>
    <m/>
    <s v="AF 31/07"/>
  </r>
  <r>
    <d v="2021-06-11T00:00:00"/>
    <x v="3"/>
    <x v="4"/>
    <x v="22"/>
    <s v="2106-04779 Galip"/>
    <n v="461.45"/>
    <n v="92.29"/>
    <n v="553.74"/>
    <m/>
    <s v="AF 31/07"/>
  </r>
  <r>
    <d v="2021-06-22T00:00:00"/>
    <x v="3"/>
    <x v="4"/>
    <x v="23"/>
    <s v="2106-09999"/>
    <n v="4595.17"/>
    <n v="919.03"/>
    <n v="5514.2"/>
    <m/>
    <s v="AF 31/07"/>
  </r>
  <r>
    <d v="2021-06-17T00:00:00"/>
    <x v="3"/>
    <x v="0"/>
    <x v="24"/>
    <n v="154620"/>
    <n v="307.57"/>
    <n v="61.51"/>
    <n v="369.08"/>
    <m/>
    <s v="AF 31/07"/>
  </r>
  <r>
    <d v="2021-06-17T00:00:00"/>
    <x v="3"/>
    <x v="4"/>
    <x v="25"/>
    <n v="98552470"/>
    <n v="820.23"/>
    <n v="164.05"/>
    <n v="984.28"/>
    <m/>
    <s v="AF 31/07"/>
  </r>
  <r>
    <d v="2021-06-30T00:00:00"/>
    <x v="10"/>
    <x v="0"/>
    <x v="26"/>
    <s v="FA0746"/>
    <n v="374.6"/>
    <n v="74.92"/>
    <n v="449.52000000000004"/>
    <m/>
    <s v="AF 14/08"/>
  </r>
  <r>
    <d v="2021-06-01T00:00:00"/>
    <x v="3"/>
    <x v="4"/>
    <x v="27"/>
    <n v="2206130184"/>
    <n v="288.26"/>
    <n v="57.65"/>
    <n v="345.90999999999997"/>
    <m/>
    <s v="AF 31/07"/>
  </r>
  <r>
    <d v="2021-06-01T00:00:00"/>
    <x v="3"/>
    <x v="4"/>
    <x v="28"/>
    <n v="2206130185"/>
    <n v="82.34"/>
    <n v="16.47"/>
    <n v="98.81"/>
    <m/>
    <s v="AF 31/07"/>
  </r>
  <r>
    <d v="2021-06-16T00:00:00"/>
    <x v="11"/>
    <x v="4"/>
    <x v="29"/>
    <n v="2203143519"/>
    <n v="195.66"/>
    <n v="39.130000000000003"/>
    <n v="234.79"/>
    <m/>
    <s v="AF 31/07"/>
  </r>
  <r>
    <d v="2021-06-16T00:00:00"/>
    <x v="3"/>
    <x v="4"/>
    <x v="30"/>
    <n v="2206143529"/>
    <n v="11.9"/>
    <n v="2.38"/>
    <n v="14.280000000000001"/>
    <m/>
    <s v="AF 31/07"/>
  </r>
  <r>
    <d v="2021-06-16T00:00:00"/>
    <x v="3"/>
    <x v="4"/>
    <x v="31"/>
    <s v="2206144474 SCI CZU"/>
    <n v="4009.36"/>
    <n v="801.87"/>
    <n v="4811.2300000000005"/>
    <m/>
    <s v="AF 31/07"/>
  </r>
  <r>
    <d v="2021-06-16T00:00:00"/>
    <x v="3"/>
    <x v="4"/>
    <x v="32"/>
    <n v="2206144475"/>
    <n v="363.93"/>
    <n v="72.790000000000006"/>
    <n v="436.72"/>
    <m/>
    <s v="AF 31/07"/>
  </r>
  <r>
    <d v="2021-06-23T00:00:00"/>
    <x v="3"/>
    <x v="4"/>
    <x v="33"/>
    <n v="2206151225"/>
    <n v="118.93"/>
    <n v="23.79"/>
    <n v="142.72"/>
    <m/>
    <s v="AF 31/07"/>
  </r>
  <r>
    <d v="2021-06-23T00:00:00"/>
    <x v="3"/>
    <x v="4"/>
    <x v="34"/>
    <s v="2206151226 - AKARSU"/>
    <n v="722.9"/>
    <n v="144.58000000000001"/>
    <n v="867.48"/>
    <m/>
    <s v="AF 31/07"/>
  </r>
  <r>
    <d v="2021-06-23T00:00:00"/>
    <x v="3"/>
    <x v="4"/>
    <x v="35"/>
    <s v="2206151227 - DI PALMA"/>
    <n v="7730.43"/>
    <n v="1546.09"/>
    <n v="9276.52"/>
    <m/>
    <s v="AF 31/07"/>
  </r>
  <r>
    <d v="2021-06-23T00:00:00"/>
    <x v="3"/>
    <x v="4"/>
    <x v="36"/>
    <n v="2206151228"/>
    <n v="119.7"/>
    <n v="23.94"/>
    <n v="143.64000000000001"/>
    <m/>
    <s v="AF 31/07"/>
  </r>
  <r>
    <d v="2021-06-23T00:00:00"/>
    <x v="3"/>
    <x v="4"/>
    <x v="37"/>
    <s v="2206151229 - LARBI"/>
    <n v="3956.35"/>
    <n v="791.27"/>
    <n v="4747.62"/>
    <m/>
    <s v="AF 31/07"/>
  </r>
  <r>
    <d v="2021-06-30T00:00:00"/>
    <x v="3"/>
    <x v="4"/>
    <x v="38"/>
    <n v="2206158497"/>
    <n v="5.55"/>
    <n v="1.1100000000000001"/>
    <n v="6.66"/>
    <m/>
    <s v="AF 31/07"/>
  </r>
  <r>
    <d v="2021-06-30T00:00:00"/>
    <x v="3"/>
    <x v="4"/>
    <x v="39"/>
    <n v="2206158498"/>
    <n v="47.69"/>
    <n v="9.5399999999999991"/>
    <n v="57.23"/>
    <m/>
    <s v="AF 31/07"/>
  </r>
  <r>
    <d v="2021-06-30T00:00:00"/>
    <x v="3"/>
    <x v="4"/>
    <x v="40"/>
    <s v="2206158499 - FOURNET"/>
    <n v="4849.17"/>
    <n v="969.83"/>
    <n v="5819"/>
    <m/>
    <s v="AF 31/07"/>
  </r>
  <r>
    <d v="2021-06-15T00:00:00"/>
    <x v="12"/>
    <x v="5"/>
    <x v="41"/>
    <s v="F1H29723"/>
    <n v="1126.68"/>
    <n v="218.46"/>
    <n v="1345.14"/>
    <m/>
    <s v="AF 25/06"/>
  </r>
  <r>
    <d v="2021-06-30T00:00:00"/>
    <x v="6"/>
    <x v="5"/>
    <x v="42"/>
    <s v="F1K44353"/>
    <n v="390.73"/>
    <n v="78.150000000000006"/>
    <n v="468.88"/>
    <m/>
    <s v="AF 10/07"/>
  </r>
  <r>
    <d v="2021-06-14T00:00:00"/>
    <x v="3"/>
    <x v="0"/>
    <x v="43"/>
    <n v="21007730"/>
    <n v="498.85"/>
    <n v="99.77"/>
    <n v="598.62"/>
    <m/>
    <s v="AF 31/07"/>
  </r>
  <r>
    <d v="2021-07-01T00:00:00"/>
    <x v="4"/>
    <x v="4"/>
    <x v="44"/>
    <n v="2206159867"/>
    <n v="288.26"/>
    <n v="57.65"/>
    <n v="345.90999999999997"/>
    <m/>
    <s v="AF 31/08"/>
  </r>
  <r>
    <d v="2021-07-01T00:00:00"/>
    <x v="4"/>
    <x v="4"/>
    <x v="44"/>
    <n v="2206159868"/>
    <n v="82.34"/>
    <n v="16.47"/>
    <n v="98.81"/>
    <m/>
    <s v="AF 31/08"/>
  </r>
  <r>
    <d v="2021-07-09T00:00:00"/>
    <x v="13"/>
    <x v="0"/>
    <x v="45"/>
    <s v="FA20216338"/>
    <n v="194.77"/>
    <n v="38.950000000000003"/>
    <n v="233.72000000000003"/>
    <m/>
    <s v="F 09/07"/>
  </r>
  <r>
    <d v="2021-07-08T00:00:00"/>
    <x v="14"/>
    <x v="2"/>
    <x v="46"/>
    <n v="302513"/>
    <n v="70"/>
    <n v="14"/>
    <n v="84"/>
    <m/>
    <s v="AF 07/08"/>
  </r>
  <r>
    <d v="2021-07-02T00:00:00"/>
    <x v="5"/>
    <x v="5"/>
    <x v="47"/>
    <n v="11553301660721"/>
    <n v="22.49"/>
    <n v="4.5"/>
    <n v="26.99"/>
    <m/>
    <s v="AF 16/07"/>
  </r>
  <r>
    <d v="2021-07-09T00:00:00"/>
    <x v="15"/>
    <x v="5"/>
    <x v="47"/>
    <n v="11605658510721"/>
    <n v="33.32"/>
    <n v="6.67"/>
    <n v="39.9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B20B8D-1E0C-40DA-8194-9190614AF165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Créanciers">
  <location ref="A3:B19" firstHeaderRow="1" firstDataRow="1" firstDataCol="1"/>
  <pivotFields count="11">
    <pivotField numFmtId="16" showAll="0"/>
    <pivotField numFmtId="16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7">
        <item x="3"/>
        <item x="2"/>
        <item x="4"/>
        <item x="5"/>
        <item x="0"/>
        <item x="1"/>
        <item t="default"/>
      </items>
    </pivotField>
    <pivotField axis="axisRow" showAll="0">
      <items count="4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t="default"/>
      </items>
    </pivotField>
    <pivotField showAll="0"/>
    <pivotField numFmtId="165" showAll="0"/>
    <pivotField showAll="0"/>
    <pivotField dataField="1" numFmtId="165" showAll="0"/>
    <pivotField showAll="0"/>
    <pivotField showAll="0"/>
    <pivotField showAll="0">
      <items count="15">
        <item h="1" sd="0" x="0"/>
        <item h="1" sd="0" x="1"/>
        <item h="1" sd="0" x="2"/>
        <item h="1" sd="0" x="3"/>
        <item h="1" sd="0" x="4"/>
        <item h="1" sd="0" x="5"/>
        <item h="1" sd="0" x="6"/>
        <item h="1" sd="0" x="7"/>
        <item sd="0" x="8"/>
        <item h="1" sd="0" x="9"/>
        <item h="1" sd="0" x="10"/>
        <item h="1" sd="0" x="11"/>
        <item h="1" sd="0" x="12"/>
        <item h="1" sd="0" x="13"/>
        <item t="default"/>
      </items>
    </pivotField>
  </pivotFields>
  <rowFields count="1">
    <field x="3"/>
  </rowFields>
  <rowItems count="16">
    <i>
      <x v="4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>
      <x v="17"/>
    </i>
    <i>
      <x v="18"/>
    </i>
    <i>
      <x v="19"/>
    </i>
    <i>
      <x v="44"/>
    </i>
    <i>
      <x v="46"/>
    </i>
    <i t="grand">
      <x/>
    </i>
  </rowItems>
  <colItems count="1">
    <i/>
  </colItems>
  <dataFields count="1">
    <dataField name="Montant TTC " fld="7" baseField="3" baseItem="4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353CB8E8-3C4E-4AEC-9FD1-5C39534CF615}" sourceName="Mois">
  <pivotTables>
    <pivotTable tabId="7" name="Tableau croisé dynamique1"/>
  </pivotTables>
  <data>
    <tabular pivotCacheId="2087067326">
      <items count="14">
        <i x="5"/>
        <i x="6"/>
        <i x="7"/>
        <i x="8" s="1"/>
        <i x="1" nd="1"/>
        <i x="2" nd="1"/>
        <i x="3" nd="1"/>
        <i x="4" nd="1"/>
        <i x="9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DE" xr10:uid="{5BA4FB51-5679-4A70-815E-DF15B5294FB9}" sourceName="MODE">
  <pivotTables>
    <pivotTable tabId="7" name="Tableau croisé dynamique1"/>
  </pivotTables>
  <data>
    <tabular pivotCacheId="2087067326">
      <items count="6">
        <i x="3" s="1"/>
        <i x="2" s="1"/>
        <i x="4" s="1"/>
        <i x="0" s="1"/>
        <i x="5" s="1" nd="1"/>
        <i x="1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D87C38E1-596A-4A17-BDEE-41FE32D70D82}" cache="Segment_Mois" caption="Echéancier" rowHeight="241300"/>
  <slicer name="MODE" xr10:uid="{43099272-CE5B-4E16-B270-0BE33CD5DE13}" cache="Segment_MODE" caption="MOD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83F22E-ECB9-488B-81D1-1C71B036AC18}" name="t_Bdd" displayName="t_Bdd" ref="A1:J51" totalsRowShown="0">
  <autoFilter ref="A1:J51" xr:uid="{1C83F22E-ECB9-488B-81D1-1C71B036AC18}"/>
  <tableColumns count="10">
    <tableColumn id="1" xr3:uid="{23AAEA6F-C474-490D-B430-C548A45E2B76}" name="FACTURE DU" dataDxfId="6"/>
    <tableColumn id="2" xr3:uid="{492404A5-FD9D-4378-AD1A-3C3DC1325488}" name="DATE D'ECHEANCE" dataDxfId="5"/>
    <tableColumn id="3" xr3:uid="{C13EA851-8DCC-46AB-9451-1E2688B738F4}" name="MODE" dataDxfId="4"/>
    <tableColumn id="4" xr3:uid="{87EDCE94-4430-4586-8537-17E5B7012B17}" name="CREANCIER"/>
    <tableColumn id="5" xr3:uid="{219A8A28-FF80-4B2D-B1F6-41D1EA0FC35C}" name="REFERENCE" dataDxfId="3"/>
    <tableColumn id="6" xr3:uid="{9848E0BA-97F9-4876-AF52-632CFC7767C3}" name="MONTANT HT" dataDxfId="2"/>
    <tableColumn id="7" xr3:uid="{F5284EF9-D4C3-4665-9EC4-0AE92FC1EC27}" name="TVA" dataDxfId="1"/>
    <tableColumn id="8" xr3:uid="{71E28FEC-E9CD-4F2C-831F-132755704A12}" name="MONTANT TTC" dataDxfId="0">
      <calculatedColumnFormula>F2+G2</calculatedColumnFormula>
    </tableColumn>
    <tableColumn id="9" xr3:uid="{30A8DC2E-42EC-4988-B7D4-AA46B4DDFA69}" name="PAYE au 31"/>
    <tableColumn id="10" xr3:uid="{D3F2DAC3-354D-490D-8EE5-C9A4B7A66487}" name="FAIT / A FAIRE L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6AF7DF-4BF6-44C1-985D-3F7059382EF9}">
  <dimension ref="A1:J51"/>
  <sheetViews>
    <sheetView showGridLines="0" topLeftCell="A2" workbookViewId="0">
      <selection activeCell="B12" sqref="B12"/>
    </sheetView>
  </sheetViews>
  <sheetFormatPr baseColWidth="10" defaultRowHeight="15" x14ac:dyDescent="0.25"/>
  <cols>
    <col min="1" max="2" width="20.140625" style="10" customWidth="1"/>
    <col min="3" max="3" width="9.7109375" style="3" bestFit="1" customWidth="1"/>
    <col min="4" max="4" width="26.42578125" style="2" bestFit="1" customWidth="1"/>
    <col min="5" max="5" width="27.140625" style="14" customWidth="1"/>
    <col min="6" max="8" width="17.42578125" style="16" customWidth="1"/>
    <col min="9" max="9" width="12.7109375" style="2" customWidth="1"/>
    <col min="10" max="10" width="17.7109375" style="2" customWidth="1"/>
    <col min="11" max="16384" width="11.42578125" style="2"/>
  </cols>
  <sheetData>
    <row r="1" spans="1:10" ht="30.75" customHeight="1" x14ac:dyDescent="0.25">
      <c r="A1" s="9" t="s">
        <v>4</v>
      </c>
      <c r="B1" s="9" t="s">
        <v>0</v>
      </c>
      <c r="C1" s="4" t="s">
        <v>3</v>
      </c>
      <c r="D1" s="4" t="s">
        <v>2</v>
      </c>
      <c r="E1" s="4" t="s">
        <v>8</v>
      </c>
      <c r="F1" s="15" t="s">
        <v>5</v>
      </c>
      <c r="G1" s="15" t="s">
        <v>6</v>
      </c>
      <c r="H1" s="15" t="s">
        <v>7</v>
      </c>
      <c r="I1" s="4" t="s">
        <v>13</v>
      </c>
      <c r="J1" s="4" t="s">
        <v>1</v>
      </c>
    </row>
    <row r="2" spans="1:10" x14ac:dyDescent="0.25">
      <c r="A2" s="8">
        <v>44371</v>
      </c>
      <c r="B2" s="8">
        <v>44382</v>
      </c>
      <c r="C2" s="12" t="s">
        <v>14</v>
      </c>
      <c r="D2" s="5">
        <v>1</v>
      </c>
      <c r="E2" s="11" t="s">
        <v>16</v>
      </c>
      <c r="F2" s="6">
        <v>2589.46</v>
      </c>
      <c r="G2" s="6"/>
      <c r="H2" s="6">
        <v>2589.46</v>
      </c>
      <c r="I2" s="6"/>
      <c r="J2" s="7" t="s">
        <v>15</v>
      </c>
    </row>
    <row r="3" spans="1:10" x14ac:dyDescent="0.25">
      <c r="A3" s="8">
        <v>44356</v>
      </c>
      <c r="B3" s="8">
        <v>44370</v>
      </c>
      <c r="C3" s="12" t="s">
        <v>14</v>
      </c>
      <c r="D3" s="5">
        <v>4</v>
      </c>
      <c r="E3" s="13">
        <v>1138835810621</v>
      </c>
      <c r="F3" s="6">
        <v>34.22</v>
      </c>
      <c r="G3" s="6">
        <v>6.84</v>
      </c>
      <c r="H3" s="6">
        <f>G3+F3</f>
        <v>41.06</v>
      </c>
      <c r="I3" s="6"/>
      <c r="J3" s="7" t="s">
        <v>18</v>
      </c>
    </row>
    <row r="4" spans="1:10" x14ac:dyDescent="0.25">
      <c r="A4" s="8">
        <v>44363</v>
      </c>
      <c r="B4" s="8">
        <v>44373</v>
      </c>
      <c r="C4" s="12" t="s">
        <v>19</v>
      </c>
      <c r="D4" s="5">
        <v>5</v>
      </c>
      <c r="E4" s="11" t="s">
        <v>20</v>
      </c>
      <c r="F4" s="6">
        <v>114.96</v>
      </c>
      <c r="G4" s="6">
        <v>22.99</v>
      </c>
      <c r="H4" s="6">
        <f t="shared" ref="H4:H16" si="0">G4+F4</f>
        <v>137.94999999999999</v>
      </c>
      <c r="I4" s="6"/>
      <c r="J4" s="7" t="s">
        <v>21</v>
      </c>
    </row>
    <row r="5" spans="1:10" x14ac:dyDescent="0.25">
      <c r="A5" s="8">
        <v>44377</v>
      </c>
      <c r="B5" s="8">
        <v>44408</v>
      </c>
      <c r="C5" s="12" t="s">
        <v>14</v>
      </c>
      <c r="D5" s="5">
        <v>6</v>
      </c>
      <c r="E5" s="11">
        <v>2021005644</v>
      </c>
      <c r="F5" s="6">
        <v>2705.25</v>
      </c>
      <c r="G5" s="6">
        <v>541.04999999999995</v>
      </c>
      <c r="H5" s="6">
        <f t="shared" si="0"/>
        <v>3246.3</v>
      </c>
      <c r="I5" s="6"/>
      <c r="J5" s="7" t="s">
        <v>11</v>
      </c>
    </row>
    <row r="6" spans="1:10" x14ac:dyDescent="0.25">
      <c r="A6" s="8">
        <v>44371</v>
      </c>
      <c r="B6" s="8">
        <v>44439</v>
      </c>
      <c r="C6" s="12" t="s">
        <v>14</v>
      </c>
      <c r="D6" s="5">
        <v>7</v>
      </c>
      <c r="E6" s="11" t="s">
        <v>22</v>
      </c>
      <c r="F6" s="6">
        <v>104</v>
      </c>
      <c r="G6" s="6">
        <v>20.8</v>
      </c>
      <c r="H6" s="6">
        <f t="shared" si="0"/>
        <v>124.8</v>
      </c>
      <c r="I6" s="6"/>
      <c r="J6" s="7" t="s">
        <v>12</v>
      </c>
    </row>
    <row r="7" spans="1:10" x14ac:dyDescent="0.25">
      <c r="A7" s="8">
        <v>44363</v>
      </c>
      <c r="B7" s="8">
        <v>44393</v>
      </c>
      <c r="C7" s="12" t="s">
        <v>14</v>
      </c>
      <c r="D7" s="5">
        <v>8</v>
      </c>
      <c r="E7" s="11">
        <v>5583872</v>
      </c>
      <c r="F7" s="6">
        <v>306.52</v>
      </c>
      <c r="G7" s="6">
        <v>30.9</v>
      </c>
      <c r="H7" s="6">
        <f t="shared" si="0"/>
        <v>337.41999999999996</v>
      </c>
      <c r="I7" s="6"/>
      <c r="J7" s="7" t="s">
        <v>23</v>
      </c>
    </row>
    <row r="8" spans="1:10" x14ac:dyDescent="0.25">
      <c r="A8" s="8">
        <v>44377</v>
      </c>
      <c r="B8" s="8">
        <v>44387</v>
      </c>
      <c r="C8" s="12" t="s">
        <v>14</v>
      </c>
      <c r="D8" s="5">
        <v>9</v>
      </c>
      <c r="E8" s="11">
        <v>210741190</v>
      </c>
      <c r="F8" s="6">
        <v>7</v>
      </c>
      <c r="G8" s="6">
        <v>1.4</v>
      </c>
      <c r="H8" s="6">
        <f t="shared" si="0"/>
        <v>8.4</v>
      </c>
      <c r="I8" s="6"/>
      <c r="J8" s="7" t="s">
        <v>17</v>
      </c>
    </row>
    <row r="9" spans="1:10" x14ac:dyDescent="0.25">
      <c r="A9" s="8">
        <v>44377</v>
      </c>
      <c r="B9" s="8">
        <v>44439</v>
      </c>
      <c r="C9" s="12" t="s">
        <v>14</v>
      </c>
      <c r="D9" s="5">
        <v>10</v>
      </c>
      <c r="E9" s="11">
        <v>27442568</v>
      </c>
      <c r="F9" s="6">
        <v>202</v>
      </c>
      <c r="G9" s="6">
        <v>40.4</v>
      </c>
      <c r="H9" s="6">
        <f t="shared" si="0"/>
        <v>242.4</v>
      </c>
      <c r="I9" s="6"/>
      <c r="J9" s="7" t="s">
        <v>12</v>
      </c>
    </row>
    <row r="10" spans="1:10" x14ac:dyDescent="0.25">
      <c r="A10" s="8">
        <v>44350</v>
      </c>
      <c r="B10" s="8">
        <v>44439</v>
      </c>
      <c r="C10" s="12" t="s">
        <v>14</v>
      </c>
      <c r="D10" s="5">
        <v>11</v>
      </c>
      <c r="E10" s="11">
        <v>692101642</v>
      </c>
      <c r="F10" s="6">
        <v>20.8</v>
      </c>
      <c r="G10" s="6">
        <v>4.16</v>
      </c>
      <c r="H10" s="6">
        <f t="shared" si="0"/>
        <v>24.96</v>
      </c>
      <c r="I10" s="6"/>
      <c r="J10" s="7" t="s">
        <v>12</v>
      </c>
    </row>
    <row r="11" spans="1:10" x14ac:dyDescent="0.25">
      <c r="A11" s="8">
        <v>44350</v>
      </c>
      <c r="B11" s="8">
        <v>44439</v>
      </c>
      <c r="C11" s="12" t="s">
        <v>14</v>
      </c>
      <c r="D11" s="5">
        <v>12</v>
      </c>
      <c r="E11" s="11">
        <v>692101643</v>
      </c>
      <c r="F11" s="6">
        <v>155.52000000000001</v>
      </c>
      <c r="G11" s="6">
        <v>31.1</v>
      </c>
      <c r="H11" s="6">
        <f t="shared" si="0"/>
        <v>186.62</v>
      </c>
      <c r="I11" s="6"/>
      <c r="J11" s="7" t="s">
        <v>12</v>
      </c>
    </row>
    <row r="12" spans="1:10" x14ac:dyDescent="0.25">
      <c r="A12" s="8">
        <v>44363</v>
      </c>
      <c r="B12" s="8">
        <v>44439</v>
      </c>
      <c r="C12" s="12" t="s">
        <v>14</v>
      </c>
      <c r="D12" s="5">
        <v>13</v>
      </c>
      <c r="E12" s="11">
        <v>692101792</v>
      </c>
      <c r="F12" s="6">
        <v>68.69</v>
      </c>
      <c r="G12" s="6">
        <v>13.74</v>
      </c>
      <c r="H12" s="6">
        <f t="shared" si="0"/>
        <v>82.429999999999993</v>
      </c>
      <c r="I12" s="6"/>
      <c r="J12" s="7" t="s">
        <v>12</v>
      </c>
    </row>
    <row r="13" spans="1:10" x14ac:dyDescent="0.25">
      <c r="A13" s="8">
        <v>44363</v>
      </c>
      <c r="B13" s="8">
        <v>44439</v>
      </c>
      <c r="C13" s="12" t="s">
        <v>14</v>
      </c>
      <c r="D13" s="5">
        <v>14</v>
      </c>
      <c r="E13" s="11">
        <v>692110793</v>
      </c>
      <c r="F13" s="6">
        <v>62.96</v>
      </c>
      <c r="G13" s="6">
        <v>12.59</v>
      </c>
      <c r="H13" s="6">
        <f t="shared" si="0"/>
        <v>75.55</v>
      </c>
      <c r="I13" s="6"/>
      <c r="J13" s="7" t="s">
        <v>12</v>
      </c>
    </row>
    <row r="14" spans="1:10" x14ac:dyDescent="0.25">
      <c r="A14" s="8">
        <v>44371</v>
      </c>
      <c r="B14" s="8">
        <v>44439</v>
      </c>
      <c r="C14" s="12" t="s">
        <v>14</v>
      </c>
      <c r="D14" s="5">
        <v>15</v>
      </c>
      <c r="E14" s="11">
        <v>69211879</v>
      </c>
      <c r="F14" s="6">
        <v>46.2</v>
      </c>
      <c r="G14" s="6">
        <v>9.24</v>
      </c>
      <c r="H14" s="6">
        <f t="shared" si="0"/>
        <v>55.440000000000005</v>
      </c>
      <c r="I14" s="6"/>
      <c r="J14" s="7" t="s">
        <v>12</v>
      </c>
    </row>
    <row r="15" spans="1:10" x14ac:dyDescent="0.25">
      <c r="A15" s="8">
        <v>44377</v>
      </c>
      <c r="B15" s="8">
        <v>44439</v>
      </c>
      <c r="C15" s="12" t="s">
        <v>14</v>
      </c>
      <c r="D15" s="5">
        <v>16</v>
      </c>
      <c r="E15" s="11">
        <v>69211973</v>
      </c>
      <c r="F15" s="6">
        <v>194.18</v>
      </c>
      <c r="G15" s="6">
        <v>38.840000000000003</v>
      </c>
      <c r="H15" s="6">
        <f t="shared" si="0"/>
        <v>233.02</v>
      </c>
      <c r="I15" s="6"/>
      <c r="J15" s="7" t="s">
        <v>12</v>
      </c>
    </row>
    <row r="16" spans="1:10" x14ac:dyDescent="0.25">
      <c r="A16" s="8">
        <v>44377</v>
      </c>
      <c r="B16" s="8">
        <v>44439</v>
      </c>
      <c r="C16" s="12" t="s">
        <v>14</v>
      </c>
      <c r="D16" s="5">
        <v>17</v>
      </c>
      <c r="E16" s="11">
        <v>692101972</v>
      </c>
      <c r="F16" s="6">
        <v>10.49</v>
      </c>
      <c r="G16" s="6">
        <v>2.1</v>
      </c>
      <c r="H16" s="6">
        <f t="shared" si="0"/>
        <v>12.59</v>
      </c>
      <c r="I16" s="6"/>
      <c r="J16" s="7" t="s">
        <v>12</v>
      </c>
    </row>
    <row r="17" spans="1:10" x14ac:dyDescent="0.25">
      <c r="A17" s="8">
        <v>44349</v>
      </c>
      <c r="B17" s="8">
        <v>44349</v>
      </c>
      <c r="C17" s="12" t="s">
        <v>9</v>
      </c>
      <c r="D17" s="5">
        <v>18</v>
      </c>
      <c r="E17" s="11" t="s">
        <v>24</v>
      </c>
      <c r="F17" s="6">
        <v>354.8</v>
      </c>
      <c r="G17" s="6">
        <v>41.48</v>
      </c>
      <c r="H17" s="6">
        <f>F17+G17</f>
        <v>396.28000000000003</v>
      </c>
      <c r="I17" s="6"/>
      <c r="J17" s="8" t="s">
        <v>29</v>
      </c>
    </row>
    <row r="18" spans="1:10" x14ac:dyDescent="0.25">
      <c r="A18" s="8">
        <v>44356</v>
      </c>
      <c r="B18" s="8">
        <v>44439</v>
      </c>
      <c r="C18" s="12" t="s">
        <v>26</v>
      </c>
      <c r="D18" s="5">
        <v>19</v>
      </c>
      <c r="E18" s="11">
        <v>10117951</v>
      </c>
      <c r="F18" s="6">
        <v>-94.2</v>
      </c>
      <c r="G18" s="6">
        <v>-18.84</v>
      </c>
      <c r="H18" s="6">
        <f t="shared" ref="H18:H45" si="1">F18+G18</f>
        <v>-113.04</v>
      </c>
      <c r="I18" s="6"/>
      <c r="J18" s="8" t="s">
        <v>12</v>
      </c>
    </row>
    <row r="19" spans="1:10" x14ac:dyDescent="0.25">
      <c r="A19" s="8">
        <v>44377</v>
      </c>
      <c r="B19" s="8">
        <v>44439</v>
      </c>
      <c r="C19" s="12" t="s">
        <v>25</v>
      </c>
      <c r="D19" s="5">
        <v>20</v>
      </c>
      <c r="E19" s="11" t="s">
        <v>27</v>
      </c>
      <c r="F19" s="6">
        <v>1002.88</v>
      </c>
      <c r="G19" s="6">
        <v>200.58</v>
      </c>
      <c r="H19" s="6">
        <f t="shared" si="1"/>
        <v>1203.46</v>
      </c>
      <c r="I19" s="6"/>
      <c r="J19" s="8" t="s">
        <v>12</v>
      </c>
    </row>
    <row r="20" spans="1:10" x14ac:dyDescent="0.25">
      <c r="A20" s="8">
        <v>44377</v>
      </c>
      <c r="B20" s="8">
        <v>44439</v>
      </c>
      <c r="C20" s="12" t="s">
        <v>25</v>
      </c>
      <c r="D20" s="5">
        <v>21</v>
      </c>
      <c r="E20" s="11">
        <v>27123590</v>
      </c>
      <c r="F20" s="6">
        <v>102.77</v>
      </c>
      <c r="G20" s="6">
        <v>20.55</v>
      </c>
      <c r="H20" s="6">
        <f t="shared" si="1"/>
        <v>123.32</v>
      </c>
      <c r="I20" s="6"/>
      <c r="J20" s="8" t="s">
        <v>12</v>
      </c>
    </row>
    <row r="21" spans="1:10" x14ac:dyDescent="0.25">
      <c r="A21" s="8">
        <v>44377</v>
      </c>
      <c r="B21" s="8">
        <v>44423</v>
      </c>
      <c r="C21" s="12" t="s">
        <v>25</v>
      </c>
      <c r="D21" s="5">
        <v>22</v>
      </c>
      <c r="E21" s="11" t="s">
        <v>28</v>
      </c>
      <c r="F21" s="6">
        <v>431.21</v>
      </c>
      <c r="G21" s="6">
        <v>86.24</v>
      </c>
      <c r="H21" s="6">
        <f t="shared" si="1"/>
        <v>517.44999999999993</v>
      </c>
      <c r="I21" s="6"/>
      <c r="J21" s="8" t="s">
        <v>10</v>
      </c>
    </row>
    <row r="22" spans="1:10" x14ac:dyDescent="0.25">
      <c r="A22" s="8">
        <v>44362</v>
      </c>
      <c r="B22" s="8">
        <v>44407</v>
      </c>
      <c r="C22" s="12" t="s">
        <v>25</v>
      </c>
      <c r="D22" s="5">
        <v>23</v>
      </c>
      <c r="E22" s="11" t="s">
        <v>31</v>
      </c>
      <c r="F22" s="6">
        <v>323.12</v>
      </c>
      <c r="G22" s="6">
        <v>64.62</v>
      </c>
      <c r="H22" s="6">
        <f t="shared" si="1"/>
        <v>387.74</v>
      </c>
      <c r="I22" s="6"/>
      <c r="J22" s="8" t="s">
        <v>30</v>
      </c>
    </row>
    <row r="23" spans="1:10" x14ac:dyDescent="0.25">
      <c r="A23" s="8">
        <v>44354</v>
      </c>
      <c r="B23" s="8">
        <v>44408</v>
      </c>
      <c r="C23" s="12" t="s">
        <v>25</v>
      </c>
      <c r="D23" s="5">
        <v>24</v>
      </c>
      <c r="E23" s="11" t="s">
        <v>34</v>
      </c>
      <c r="F23" s="6">
        <v>1375.98</v>
      </c>
      <c r="G23" s="6">
        <v>275.2</v>
      </c>
      <c r="H23" s="6">
        <f t="shared" si="1"/>
        <v>1651.18</v>
      </c>
      <c r="I23" s="6"/>
      <c r="J23" s="8" t="s">
        <v>11</v>
      </c>
    </row>
    <row r="24" spans="1:10" x14ac:dyDescent="0.25">
      <c r="A24" s="8">
        <v>44358</v>
      </c>
      <c r="B24" s="8">
        <v>44408</v>
      </c>
      <c r="C24" s="12" t="s">
        <v>25</v>
      </c>
      <c r="D24" s="5">
        <v>25</v>
      </c>
      <c r="E24" s="11" t="s">
        <v>33</v>
      </c>
      <c r="F24" s="6">
        <v>461.45</v>
      </c>
      <c r="G24" s="6">
        <v>92.29</v>
      </c>
      <c r="H24" s="6">
        <f t="shared" si="1"/>
        <v>553.74</v>
      </c>
      <c r="I24" s="6"/>
      <c r="J24" s="8" t="s">
        <v>11</v>
      </c>
    </row>
    <row r="25" spans="1:10" x14ac:dyDescent="0.25">
      <c r="A25" s="8">
        <v>44369</v>
      </c>
      <c r="B25" s="8">
        <v>44408</v>
      </c>
      <c r="C25" s="12" t="s">
        <v>25</v>
      </c>
      <c r="D25" s="5">
        <v>26</v>
      </c>
      <c r="E25" s="11" t="s">
        <v>32</v>
      </c>
      <c r="F25" s="6">
        <v>4595.17</v>
      </c>
      <c r="G25" s="6">
        <v>919.03</v>
      </c>
      <c r="H25" s="6">
        <f t="shared" si="1"/>
        <v>5514.2</v>
      </c>
      <c r="I25" s="6"/>
      <c r="J25" s="8" t="s">
        <v>11</v>
      </c>
    </row>
    <row r="26" spans="1:10" x14ac:dyDescent="0.25">
      <c r="A26" s="8">
        <v>44364</v>
      </c>
      <c r="B26" s="8">
        <v>44408</v>
      </c>
      <c r="C26" s="12" t="s">
        <v>14</v>
      </c>
      <c r="D26" s="5">
        <v>27</v>
      </c>
      <c r="E26" s="11">
        <v>154620</v>
      </c>
      <c r="F26" s="6">
        <v>307.57</v>
      </c>
      <c r="G26" s="6">
        <v>61.51</v>
      </c>
      <c r="H26" s="6">
        <f t="shared" si="1"/>
        <v>369.08</v>
      </c>
      <c r="I26" s="6"/>
      <c r="J26" s="8" t="s">
        <v>11</v>
      </c>
    </row>
    <row r="27" spans="1:10" x14ac:dyDescent="0.25">
      <c r="A27" s="8">
        <v>44364</v>
      </c>
      <c r="B27" s="8">
        <v>44408</v>
      </c>
      <c r="C27" s="12" t="s">
        <v>25</v>
      </c>
      <c r="D27" s="5">
        <v>28</v>
      </c>
      <c r="E27" s="11">
        <v>98552470</v>
      </c>
      <c r="F27" s="6">
        <v>820.23</v>
      </c>
      <c r="G27" s="6">
        <v>164.05</v>
      </c>
      <c r="H27" s="6">
        <f t="shared" si="1"/>
        <v>984.28</v>
      </c>
      <c r="I27" s="6"/>
      <c r="J27" s="8" t="s">
        <v>11</v>
      </c>
    </row>
    <row r="28" spans="1:10" x14ac:dyDescent="0.25">
      <c r="A28" s="8">
        <v>44377</v>
      </c>
      <c r="B28" s="8">
        <v>44330</v>
      </c>
      <c r="C28" s="12" t="s">
        <v>14</v>
      </c>
      <c r="D28" s="5">
        <v>29</v>
      </c>
      <c r="E28" s="11" t="s">
        <v>36</v>
      </c>
      <c r="F28" s="6">
        <v>374.6</v>
      </c>
      <c r="G28" s="6">
        <v>74.92</v>
      </c>
      <c r="H28" s="6">
        <f t="shared" si="1"/>
        <v>449.52000000000004</v>
      </c>
      <c r="I28" s="6"/>
      <c r="J28" s="8" t="s">
        <v>35</v>
      </c>
    </row>
    <row r="29" spans="1:10" x14ac:dyDescent="0.25">
      <c r="A29" s="8">
        <v>44348</v>
      </c>
      <c r="B29" s="8">
        <v>44408</v>
      </c>
      <c r="C29" s="12" t="s">
        <v>42</v>
      </c>
      <c r="D29" s="5">
        <v>30</v>
      </c>
      <c r="E29" s="11">
        <v>2206130184</v>
      </c>
      <c r="F29" s="6">
        <v>288.26</v>
      </c>
      <c r="G29" s="6">
        <v>57.65</v>
      </c>
      <c r="H29" s="6">
        <f t="shared" si="1"/>
        <v>345.90999999999997</v>
      </c>
      <c r="I29" s="6"/>
      <c r="J29" s="8" t="s">
        <v>11</v>
      </c>
    </row>
    <row r="30" spans="1:10" x14ac:dyDescent="0.25">
      <c r="A30" s="8">
        <v>44348</v>
      </c>
      <c r="B30" s="8">
        <v>44408</v>
      </c>
      <c r="C30" s="12" t="s">
        <v>25</v>
      </c>
      <c r="D30" s="5">
        <v>31</v>
      </c>
      <c r="E30" s="11">
        <v>2206130185</v>
      </c>
      <c r="F30" s="6">
        <v>82.34</v>
      </c>
      <c r="G30" s="6">
        <v>16.47</v>
      </c>
      <c r="H30" s="6">
        <f t="shared" si="1"/>
        <v>98.81</v>
      </c>
      <c r="I30" s="6"/>
      <c r="J30" s="8" t="s">
        <v>11</v>
      </c>
    </row>
    <row r="31" spans="1:10" x14ac:dyDescent="0.25">
      <c r="A31" s="8">
        <v>44363</v>
      </c>
      <c r="B31" s="8">
        <v>44380</v>
      </c>
      <c r="C31" s="12" t="s">
        <v>25</v>
      </c>
      <c r="D31" s="5">
        <v>32</v>
      </c>
      <c r="E31" s="11">
        <v>2203143519</v>
      </c>
      <c r="F31" s="6">
        <v>195.66</v>
      </c>
      <c r="G31" s="6">
        <v>39.130000000000003</v>
      </c>
      <c r="H31" s="6">
        <f t="shared" si="1"/>
        <v>234.79</v>
      </c>
      <c r="I31" s="6"/>
      <c r="J31" s="8" t="s">
        <v>11</v>
      </c>
    </row>
    <row r="32" spans="1:10" x14ac:dyDescent="0.25">
      <c r="A32" s="8">
        <v>44363</v>
      </c>
      <c r="B32" s="8">
        <v>44408</v>
      </c>
      <c r="C32" s="12" t="s">
        <v>25</v>
      </c>
      <c r="D32" s="5">
        <v>33</v>
      </c>
      <c r="E32" s="11">
        <v>2206143529</v>
      </c>
      <c r="F32" s="6">
        <v>11.9</v>
      </c>
      <c r="G32" s="6">
        <v>2.38</v>
      </c>
      <c r="H32" s="6">
        <f t="shared" si="1"/>
        <v>14.280000000000001</v>
      </c>
      <c r="I32" s="6"/>
      <c r="J32" s="8" t="s">
        <v>11</v>
      </c>
    </row>
    <row r="33" spans="1:10" x14ac:dyDescent="0.25">
      <c r="A33" s="8">
        <v>44363</v>
      </c>
      <c r="B33" s="8">
        <v>44408</v>
      </c>
      <c r="C33" s="12" t="s">
        <v>25</v>
      </c>
      <c r="D33" s="5">
        <v>34</v>
      </c>
      <c r="E33" s="11" t="s">
        <v>37</v>
      </c>
      <c r="F33" s="6">
        <v>4009.36</v>
      </c>
      <c r="G33" s="6">
        <v>801.87</v>
      </c>
      <c r="H33" s="6">
        <f t="shared" si="1"/>
        <v>4811.2300000000005</v>
      </c>
      <c r="I33" s="6"/>
      <c r="J33" s="8" t="s">
        <v>11</v>
      </c>
    </row>
    <row r="34" spans="1:10" x14ac:dyDescent="0.25">
      <c r="A34" s="8">
        <v>44363</v>
      </c>
      <c r="B34" s="8">
        <v>44408</v>
      </c>
      <c r="C34" s="12" t="s">
        <v>25</v>
      </c>
      <c r="D34" s="5">
        <v>35</v>
      </c>
      <c r="E34" s="11">
        <v>2206144475</v>
      </c>
      <c r="F34" s="6">
        <v>363.93</v>
      </c>
      <c r="G34" s="6">
        <v>72.790000000000006</v>
      </c>
      <c r="H34" s="6">
        <f t="shared" si="1"/>
        <v>436.72</v>
      </c>
      <c r="I34" s="6"/>
      <c r="J34" s="8" t="s">
        <v>11</v>
      </c>
    </row>
    <row r="35" spans="1:10" x14ac:dyDescent="0.25">
      <c r="A35" s="8">
        <v>44370</v>
      </c>
      <c r="B35" s="8">
        <v>44408</v>
      </c>
      <c r="C35" s="12" t="s">
        <v>25</v>
      </c>
      <c r="D35" s="5">
        <v>36</v>
      </c>
      <c r="E35" s="11">
        <v>2206151225</v>
      </c>
      <c r="F35" s="6">
        <v>118.93</v>
      </c>
      <c r="G35" s="6">
        <v>23.79</v>
      </c>
      <c r="H35" s="6">
        <f t="shared" si="1"/>
        <v>142.72</v>
      </c>
      <c r="I35" s="6"/>
      <c r="J35" s="8" t="s">
        <v>11</v>
      </c>
    </row>
    <row r="36" spans="1:10" x14ac:dyDescent="0.25">
      <c r="A36" s="8">
        <v>44370</v>
      </c>
      <c r="B36" s="8">
        <v>44408</v>
      </c>
      <c r="C36" s="12" t="s">
        <v>25</v>
      </c>
      <c r="D36" s="5">
        <v>37</v>
      </c>
      <c r="E36" s="11" t="s">
        <v>39</v>
      </c>
      <c r="F36" s="6">
        <v>722.9</v>
      </c>
      <c r="G36" s="6">
        <v>144.58000000000001</v>
      </c>
      <c r="H36" s="6">
        <f t="shared" si="1"/>
        <v>867.48</v>
      </c>
      <c r="I36" s="6"/>
      <c r="J36" s="8" t="s">
        <v>11</v>
      </c>
    </row>
    <row r="37" spans="1:10" x14ac:dyDescent="0.25">
      <c r="A37" s="8">
        <v>44370</v>
      </c>
      <c r="B37" s="8">
        <v>44408</v>
      </c>
      <c r="C37" s="12" t="s">
        <v>25</v>
      </c>
      <c r="D37" s="5">
        <v>38</v>
      </c>
      <c r="E37" s="11" t="s">
        <v>38</v>
      </c>
      <c r="F37" s="6">
        <v>7730.43</v>
      </c>
      <c r="G37" s="6">
        <v>1546.09</v>
      </c>
      <c r="H37" s="6">
        <f t="shared" si="1"/>
        <v>9276.52</v>
      </c>
      <c r="I37" s="6"/>
      <c r="J37" s="8" t="s">
        <v>11</v>
      </c>
    </row>
    <row r="38" spans="1:10" x14ac:dyDescent="0.25">
      <c r="A38" s="8">
        <v>44370</v>
      </c>
      <c r="B38" s="8">
        <v>44408</v>
      </c>
      <c r="C38" s="12" t="s">
        <v>25</v>
      </c>
      <c r="D38" s="5">
        <v>39</v>
      </c>
      <c r="E38" s="11">
        <v>2206151228</v>
      </c>
      <c r="F38" s="6">
        <v>119.7</v>
      </c>
      <c r="G38" s="6">
        <v>23.94</v>
      </c>
      <c r="H38" s="6">
        <f t="shared" si="1"/>
        <v>143.64000000000001</v>
      </c>
      <c r="I38" s="6"/>
      <c r="J38" s="8" t="s">
        <v>11</v>
      </c>
    </row>
    <row r="39" spans="1:10" x14ac:dyDescent="0.25">
      <c r="A39" s="8">
        <v>44370</v>
      </c>
      <c r="B39" s="8">
        <v>44408</v>
      </c>
      <c r="C39" s="12" t="s">
        <v>25</v>
      </c>
      <c r="D39" s="5">
        <v>40</v>
      </c>
      <c r="E39" s="11" t="s">
        <v>40</v>
      </c>
      <c r="F39" s="6">
        <v>3956.35</v>
      </c>
      <c r="G39" s="6">
        <v>791.27</v>
      </c>
      <c r="H39" s="6">
        <f t="shared" si="1"/>
        <v>4747.62</v>
      </c>
      <c r="I39" s="6"/>
      <c r="J39" s="8" t="s">
        <v>11</v>
      </c>
    </row>
    <row r="40" spans="1:10" x14ac:dyDescent="0.25">
      <c r="A40" s="8">
        <v>44377</v>
      </c>
      <c r="B40" s="8">
        <v>44408</v>
      </c>
      <c r="C40" s="12" t="s">
        <v>25</v>
      </c>
      <c r="D40" s="5">
        <v>41</v>
      </c>
      <c r="E40" s="11">
        <v>2206158497</v>
      </c>
      <c r="F40" s="6">
        <v>5.55</v>
      </c>
      <c r="G40" s="6">
        <v>1.1100000000000001</v>
      </c>
      <c r="H40" s="6">
        <f t="shared" si="1"/>
        <v>6.66</v>
      </c>
      <c r="I40" s="6"/>
      <c r="J40" s="8" t="s">
        <v>11</v>
      </c>
    </row>
    <row r="41" spans="1:10" x14ac:dyDescent="0.25">
      <c r="A41" s="8">
        <v>44377</v>
      </c>
      <c r="B41" s="8">
        <v>44408</v>
      </c>
      <c r="C41" s="12" t="s">
        <v>25</v>
      </c>
      <c r="D41" s="5">
        <v>42</v>
      </c>
      <c r="E41" s="11">
        <v>2206158498</v>
      </c>
      <c r="F41" s="6">
        <v>47.69</v>
      </c>
      <c r="G41" s="6">
        <v>9.5399999999999991</v>
      </c>
      <c r="H41" s="6">
        <f t="shared" si="1"/>
        <v>57.23</v>
      </c>
      <c r="I41" s="6"/>
      <c r="J41" s="8" t="s">
        <v>11</v>
      </c>
    </row>
    <row r="42" spans="1:10" x14ac:dyDescent="0.25">
      <c r="A42" s="8">
        <v>44377</v>
      </c>
      <c r="B42" s="8">
        <v>44408</v>
      </c>
      <c r="C42" s="12" t="s">
        <v>25</v>
      </c>
      <c r="D42" s="5">
        <v>43</v>
      </c>
      <c r="E42" s="11" t="s">
        <v>41</v>
      </c>
      <c r="F42" s="6">
        <v>4849.17</v>
      </c>
      <c r="G42" s="6">
        <v>969.83</v>
      </c>
      <c r="H42" s="6">
        <f t="shared" si="1"/>
        <v>5819</v>
      </c>
      <c r="I42" s="6"/>
      <c r="J42" s="8" t="s">
        <v>11</v>
      </c>
    </row>
    <row r="43" spans="1:10" x14ac:dyDescent="0.25">
      <c r="A43" s="8">
        <v>44362</v>
      </c>
      <c r="B43" s="8">
        <v>44372</v>
      </c>
      <c r="C43" s="12" t="s">
        <v>44</v>
      </c>
      <c r="D43" s="5">
        <v>44</v>
      </c>
      <c r="E43" s="11" t="s">
        <v>45</v>
      </c>
      <c r="F43" s="6">
        <v>1126.68</v>
      </c>
      <c r="G43" s="6">
        <v>218.46</v>
      </c>
      <c r="H43" s="6">
        <f t="shared" si="1"/>
        <v>1345.14</v>
      </c>
      <c r="I43" s="6"/>
      <c r="J43" s="8" t="s">
        <v>43</v>
      </c>
    </row>
    <row r="44" spans="1:10" x14ac:dyDescent="0.25">
      <c r="A44" s="8">
        <v>44377</v>
      </c>
      <c r="B44" s="8">
        <v>44387</v>
      </c>
      <c r="C44" s="12" t="s">
        <v>44</v>
      </c>
      <c r="D44" s="5">
        <v>45</v>
      </c>
      <c r="E44" s="11" t="s">
        <v>46</v>
      </c>
      <c r="F44" s="6">
        <v>390.73</v>
      </c>
      <c r="G44" s="6">
        <v>78.150000000000006</v>
      </c>
      <c r="H44" s="6">
        <f t="shared" si="1"/>
        <v>468.88</v>
      </c>
      <c r="I44" s="6"/>
      <c r="J44" s="8" t="s">
        <v>17</v>
      </c>
    </row>
    <row r="45" spans="1:10" x14ac:dyDescent="0.25">
      <c r="A45" s="8">
        <v>44361</v>
      </c>
      <c r="B45" s="8">
        <v>44408</v>
      </c>
      <c r="C45" s="12" t="s">
        <v>14</v>
      </c>
      <c r="D45" s="5">
        <v>46</v>
      </c>
      <c r="E45" s="11">
        <v>21007730</v>
      </c>
      <c r="F45" s="6">
        <v>498.85</v>
      </c>
      <c r="G45" s="6">
        <v>99.77</v>
      </c>
      <c r="H45" s="6">
        <f t="shared" si="1"/>
        <v>598.62</v>
      </c>
      <c r="I45" s="6"/>
      <c r="J45" s="8" t="s">
        <v>11</v>
      </c>
    </row>
    <row r="46" spans="1:10" x14ac:dyDescent="0.25">
      <c r="A46" s="10">
        <v>44378</v>
      </c>
      <c r="B46" s="10">
        <v>44439</v>
      </c>
      <c r="C46" s="3" t="s">
        <v>25</v>
      </c>
      <c r="D46" s="2" t="s">
        <v>50</v>
      </c>
      <c r="E46" s="14">
        <v>2206159867</v>
      </c>
      <c r="F46" s="16">
        <v>288.26</v>
      </c>
      <c r="G46" s="16">
        <v>57.65</v>
      </c>
      <c r="H46" s="16">
        <v>345.90999999999997</v>
      </c>
      <c r="J46" s="2" t="s">
        <v>12</v>
      </c>
    </row>
    <row r="47" spans="1:10" x14ac:dyDescent="0.25">
      <c r="A47" s="10">
        <v>44378</v>
      </c>
      <c r="B47" s="10">
        <v>44439</v>
      </c>
      <c r="C47" s="3" t="s">
        <v>25</v>
      </c>
      <c r="D47" s="2" t="s">
        <v>50</v>
      </c>
      <c r="E47" s="14">
        <v>2206159868</v>
      </c>
      <c r="F47" s="16">
        <v>82.34</v>
      </c>
      <c r="G47" s="16">
        <v>16.47</v>
      </c>
      <c r="H47" s="16">
        <v>98.81</v>
      </c>
      <c r="J47" s="2" t="s">
        <v>12</v>
      </c>
    </row>
    <row r="48" spans="1:10" x14ac:dyDescent="0.25">
      <c r="A48" s="10">
        <v>44386</v>
      </c>
      <c r="B48" s="10">
        <v>44386</v>
      </c>
      <c r="C48" s="3" t="s">
        <v>14</v>
      </c>
      <c r="D48" s="2" t="s">
        <v>51</v>
      </c>
      <c r="E48" s="14" t="s">
        <v>47</v>
      </c>
      <c r="F48" s="16">
        <v>194.77</v>
      </c>
      <c r="G48" s="16">
        <v>38.950000000000003</v>
      </c>
      <c r="H48" s="16">
        <v>233.72000000000003</v>
      </c>
      <c r="J48" s="2" t="s">
        <v>48</v>
      </c>
    </row>
    <row r="49" spans="1:10" x14ac:dyDescent="0.25">
      <c r="A49" s="10">
        <v>44385</v>
      </c>
      <c r="B49" s="10">
        <v>44415</v>
      </c>
      <c r="C49" s="3" t="s">
        <v>9</v>
      </c>
      <c r="D49" s="2" t="s">
        <v>53</v>
      </c>
      <c r="E49" s="14">
        <v>302513</v>
      </c>
      <c r="F49" s="16">
        <v>70</v>
      </c>
      <c r="G49" s="16">
        <v>14</v>
      </c>
      <c r="H49" s="16">
        <v>84</v>
      </c>
      <c r="J49" s="2" t="s">
        <v>49</v>
      </c>
    </row>
    <row r="50" spans="1:10" x14ac:dyDescent="0.25">
      <c r="A50" s="10">
        <v>44379</v>
      </c>
      <c r="B50" s="10">
        <v>44393</v>
      </c>
      <c r="C50" s="3" t="s">
        <v>44</v>
      </c>
      <c r="D50" s="2" t="s">
        <v>52</v>
      </c>
      <c r="E50" s="14">
        <v>11553301660721</v>
      </c>
      <c r="F50" s="16">
        <v>22.49</v>
      </c>
      <c r="G50" s="16">
        <v>4.5</v>
      </c>
      <c r="H50" s="16">
        <v>26.99</v>
      </c>
      <c r="J50" s="2" t="s">
        <v>23</v>
      </c>
    </row>
    <row r="51" spans="1:10" x14ac:dyDescent="0.25">
      <c r="A51" s="10">
        <v>44386</v>
      </c>
      <c r="B51" s="10">
        <v>44400</v>
      </c>
      <c r="C51" s="3" t="s">
        <v>44</v>
      </c>
      <c r="D51" s="2" t="s">
        <v>52</v>
      </c>
      <c r="E51" s="14">
        <v>11605658510721</v>
      </c>
      <c r="F51" s="16">
        <v>33.32</v>
      </c>
      <c r="G51" s="16">
        <v>6.67</v>
      </c>
      <c r="H51" s="16">
        <v>39.99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97FAA-F432-43F8-B079-00FCE1D52663}">
  <dimension ref="A3:B19"/>
  <sheetViews>
    <sheetView showGridLines="0" tabSelected="1" workbookViewId="0">
      <selection activeCell="A4" sqref="A4:A18"/>
      <pivotSelection pane="bottomRight" showHeader="1" activeRow="8" click="1" r:id="rId1">
        <pivotArea dataOnly="0" labelOnly="1" fieldPosition="0">
          <references count="1">
            <reference field="3" count="0"/>
          </references>
        </pivotArea>
      </pivotSelection>
    </sheetView>
  </sheetViews>
  <sheetFormatPr baseColWidth="10" defaultRowHeight="15" x14ac:dyDescent="0.25"/>
  <cols>
    <col min="1" max="1" width="12.5703125" bestFit="1" customWidth="1"/>
    <col min="2" max="2" width="12.7109375" bestFit="1" customWidth="1"/>
  </cols>
  <sheetData>
    <row r="3" spans="1:2" x14ac:dyDescent="0.25">
      <c r="A3" s="17" t="s">
        <v>55</v>
      </c>
      <c r="B3" t="s">
        <v>56</v>
      </c>
    </row>
    <row r="4" spans="1:2" x14ac:dyDescent="0.25">
      <c r="A4" s="1">
        <v>7</v>
      </c>
      <c r="B4" s="18">
        <v>124.8</v>
      </c>
    </row>
    <row r="5" spans="1:2" x14ac:dyDescent="0.25">
      <c r="A5" s="1">
        <v>10</v>
      </c>
      <c r="B5" s="18">
        <v>242.4</v>
      </c>
    </row>
    <row r="6" spans="1:2" x14ac:dyDescent="0.25">
      <c r="A6" s="1">
        <v>11</v>
      </c>
      <c r="B6" s="18">
        <v>24.96</v>
      </c>
    </row>
    <row r="7" spans="1:2" x14ac:dyDescent="0.25">
      <c r="A7" s="1">
        <v>12</v>
      </c>
      <c r="B7" s="18">
        <v>186.62</v>
      </c>
    </row>
    <row r="8" spans="1:2" x14ac:dyDescent="0.25">
      <c r="A8" s="1">
        <v>13</v>
      </c>
      <c r="B8" s="18">
        <v>82.429999999999993</v>
      </c>
    </row>
    <row r="9" spans="1:2" x14ac:dyDescent="0.25">
      <c r="A9" s="1">
        <v>14</v>
      </c>
      <c r="B9" s="18">
        <v>75.55</v>
      </c>
    </row>
    <row r="10" spans="1:2" x14ac:dyDescent="0.25">
      <c r="A10" s="1">
        <v>15</v>
      </c>
      <c r="B10" s="18">
        <v>55.440000000000005</v>
      </c>
    </row>
    <row r="11" spans="1:2" x14ac:dyDescent="0.25">
      <c r="A11" s="1">
        <v>16</v>
      </c>
      <c r="B11" s="18">
        <v>233.02</v>
      </c>
    </row>
    <row r="12" spans="1:2" x14ac:dyDescent="0.25">
      <c r="A12" s="1">
        <v>17</v>
      </c>
      <c r="B12" s="18">
        <v>12.59</v>
      </c>
    </row>
    <row r="13" spans="1:2" x14ac:dyDescent="0.25">
      <c r="A13" s="1">
        <v>19</v>
      </c>
      <c r="B13" s="18">
        <v>-113.04</v>
      </c>
    </row>
    <row r="14" spans="1:2" x14ac:dyDescent="0.25">
      <c r="A14" s="1">
        <v>20</v>
      </c>
      <c r="B14" s="18">
        <v>1203.46</v>
      </c>
    </row>
    <row r="15" spans="1:2" x14ac:dyDescent="0.25">
      <c r="A15" s="1">
        <v>21</v>
      </c>
      <c r="B15" s="18">
        <v>123.32</v>
      </c>
    </row>
    <row r="16" spans="1:2" x14ac:dyDescent="0.25">
      <c r="A16" s="1">
        <v>22</v>
      </c>
      <c r="B16" s="18">
        <v>517.44999999999993</v>
      </c>
    </row>
    <row r="17" spans="1:2" x14ac:dyDescent="0.25">
      <c r="A17" s="1" t="s">
        <v>50</v>
      </c>
      <c r="B17" s="18">
        <v>444.71999999999997</v>
      </c>
    </row>
    <row r="18" spans="1:2" x14ac:dyDescent="0.25">
      <c r="A18" s="1" t="s">
        <v>53</v>
      </c>
      <c r="B18" s="18">
        <v>84</v>
      </c>
    </row>
    <row r="19" spans="1:2" x14ac:dyDescent="0.25">
      <c r="A19" s="1" t="s">
        <v>54</v>
      </c>
      <c r="B19" s="18">
        <v>3297.72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FERDI TAF</dc:creator>
  <cp:lastModifiedBy>JF</cp:lastModifiedBy>
  <cp:lastPrinted>2010-08-23T06:25:00Z</cp:lastPrinted>
  <dcterms:created xsi:type="dcterms:W3CDTF">2010-08-19T05:49:44Z</dcterms:created>
  <dcterms:modified xsi:type="dcterms:W3CDTF">2021-07-15T09:45:40Z</dcterms:modified>
</cp:coreProperties>
</file>