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F093DC5-88FF-4206-ADA6-85089A958CA2}" xr6:coauthVersionLast="47" xr6:coauthVersionMax="47" xr10:uidLastSave="{00000000-0000-0000-0000-000000000000}"/>
  <bookViews>
    <workbookView xWindow="825" yWindow="1950" windowWidth="23175" windowHeight="9420" xr2:uid="{FF5D51FF-84DD-4581-915B-2CA97AE99554}"/>
  </bookViews>
  <sheets>
    <sheet name="Index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 a="1"/>
  <c r="A15" i="1" s="1"/>
  <c r="E2" i="2"/>
  <c r="E3" i="2"/>
  <c r="E4" i="2"/>
  <c r="E5" i="2"/>
  <c r="E6" i="2"/>
  <c r="E8" i="2"/>
  <c r="E9" i="2"/>
  <c r="E10" i="2"/>
  <c r="E11" i="2"/>
  <c r="E12" i="2"/>
  <c r="E13" i="2"/>
  <c r="E14" i="2"/>
  <c r="E15" i="2"/>
  <c r="E16" i="2"/>
  <c r="E17" i="2"/>
  <c r="E18" i="2"/>
  <c r="E20" i="2"/>
  <c r="E21" i="2"/>
  <c r="E22" i="2"/>
  <c r="E23" i="2"/>
  <c r="E24" i="2"/>
  <c r="E25" i="2"/>
  <c r="E26" i="2"/>
  <c r="E27" i="2"/>
  <c r="E28" i="2"/>
  <c r="E29" i="2"/>
  <c r="A2" i="1" a="1"/>
  <c r="A2" i="1" s="1"/>
  <c r="E7" i="2"/>
  <c r="E19" i="2"/>
  <c r="G2" i="2"/>
  <c r="I3" i="1"/>
  <c r="I2" i="1"/>
  <c r="I6" i="1"/>
  <c r="F26" i="1" l="1" a="1"/>
  <c r="F26" i="1" s="1"/>
  <c r="G29" i="1" a="1"/>
  <c r="G29" i="1" s="1"/>
  <c r="G27" i="1" a="1"/>
  <c r="G27" i="1" s="1"/>
  <c r="G28" i="1" a="1"/>
  <c r="G28" i="1" s="1"/>
  <c r="G26" i="1" a="1"/>
  <c r="G26" i="1" s="1"/>
  <c r="F28" i="1" a="1"/>
  <c r="F28" i="1" s="1"/>
  <c r="G25" i="1" a="1"/>
  <c r="G25" i="1" s="1"/>
  <c r="F27" i="1" a="1"/>
  <c r="F27" i="1" s="1"/>
  <c r="F29" i="1" a="1"/>
  <c r="F29" i="1" s="1"/>
  <c r="E26" i="1" a="1"/>
  <c r="E26" i="1" s="1"/>
  <c r="E29" i="1" a="1"/>
  <c r="E29" i="1" s="1"/>
  <c r="E28" i="1" a="1"/>
  <c r="E28" i="1" s="1"/>
  <c r="F25" i="1" a="1"/>
  <c r="F25" i="1" s="1"/>
  <c r="E27" i="1" a="1"/>
  <c r="E27" i="1" s="1"/>
  <c r="E25" i="1" a="1"/>
  <c r="E25" i="1" s="1"/>
  <c r="D29" i="1" a="1"/>
  <c r="D29" i="1" s="1"/>
  <c r="D27" i="1" a="1"/>
  <c r="D27" i="1" s="1"/>
  <c r="D28" i="1" a="1"/>
  <c r="D28" i="1" s="1"/>
  <c r="D25" i="1" a="1"/>
  <c r="D25" i="1" s="1"/>
  <c r="D26" i="1" a="1"/>
  <c r="D26" i="1" s="1"/>
  <c r="C26" i="1" a="1"/>
  <c r="C26" i="1" s="1"/>
  <c r="C28" i="1" a="1"/>
  <c r="C28" i="1" s="1"/>
  <c r="C25" i="1" a="1"/>
  <c r="C25" i="1" s="1"/>
  <c r="C27" i="1" a="1"/>
  <c r="C27" i="1" s="1"/>
  <c r="C29" i="1" a="1"/>
  <c r="C29" i="1" s="1"/>
  <c r="B25" i="1" a="1"/>
  <c r="B25" i="1" s="1"/>
  <c r="B26" i="1" a="1"/>
  <c r="B26" i="1" s="1"/>
  <c r="B28" i="1" a="1"/>
  <c r="B28" i="1" s="1"/>
  <c r="B29" i="1" a="1"/>
  <c r="B29" i="1" s="1"/>
  <c r="B27" i="1" a="1"/>
  <c r="B27" i="1" s="1"/>
  <c r="B6" i="1" a="1"/>
  <c r="B6" i="1" s="1"/>
  <c r="C16" i="1" a="1"/>
  <c r="C16" i="1" s="1"/>
  <c r="G19" i="1" a="1"/>
  <c r="G19" i="1" s="1"/>
  <c r="B18" i="1" a="1"/>
  <c r="B18" i="1" s="1"/>
  <c r="F19" i="1" a="1"/>
  <c r="F19" i="1" s="1"/>
  <c r="F18" i="1" a="1"/>
  <c r="F18" i="1" s="1"/>
  <c r="C19" i="1" a="1"/>
  <c r="C19" i="1" s="1"/>
  <c r="E18" i="1" a="1"/>
  <c r="E18" i="1" s="1"/>
  <c r="G17" i="1" a="1"/>
  <c r="G17" i="1" s="1"/>
  <c r="C17" i="1" a="1"/>
  <c r="C17" i="1" s="1"/>
  <c r="G16" i="1" a="1"/>
  <c r="G16" i="1" s="1"/>
  <c r="D19" i="1" a="1"/>
  <c r="D19" i="1" s="1"/>
  <c r="D18" i="1" a="1"/>
  <c r="D18" i="1" s="1"/>
  <c r="D15" i="1" a="1"/>
  <c r="D15" i="1" s="1"/>
  <c r="E19" i="1" a="1"/>
  <c r="E19" i="1" s="1"/>
  <c r="G18" i="1" a="1"/>
  <c r="G18" i="1" s="1"/>
  <c r="C18" i="1" a="1"/>
  <c r="C18" i="1" s="1"/>
  <c r="E17" i="1" a="1"/>
  <c r="E17" i="1" s="1"/>
  <c r="E16" i="1" a="1"/>
  <c r="E16" i="1" s="1"/>
  <c r="B19" i="1" a="1"/>
  <c r="B19" i="1" s="1"/>
  <c r="F17" i="1" a="1"/>
  <c r="F17" i="1" s="1"/>
  <c r="D17" i="1" a="1"/>
  <c r="D17" i="1" s="1"/>
  <c r="B17" i="1" a="1"/>
  <c r="B17" i="1" s="1"/>
  <c r="F16" i="1" a="1"/>
  <c r="F16" i="1" s="1"/>
  <c r="D16" i="1" a="1"/>
  <c r="D16" i="1" s="1"/>
  <c r="B16" i="1" a="1"/>
  <c r="B16" i="1" s="1"/>
  <c r="B5" i="1" a="1"/>
  <c r="B5" i="1" s="1"/>
  <c r="B3" i="1" a="1"/>
  <c r="B3" i="1" s="1"/>
  <c r="D5" i="1" a="1"/>
  <c r="D5" i="1" s="1"/>
  <c r="G6" i="1" a="1"/>
  <c r="G6" i="1" s="1"/>
  <c r="C6" i="1" a="1"/>
  <c r="C6" i="1" s="1"/>
  <c r="E5" i="1" a="1"/>
  <c r="E5" i="1" s="1"/>
  <c r="G4" i="1" a="1"/>
  <c r="G4" i="1" s="1"/>
  <c r="C4" i="1" a="1"/>
  <c r="C4" i="1" s="1"/>
  <c r="G3" i="1" a="1"/>
  <c r="G3" i="1" s="1"/>
  <c r="C3" i="1" a="1"/>
  <c r="C3" i="1" s="1"/>
  <c r="F6" i="1" a="1"/>
  <c r="F6" i="1" s="1"/>
  <c r="F5" i="1" a="1"/>
  <c r="F5" i="1" s="1"/>
  <c r="E6" i="1" a="1"/>
  <c r="E6" i="1" s="1"/>
  <c r="G5" i="1" a="1"/>
  <c r="G5" i="1" s="1"/>
  <c r="C5" i="1" a="1"/>
  <c r="C5" i="1" s="1"/>
  <c r="E4" i="1" a="1"/>
  <c r="E4" i="1" s="1"/>
  <c r="E3" i="1" a="1"/>
  <c r="E3" i="1" s="1"/>
  <c r="D6" i="1" a="1"/>
  <c r="D6" i="1" s="1"/>
  <c r="F4" i="1" a="1"/>
  <c r="F4" i="1" s="1"/>
  <c r="D4" i="1" a="1"/>
  <c r="D4" i="1" s="1"/>
  <c r="B4" i="1" a="1"/>
  <c r="B4" i="1" s="1"/>
  <c r="F3" i="1" a="1"/>
  <c r="F3" i="1" s="1"/>
  <c r="D3" i="1" a="1"/>
  <c r="D3" i="1" s="1"/>
  <c r="E15" i="1" a="1"/>
  <c r="E15" i="1" s="1"/>
  <c r="C15" i="1" a="1"/>
  <c r="C15" i="1" s="1"/>
  <c r="F15" i="1" a="1"/>
  <c r="F15" i="1" s="1"/>
  <c r="B15" i="1" a="1"/>
  <c r="B15" i="1" s="1"/>
  <c r="G15" i="1" a="1"/>
  <c r="G15" i="1" s="1"/>
  <c r="G2" i="1" a="1"/>
  <c r="G2" i="1" s="1"/>
  <c r="F2" i="1" a="1"/>
  <c r="F2" i="1" s="1"/>
  <c r="E2" i="1" a="1"/>
  <c r="E2" i="1" s="1"/>
  <c r="D2" i="1" a="1"/>
  <c r="D2" i="1" s="1"/>
  <c r="C2" i="1" a="1"/>
  <c r="C2" i="1" s="1"/>
  <c r="B2" i="1" a="1"/>
  <c r="B2" i="1" s="1"/>
  <c r="G31" i="1" l="1"/>
  <c r="F31" i="1"/>
  <c r="E31" i="1"/>
  <c r="D31" i="1"/>
  <c r="C31" i="1"/>
  <c r="B31" i="1"/>
  <c r="E8" i="1"/>
  <c r="F21" i="1"/>
  <c r="C21" i="1"/>
  <c r="D21" i="1"/>
  <c r="G21" i="1"/>
  <c r="E21" i="1"/>
  <c r="B21" i="1"/>
  <c r="F8" i="1"/>
  <c r="C8" i="1"/>
  <c r="G8" i="1"/>
  <c r="D8" i="1"/>
  <c r="B8" i="1"/>
  <c r="H8" i="1" l="1"/>
  <c r="H21" i="1"/>
  <c r="H3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<sst xmlns="http://schemas.openxmlformats.org/spreadsheetml/2006/main" count="113" uniqueCount="54">
  <si>
    <t>Réf</t>
  </si>
  <si>
    <t>Nom</t>
  </si>
  <si>
    <t>Date de naissance</t>
  </si>
  <si>
    <t>Statut</t>
  </si>
  <si>
    <t>Référence 1</t>
  </si>
  <si>
    <t>Référence 2</t>
  </si>
  <si>
    <t>Référence 3</t>
  </si>
  <si>
    <t>Référence 4</t>
  </si>
  <si>
    <t>Référence 5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</si>
  <si>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</si>
  <si>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</si>
  <si>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</si>
  <si>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</si>
  <si>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</si>
  <si>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</si>
  <si>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</si>
  <si>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</si>
  <si>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</si>
  <si>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</si>
  <si>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</si>
  <si>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</si>
  <si>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</si>
  <si>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</si>
  <si>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</si>
  <si>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</si>
  <si>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</si>
  <si>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</si>
  <si>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</si>
  <si>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</si>
  <si>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</si>
  <si>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</si>
  <si>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</si>
  <si>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</si>
  <si>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</si>
  <si>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</si>
  <si>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</si>
  <si>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</si>
  <si>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&lt;25 ans</t>
  </si>
  <si>
    <t>[25-34[</t>
  </si>
  <si>
    <t>[35-44[</t>
  </si>
  <si>
    <t>[45-55[</t>
  </si>
  <si>
    <t>[55-64[</t>
  </si>
  <si>
    <t>&gt;64 ans</t>
  </si>
  <si>
    <t>Age</t>
  </si>
  <si>
    <t>…</t>
  </si>
  <si>
    <t>Célibataire</t>
  </si>
  <si>
    <t>Marié</t>
  </si>
  <si>
    <t>[44-55[</t>
  </si>
  <si>
    <t>[34-44[</t>
  </si>
  <si>
    <t>Formules corrigées</t>
  </si>
  <si>
    <t>Fonction SOMMEPROD</t>
  </si>
  <si>
    <t>=NBVAL(FILTRE(Tableau1[Réf];(Tableau1[Réf]=$A2)*(Tableau1[Age]&gt;=34)*(Tableau1[Age]&lt;55)))</t>
  </si>
  <si>
    <t>=NBVAL(FILTRE(Tableau1[Réf];(Tableau1[Réf]=$A15)*(Tableau1[Age]&gt;=34)*(Tableau1[Age]&lt;44)))</t>
  </si>
  <si>
    <t>=====&gt;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</si>
</sst>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entury Schoolbook"/>
      <family val="2"/>
      <scheme val="minor"/>
    </font>
    <font>
      <sz val="8"/>
      <name val="Century Schoolbook"/>
      <family val="2"/>
      <scheme val="minor"/>
    </font>
    <font>
      <sz val="10"/>
      <color theme="1"/>
      <name val="Consolas"/>
      <family val="3"/>
    </font>
    <font>
      <sz val="10"/>
      <color rgb="FF0070C0"/>
      <name val="Consolas"/>
      <family val="3"/>
    </font>
    <font>
      <sz val="9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14" fontId="2" fillId="0" borderId="0" xfId="0" applyNumberFormat="1" applyFont="1" applyAlignment="1">
      <alignment horizontal="center"/>
    </xf>
    <xf numFmtId="2" fontId="2" fillId="0" borderId="0" xfId="0" applyNumberFormat="1" applyFont="1"/>
    <xf numFmtId="0" fontId="2" fillId="0" borderId="0" xfId="0" applyFont="1" applyAlignment="1">
      <alignment horizontal="center"/>
    </xf>
    <xf numFmtId="14" fontId="2" fillId="0" borderId="0" xfId="0" applyNumberFormat="1" applyFont="1"/>
    <xf numFmtId="0" fontId="3" fillId="0" borderId="0" xfId="0" applyFont="1"/>
    <xf numFmtId="0" fontId="2" fillId="0" borderId="0" xfId="0" quotePrefix="1" applyFont="1"/>
    <xf numFmtId="0" fontId="4" fillId="0" borderId="0" xfId="0" quotePrefix="1" applyFont="1"/>
    <xf numFmtId="0" fontId="2" fillId="0" borderId="0" xfId="0" quotePrefix="1" applyFont="1" applyAlignment="1">
      <alignment horizontal="center" vertical="center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257174</xdr:colOff>
      <xdr:row>14</xdr:row>
      <xdr:rowOff>123826</xdr:rowOff>
    </xdr:from>
    <xdr:to>
      <xdr:col>17</xdr:col>
      <xdr:colOff>752474</xdr:colOff>
      <xdr:row>17</xdr:row>
      <xdr:rowOff>38101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2035EDE-8CA2-4983-A7BB-7F20FF5B024E}"/>
            </a:ext>
          </a:extLst>
        </xdr:cNvPr>
        <xdr:cNvSpPr txBox="1"/>
      </xdr:nvSpPr>
      <xdr:spPr>
        <a:xfrm>
          <a:off x="6629399" y="2390776"/>
          <a:ext cx="6162675" cy="40005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J'ai figé</a:t>
          </a:r>
          <a:r>
            <a:rPr lang="fr-FR" sz="1100" baseline="0"/>
            <a:t> les valeurs précedemment calculées avec la fonction ALEA.ENTRE.BORNES.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D9F90E-01A4-4F7E-8DA8-A384A100368D}" name="Tableau1" displayName="Tableau1" ref="A1:E29" totalsRowShown="0" headerRowDxfId="6" dataDxfId="5">
  <autoFilter ref="A1:E29" xr:uid="{B6D9F90E-01A4-4F7E-8DA8-A384A100368D}"/>
  <tableColumns count="5">
    <tableColumn id="1" xr3:uid="{8E960558-7988-4B9E-B8A2-89A79F7F972B}" name="Réf" dataDxfId="4"/>
    <tableColumn id="2" xr3:uid="{A8762B21-92C6-4EF7-BCAC-A6C9188B1070}" name="Nom" dataDxfId="3"/>
    <tableColumn id="3" xr3:uid="{456AECD8-F4C8-4C49-AD44-E3ABD1B691B5}" name="Date de naissance" dataDxfId="2"/>
    <tableColumn id="4" xr3:uid="{1502695F-9008-48E4-A68B-5E6C285279C8}" name="Statut" dataDxfId="1"/>
    <tableColumn id="5" xr3:uid="{6DC761EB-DFEB-4939-A3DC-90989CB6FCC4}" name="Age" dataDxfId="0">
      <calculatedColumnFormula>DATEDIF(Tableau1[[#This Row],[Date de naissance]],TODAY(),"y")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4B8EE-A04D-411C-9E16-5374492EB5CE}">
  <dimension ref="A1:M31"/>
  <sheetViews>
    <sheetView showGridLines="0" tabSelected="1" workbookViewId="0">
      <selection activeCell="M25" sqref="M25"/>
    </sheetView>
  </sheetViews>
  <sheetFormatPr baseColWidth="10" defaultRowHeight="12.75" x14ac:dyDescent="0.2"/>
  <cols>
    <col min="1" max="1" width="11" style="1"/>
    <col min="2" max="7" width="7" style="1" bestFit="1" customWidth="1"/>
    <col min="8" max="8" width="8.625" style="1" customWidth="1"/>
    <col min="9" max="10" width="11" style="1"/>
    <col min="11" max="11" width="11.75" style="1" customWidth="1"/>
    <col min="12" max="12" width="7.625" style="1" customWidth="1"/>
    <col min="13" max="16384" width="11" style="1"/>
  </cols>
  <sheetData>
    <row r="1" spans="1:13" x14ac:dyDescent="0.2">
      <c r="B1" s="4" t="s">
        <v>37</v>
      </c>
      <c r="C1" s="4" t="s">
        <v>38</v>
      </c>
      <c r="D1" s="4" t="s">
        <v>39</v>
      </c>
      <c r="E1" s="4" t="s">
        <v>40</v>
      </c>
      <c r="F1" s="4" t="s">
        <v>41</v>
      </c>
      <c r="G1" s="4" t="s">
        <v>42</v>
      </c>
    </row>
    <row r="2" spans="1:13" x14ac:dyDescent="0.2">
      <c r="A2" s="1" t="str" cm="1">
        <f t="array" ref="A2:A6">_xlfn._xlws.SORT(_xlfn.UNIQUE(Tableau1[Réf]))</f>
        <v>Référence 1</v>
      </c>
      <c r="B2" s="1" cm="1">
        <f t="array" aca="1" ref="B2" ca="1">COUNTA(_xlfn._xlws.FILTER(Tableau1[Réf],(Tableau1[Réf]=$A2)*(Tableau1[Age]&lt;25)))</f>
        <v>2</v>
      </c>
      <c r="C2" s="1" cm="1">
        <f t="array" aca="1" ref="C2" ca="1">COUNTA(_xlfn._xlws.FILTER(Tableau1[Réf],(Tableau1[Réf]=$A2)*(Tableau1[Age]&gt;=25)*(Tableau1[Age]&lt;34)))</f>
        <v>1</v>
      </c>
      <c r="D2" s="1" cm="1">
        <f t="array" aca="1" ref="D2" ca="1">COUNTA(_xlfn._xlws.FILTER(Tableau1[Réf],(Tableau1[Réf]=$A2)*(Tableau1[Age]&gt;=34)*(Tableau1[Age]&lt;55)))</f>
        <v>1</v>
      </c>
      <c r="E2" s="1" cm="1">
        <f t="array" aca="1" ref="E2" ca="1">COUNTA(_xlfn._xlws.FILTER(Tableau1[Réf],(Tableau1[Réf]=$A2)*(Tableau1[Age]&gt;=44)*(Tableau1[Age]&lt;55)))</f>
        <v>1</v>
      </c>
      <c r="F2" s="1" cm="1">
        <f t="array" aca="1" ref="F2" ca="1">COUNTA(_xlfn._xlws.FILTER(Tableau1[Réf],(Tableau1[Réf]=$A2)*(Tableau1[Age]&gt;=55)*(Tableau1[Age]&lt;64)))</f>
        <v>1</v>
      </c>
      <c r="G2" s="1" cm="1">
        <f t="array" aca="1" ref="G2" ca="1">COUNTA(_xlfn._xlws.FILTER(Tableau1[Réf],(Tableau1[Réf]=$A2)*(Tableau1[Age]&gt;=64)))</f>
        <v>1</v>
      </c>
      <c r="I2" s="6" t="str">
        <f ca="1">_xlfn.FORMULATEXT(B2)</f>
        <v>=NBVAL(FILTRE(Tableau1[Réf];(Tableau1[Réf]=$A2)*(Tableau1[Age]&lt;25)))</v>
      </c>
    </row>
    <row r="3" spans="1:13" x14ac:dyDescent="0.2">
      <c r="A3" s="1" t="str">
        <v>Référence 2</v>
      </c>
      <c r="B3" s="1" cm="1">
        <f t="array" aca="1" ref="B3" ca="1">COUNTA(_xlfn._xlws.FILTER(Tableau1[Réf],(Tableau1[Réf]=$A3)*(Tableau1[Age]&lt;25)))</f>
        <v>1</v>
      </c>
      <c r="C3" s="1" cm="1">
        <f t="array" aca="1" ref="C3" ca="1">COUNTA(_xlfn._xlws.FILTER(Tableau1[Réf],(Tableau1[Réf]=$A3)*(Tableau1[Age]&gt;=25)*(Tableau1[Age]&lt;34)))</f>
        <v>3</v>
      </c>
      <c r="D3" s="1" cm="1">
        <f t="array" aca="1" ref="D3" ca="1">COUNTA(_xlfn._xlws.FILTER(Tableau1[Réf],(Tableau1[Réf]=$A3)*(Tableau1[Age]&gt;=34)*(Tableau1[Age]&lt;55)))</f>
        <v>1</v>
      </c>
      <c r="E3" s="1" cm="1">
        <f t="array" aca="1" ref="E3" ca="1">COUNTA(_xlfn._xlws.FILTER(Tableau1[Réf],(Tableau1[Réf]=$A3)*(Tableau1[Age]&gt;=44)*(Tableau1[Age]&lt;55)))</f>
        <v>1</v>
      </c>
      <c r="F3" s="1" cm="1">
        <f t="array" aca="1" ref="F3" ca="1">COUNTA(_xlfn._xlws.FILTER(Tableau1[Réf],(Tableau1[Réf]=$A3)*(Tableau1[Age]&gt;=55)*(Tableau1[Age]&lt;64)))</f>
        <v>1</v>
      </c>
      <c r="G3" s="1" cm="1">
        <f t="array" aca="1" ref="G3" ca="1">COUNTA(_xlfn._xlws.FILTER(Tableau1[Réf],(Tableau1[Réf]=$A3)*(Tableau1[Age]&gt;=64)))</f>
        <v>1</v>
      </c>
      <c r="I3" s="6" t="str">
        <f ca="1">_xlfn.FORMULATEXT(C2)</f>
        <v>=NBVAL(FILTRE(Tableau1[Réf];(Tableau1[Réf]=$A2)*(Tableau1[Age]&gt;=25)*(Tableau1[Age]&lt;34)))</v>
      </c>
    </row>
    <row r="4" spans="1:13" x14ac:dyDescent="0.2">
      <c r="A4" s="1" t="str">
        <v>Référence 3</v>
      </c>
      <c r="B4" s="1" cm="1">
        <f t="array" aca="1" ref="B4" ca="1">COUNTA(_xlfn._xlws.FILTER(Tableau1[Réf],(Tableau1[Réf]=$A4)*(Tableau1[Age]&lt;25)))</f>
        <v>3</v>
      </c>
      <c r="C4" s="1" cm="1">
        <f t="array" aca="1" ref="C4" ca="1">COUNTA(_xlfn._xlws.FILTER(Tableau1[Réf],(Tableau1[Réf]=$A4)*(Tableau1[Age]&gt;=25)*(Tableau1[Age]&lt;34)))</f>
        <v>1</v>
      </c>
      <c r="D4" s="1" cm="1">
        <f t="array" aca="1" ref="D4" ca="1">COUNTA(_xlfn._xlws.FILTER(Tableau1[Réf],(Tableau1[Réf]=$A4)*(Tableau1[Age]&gt;=34)*(Tableau1[Age]&lt;55)))</f>
        <v>3</v>
      </c>
      <c r="E4" s="1" cm="1">
        <f t="array" aca="1" ref="E4" ca="1">COUNTA(_xlfn._xlws.FILTER(Tableau1[Réf],(Tableau1[Réf]=$A4)*(Tableau1[Age]&gt;=44)*(Tableau1[Age]&lt;55)))</f>
        <v>1</v>
      </c>
      <c r="F4" s="1" cm="1">
        <f t="array" aca="1" ref="F4" ca="1">COUNTA(_xlfn._xlws.FILTER(Tableau1[Réf],(Tableau1[Réf]=$A4)*(Tableau1[Age]&gt;=55)*(Tableau1[Age]&lt;64)))</f>
        <v>1</v>
      </c>
      <c r="G4" s="1" cm="1">
        <f t="array" aca="1" ref="G4" ca="1">COUNTA(_xlfn._xlws.FILTER(Tableau1[Réf],(Tableau1[Réf]=$A4)*(Tableau1[Age]&gt;=64)))</f>
        <v>1</v>
      </c>
      <c r="I4" s="6" t="s">
        <v>44</v>
      </c>
    </row>
    <row r="5" spans="1:13" x14ac:dyDescent="0.2">
      <c r="A5" s="1" t="str">
        <v>Référence 4</v>
      </c>
      <c r="B5" s="1" cm="1">
        <f t="array" aca="1" ref="B5" ca="1">COUNTA(_xlfn._xlws.FILTER(Tableau1[Réf],(Tableau1[Réf]=$A5)*(Tableau1[Age]&lt;25)))</f>
        <v>3</v>
      </c>
      <c r="C5" s="1" cm="1">
        <f t="array" aca="1" ref="C5" ca="1">COUNTA(_xlfn._xlws.FILTER(Tableau1[Réf],(Tableau1[Réf]=$A5)*(Tableau1[Age]&gt;=25)*(Tableau1[Age]&lt;34)))</f>
        <v>1</v>
      </c>
      <c r="D5" s="1" cm="1">
        <f t="array" aca="1" ref="D5" ca="1">COUNTA(_xlfn._xlws.FILTER(Tableau1[Réf],(Tableau1[Réf]=$A5)*(Tableau1[Age]&gt;=34)*(Tableau1[Age]&lt;55)))</f>
        <v>1</v>
      </c>
      <c r="E5" s="1" cm="1">
        <f t="array" aca="1" ref="E5" ca="1">COUNTA(_xlfn._xlws.FILTER(Tableau1[Réf],(Tableau1[Réf]=$A5)*(Tableau1[Age]&gt;=44)*(Tableau1[Age]&lt;55)))</f>
        <v>1</v>
      </c>
      <c r="F5" s="1" cm="1">
        <f t="array" aca="1" ref="F5" ca="1">COUNTA(_xlfn._xlws.FILTER(Tableau1[Réf],(Tableau1[Réf]=$A5)*(Tableau1[Age]&gt;=55)*(Tableau1[Age]&lt;64)))</f>
        <v>1</v>
      </c>
      <c r="G5" s="1" cm="1">
        <f t="array" aca="1" ref="G5" ca="1">COUNTA(_xlfn._xlws.FILTER(Tableau1[Réf],(Tableau1[Réf]=$A5)*(Tableau1[Age]&gt;=64)))</f>
        <v>1</v>
      </c>
      <c r="I5" s="6" t="s">
        <v>44</v>
      </c>
    </row>
    <row r="6" spans="1:13" x14ac:dyDescent="0.2">
      <c r="A6" s="1" t="str">
        <v>Référence 5</v>
      </c>
      <c r="B6" s="1" cm="1">
        <f t="array" aca="1" ref="B6" ca="1">COUNTA(_xlfn._xlws.FILTER(Tableau1[Réf],(Tableau1[Réf]=$A6)*(Tableau1[Age]&lt;25)))</f>
        <v>1</v>
      </c>
      <c r="C6" s="1" cm="1">
        <f t="array" aca="1" ref="C6" ca="1">COUNTA(_xlfn._xlws.FILTER(Tableau1[Réf],(Tableau1[Réf]=$A6)*(Tableau1[Age]&gt;=25)*(Tableau1[Age]&lt;34)))</f>
        <v>2</v>
      </c>
      <c r="D6" s="1" cm="1">
        <f t="array" aca="1" ref="D6" ca="1">COUNTA(_xlfn._xlws.FILTER(Tableau1[Réf],(Tableau1[Réf]=$A6)*(Tableau1[Age]&gt;=34)*(Tableau1[Age]&lt;55)))</f>
        <v>3</v>
      </c>
      <c r="E6" s="1" cm="1">
        <f t="array" aca="1" ref="E6" ca="1">COUNTA(_xlfn._xlws.FILTER(Tableau1[Réf],(Tableau1[Réf]=$A6)*(Tableau1[Age]&gt;=44)*(Tableau1[Age]&lt;55)))</f>
        <v>1</v>
      </c>
      <c r="F6" s="1" cm="1">
        <f t="array" aca="1" ref="F6" ca="1">COUNTA(_xlfn._xlws.FILTER(Tableau1[Réf],(Tableau1[Réf]=$A6)*(Tableau1[Age]&gt;=55)*(Tableau1[Age]&lt;64)))</f>
        <v>1</v>
      </c>
      <c r="G6" s="1" cm="1">
        <f t="array" aca="1" ref="G6" ca="1">COUNTA(_xlfn._xlws.FILTER(Tableau1[Réf],(Tableau1[Réf]=$A6)*(Tableau1[Age]&gt;=64)))</f>
        <v>1</v>
      </c>
      <c r="I6" s="6" t="str">
        <f ca="1">_xlfn.FORMULATEXT(G2)</f>
        <v>=NBVAL(FILTRE(Tableau1[Réf];(Tableau1[Réf]=$A2)*(Tableau1[Age]&gt;=64)))</v>
      </c>
    </row>
    <row r="8" spans="1:13" x14ac:dyDescent="0.2">
      <c r="B8" s="1">
        <f ca="1">SUM(B2:B7)</f>
        <v>10</v>
      </c>
      <c r="C8" s="1">
        <f t="shared" ref="C8:G8" ca="1" si="0">SUM(C2:C7)</f>
        <v>8</v>
      </c>
      <c r="D8" s="1">
        <f t="shared" ca="1" si="0"/>
        <v>9</v>
      </c>
      <c r="E8" s="1">
        <f t="shared" ca="1" si="0"/>
        <v>5</v>
      </c>
      <c r="F8" s="1">
        <f t="shared" ca="1" si="0"/>
        <v>5</v>
      </c>
      <c r="G8" s="1">
        <f t="shared" ca="1" si="0"/>
        <v>5</v>
      </c>
      <c r="H8" s="1">
        <f ca="1">SUM(B8:G8)</f>
        <v>42</v>
      </c>
    </row>
    <row r="12" spans="1:13" x14ac:dyDescent="0.2">
      <c r="A12" s="1" t="s">
        <v>49</v>
      </c>
      <c r="C12" s="8" t="s">
        <v>51</v>
      </c>
      <c r="L12" s="9" t="s">
        <v>53</v>
      </c>
      <c r="M12" s="7" t="s">
        <v>52</v>
      </c>
    </row>
    <row r="14" spans="1:13" x14ac:dyDescent="0.2">
      <c r="B14" s="4" t="s">
        <v>37</v>
      </c>
      <c r="C14" s="4" t="s">
        <v>38</v>
      </c>
      <c r="D14" s="4" t="s">
        <v>48</v>
      </c>
      <c r="E14" s="4" t="s">
        <v>47</v>
      </c>
      <c r="F14" s="4" t="s">
        <v>41</v>
      </c>
      <c r="G14" s="4" t="s">
        <v>42</v>
      </c>
    </row>
    <row r="15" spans="1:13" x14ac:dyDescent="0.2">
      <c r="A15" s="1" t="str" cm="1">
        <f t="array" ref="A15:A19">_xlfn._xlws.SORT(_xlfn.UNIQUE(Tableau1[Réf]))</f>
        <v>Référence 1</v>
      </c>
      <c r="B15" s="1" cm="1">
        <f t="array" aca="1" ref="B15" ca="1">COUNTA(_xlfn._xlws.FILTER(Tableau1[Réf],(Tableau1[Réf]=$A15)*(Tableau1[Age]&lt;25)))</f>
        <v>2</v>
      </c>
      <c r="C15" s="1" cm="1">
        <f t="array" aca="1" ref="C15" ca="1">COUNTA(_xlfn._xlws.FILTER(Tableau1[Réf],(Tableau1[Réf]=$A15)*(Tableau1[Age]&gt;=25)*(Tableau1[Age]&lt;34)))</f>
        <v>1</v>
      </c>
      <c r="D15" s="1" cm="1">
        <f t="array" aca="1" ref="D15" ca="1">COUNTA(_xlfn._xlws.FILTER(Tableau1[Réf],(Tableau1[Réf]=$A15)*(Tableau1[Age]&gt;=34)*(Tableau1[Age]&lt;44)))</f>
        <v>1</v>
      </c>
      <c r="E15" s="1" cm="1">
        <f t="array" aca="1" ref="E15" ca="1">COUNTA(_xlfn._xlws.FILTER(Tableau1[Réf],(Tableau1[Réf]=$A15)*(Tableau1[Age]&gt;=44)*(Tableau1[Age]&lt;55)))</f>
        <v>1</v>
      </c>
      <c r="F15" s="1" cm="1">
        <f t="array" aca="1" ref="F15" ca="1">COUNTA(_xlfn._xlws.FILTER(Tableau1[Réf],(Tableau1[Réf]=$A15)*(Tableau1[Age]&gt;=55)*(Tableau1[Age]&lt;64)))</f>
        <v>1</v>
      </c>
      <c r="G15" s="1" cm="1">
        <f t="array" aca="1" ref="G15" ca="1">COUNTA(_xlfn._xlws.FILTER(Tableau1[Réf],(Tableau1[Réf]=$A15)*(Tableau1[Age]&gt;=64)))</f>
        <v>1</v>
      </c>
    </row>
    <row r="16" spans="1:13" x14ac:dyDescent="0.2">
      <c r="A16" s="1" t="str">
        <v>Référence 2</v>
      </c>
      <c r="B16" s="1" cm="1">
        <f t="array" aca="1" ref="B16" ca="1">COUNTA(_xlfn._xlws.FILTER(Tableau1[Réf],(Tableau1[Réf]=$A16)*(Tableau1[Age]&lt;25)))</f>
        <v>1</v>
      </c>
      <c r="C16" s="1" cm="1">
        <f t="array" aca="1" ref="C16" ca="1">COUNTA(_xlfn._xlws.FILTER(Tableau1[Réf],(Tableau1[Réf]=$A16)*(Tableau1[Age]&gt;=25)*(Tableau1[Age]&lt;34)))</f>
        <v>3</v>
      </c>
      <c r="D16" s="1" cm="1">
        <f t="array" aca="1" ref="D16" ca="1">COUNTA(_xlfn._xlws.FILTER(Tableau1[Réf],(Tableau1[Réf]=$A16)*(Tableau1[Age]&gt;=34)*(Tableau1[Age]&lt;44)))</f>
        <v>1</v>
      </c>
      <c r="E16" s="1" cm="1">
        <f t="array" aca="1" ref="E16" ca="1">COUNTA(_xlfn._xlws.FILTER(Tableau1[Réf],(Tableau1[Réf]=$A16)*(Tableau1[Age]&gt;=44)*(Tableau1[Age]&lt;55)))</f>
        <v>1</v>
      </c>
      <c r="F16" s="1" cm="1">
        <f t="array" aca="1" ref="F16" ca="1">COUNTA(_xlfn._xlws.FILTER(Tableau1[Réf],(Tableau1[Réf]=$A16)*(Tableau1[Age]&gt;=55)*(Tableau1[Age]&lt;64)))</f>
        <v>1</v>
      </c>
      <c r="G16" s="1" cm="1">
        <f t="array" aca="1" ref="G16" ca="1">COUNTA(_xlfn._xlws.FILTER(Tableau1[Réf],(Tableau1[Réf]=$A16)*(Tableau1[Age]&gt;=64)))</f>
        <v>1</v>
      </c>
    </row>
    <row r="17" spans="1:8" x14ac:dyDescent="0.2">
      <c r="A17" s="1" t="str">
        <v>Référence 3</v>
      </c>
      <c r="B17" s="1" cm="1">
        <f t="array" aca="1" ref="B17" ca="1">COUNTA(_xlfn._xlws.FILTER(Tableau1[Réf],(Tableau1[Réf]=$A17)*(Tableau1[Age]&lt;25)))</f>
        <v>3</v>
      </c>
      <c r="C17" s="1" cm="1">
        <f t="array" aca="1" ref="C17" ca="1">COUNTA(_xlfn._xlws.FILTER(Tableau1[Réf],(Tableau1[Réf]=$A17)*(Tableau1[Age]&gt;=25)*(Tableau1[Age]&lt;34)))</f>
        <v>1</v>
      </c>
      <c r="D17" s="1" cm="1">
        <f t="array" aca="1" ref="D17" ca="1">COUNTA(_xlfn._xlws.FILTER(Tableau1[Réf],(Tableau1[Réf]=$A17)*(Tableau1[Age]&gt;=34)*(Tableau1[Age]&lt;44)))</f>
        <v>2</v>
      </c>
      <c r="E17" s="1" cm="1">
        <f t="array" aca="1" ref="E17" ca="1">COUNTA(_xlfn._xlws.FILTER(Tableau1[Réf],(Tableau1[Réf]=$A17)*(Tableau1[Age]&gt;=44)*(Tableau1[Age]&lt;55)))</f>
        <v>1</v>
      </c>
      <c r="F17" s="1" cm="1">
        <f t="array" aca="1" ref="F17" ca="1">COUNTA(_xlfn._xlws.FILTER(Tableau1[Réf],(Tableau1[Réf]=$A17)*(Tableau1[Age]&gt;=55)*(Tableau1[Age]&lt;64)))</f>
        <v>1</v>
      </c>
      <c r="G17" s="1" cm="1">
        <f t="array" aca="1" ref="G17" ca="1">COUNTA(_xlfn._xlws.FILTER(Tableau1[Réf],(Tableau1[Réf]=$A17)*(Tableau1[Age]&gt;=64)))</f>
        <v>1</v>
      </c>
    </row>
    <row r="18" spans="1:8" x14ac:dyDescent="0.2">
      <c r="A18" s="1" t="str">
        <v>Référence 4</v>
      </c>
      <c r="B18" s="1" cm="1">
        <f t="array" aca="1" ref="B18" ca="1">COUNTA(_xlfn._xlws.FILTER(Tableau1[Réf],(Tableau1[Réf]=$A18)*(Tableau1[Age]&lt;25)))</f>
        <v>3</v>
      </c>
      <c r="C18" s="1" cm="1">
        <f t="array" aca="1" ref="C18" ca="1">COUNTA(_xlfn._xlws.FILTER(Tableau1[Réf],(Tableau1[Réf]=$A18)*(Tableau1[Age]&gt;=25)*(Tableau1[Age]&lt;34)))</f>
        <v>1</v>
      </c>
      <c r="D18" s="1" cm="1">
        <f t="array" aca="1" ref="D18" ca="1">COUNTA(_xlfn._xlws.FILTER(Tableau1[Réf],(Tableau1[Réf]=$A18)*(Tableau1[Age]&gt;=34)*(Tableau1[Age]&lt;44)))</f>
        <v>1</v>
      </c>
      <c r="E18" s="1" cm="1">
        <f t="array" aca="1" ref="E18" ca="1">COUNTA(_xlfn._xlws.FILTER(Tableau1[Réf],(Tableau1[Réf]=$A18)*(Tableau1[Age]&gt;=44)*(Tableau1[Age]&lt;55)))</f>
        <v>1</v>
      </c>
      <c r="F18" s="1" cm="1">
        <f t="array" aca="1" ref="F18" ca="1">COUNTA(_xlfn._xlws.FILTER(Tableau1[Réf],(Tableau1[Réf]=$A18)*(Tableau1[Age]&gt;=55)*(Tableau1[Age]&lt;64)))</f>
        <v>1</v>
      </c>
      <c r="G18" s="1" cm="1">
        <f t="array" aca="1" ref="G18" ca="1">COUNTA(_xlfn._xlws.FILTER(Tableau1[Réf],(Tableau1[Réf]=$A18)*(Tableau1[Age]&gt;=64)))</f>
        <v>1</v>
      </c>
    </row>
    <row r="19" spans="1:8" x14ac:dyDescent="0.2">
      <c r="A19" s="1" t="str">
        <v>Référence 5</v>
      </c>
      <c r="B19" s="1" cm="1">
        <f t="array" aca="1" ref="B19" ca="1">COUNTA(_xlfn._xlws.FILTER(Tableau1[Réf],(Tableau1[Réf]=$A19)*(Tableau1[Age]&lt;25)))</f>
        <v>1</v>
      </c>
      <c r="C19" s="1" cm="1">
        <f t="array" aca="1" ref="C19" ca="1">COUNTA(_xlfn._xlws.FILTER(Tableau1[Réf],(Tableau1[Réf]=$A19)*(Tableau1[Age]&gt;=25)*(Tableau1[Age]&lt;34)))</f>
        <v>2</v>
      </c>
      <c r="D19" s="1" cm="1">
        <f t="array" aca="1" ref="D19" ca="1">COUNTA(_xlfn._xlws.FILTER(Tableau1[Réf],(Tableau1[Réf]=$A19)*(Tableau1[Age]&gt;=34)*(Tableau1[Age]&lt;44)))</f>
        <v>3</v>
      </c>
      <c r="E19" s="1" cm="1">
        <f t="array" aca="1" ref="E19" ca="1">COUNTA(_xlfn._xlws.FILTER(Tableau1[Réf],(Tableau1[Réf]=$A19)*(Tableau1[Age]&gt;=44)*(Tableau1[Age]&lt;55)))</f>
        <v>1</v>
      </c>
      <c r="F19" s="1" cm="1">
        <f t="array" aca="1" ref="F19" ca="1">COUNTA(_xlfn._xlws.FILTER(Tableau1[Réf],(Tableau1[Réf]=$A19)*(Tableau1[Age]&gt;=55)*(Tableau1[Age]&lt;64)))</f>
        <v>1</v>
      </c>
      <c r="G19" s="1" cm="1">
        <f t="array" aca="1" ref="G19" ca="1">COUNTA(_xlfn._xlws.FILTER(Tableau1[Réf],(Tableau1[Réf]=$A19)*(Tableau1[Age]&gt;=64)))</f>
        <v>1</v>
      </c>
    </row>
    <row r="21" spans="1:8" x14ac:dyDescent="0.2">
      <c r="B21" s="1">
        <f ca="1">SUM(B15:B20)</f>
        <v>10</v>
      </c>
      <c r="C21" s="1">
        <f t="shared" ref="C21:G21" ca="1" si="1">SUM(C15:C20)</f>
        <v>8</v>
      </c>
      <c r="D21" s="1">
        <f t="shared" ca="1" si="1"/>
        <v>8</v>
      </c>
      <c r="E21" s="1">
        <f t="shared" ca="1" si="1"/>
        <v>5</v>
      </c>
      <c r="F21" s="1">
        <f t="shared" ca="1" si="1"/>
        <v>5</v>
      </c>
      <c r="G21" s="1">
        <f t="shared" ca="1" si="1"/>
        <v>5</v>
      </c>
      <c r="H21" s="1">
        <f ca="1">SUM(B21:G21)</f>
        <v>41</v>
      </c>
    </row>
    <row r="23" spans="1:8" x14ac:dyDescent="0.2">
      <c r="A23" s="1" t="s">
        <v>50</v>
      </c>
    </row>
    <row r="25" spans="1:8" x14ac:dyDescent="0.2">
      <c r="A25" s="1" t="s">
        <v>4</v>
      </c>
      <c r="B25" s="1" cm="1">
        <f t="array" aca="1" ref="B25" ca="1">SUMPRODUCT((Tableau1[Réf]=$A25)*(Tableau1[Age]&lt;25))</f>
        <v>2</v>
      </c>
      <c r="C25" s="1" cm="1">
        <f t="array" aca="1" ref="C25" ca="1">SUMPRODUCT((Tableau1[Réf]=$A25)*(Tableau1[Age]&gt;=25)*(Tableau1[Age]&lt;34))</f>
        <v>1</v>
      </c>
      <c r="D25" s="1" cm="1">
        <f t="array" aca="1" ref="D25" ca="1">SUMPRODUCT((Tableau1[Réf]=$A25)*(Tableau1[Age]&gt;=34)*(Tableau1[Age]&lt;44))</f>
        <v>0</v>
      </c>
      <c r="E25" s="1" cm="1">
        <f t="array" aca="1" ref="E25" ca="1">SUMPRODUCT((Tableau1[Réf]=$A25)*(Tableau1[Age]&gt;=44)*(Tableau1[Age]&lt;55))</f>
        <v>1</v>
      </c>
      <c r="F25" s="1" cm="1">
        <f t="array" aca="1" ref="F25" ca="1">SUMPRODUCT((Tableau1[Réf]=$A25)*(Tableau1[Age]&gt;=55)*(Tableau1[Age]&lt;64))</f>
        <v>1</v>
      </c>
      <c r="G25" s="1" cm="1">
        <f t="array" aca="1" ref="G25" ca="1">SUMPRODUCT((Tableau1[Réf]=$A25)*(Tableau1[Age]&gt;=25)*(Tableau1[Age]&gt;=64))</f>
        <v>0</v>
      </c>
    </row>
    <row r="26" spans="1:8" x14ac:dyDescent="0.2">
      <c r="A26" s="1" t="s">
        <v>5</v>
      </c>
      <c r="B26" s="1" cm="1">
        <f t="array" aca="1" ref="B26" ca="1">SUMPRODUCT((Tableau1[Réf]=$A26)*(Tableau1[Age]&lt;25))</f>
        <v>1</v>
      </c>
      <c r="C26" s="1" cm="1">
        <f t="array" aca="1" ref="C26" ca="1">SUMPRODUCT((Tableau1[Réf]=$A26)*(Tableau1[Age]&gt;=25)*(Tableau1[Age]&lt;34))</f>
        <v>3</v>
      </c>
      <c r="D26" s="1" cm="1">
        <f t="array" aca="1" ref="D26" ca="1">SUMPRODUCT((Tableau1[Réf]=$A26)*(Tableau1[Age]&gt;=34)*(Tableau1[Age]&lt;44))</f>
        <v>0</v>
      </c>
      <c r="E26" s="1" cm="1">
        <f t="array" aca="1" ref="E26" ca="1">SUMPRODUCT((Tableau1[Réf]=$A26)*(Tableau1[Age]&gt;=44)*(Tableau1[Age]&lt;55))</f>
        <v>0</v>
      </c>
      <c r="F26" s="1" cm="1">
        <f t="array" aca="1" ref="F26" ca="1">SUMPRODUCT((Tableau1[Réf]=$A26)*(Tableau1[Age]&gt;=55)*(Tableau1[Age]&lt;64))</f>
        <v>0</v>
      </c>
      <c r="G26" s="1" cm="1">
        <f t="array" aca="1" ref="G26" ca="1">SUMPRODUCT((Tableau1[Réf]=$A26)*(Tableau1[Age]&gt;=25)*(Tableau1[Age]&gt;=64))</f>
        <v>1</v>
      </c>
    </row>
    <row r="27" spans="1:8" x14ac:dyDescent="0.2">
      <c r="A27" s="1" t="s">
        <v>6</v>
      </c>
      <c r="B27" s="1" cm="1">
        <f t="array" aca="1" ref="B27" ca="1">SUMPRODUCT((Tableau1[Réf]=$A27)*(Tableau1[Age]&lt;25))</f>
        <v>3</v>
      </c>
      <c r="C27" s="1" cm="1">
        <f t="array" aca="1" ref="C27" ca="1">SUMPRODUCT((Tableau1[Réf]=$A27)*(Tableau1[Age]&gt;=25)*(Tableau1[Age]&lt;34))</f>
        <v>0</v>
      </c>
      <c r="D27" s="1" cm="1">
        <f t="array" aca="1" ref="D27" ca="1">SUMPRODUCT((Tableau1[Réf]=$A27)*(Tableau1[Age]&gt;=34)*(Tableau1[Age]&lt;44))</f>
        <v>2</v>
      </c>
      <c r="E27" s="1" cm="1">
        <f t="array" aca="1" ref="E27" ca="1">SUMPRODUCT((Tableau1[Réf]=$A27)*(Tableau1[Age]&gt;=44)*(Tableau1[Age]&lt;55))</f>
        <v>1</v>
      </c>
      <c r="F27" s="1" cm="1">
        <f t="array" aca="1" ref="F27" ca="1">SUMPRODUCT((Tableau1[Réf]=$A27)*(Tableau1[Age]&gt;=55)*(Tableau1[Age]&lt;64))</f>
        <v>0</v>
      </c>
      <c r="G27" s="1" cm="1">
        <f t="array" aca="1" ref="G27" ca="1">SUMPRODUCT((Tableau1[Réf]=$A27)*(Tableau1[Age]&gt;=25)*(Tableau1[Age]&gt;=64))</f>
        <v>0</v>
      </c>
    </row>
    <row r="28" spans="1:8" x14ac:dyDescent="0.2">
      <c r="A28" s="1" t="s">
        <v>7</v>
      </c>
      <c r="B28" s="1" cm="1">
        <f t="array" aca="1" ref="B28" ca="1">SUMPRODUCT((Tableau1[Réf]=$A28)*(Tableau1[Age]&lt;25))</f>
        <v>3</v>
      </c>
      <c r="C28" s="1" cm="1">
        <f t="array" aca="1" ref="C28" ca="1">SUMPRODUCT((Tableau1[Réf]=$A28)*(Tableau1[Age]&gt;=25)*(Tableau1[Age]&lt;34))</f>
        <v>1</v>
      </c>
      <c r="D28" s="1" cm="1">
        <f t="array" aca="1" ref="D28" ca="1">SUMPRODUCT((Tableau1[Réf]=$A28)*(Tableau1[Age]&gt;=34)*(Tableau1[Age]&lt;44))</f>
        <v>0</v>
      </c>
      <c r="E28" s="1" cm="1">
        <f t="array" aca="1" ref="E28" ca="1">SUMPRODUCT((Tableau1[Réf]=$A28)*(Tableau1[Age]&gt;=44)*(Tableau1[Age]&lt;55))</f>
        <v>1</v>
      </c>
      <c r="F28" s="1" cm="1">
        <f t="array" aca="1" ref="F28" ca="1">SUMPRODUCT((Tableau1[Réf]=$A28)*(Tableau1[Age]&gt;=55)*(Tableau1[Age]&lt;64))</f>
        <v>1</v>
      </c>
      <c r="G28" s="1" cm="1">
        <f t="array" aca="1" ref="G28" ca="1">SUMPRODUCT((Tableau1[Réf]=$A28)*(Tableau1[Age]&gt;=25)*(Tableau1[Age]&gt;=64))</f>
        <v>0</v>
      </c>
    </row>
    <row r="29" spans="1:8" x14ac:dyDescent="0.2">
      <c r="A29" s="1" t="s">
        <v>8</v>
      </c>
      <c r="B29" s="1" cm="1">
        <f t="array" aca="1" ref="B29" ca="1">SUMPRODUCT((Tableau1[Réf]=$A29)*(Tableau1[Age]&lt;25))</f>
        <v>1</v>
      </c>
      <c r="C29" s="1" cm="1">
        <f t="array" aca="1" ref="C29" ca="1">SUMPRODUCT((Tableau1[Réf]=$A29)*(Tableau1[Age]&gt;=25)*(Tableau1[Age]&lt;34))</f>
        <v>2</v>
      </c>
      <c r="D29" s="1" cm="1">
        <f t="array" aca="1" ref="D29" ca="1">SUMPRODUCT((Tableau1[Réf]=$A29)*(Tableau1[Age]&gt;=34)*(Tableau1[Age]&lt;44))</f>
        <v>3</v>
      </c>
      <c r="E29" s="1" cm="1">
        <f t="array" aca="1" ref="E29" ca="1">SUMPRODUCT((Tableau1[Réf]=$A29)*(Tableau1[Age]&gt;=44)*(Tableau1[Age]&lt;55))</f>
        <v>0</v>
      </c>
      <c r="F29" s="1" cm="1">
        <f t="array" aca="1" ref="F29" ca="1">SUMPRODUCT((Tableau1[Réf]=$A29)*(Tableau1[Age]&gt;=55)*(Tableau1[Age]&lt;64))</f>
        <v>0</v>
      </c>
      <c r="G29" s="1" cm="1">
        <f t="array" aca="1" ref="G29" ca="1">SUMPRODUCT((Tableau1[Réf]=$A29)*(Tableau1[Age]&gt;=25)*(Tableau1[Age]&gt;=64))</f>
        <v>0</v>
      </c>
    </row>
    <row r="31" spans="1:8" x14ac:dyDescent="0.2">
      <c r="B31" s="1">
        <f ca="1">SUM(B25:B30)</f>
        <v>10</v>
      </c>
      <c r="C31" s="1">
        <f t="shared" ref="C31:G31" ca="1" si="2">SUM(C25:C30)</f>
        <v>7</v>
      </c>
      <c r="D31" s="1">
        <f t="shared" ca="1" si="2"/>
        <v>5</v>
      </c>
      <c r="E31" s="1">
        <f t="shared" ca="1" si="2"/>
        <v>3</v>
      </c>
      <c r="F31" s="1">
        <f t="shared" ca="1" si="2"/>
        <v>2</v>
      </c>
      <c r="G31" s="1">
        <f t="shared" ca="1" si="2"/>
        <v>1</v>
      </c>
      <c r="H31" s="1">
        <f ca="1">SUM(B31:G31)</f>
        <v>28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DC8BD-ED60-470F-8097-97E099948DC0}">
  <dimension ref="A1:H29"/>
  <sheetViews>
    <sheetView showGridLines="0" workbookViewId="0">
      <selection activeCell="C15" sqref="C15"/>
    </sheetView>
  </sheetViews>
  <sheetFormatPr baseColWidth="10" defaultRowHeight="12.75" x14ac:dyDescent="0.2"/>
  <cols>
    <col min="1" max="1" width="11" style="1"/>
    <col min="2" max="2" width="7.625" style="1" customWidth="1"/>
    <col min="3" max="3" width="20.25" style="1" customWidth="1"/>
    <col min="4" max="4" width="10.625" style="1" customWidth="1"/>
    <col min="5" max="16384" width="11" style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43</v>
      </c>
    </row>
    <row r="2" spans="1:8" x14ac:dyDescent="0.2">
      <c r="A2" s="1" t="s">
        <v>4</v>
      </c>
      <c r="B2" s="1" t="s">
        <v>9</v>
      </c>
      <c r="C2" s="2">
        <v>33562</v>
      </c>
      <c r="D2" s="1" t="s">
        <v>45</v>
      </c>
      <c r="E2" s="1">
        <f ca="1">DATEDIF(Tableau1[[#This Row],[Date de naissance]],TODAY(),"y")</f>
        <v>29</v>
      </c>
      <c r="G2" s="1" t="str">
        <f ca="1">_xlfn.FORMULATEXT(Tableau1[[#This Row],[Age]])</f>
        <v>=DATEDIF([@[Date de naissance]];AUJOURDHUI();"y")</v>
      </c>
    </row>
    <row r="3" spans="1:8" x14ac:dyDescent="0.2">
      <c r="A3" s="1" t="s">
        <v>4</v>
      </c>
      <c r="B3" s="1" t="s">
        <v>10</v>
      </c>
      <c r="C3" s="2">
        <v>21708</v>
      </c>
      <c r="D3" s="1" t="s">
        <v>46</v>
      </c>
      <c r="E3" s="1">
        <f ca="1">DATEDIF(Tableau1[[#This Row],[Date de naissance]],TODAY(),"y")</f>
        <v>61</v>
      </c>
      <c r="F3" s="3"/>
    </row>
    <row r="4" spans="1:8" x14ac:dyDescent="0.2">
      <c r="A4" s="1" t="s">
        <v>4</v>
      </c>
      <c r="B4" s="1" t="s">
        <v>11</v>
      </c>
      <c r="C4" s="2">
        <v>24743</v>
      </c>
      <c r="D4" s="1" t="s">
        <v>45</v>
      </c>
      <c r="E4" s="1">
        <f ca="1">DATEDIF(Tableau1[[#This Row],[Date de naissance]],TODAY(),"y")</f>
        <v>53</v>
      </c>
    </row>
    <row r="5" spans="1:8" x14ac:dyDescent="0.2">
      <c r="A5" s="1" t="s">
        <v>4</v>
      </c>
      <c r="B5" s="1" t="s">
        <v>12</v>
      </c>
      <c r="C5" s="2">
        <v>43472</v>
      </c>
      <c r="D5" s="1" t="s">
        <v>46</v>
      </c>
      <c r="E5" s="1">
        <f ca="1">DATEDIF(Tableau1[[#This Row],[Date de naissance]],TODAY(),"y")</f>
        <v>2</v>
      </c>
      <c r="F5" s="3"/>
    </row>
    <row r="6" spans="1:8" x14ac:dyDescent="0.2">
      <c r="A6" s="1" t="s">
        <v>4</v>
      </c>
      <c r="B6" s="1" t="s">
        <v>13</v>
      </c>
      <c r="C6" s="2">
        <v>35273</v>
      </c>
      <c r="D6" s="1" t="s">
        <v>46</v>
      </c>
      <c r="E6" s="1">
        <f ca="1">DATEDIF(Tableau1[[#This Row],[Date de naissance]],TODAY(),"y")</f>
        <v>24</v>
      </c>
    </row>
    <row r="7" spans="1:8" x14ac:dyDescent="0.2">
      <c r="A7" s="1" t="s">
        <v>5</v>
      </c>
      <c r="B7" s="1" t="s">
        <v>14</v>
      </c>
      <c r="C7" s="2">
        <v>33465</v>
      </c>
      <c r="D7" s="1" t="s">
        <v>46</v>
      </c>
      <c r="E7" s="1">
        <f ca="1">DATEDIF(Tableau1[[#This Row],[Date de naissance]],TODAY(),"y")</f>
        <v>29</v>
      </c>
      <c r="H7" s="5"/>
    </row>
    <row r="8" spans="1:8" x14ac:dyDescent="0.2">
      <c r="A8" s="1" t="s">
        <v>5</v>
      </c>
      <c r="B8" s="1" t="s">
        <v>15</v>
      </c>
      <c r="C8" s="2">
        <v>20026</v>
      </c>
      <c r="D8" s="1" t="s">
        <v>46</v>
      </c>
      <c r="E8" s="1">
        <f ca="1">DATEDIF(Tableau1[[#This Row],[Date de naissance]],TODAY(),"y")</f>
        <v>66</v>
      </c>
      <c r="H8" s="5"/>
    </row>
    <row r="9" spans="1:8" x14ac:dyDescent="0.2">
      <c r="A9" s="1" t="s">
        <v>5</v>
      </c>
      <c r="B9" s="1" t="s">
        <v>16</v>
      </c>
      <c r="C9" s="2">
        <v>39450</v>
      </c>
      <c r="D9" s="1" t="s">
        <v>45</v>
      </c>
      <c r="E9" s="1">
        <f ca="1">DATEDIF(Tableau1[[#This Row],[Date de naissance]],TODAY(),"y")</f>
        <v>13</v>
      </c>
    </row>
    <row r="10" spans="1:8" x14ac:dyDescent="0.2">
      <c r="A10" s="1" t="s">
        <v>5</v>
      </c>
      <c r="B10" s="1" t="s">
        <v>17</v>
      </c>
      <c r="C10" s="2">
        <v>32370</v>
      </c>
      <c r="D10" s="1" t="s">
        <v>46</v>
      </c>
      <c r="E10" s="1">
        <f ca="1">DATEDIF(Tableau1[[#This Row],[Date de naissance]],TODAY(),"y")</f>
        <v>32</v>
      </c>
    </row>
    <row r="11" spans="1:8" x14ac:dyDescent="0.2">
      <c r="A11" s="1" t="s">
        <v>5</v>
      </c>
      <c r="B11" s="1" t="s">
        <v>18</v>
      </c>
      <c r="C11" s="2">
        <v>34211</v>
      </c>
      <c r="D11" s="1" t="s">
        <v>45</v>
      </c>
      <c r="E11" s="1">
        <f ca="1">DATEDIF(Tableau1[[#This Row],[Date de naissance]],TODAY(),"y")</f>
        <v>27</v>
      </c>
    </row>
    <row r="12" spans="1:8" x14ac:dyDescent="0.2">
      <c r="A12" s="1" t="s">
        <v>6</v>
      </c>
      <c r="B12" s="1" t="s">
        <v>19</v>
      </c>
      <c r="C12" s="2">
        <v>28849</v>
      </c>
      <c r="D12" s="1" t="s">
        <v>45</v>
      </c>
      <c r="E12" s="1">
        <f ca="1">DATEDIF(Tableau1[[#This Row],[Date de naissance]],TODAY(),"y")</f>
        <v>42</v>
      </c>
    </row>
    <row r="13" spans="1:8" x14ac:dyDescent="0.2">
      <c r="A13" s="1" t="s">
        <v>6</v>
      </c>
      <c r="B13" s="1" t="s">
        <v>20</v>
      </c>
      <c r="C13" s="2">
        <v>27548</v>
      </c>
      <c r="D13" s="1" t="s">
        <v>46</v>
      </c>
      <c r="E13" s="1">
        <f ca="1">DATEDIF(Tableau1[[#This Row],[Date de naissance]],TODAY(),"y")</f>
        <v>46</v>
      </c>
    </row>
    <row r="14" spans="1:8" x14ac:dyDescent="0.2">
      <c r="A14" s="1" t="s">
        <v>6</v>
      </c>
      <c r="B14" s="1" t="s">
        <v>21</v>
      </c>
      <c r="C14" s="2">
        <v>42380</v>
      </c>
      <c r="D14" s="1" t="s">
        <v>45</v>
      </c>
      <c r="E14" s="1">
        <f ca="1">DATEDIF(Tableau1[[#This Row],[Date de naissance]],TODAY(),"y")</f>
        <v>5</v>
      </c>
    </row>
    <row r="15" spans="1:8" x14ac:dyDescent="0.2">
      <c r="A15" s="1" t="s">
        <v>6</v>
      </c>
      <c r="B15" s="1" t="s">
        <v>22</v>
      </c>
      <c r="C15" s="2">
        <v>30198</v>
      </c>
      <c r="D15" s="1" t="s">
        <v>45</v>
      </c>
      <c r="E15" s="1">
        <f ca="1">DATEDIF(Tableau1[[#This Row],[Date de naissance]],TODAY(),"y")</f>
        <v>38</v>
      </c>
    </row>
    <row r="16" spans="1:8" x14ac:dyDescent="0.2">
      <c r="A16" s="1" t="s">
        <v>6</v>
      </c>
      <c r="B16" s="1" t="s">
        <v>23</v>
      </c>
      <c r="C16" s="2">
        <v>36968</v>
      </c>
      <c r="D16" s="1" t="s">
        <v>45</v>
      </c>
      <c r="E16" s="1">
        <f ca="1">DATEDIF(Tableau1[[#This Row],[Date de naissance]],TODAY(),"y")</f>
        <v>20</v>
      </c>
    </row>
    <row r="17" spans="1:5" x14ac:dyDescent="0.2">
      <c r="A17" s="1" t="s">
        <v>6</v>
      </c>
      <c r="B17" s="1" t="s">
        <v>24</v>
      </c>
      <c r="C17" s="2">
        <v>40339</v>
      </c>
      <c r="D17" s="1" t="s">
        <v>46</v>
      </c>
      <c r="E17" s="1">
        <f ca="1">DATEDIF(Tableau1[[#This Row],[Date de naissance]],TODAY(),"y")</f>
        <v>10</v>
      </c>
    </row>
    <row r="18" spans="1:5" x14ac:dyDescent="0.2">
      <c r="A18" s="1" t="s">
        <v>7</v>
      </c>
      <c r="B18" s="1" t="s">
        <v>25</v>
      </c>
      <c r="C18" s="2">
        <v>38209</v>
      </c>
      <c r="D18" s="1" t="s">
        <v>46</v>
      </c>
      <c r="E18" s="1">
        <f ca="1">DATEDIF(Tableau1[[#This Row],[Date de naissance]],TODAY(),"y")</f>
        <v>16</v>
      </c>
    </row>
    <row r="19" spans="1:5" x14ac:dyDescent="0.2">
      <c r="A19" s="1" t="s">
        <v>7</v>
      </c>
      <c r="B19" s="1" t="s">
        <v>26</v>
      </c>
      <c r="C19" s="2">
        <v>39843</v>
      </c>
      <c r="D19" s="1" t="s">
        <v>46</v>
      </c>
      <c r="E19" s="1">
        <f ca="1">DATEDIF(Tableau1[[#This Row],[Date de naissance]],TODAY(),"y")</f>
        <v>12</v>
      </c>
    </row>
    <row r="20" spans="1:5" x14ac:dyDescent="0.2">
      <c r="A20" s="1" t="s">
        <v>7</v>
      </c>
      <c r="B20" s="1" t="s">
        <v>27</v>
      </c>
      <c r="C20" s="2">
        <v>39268</v>
      </c>
      <c r="D20" s="1" t="s">
        <v>45</v>
      </c>
      <c r="E20" s="1">
        <f ca="1">DATEDIF(Tableau1[[#This Row],[Date de naissance]],TODAY(),"y")</f>
        <v>13</v>
      </c>
    </row>
    <row r="21" spans="1:5" x14ac:dyDescent="0.2">
      <c r="A21" s="1" t="s">
        <v>7</v>
      </c>
      <c r="B21" s="1" t="s">
        <v>28</v>
      </c>
      <c r="C21" s="2">
        <v>34461</v>
      </c>
      <c r="D21" s="1" t="s">
        <v>46</v>
      </c>
      <c r="E21" s="1">
        <f ca="1">DATEDIF(Tableau1[[#This Row],[Date de naissance]],TODAY(),"y")</f>
        <v>27</v>
      </c>
    </row>
    <row r="22" spans="1:5" x14ac:dyDescent="0.2">
      <c r="A22" s="1" t="s">
        <v>7</v>
      </c>
      <c r="B22" s="1" t="s">
        <v>29</v>
      </c>
      <c r="C22" s="2">
        <v>24569</v>
      </c>
      <c r="D22" s="1" t="s">
        <v>46</v>
      </c>
      <c r="E22" s="1">
        <f ca="1">DATEDIF(Tableau1[[#This Row],[Date de naissance]],TODAY(),"y")</f>
        <v>54</v>
      </c>
    </row>
    <row r="23" spans="1:5" x14ac:dyDescent="0.2">
      <c r="A23" s="1" t="s">
        <v>7</v>
      </c>
      <c r="B23" s="1" t="s">
        <v>30</v>
      </c>
      <c r="C23" s="2">
        <v>23640</v>
      </c>
      <c r="D23" s="1" t="s">
        <v>45</v>
      </c>
      <c r="E23" s="1">
        <f ca="1">DATEDIF(Tableau1[[#This Row],[Date de naissance]],TODAY(),"y")</f>
        <v>56</v>
      </c>
    </row>
    <row r="24" spans="1:5" x14ac:dyDescent="0.2">
      <c r="A24" s="1" t="s">
        <v>8</v>
      </c>
      <c r="B24" s="1" t="s">
        <v>31</v>
      </c>
      <c r="C24" s="2">
        <v>30983</v>
      </c>
      <c r="D24" s="1" t="s">
        <v>45</v>
      </c>
      <c r="E24" s="1">
        <f ca="1">DATEDIF(Tableau1[[#This Row],[Date de naissance]],TODAY(),"y")</f>
        <v>36</v>
      </c>
    </row>
    <row r="25" spans="1:5" x14ac:dyDescent="0.2">
      <c r="A25" s="1" t="s">
        <v>8</v>
      </c>
      <c r="B25" s="1" t="s">
        <v>32</v>
      </c>
      <c r="C25" s="2">
        <v>39829</v>
      </c>
      <c r="D25" s="1" t="s">
        <v>45</v>
      </c>
      <c r="E25" s="1">
        <f ca="1">DATEDIF(Tableau1[[#This Row],[Date de naissance]],TODAY(),"y")</f>
        <v>12</v>
      </c>
    </row>
    <row r="26" spans="1:5" x14ac:dyDescent="0.2">
      <c r="A26" s="1" t="s">
        <v>8</v>
      </c>
      <c r="B26" s="1" t="s">
        <v>33</v>
      </c>
      <c r="C26" s="2">
        <v>28780</v>
      </c>
      <c r="D26" s="1" t="s">
        <v>46</v>
      </c>
      <c r="E26" s="1">
        <f ca="1">DATEDIF(Tableau1[[#This Row],[Date de naissance]],TODAY(),"y")</f>
        <v>42</v>
      </c>
    </row>
    <row r="27" spans="1:5" x14ac:dyDescent="0.2">
      <c r="A27" s="1" t="s">
        <v>8</v>
      </c>
      <c r="B27" s="1" t="s">
        <v>34</v>
      </c>
      <c r="C27" s="2">
        <v>33463</v>
      </c>
      <c r="D27" s="1" t="s">
        <v>46</v>
      </c>
      <c r="E27" s="1">
        <f ca="1">DATEDIF(Tableau1[[#This Row],[Date de naissance]],TODAY(),"y")</f>
        <v>29</v>
      </c>
    </row>
    <row r="28" spans="1:5" x14ac:dyDescent="0.2">
      <c r="A28" s="1" t="s">
        <v>8</v>
      </c>
      <c r="B28" s="1" t="s">
        <v>35</v>
      </c>
      <c r="C28" s="2">
        <v>30413</v>
      </c>
      <c r="D28" s="1" t="s">
        <v>45</v>
      </c>
      <c r="E28" s="1">
        <f ca="1">DATEDIF(Tableau1[[#This Row],[Date de naissance]],TODAY(),"y")</f>
        <v>38</v>
      </c>
    </row>
    <row r="29" spans="1:5" x14ac:dyDescent="0.2">
      <c r="A29" s="1" t="s">
        <v>8</v>
      </c>
      <c r="B29" s="1" t="s">
        <v>36</v>
      </c>
      <c r="C29" s="2">
        <v>32201</v>
      </c>
      <c r="D29" s="1" t="s">
        <v>45</v>
      </c>
      <c r="E29" s="1">
        <f ca="1">DATEDIF(Tableau1[[#This Row],[Date de naissance]],TODAY(),"y")</f>
        <v>33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EDDAHRIR</dc:creator>
  <cp:lastModifiedBy>JF</cp:lastModifiedBy>
  <dcterms:created xsi:type="dcterms:W3CDTF">2021-06-02T16:32:56Z</dcterms:created>
  <dcterms:modified xsi:type="dcterms:W3CDTF">2021-06-03T07:15:31Z</dcterms:modified>
</cp:coreProperties>
</file>