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8820" tabRatio="681"/>
  </bookViews>
  <sheets>
    <sheet name="Test" sheetId="37" r:id="rId1"/>
    <sheet name="Feuil2" sheetId="38" r:id="rId2"/>
    <sheet name="REF" sheetId="36" r:id="rId3"/>
  </sheets>
  <calcPr calcId="152511"/>
</workbook>
</file>

<file path=xl/calcChain.xml><?xml version="1.0" encoding="utf-8"?>
<calcChain xmlns="http://schemas.openxmlformats.org/spreadsheetml/2006/main">
  <c r="D55" i="37" l="1"/>
  <c r="F55" i="37" s="1"/>
  <c r="D54" i="37"/>
  <c r="F54" i="37" s="1"/>
  <c r="D53" i="37"/>
  <c r="F53" i="37" s="1"/>
  <c r="D52" i="37"/>
  <c r="D51" i="37"/>
  <c r="F51" i="37" s="1"/>
  <c r="D50" i="37"/>
  <c r="F50" i="37" s="1"/>
  <c r="D49" i="37"/>
  <c r="F49" i="37" s="1"/>
  <c r="D48" i="37"/>
  <c r="D47" i="37"/>
  <c r="F47" i="37" s="1"/>
  <c r="D46" i="37"/>
  <c r="F46" i="37" s="1"/>
  <c r="D45" i="37"/>
  <c r="F45" i="37" s="1"/>
  <c r="D44" i="37"/>
  <c r="D43" i="37"/>
  <c r="F43" i="37" s="1"/>
  <c r="D42" i="37"/>
  <c r="F42" i="37" s="1"/>
  <c r="D41" i="37"/>
  <c r="F41" i="37" s="1"/>
  <c r="D40" i="37"/>
  <c r="D39" i="37"/>
  <c r="F39" i="37" s="1"/>
  <c r="D38" i="37"/>
  <c r="F38" i="37" s="1"/>
  <c r="D37" i="37"/>
  <c r="F37" i="37" s="1"/>
  <c r="D36" i="37"/>
  <c r="D35" i="37"/>
  <c r="F35" i="37" s="1"/>
  <c r="D34" i="37"/>
  <c r="F34" i="37" s="1"/>
  <c r="D33" i="37"/>
  <c r="F33" i="37" s="1"/>
  <c r="D32" i="37"/>
  <c r="D31" i="37"/>
  <c r="F31" i="37" s="1"/>
  <c r="D30" i="37"/>
  <c r="F30" i="37" s="1"/>
  <c r="D29" i="37"/>
  <c r="F29" i="37" s="1"/>
  <c r="D28" i="37"/>
  <c r="D27" i="37"/>
  <c r="F27" i="37" s="1"/>
  <c r="D26" i="37"/>
  <c r="F26" i="37" s="1"/>
  <c r="D25" i="37"/>
  <c r="D24" i="37"/>
  <c r="D23" i="37"/>
  <c r="F23" i="37" s="1"/>
  <c r="D22" i="37"/>
  <c r="F22" i="37" s="1"/>
  <c r="D21" i="37"/>
  <c r="D20" i="37"/>
  <c r="D19" i="37"/>
  <c r="F19" i="37" s="1"/>
  <c r="D18" i="37"/>
  <c r="F18" i="37" s="1"/>
  <c r="D17" i="37"/>
  <c r="D5" i="37"/>
  <c r="F5" i="37" s="1"/>
  <c r="D6" i="37"/>
  <c r="F6" i="37" s="1"/>
  <c r="D7" i="37"/>
  <c r="F7" i="37" s="1"/>
  <c r="D8" i="37"/>
  <c r="D9" i="37"/>
  <c r="D10" i="37"/>
  <c r="F10" i="37" s="1"/>
  <c r="D11" i="37"/>
  <c r="F11" i="37" s="1"/>
  <c r="D12" i="37"/>
  <c r="D13" i="37"/>
  <c r="D14" i="37"/>
  <c r="F14" i="37" s="1"/>
  <c r="D15" i="37"/>
  <c r="F15" i="37" s="1"/>
  <c r="D16" i="37"/>
  <c r="D4" i="37"/>
  <c r="F4" i="37" s="1"/>
  <c r="B55" i="37"/>
  <c r="C55" i="37" s="1"/>
  <c r="B54" i="37"/>
  <c r="C54" i="37" s="1"/>
  <c r="B53" i="37"/>
  <c r="C53" i="37" s="1"/>
  <c r="B52" i="37"/>
  <c r="C52" i="37" s="1"/>
  <c r="B51" i="37"/>
  <c r="C51" i="37" s="1"/>
  <c r="B50" i="37"/>
  <c r="C50" i="37" s="1"/>
  <c r="B49" i="37"/>
  <c r="C49" i="37" s="1"/>
  <c r="B48" i="37"/>
  <c r="C48" i="37" s="1"/>
  <c r="B47" i="37"/>
  <c r="C47" i="37" s="1"/>
  <c r="B46" i="37"/>
  <c r="C46" i="37" s="1"/>
  <c r="B45" i="37"/>
  <c r="C45" i="37" s="1"/>
  <c r="B44" i="37"/>
  <c r="C44" i="37" s="1"/>
  <c r="B43" i="37"/>
  <c r="C43" i="37" s="1"/>
  <c r="B42" i="37"/>
  <c r="C42" i="37" s="1"/>
  <c r="B41" i="37"/>
  <c r="C41" i="37" s="1"/>
  <c r="B40" i="37"/>
  <c r="C40" i="37" s="1"/>
  <c r="B39" i="37"/>
  <c r="C39" i="37" s="1"/>
  <c r="B38" i="37"/>
  <c r="C38" i="37" s="1"/>
  <c r="B37" i="37"/>
  <c r="C37" i="37" s="1"/>
  <c r="B36" i="37"/>
  <c r="C36" i="37" s="1"/>
  <c r="B35" i="37"/>
  <c r="C35" i="37" s="1"/>
  <c r="B34" i="37"/>
  <c r="C34" i="37" s="1"/>
  <c r="B33" i="37"/>
  <c r="C33" i="37" s="1"/>
  <c r="B32" i="37"/>
  <c r="C32" i="37" s="1"/>
  <c r="B31" i="37"/>
  <c r="C31" i="37" s="1"/>
  <c r="B30" i="37"/>
  <c r="C30" i="37" s="1"/>
  <c r="B29" i="37"/>
  <c r="C29" i="37" s="1"/>
  <c r="B28" i="37"/>
  <c r="C28" i="37" s="1"/>
  <c r="B27" i="37"/>
  <c r="C27" i="37" s="1"/>
  <c r="B26" i="37"/>
  <c r="C26" i="37" s="1"/>
  <c r="B25" i="37"/>
  <c r="C25" i="37" s="1"/>
  <c r="B24" i="37"/>
  <c r="C24" i="37" s="1"/>
  <c r="B23" i="37"/>
  <c r="C23" i="37" s="1"/>
  <c r="B22" i="37"/>
  <c r="C22" i="37" s="1"/>
  <c r="B21" i="37"/>
  <c r="C21" i="37" s="1"/>
  <c r="B14" i="37"/>
  <c r="C14" i="37" s="1"/>
  <c r="B15" i="37"/>
  <c r="C15" i="37" s="1"/>
  <c r="B16" i="37"/>
  <c r="C16" i="37" s="1"/>
  <c r="B17" i="37"/>
  <c r="C17" i="37" s="1"/>
  <c r="B18" i="37"/>
  <c r="C18" i="37" s="1"/>
  <c r="B19" i="37"/>
  <c r="C19" i="37" s="1"/>
  <c r="B20" i="37"/>
  <c r="C20" i="37" s="1"/>
  <c r="B10" i="37"/>
  <c r="C10" i="37" s="1"/>
  <c r="B11" i="37"/>
  <c r="C11" i="37" s="1"/>
  <c r="B12" i="37"/>
  <c r="C12" i="37" s="1"/>
  <c r="B13" i="37"/>
  <c r="C13" i="37" s="1"/>
  <c r="B5" i="37"/>
  <c r="C5" i="37" s="1"/>
  <c r="B6" i="37"/>
  <c r="C6" i="37" s="1"/>
  <c r="B7" i="37"/>
  <c r="C7" i="37" s="1"/>
  <c r="B8" i="37"/>
  <c r="C8" i="37" s="1"/>
  <c r="B9" i="37"/>
  <c r="C9" i="37" s="1"/>
  <c r="B4" i="37"/>
  <c r="C4" i="37" s="1"/>
  <c r="C3" i="38"/>
  <c r="B3" i="38"/>
  <c r="A3" i="38"/>
  <c r="E19" i="37" l="1"/>
  <c r="G19" i="37" s="1"/>
  <c r="E23" i="37"/>
  <c r="G23" i="37" s="1"/>
  <c r="E27" i="37"/>
  <c r="G27" i="37" s="1"/>
  <c r="E31" i="37"/>
  <c r="G31" i="37" s="1"/>
  <c r="E35" i="37"/>
  <c r="G35" i="37" s="1"/>
  <c r="E39" i="37"/>
  <c r="G39" i="37" s="1"/>
  <c r="E43" i="37"/>
  <c r="G43" i="37" s="1"/>
  <c r="E47" i="37"/>
  <c r="G47" i="37" s="1"/>
  <c r="E51" i="37"/>
  <c r="G51" i="37" s="1"/>
  <c r="E22" i="37"/>
  <c r="G22" i="37" s="1"/>
  <c r="E15" i="37"/>
  <c r="G15" i="37" s="1"/>
  <c r="E11" i="37"/>
  <c r="G11" i="37" s="1"/>
  <c r="E7" i="37"/>
  <c r="G7" i="37" s="1"/>
  <c r="E18" i="37"/>
  <c r="G18" i="37" s="1"/>
  <c r="E6" i="37"/>
  <c r="G6" i="37" s="1"/>
  <c r="F12" i="37"/>
  <c r="E16" i="37"/>
  <c r="G16" i="37" s="1"/>
  <c r="E32" i="37"/>
  <c r="G32" i="37" s="1"/>
  <c r="F16" i="37"/>
  <c r="E14" i="37"/>
  <c r="G14" i="37" s="1"/>
  <c r="E48" i="37"/>
  <c r="G48" i="37" s="1"/>
  <c r="F28" i="37"/>
  <c r="E10" i="37"/>
  <c r="G10" i="37" s="1"/>
  <c r="F8" i="37"/>
  <c r="F44" i="37"/>
  <c r="E12" i="37"/>
  <c r="G12" i="37" s="1"/>
  <c r="F13" i="37"/>
  <c r="E8" i="37"/>
  <c r="G8" i="37" s="1"/>
  <c r="F9" i="37"/>
  <c r="E4" i="37"/>
  <c r="G4" i="37" s="1"/>
  <c r="E36" i="37"/>
  <c r="G36" i="37" s="1"/>
  <c r="E52" i="37"/>
  <c r="G52" i="37" s="1"/>
  <c r="F32" i="37"/>
  <c r="F48" i="37"/>
  <c r="E20" i="37"/>
  <c r="G20" i="37" s="1"/>
  <c r="E24" i="37"/>
  <c r="G24" i="37" s="1"/>
  <c r="E40" i="37"/>
  <c r="G40" i="37" s="1"/>
  <c r="F20" i="37"/>
  <c r="F36" i="37"/>
  <c r="F52" i="37"/>
  <c r="E28" i="37"/>
  <c r="G28" i="37" s="1"/>
  <c r="E44" i="37"/>
  <c r="G44" i="37" s="1"/>
  <c r="F24" i="37"/>
  <c r="F40" i="37"/>
  <c r="E25" i="37"/>
  <c r="G25" i="37" s="1"/>
  <c r="E21" i="37"/>
  <c r="G21" i="37" s="1"/>
  <c r="E17" i="37"/>
  <c r="G17" i="37" s="1"/>
  <c r="E13" i="37"/>
  <c r="G13" i="37" s="1"/>
  <c r="E9" i="37"/>
  <c r="G9" i="37" s="1"/>
  <c r="E5" i="37"/>
  <c r="G5" i="37" s="1"/>
  <c r="E29" i="37"/>
  <c r="G29" i="37" s="1"/>
  <c r="E33" i="37"/>
  <c r="G33" i="37" s="1"/>
  <c r="E37" i="37"/>
  <c r="G37" i="37" s="1"/>
  <c r="E41" i="37"/>
  <c r="G41" i="37" s="1"/>
  <c r="E45" i="37"/>
  <c r="G45" i="37" s="1"/>
  <c r="E49" i="37"/>
  <c r="G49" i="37" s="1"/>
  <c r="E53" i="37"/>
  <c r="G53" i="37" s="1"/>
  <c r="F17" i="37"/>
  <c r="F21" i="37"/>
  <c r="F25" i="37"/>
  <c r="E26" i="37"/>
  <c r="G26" i="37" s="1"/>
  <c r="E30" i="37"/>
  <c r="G30" i="37" s="1"/>
  <c r="E34" i="37"/>
  <c r="G34" i="37" s="1"/>
  <c r="E38" i="37"/>
  <c r="G38" i="37" s="1"/>
  <c r="E42" i="37"/>
  <c r="G42" i="37" s="1"/>
  <c r="E46" i="37"/>
  <c r="G46" i="37" s="1"/>
  <c r="E50" i="37"/>
  <c r="G50" i="37" s="1"/>
  <c r="E54" i="37"/>
  <c r="G54" i="37" s="1"/>
  <c r="E55" i="37"/>
  <c r="G55" i="37" s="1"/>
  <c r="R3" i="36" l="1"/>
  <c r="U3" i="36" a="1"/>
  <c r="U3" i="36" s="1"/>
  <c r="U5" i="36"/>
  <c r="U6" i="36"/>
  <c r="U9" i="36"/>
  <c r="U10" i="36"/>
  <c r="U13" i="36"/>
  <c r="U14" i="36"/>
  <c r="U17" i="36"/>
  <c r="U18" i="36"/>
  <c r="U21" i="36"/>
  <c r="U22" i="36"/>
  <c r="U25" i="36"/>
  <c r="U26" i="36"/>
  <c r="U29" i="36"/>
  <c r="U30" i="36"/>
  <c r="U34" i="36"/>
  <c r="U38" i="36"/>
  <c r="U42" i="36"/>
  <c r="U46" i="36"/>
  <c r="U50" i="36"/>
  <c r="U54" i="36"/>
  <c r="T3" i="36" a="1"/>
  <c r="T3" i="36" s="1"/>
  <c r="Q4" i="36"/>
  <c r="Q5" i="36"/>
  <c r="Q6" i="36"/>
  <c r="Q7" i="36"/>
  <c r="Q8" i="36"/>
  <c r="Q9" i="36"/>
  <c r="Q10" i="36"/>
  <c r="Q11" i="36"/>
  <c r="Q12" i="36"/>
  <c r="Q13" i="36"/>
  <c r="Q14" i="36"/>
  <c r="Q15" i="36"/>
  <c r="Q16" i="36"/>
  <c r="Q17" i="36"/>
  <c r="Q18" i="36"/>
  <c r="Q19" i="36"/>
  <c r="Q20" i="36"/>
  <c r="Q21" i="36"/>
  <c r="Q22" i="36"/>
  <c r="Q23" i="36"/>
  <c r="Q24" i="36"/>
  <c r="Q25" i="36"/>
  <c r="Q26" i="36"/>
  <c r="Q27" i="36"/>
  <c r="Q28" i="36"/>
  <c r="Q29" i="36"/>
  <c r="Q30" i="36"/>
  <c r="Q31" i="36"/>
  <c r="Q32" i="36"/>
  <c r="Q33" i="36"/>
  <c r="Q34" i="36"/>
  <c r="Q35" i="36"/>
  <c r="Q36" i="36"/>
  <c r="Q37" i="36"/>
  <c r="Q38" i="36"/>
  <c r="Q39" i="36"/>
  <c r="Q40" i="36"/>
  <c r="Q41" i="36"/>
  <c r="Q42" i="36"/>
  <c r="Q43" i="36"/>
  <c r="Q44" i="36"/>
  <c r="Q45" i="36"/>
  <c r="Q46" i="36"/>
  <c r="Q47" i="36"/>
  <c r="Q48" i="36"/>
  <c r="Q49" i="36"/>
  <c r="Q50" i="36"/>
  <c r="Q51" i="36"/>
  <c r="Q52" i="36"/>
  <c r="Q53" i="36"/>
  <c r="Q54" i="36"/>
  <c r="Q3" i="36"/>
  <c r="AA4" i="36"/>
  <c r="AA5" i="36"/>
  <c r="AA6" i="36"/>
  <c r="AA7" i="36"/>
  <c r="AA8" i="36"/>
  <c r="AA9" i="36"/>
  <c r="AA10" i="36"/>
  <c r="AA11" i="36"/>
  <c r="AA12" i="36"/>
  <c r="AA13" i="36"/>
  <c r="AA14" i="36"/>
  <c r="AA15" i="36"/>
  <c r="AA16" i="36"/>
  <c r="AA17" i="36"/>
  <c r="AA18" i="36"/>
  <c r="AA19" i="36"/>
  <c r="AA20" i="36"/>
  <c r="AA21" i="36"/>
  <c r="AA22" i="36"/>
  <c r="AA23" i="36"/>
  <c r="AA24" i="36"/>
  <c r="AA25" i="36"/>
  <c r="AA26" i="36"/>
  <c r="AA27" i="36"/>
  <c r="AA28" i="36"/>
  <c r="AA29" i="36"/>
  <c r="AA30" i="36"/>
  <c r="AA31" i="36"/>
  <c r="AA32" i="36"/>
  <c r="AA33" i="36"/>
  <c r="AA34" i="36"/>
  <c r="AA35" i="36"/>
  <c r="AA36" i="36"/>
  <c r="AA37" i="36"/>
  <c r="AA38" i="36"/>
  <c r="AA39" i="36"/>
  <c r="AA40" i="36"/>
  <c r="AA41" i="36"/>
  <c r="AA42" i="36"/>
  <c r="AA43" i="36"/>
  <c r="AA44" i="36"/>
  <c r="AA45" i="36"/>
  <c r="AA46" i="36"/>
  <c r="AA47" i="36"/>
  <c r="AA48" i="36"/>
  <c r="AA49" i="36"/>
  <c r="AA50" i="36"/>
  <c r="AA51" i="36"/>
  <c r="AA52" i="36"/>
  <c r="AA53" i="36"/>
  <c r="AA54" i="36"/>
  <c r="AA55" i="36"/>
  <c r="AA56" i="36"/>
  <c r="AA57" i="36"/>
  <c r="AA58" i="36"/>
  <c r="AA59" i="36"/>
  <c r="AA60" i="36"/>
  <c r="AA61" i="36"/>
  <c r="AA62" i="36"/>
  <c r="AA63" i="36"/>
  <c r="AA64" i="36"/>
  <c r="AA65" i="36"/>
  <c r="AA66" i="36"/>
  <c r="AA67" i="36"/>
  <c r="AA68" i="36"/>
  <c r="AA69" i="36"/>
  <c r="AA70" i="36"/>
  <c r="AA71" i="36"/>
  <c r="AA72" i="36"/>
  <c r="AA73" i="36"/>
  <c r="AA74" i="36"/>
  <c r="AA75" i="36"/>
  <c r="AA76" i="36"/>
  <c r="AA77" i="36"/>
  <c r="AA78" i="36"/>
  <c r="AA79" i="36"/>
  <c r="AA80" i="36"/>
  <c r="AA81" i="36"/>
  <c r="AA82" i="36"/>
  <c r="AA83" i="36"/>
  <c r="AA84" i="36"/>
  <c r="AA85" i="36"/>
  <c r="AA86" i="36"/>
  <c r="AA87" i="36"/>
  <c r="AA88" i="36"/>
  <c r="AA89" i="36"/>
  <c r="AA90" i="36"/>
  <c r="AA91" i="36"/>
  <c r="AA92" i="36"/>
  <c r="AA93" i="36"/>
  <c r="AA94" i="36"/>
  <c r="AA95" i="36"/>
  <c r="AA96" i="36"/>
  <c r="AA97" i="36"/>
  <c r="AA98" i="36"/>
  <c r="AA99" i="36"/>
  <c r="AA100" i="36"/>
  <c r="AA101" i="36"/>
  <c r="AA102" i="36"/>
  <c r="AA103" i="36"/>
  <c r="AA104" i="36"/>
  <c r="AA105" i="36"/>
  <c r="AA106" i="36"/>
  <c r="AA107" i="36"/>
  <c r="AA108" i="36"/>
  <c r="AA109" i="36"/>
  <c r="AA110" i="36"/>
  <c r="AA111" i="36"/>
  <c r="AA112" i="36"/>
  <c r="AA113" i="36"/>
  <c r="AA114" i="36"/>
  <c r="AA115" i="36"/>
  <c r="AA116" i="36"/>
  <c r="AA117" i="36"/>
  <c r="AA118" i="36"/>
  <c r="AA119" i="36"/>
  <c r="AA120" i="36"/>
  <c r="AA121" i="36"/>
  <c r="AA122" i="36"/>
  <c r="AA123" i="36"/>
  <c r="AA124" i="36"/>
  <c r="AA125" i="36"/>
  <c r="AA126" i="36"/>
  <c r="AA127" i="36"/>
  <c r="AA128" i="36"/>
  <c r="AA129" i="36"/>
  <c r="AA130" i="36"/>
  <c r="AA131" i="36"/>
  <c r="AA132" i="36"/>
  <c r="AA133" i="36"/>
  <c r="AA134" i="36"/>
  <c r="AA135" i="36"/>
  <c r="AA136" i="36"/>
  <c r="AA137" i="36"/>
  <c r="AA138" i="36"/>
  <c r="AA139" i="36"/>
  <c r="AA140" i="36"/>
  <c r="AA141" i="36"/>
  <c r="AA142" i="36"/>
  <c r="AA143" i="36"/>
  <c r="AA144" i="36"/>
  <c r="AA145" i="36"/>
  <c r="AA146" i="36"/>
  <c r="AA147" i="36"/>
  <c r="AA148" i="36"/>
  <c r="AA149" i="36"/>
  <c r="AA150" i="36"/>
  <c r="AA151" i="36"/>
  <c r="AA152" i="36"/>
  <c r="AA153" i="36"/>
  <c r="AA154" i="36"/>
  <c r="AA155" i="36"/>
  <c r="AA156" i="36"/>
  <c r="AA157" i="36"/>
  <c r="AA158" i="36"/>
  <c r="AA159" i="36"/>
  <c r="AA160" i="36"/>
  <c r="AA161" i="36"/>
  <c r="AA162" i="36"/>
  <c r="AA163" i="36"/>
  <c r="AA164" i="36"/>
  <c r="AA165" i="36"/>
  <c r="AA166" i="36"/>
  <c r="AA167" i="36"/>
  <c r="AA168" i="36"/>
  <c r="AA169" i="36"/>
  <c r="AA170" i="36"/>
  <c r="AA171" i="36"/>
  <c r="AA172" i="36"/>
  <c r="AA173" i="36"/>
  <c r="AA174" i="36"/>
  <c r="AA175" i="36"/>
  <c r="AA176" i="36"/>
  <c r="AA177" i="36"/>
  <c r="AA178" i="36"/>
  <c r="AA179" i="36"/>
  <c r="AA180" i="36"/>
  <c r="AA181" i="36"/>
  <c r="AA182" i="36"/>
  <c r="AA183" i="36"/>
  <c r="AA184" i="36"/>
  <c r="AA185" i="36"/>
  <c r="AA186" i="36"/>
  <c r="AA187" i="36"/>
  <c r="AA188" i="36"/>
  <c r="AA189" i="36"/>
  <c r="AA190" i="36"/>
  <c r="AA191" i="36"/>
  <c r="AA192" i="36"/>
  <c r="AA193" i="36"/>
  <c r="AA194" i="36"/>
  <c r="AA195" i="36"/>
  <c r="AA196" i="36"/>
  <c r="AA197" i="36"/>
  <c r="AA198" i="36"/>
  <c r="AA199" i="36"/>
  <c r="AA200" i="36"/>
  <c r="AA201" i="36"/>
  <c r="AA202" i="36"/>
  <c r="AA203" i="36"/>
  <c r="AA204" i="36"/>
  <c r="AA205" i="36"/>
  <c r="AA206" i="36"/>
  <c r="AA207" i="36"/>
  <c r="AA208" i="36"/>
  <c r="AA209" i="36"/>
  <c r="AA210" i="36"/>
  <c r="AA211" i="36"/>
  <c r="AA212" i="36"/>
  <c r="AA213" i="36"/>
  <c r="AA214" i="36"/>
  <c r="AA215" i="36"/>
  <c r="AA216" i="36"/>
  <c r="AA217" i="36"/>
  <c r="AA218" i="36"/>
  <c r="AA219" i="36"/>
  <c r="AA220" i="36"/>
  <c r="AA221" i="36"/>
  <c r="AA222" i="36"/>
  <c r="AA223" i="36"/>
  <c r="AA224" i="36"/>
  <c r="AA225" i="36"/>
  <c r="AA226" i="36"/>
  <c r="AA227" i="36"/>
  <c r="AA228" i="36"/>
  <c r="AA229" i="36"/>
  <c r="AA230" i="36"/>
  <c r="AA231" i="36"/>
  <c r="AA232" i="36"/>
  <c r="AA233" i="36"/>
  <c r="AA234" i="36"/>
  <c r="AA235" i="36"/>
  <c r="AA236" i="36"/>
  <c r="AA237" i="36"/>
  <c r="AA238" i="36"/>
  <c r="AA239" i="36"/>
  <c r="AA240" i="36"/>
  <c r="AA241" i="36"/>
  <c r="AA242" i="36"/>
  <c r="AA243" i="36"/>
  <c r="AA244" i="36"/>
  <c r="AA245" i="36"/>
  <c r="AA246" i="36"/>
  <c r="AA247" i="36"/>
  <c r="AA248" i="36"/>
  <c r="AA249" i="36"/>
  <c r="AA250" i="36"/>
  <c r="AA251" i="36"/>
  <c r="AA252" i="36"/>
  <c r="AA253" i="36"/>
  <c r="AA254" i="36"/>
  <c r="AA255" i="36"/>
  <c r="AA256" i="36"/>
  <c r="AA257" i="36"/>
  <c r="AA258" i="36"/>
  <c r="AA259" i="36"/>
  <c r="AA260" i="36"/>
  <c r="AA261" i="36"/>
  <c r="AA262" i="36"/>
  <c r="AA263" i="36"/>
  <c r="AA264" i="36"/>
  <c r="AA265" i="36"/>
  <c r="AA266" i="36"/>
  <c r="AA267" i="36"/>
  <c r="AA268" i="36"/>
  <c r="AA269" i="36"/>
  <c r="AA270" i="36"/>
  <c r="AA271" i="36"/>
  <c r="AA272" i="36"/>
  <c r="AA273" i="36"/>
  <c r="AA274" i="36"/>
  <c r="AA275" i="36"/>
  <c r="AA276" i="36"/>
  <c r="AA277" i="36"/>
  <c r="AA278" i="36"/>
  <c r="AA279" i="36"/>
  <c r="AA280" i="36"/>
  <c r="AA281" i="36"/>
  <c r="AA282" i="36"/>
  <c r="AA283" i="36"/>
  <c r="AA284" i="36"/>
  <c r="AA285" i="36"/>
  <c r="AA286" i="36"/>
  <c r="AA287" i="36"/>
  <c r="AA288" i="36"/>
  <c r="AA289" i="36"/>
  <c r="AA290" i="36"/>
  <c r="AA291" i="36"/>
  <c r="AA292" i="36"/>
  <c r="AA293" i="36"/>
  <c r="AA294" i="36"/>
  <c r="AA295" i="36"/>
  <c r="AA296" i="36"/>
  <c r="AA297" i="36"/>
  <c r="AA298" i="36"/>
  <c r="AA299" i="36"/>
  <c r="AA300" i="36"/>
  <c r="AA301" i="36"/>
  <c r="AA302" i="36"/>
  <c r="AA303" i="36"/>
  <c r="AA304" i="36"/>
  <c r="AA305" i="36"/>
  <c r="AA306" i="36"/>
  <c r="AA307" i="36"/>
  <c r="AA308" i="36"/>
  <c r="AA309" i="36"/>
  <c r="AA310" i="36"/>
  <c r="AA311" i="36"/>
  <c r="AA312" i="36"/>
  <c r="AA313" i="36"/>
  <c r="AA314" i="36"/>
  <c r="AA315" i="36"/>
  <c r="AA316" i="36"/>
  <c r="AA317" i="36"/>
  <c r="AA318" i="36"/>
  <c r="AA319" i="36"/>
  <c r="AA320" i="36"/>
  <c r="AA321" i="36"/>
  <c r="AA322" i="36"/>
  <c r="AA323" i="36"/>
  <c r="AA324" i="36"/>
  <c r="AA325" i="36"/>
  <c r="AA326" i="36"/>
  <c r="AA327" i="36"/>
  <c r="AA328" i="36"/>
  <c r="AA329" i="36"/>
  <c r="AA330" i="36"/>
  <c r="AA331" i="36"/>
  <c r="AA332" i="36"/>
  <c r="AA333" i="36"/>
  <c r="AA334" i="36"/>
  <c r="AA335" i="36"/>
  <c r="AA336" i="36"/>
  <c r="AA337" i="36"/>
  <c r="AA338" i="36"/>
  <c r="AA339" i="36"/>
  <c r="AA340" i="36"/>
  <c r="AA341" i="36"/>
  <c r="AA342" i="36"/>
  <c r="AA343" i="36"/>
  <c r="AA344" i="36"/>
  <c r="AA345" i="36"/>
  <c r="AA346" i="36"/>
  <c r="AA347" i="36"/>
  <c r="AA348" i="36"/>
  <c r="AA349" i="36"/>
  <c r="AA350" i="36"/>
  <c r="AA351" i="36"/>
  <c r="AA352" i="36"/>
  <c r="AA353" i="36"/>
  <c r="AA354" i="36"/>
  <c r="AA355" i="36"/>
  <c r="AA356" i="36"/>
  <c r="AA357" i="36"/>
  <c r="AA358" i="36"/>
  <c r="AA359" i="36"/>
  <c r="AA360" i="36"/>
  <c r="AA361" i="36"/>
  <c r="AA362" i="36"/>
  <c r="AA363" i="36"/>
  <c r="AA364" i="36"/>
  <c r="AA365" i="36"/>
  <c r="AA366" i="36"/>
  <c r="AA367" i="36"/>
  <c r="AA368" i="36"/>
  <c r="AE1" i="36"/>
  <c r="AL15" i="36" s="1"/>
  <c r="AK4" i="36"/>
  <c r="AK5" i="36"/>
  <c r="AK6" i="36"/>
  <c r="AK7" i="36"/>
  <c r="AK8" i="36"/>
  <c r="AK9" i="36"/>
  <c r="AK10" i="36"/>
  <c r="AK11" i="36"/>
  <c r="AK12" i="36"/>
  <c r="AK13" i="36"/>
  <c r="AK14" i="36"/>
  <c r="AK15" i="36"/>
  <c r="AE4" i="36"/>
  <c r="AE5" i="36"/>
  <c r="AJ8" i="36"/>
  <c r="AJ4" i="36"/>
  <c r="AJ5" i="36"/>
  <c r="AJ6" i="36"/>
  <c r="AJ7" i="36"/>
  <c r="AJ9" i="36"/>
  <c r="AJ10" i="36"/>
  <c r="AJ11" i="36"/>
  <c r="AJ12" i="36"/>
  <c r="AJ13" i="36"/>
  <c r="AJ14" i="36"/>
  <c r="AJ15" i="36"/>
  <c r="Z4" i="36"/>
  <c r="Z368" i="36"/>
  <c r="AB368" i="36" s="1"/>
  <c r="Z367" i="36"/>
  <c r="Z366" i="36"/>
  <c r="Z365" i="36"/>
  <c r="Z364" i="36"/>
  <c r="AB364" i="36" s="1"/>
  <c r="Z363" i="36"/>
  <c r="Z362" i="36"/>
  <c r="Z361" i="36"/>
  <c r="Z360" i="36"/>
  <c r="AB360" i="36" s="1"/>
  <c r="Z359" i="36"/>
  <c r="Z358" i="36"/>
  <c r="Z357" i="36"/>
  <c r="Z356" i="36"/>
  <c r="AB356" i="36" s="1"/>
  <c r="Z355" i="36"/>
  <c r="Z354" i="36"/>
  <c r="Z353" i="36"/>
  <c r="Z352" i="36"/>
  <c r="AB352" i="36" s="1"/>
  <c r="Z351" i="36"/>
  <c r="Z350" i="36"/>
  <c r="Z349" i="36"/>
  <c r="Z348" i="36"/>
  <c r="AB348" i="36" s="1"/>
  <c r="Z347" i="36"/>
  <c r="Z346" i="36"/>
  <c r="Z345" i="36"/>
  <c r="Z344" i="36"/>
  <c r="AB344" i="36" s="1"/>
  <c r="Z343" i="36"/>
  <c r="Z342" i="36"/>
  <c r="Z341" i="36"/>
  <c r="Z340" i="36"/>
  <c r="AB340" i="36" s="1"/>
  <c r="Z339" i="36"/>
  <c r="Z338" i="36"/>
  <c r="Z337" i="36"/>
  <c r="Z336" i="36"/>
  <c r="AB336" i="36" s="1"/>
  <c r="Z335" i="36"/>
  <c r="Z334" i="36"/>
  <c r="Z333" i="36"/>
  <c r="Z332" i="36"/>
  <c r="AB332" i="36" s="1"/>
  <c r="Z331" i="36"/>
  <c r="Z330" i="36"/>
  <c r="Z329" i="36"/>
  <c r="Z328" i="36"/>
  <c r="AB328" i="36" s="1"/>
  <c r="Z327" i="36"/>
  <c r="AB327" i="36" s="1"/>
  <c r="Z326" i="36"/>
  <c r="Z325" i="36"/>
  <c r="Z324" i="36"/>
  <c r="AB324" i="36" s="1"/>
  <c r="Z323" i="36"/>
  <c r="Z322" i="36"/>
  <c r="Z321" i="36"/>
  <c r="Z320" i="36"/>
  <c r="AB320" i="36" s="1"/>
  <c r="Z319" i="36"/>
  <c r="Z318" i="36"/>
  <c r="Z317" i="36"/>
  <c r="Z316" i="36"/>
  <c r="AB316" i="36" s="1"/>
  <c r="Z315" i="36"/>
  <c r="Z314" i="36"/>
  <c r="Z313" i="36"/>
  <c r="Z312" i="36"/>
  <c r="AB312" i="36" s="1"/>
  <c r="Z311" i="36"/>
  <c r="Z310" i="36"/>
  <c r="Z309" i="36"/>
  <c r="Z308" i="36"/>
  <c r="AB308" i="36" s="1"/>
  <c r="Z307" i="36"/>
  <c r="Z306" i="36"/>
  <c r="Z305" i="36"/>
  <c r="Z304" i="36"/>
  <c r="AB304" i="36" s="1"/>
  <c r="Z303" i="36"/>
  <c r="Z302" i="36"/>
  <c r="Z301" i="36"/>
  <c r="Z300" i="36"/>
  <c r="AB300" i="36" s="1"/>
  <c r="Z299" i="36"/>
  <c r="Z298" i="36"/>
  <c r="Z297" i="36"/>
  <c r="Z296" i="36"/>
  <c r="AB296" i="36" s="1"/>
  <c r="Z295" i="36"/>
  <c r="Z294" i="36"/>
  <c r="Z293" i="36"/>
  <c r="Z292" i="36"/>
  <c r="AB292" i="36" s="1"/>
  <c r="Z291" i="36"/>
  <c r="Z290" i="36"/>
  <c r="Z289" i="36"/>
  <c r="Z288" i="36"/>
  <c r="AB288" i="36" s="1"/>
  <c r="Z287" i="36"/>
  <c r="AB287" i="36" s="1"/>
  <c r="Z286" i="36"/>
  <c r="Z285" i="36"/>
  <c r="Z284" i="36"/>
  <c r="AB284" i="36" s="1"/>
  <c r="Z283" i="36"/>
  <c r="Z282" i="36"/>
  <c r="Z281" i="36"/>
  <c r="Z280" i="36"/>
  <c r="AB280" i="36" s="1"/>
  <c r="Z279" i="36"/>
  <c r="Z278" i="36"/>
  <c r="Z277" i="36"/>
  <c r="Z276" i="36"/>
  <c r="AB276" i="36" s="1"/>
  <c r="Z275" i="36"/>
  <c r="Z274" i="36"/>
  <c r="Z273" i="36"/>
  <c r="Z272" i="36"/>
  <c r="AB272" i="36" s="1"/>
  <c r="Z271" i="36"/>
  <c r="Z270" i="36"/>
  <c r="Z269" i="36"/>
  <c r="Z268" i="36"/>
  <c r="AB268" i="36" s="1"/>
  <c r="Z267" i="36"/>
  <c r="Z266" i="36"/>
  <c r="Z265" i="36"/>
  <c r="Z264" i="36"/>
  <c r="AB264" i="36" s="1"/>
  <c r="Z263" i="36"/>
  <c r="Z262" i="36"/>
  <c r="Z261" i="36"/>
  <c r="Z260" i="36"/>
  <c r="AB260" i="36" s="1"/>
  <c r="Z259" i="36"/>
  <c r="Z258" i="36"/>
  <c r="Z257" i="36"/>
  <c r="Z256" i="36"/>
  <c r="AB256" i="36" s="1"/>
  <c r="Z255" i="36"/>
  <c r="Z254" i="36"/>
  <c r="Z253" i="36"/>
  <c r="Z252" i="36"/>
  <c r="AB252" i="36" s="1"/>
  <c r="Z251" i="36"/>
  <c r="AB251" i="36" s="1"/>
  <c r="Z250" i="36"/>
  <c r="Z249" i="36"/>
  <c r="Z248" i="36"/>
  <c r="Z247" i="36"/>
  <c r="Z246" i="36"/>
  <c r="Z245" i="36"/>
  <c r="Z244" i="36"/>
  <c r="Z243" i="36"/>
  <c r="Z242" i="36"/>
  <c r="Z241" i="36"/>
  <c r="Z240" i="36"/>
  <c r="Z239" i="36"/>
  <c r="Z238" i="36"/>
  <c r="Z237" i="36"/>
  <c r="Z236" i="36"/>
  <c r="Z235" i="36"/>
  <c r="Z234" i="36"/>
  <c r="Z233" i="36"/>
  <c r="Z232" i="36"/>
  <c r="Z231" i="36"/>
  <c r="Z230" i="36"/>
  <c r="Z229" i="36"/>
  <c r="Z228" i="36"/>
  <c r="Z227" i="36"/>
  <c r="Z226" i="36"/>
  <c r="Z225" i="36"/>
  <c r="Z224" i="36"/>
  <c r="Z223" i="36"/>
  <c r="Z222" i="36"/>
  <c r="Z221" i="36"/>
  <c r="Z220" i="36"/>
  <c r="Z219" i="36"/>
  <c r="Z218" i="36"/>
  <c r="Z217" i="36"/>
  <c r="Z216" i="36"/>
  <c r="Z215" i="36"/>
  <c r="Z214" i="36"/>
  <c r="Z213" i="36"/>
  <c r="Z212" i="36"/>
  <c r="Z211" i="36"/>
  <c r="Z210" i="36"/>
  <c r="Z209" i="36"/>
  <c r="Z208" i="36"/>
  <c r="Z207" i="36"/>
  <c r="Z206" i="36"/>
  <c r="Z205" i="36"/>
  <c r="Z204" i="36"/>
  <c r="Z203" i="36"/>
  <c r="Z202" i="36"/>
  <c r="Z201" i="36"/>
  <c r="Z200" i="36"/>
  <c r="Z199" i="36"/>
  <c r="Z198" i="36"/>
  <c r="Z197" i="36"/>
  <c r="Z196" i="36"/>
  <c r="Z195" i="36"/>
  <c r="Z194" i="36"/>
  <c r="Z193" i="36"/>
  <c r="Z192" i="36"/>
  <c r="Z191" i="36"/>
  <c r="AB191" i="36" s="1"/>
  <c r="Z190" i="36"/>
  <c r="Z189" i="36"/>
  <c r="Z188" i="36"/>
  <c r="Z187" i="36"/>
  <c r="Z186" i="36"/>
  <c r="Z185" i="36"/>
  <c r="Z184" i="36"/>
  <c r="Z183" i="36"/>
  <c r="Z182" i="36"/>
  <c r="Z181" i="36"/>
  <c r="Z180" i="36"/>
  <c r="Z179" i="36"/>
  <c r="Z178" i="36"/>
  <c r="Z177" i="36"/>
  <c r="Z176" i="36"/>
  <c r="Z175" i="36"/>
  <c r="Z174" i="36"/>
  <c r="Z173" i="36"/>
  <c r="Z172" i="36"/>
  <c r="Z171" i="36"/>
  <c r="Z170" i="36"/>
  <c r="Z169" i="36"/>
  <c r="Z168" i="36"/>
  <c r="Z167" i="36"/>
  <c r="AB167" i="36" s="1"/>
  <c r="Z166" i="36"/>
  <c r="Z165" i="36"/>
  <c r="Z164" i="36"/>
  <c r="Z163" i="36"/>
  <c r="Z162" i="36"/>
  <c r="Z161" i="36"/>
  <c r="Z160" i="36"/>
  <c r="Z159" i="36"/>
  <c r="Z158" i="36"/>
  <c r="Z157" i="36"/>
  <c r="Z156" i="36"/>
  <c r="Z155" i="36"/>
  <c r="Z154" i="36"/>
  <c r="Z153" i="36"/>
  <c r="Z152" i="36"/>
  <c r="Z151" i="36"/>
  <c r="Z150" i="36"/>
  <c r="Z149" i="36"/>
  <c r="Z148" i="36"/>
  <c r="Z147" i="36"/>
  <c r="Z146" i="36"/>
  <c r="Z145" i="36"/>
  <c r="Z144" i="36"/>
  <c r="Z143" i="36"/>
  <c r="Z142" i="36"/>
  <c r="Z141" i="36"/>
  <c r="Z140" i="36"/>
  <c r="Z139" i="36"/>
  <c r="Z138" i="36"/>
  <c r="Z137" i="36"/>
  <c r="Z136" i="36"/>
  <c r="Z135" i="36"/>
  <c r="Z134" i="36"/>
  <c r="Z133" i="36"/>
  <c r="Z132" i="36"/>
  <c r="Z131" i="36"/>
  <c r="Z130" i="36"/>
  <c r="Z129" i="36"/>
  <c r="Z128" i="36"/>
  <c r="Z127" i="36"/>
  <c r="Z126" i="36"/>
  <c r="Z125" i="36"/>
  <c r="Z124" i="36"/>
  <c r="Z123" i="36"/>
  <c r="Z122" i="36"/>
  <c r="Z121" i="36"/>
  <c r="Z120" i="36"/>
  <c r="Z119" i="36"/>
  <c r="Z118" i="36"/>
  <c r="Z117" i="36"/>
  <c r="Z116" i="36"/>
  <c r="Z115" i="36"/>
  <c r="Z114" i="36"/>
  <c r="Z113" i="36"/>
  <c r="Z112" i="36"/>
  <c r="Z111" i="36"/>
  <c r="Z110" i="36"/>
  <c r="Z109" i="36"/>
  <c r="Z108" i="36"/>
  <c r="Z107" i="36"/>
  <c r="Z106" i="36"/>
  <c r="Z105" i="36"/>
  <c r="Z104" i="36"/>
  <c r="Z103" i="36"/>
  <c r="Z102" i="36"/>
  <c r="Z101" i="36"/>
  <c r="Z100" i="36"/>
  <c r="Z99" i="36"/>
  <c r="Z98" i="36"/>
  <c r="Z97" i="36"/>
  <c r="Z96" i="36"/>
  <c r="Z95" i="36"/>
  <c r="Z94" i="36"/>
  <c r="Z93" i="36"/>
  <c r="Z92" i="36"/>
  <c r="Z91" i="36"/>
  <c r="AB91" i="36" s="1"/>
  <c r="Z90" i="36"/>
  <c r="Z89" i="36"/>
  <c r="Z88" i="36"/>
  <c r="Z87" i="36"/>
  <c r="Z86" i="36"/>
  <c r="Z85" i="36"/>
  <c r="Z84" i="36"/>
  <c r="Z83" i="36"/>
  <c r="Z82" i="36"/>
  <c r="Z81" i="36"/>
  <c r="Z80" i="36"/>
  <c r="Z79" i="36"/>
  <c r="Z78" i="36"/>
  <c r="Z77" i="36"/>
  <c r="Z76" i="36"/>
  <c r="Z75" i="36"/>
  <c r="Z74" i="36"/>
  <c r="Z73" i="36"/>
  <c r="Z72" i="36"/>
  <c r="Z71" i="36"/>
  <c r="Z70" i="36"/>
  <c r="Z69" i="36"/>
  <c r="Z68" i="36"/>
  <c r="Z67" i="36"/>
  <c r="Z66" i="36"/>
  <c r="Z65" i="36"/>
  <c r="Z64" i="36"/>
  <c r="Z63" i="36"/>
  <c r="Z62" i="36"/>
  <c r="Z61" i="36"/>
  <c r="Z60" i="36"/>
  <c r="Z59" i="36"/>
  <c r="Z58" i="36"/>
  <c r="Z57" i="36"/>
  <c r="Z56" i="36"/>
  <c r="Z55" i="36"/>
  <c r="Z54" i="36"/>
  <c r="Z53" i="36"/>
  <c r="Z52" i="36"/>
  <c r="Z51" i="36"/>
  <c r="Z50" i="36"/>
  <c r="Z49" i="36"/>
  <c r="Z48" i="36"/>
  <c r="Z47" i="36"/>
  <c r="Z46" i="36"/>
  <c r="Z45" i="36"/>
  <c r="Z44" i="36"/>
  <c r="Z43" i="36"/>
  <c r="Z42" i="36"/>
  <c r="Z41" i="36"/>
  <c r="Z40" i="36"/>
  <c r="Z39" i="36"/>
  <c r="Z38" i="36"/>
  <c r="Z37" i="36"/>
  <c r="Z36" i="36"/>
  <c r="Z35" i="36"/>
  <c r="Z34" i="36"/>
  <c r="Z33" i="36"/>
  <c r="Z32" i="36"/>
  <c r="Z31" i="36"/>
  <c r="Z30" i="36"/>
  <c r="Z29" i="36"/>
  <c r="Z28" i="36"/>
  <c r="Z27" i="36"/>
  <c r="Z26" i="36"/>
  <c r="Z25" i="36"/>
  <c r="Z24" i="36"/>
  <c r="Z23" i="36"/>
  <c r="Z22" i="36"/>
  <c r="Z21" i="36"/>
  <c r="Z20" i="36"/>
  <c r="Z19" i="36"/>
  <c r="Z18" i="36"/>
  <c r="Z17" i="36"/>
  <c r="Z16" i="36"/>
  <c r="Z15" i="36"/>
  <c r="Z14" i="36"/>
  <c r="Z13" i="36"/>
  <c r="Z12" i="36"/>
  <c r="Z11" i="36"/>
  <c r="Z10" i="36"/>
  <c r="Z9" i="36"/>
  <c r="Z8" i="36"/>
  <c r="Z7" i="36"/>
  <c r="Z6" i="36"/>
  <c r="Z5" i="36"/>
  <c r="AD12" i="36"/>
  <c r="AD19" i="36" s="1"/>
  <c r="AE19" i="36" s="1"/>
  <c r="AD11" i="36"/>
  <c r="AE11" i="36" s="1"/>
  <c r="AD10" i="36"/>
  <c r="AD17" i="36" s="1"/>
  <c r="AD9" i="36"/>
  <c r="AE9" i="36" s="1"/>
  <c r="AD6" i="36"/>
  <c r="AD7" i="36"/>
  <c r="AD14" i="36" s="1"/>
  <c r="AD8" i="36"/>
  <c r="AE8" i="36" s="1"/>
  <c r="AD15" i="36"/>
  <c r="AE15" i="36" s="1"/>
  <c r="U53" i="36" l="1"/>
  <c r="U45" i="36"/>
  <c r="U37" i="36"/>
  <c r="U52" i="36"/>
  <c r="U48" i="36"/>
  <c r="U44" i="36"/>
  <c r="U40" i="36"/>
  <c r="U36" i="36"/>
  <c r="U32" i="36"/>
  <c r="U28" i="36"/>
  <c r="U24" i="36"/>
  <c r="U20" i="36"/>
  <c r="U16" i="36"/>
  <c r="U12" i="36"/>
  <c r="U8" i="36"/>
  <c r="U4" i="36"/>
  <c r="W3" i="36" s="1" a="1"/>
  <c r="U49" i="36"/>
  <c r="U41" i="36"/>
  <c r="U33" i="36"/>
  <c r="U51" i="36"/>
  <c r="U47" i="36"/>
  <c r="U43" i="36"/>
  <c r="U39" i="36"/>
  <c r="U35" i="36"/>
  <c r="U31" i="36"/>
  <c r="U27" i="36"/>
  <c r="U23" i="36"/>
  <c r="U19" i="36"/>
  <c r="U15" i="36"/>
  <c r="U11" i="36"/>
  <c r="U7" i="36"/>
  <c r="T54" i="36"/>
  <c r="T50" i="36"/>
  <c r="T46" i="36"/>
  <c r="T42" i="36"/>
  <c r="T38" i="36"/>
  <c r="T34" i="36"/>
  <c r="T30" i="36"/>
  <c r="T26" i="36"/>
  <c r="T22" i="36"/>
  <c r="T18" i="36"/>
  <c r="T14" i="36"/>
  <c r="T10" i="36"/>
  <c r="T49" i="36"/>
  <c r="T41" i="36"/>
  <c r="T33" i="36"/>
  <c r="T21" i="36"/>
  <c r="T5" i="36"/>
  <c r="T52" i="36"/>
  <c r="T48" i="36"/>
  <c r="T44" i="36"/>
  <c r="T40" i="36"/>
  <c r="T36" i="36"/>
  <c r="T32" i="36"/>
  <c r="T28" i="36"/>
  <c r="T24" i="36"/>
  <c r="T20" i="36"/>
  <c r="T16" i="36"/>
  <c r="T12" i="36"/>
  <c r="T8" i="36"/>
  <c r="T4" i="36"/>
  <c r="T6" i="36"/>
  <c r="V3" i="36" s="1" a="1"/>
  <c r="T53" i="36"/>
  <c r="T45" i="36"/>
  <c r="T37" i="36"/>
  <c r="T29" i="36"/>
  <c r="T25" i="36"/>
  <c r="T17" i="36"/>
  <c r="T13" i="36"/>
  <c r="T9" i="36"/>
  <c r="T51" i="36"/>
  <c r="T47" i="36"/>
  <c r="T43" i="36"/>
  <c r="T39" i="36"/>
  <c r="T35" i="36"/>
  <c r="T31" i="36"/>
  <c r="T27" i="36"/>
  <c r="T23" i="36"/>
  <c r="T19" i="36"/>
  <c r="T15" i="36"/>
  <c r="T11" i="36"/>
  <c r="T7" i="36"/>
  <c r="AD16" i="36"/>
  <c r="AB89" i="36"/>
  <c r="AB277" i="36"/>
  <c r="AD26" i="36"/>
  <c r="AB8" i="36"/>
  <c r="AB12" i="36"/>
  <c r="AB16" i="36"/>
  <c r="AB20" i="36"/>
  <c r="AB24" i="36"/>
  <c r="AB28" i="36"/>
  <c r="AB32" i="36"/>
  <c r="AB36" i="36"/>
  <c r="AB40" i="36"/>
  <c r="AB44" i="36"/>
  <c r="AB48" i="36"/>
  <c r="AB52" i="36"/>
  <c r="AB56" i="36"/>
  <c r="AB60" i="36"/>
  <c r="AB64" i="36"/>
  <c r="AB68" i="36"/>
  <c r="AB72" i="36"/>
  <c r="AB76" i="36"/>
  <c r="AB80" i="36"/>
  <c r="AB84" i="36"/>
  <c r="AB88" i="36"/>
  <c r="AB92" i="36"/>
  <c r="AB96" i="36"/>
  <c r="AB100" i="36"/>
  <c r="AB104" i="36"/>
  <c r="AB108" i="36"/>
  <c r="AB112" i="36"/>
  <c r="AB116" i="36"/>
  <c r="AB120" i="36"/>
  <c r="AB124" i="36"/>
  <c r="AB128" i="36"/>
  <c r="AB132" i="36"/>
  <c r="AB136" i="36"/>
  <c r="AB140" i="36"/>
  <c r="AB144" i="36"/>
  <c r="AB148" i="36"/>
  <c r="AB152" i="36"/>
  <c r="AB156" i="36"/>
  <c r="AB160" i="36"/>
  <c r="AB164" i="36"/>
  <c r="AB168" i="36"/>
  <c r="AB172" i="36"/>
  <c r="AB176" i="36"/>
  <c r="AB180" i="36"/>
  <c r="AB184" i="36"/>
  <c r="AB188" i="36"/>
  <c r="AB192" i="36"/>
  <c r="AB196" i="36"/>
  <c r="AB200" i="36"/>
  <c r="AB204" i="36"/>
  <c r="AB208" i="36"/>
  <c r="AB212" i="36"/>
  <c r="AB216" i="36"/>
  <c r="AB220" i="36"/>
  <c r="AB224" i="36"/>
  <c r="AB228" i="36"/>
  <c r="AB232" i="36"/>
  <c r="AB236" i="36"/>
  <c r="AB240" i="36"/>
  <c r="AB244" i="36"/>
  <c r="AB248" i="36"/>
  <c r="AB137" i="36"/>
  <c r="AB18" i="36"/>
  <c r="AB26" i="36"/>
  <c r="AB50" i="36"/>
  <c r="AB58" i="36"/>
  <c r="AB82" i="36"/>
  <c r="AB90" i="36"/>
  <c r="AB114" i="36"/>
  <c r="AB118" i="36"/>
  <c r="AB122" i="36"/>
  <c r="AB126" i="36"/>
  <c r="AB7" i="36"/>
  <c r="AB19" i="36"/>
  <c r="AB23" i="36"/>
  <c r="AB27" i="36"/>
  <c r="AB31" i="36"/>
  <c r="AB39" i="36"/>
  <c r="AB51" i="36"/>
  <c r="AB55" i="36"/>
  <c r="AB59" i="36"/>
  <c r="AB63" i="36"/>
  <c r="AB71" i="36"/>
  <c r="AB115" i="36"/>
  <c r="AB119" i="36"/>
  <c r="AB123" i="36"/>
  <c r="AB127" i="36"/>
  <c r="AB131" i="36"/>
  <c r="AB135" i="36"/>
  <c r="AB151" i="36"/>
  <c r="AB223" i="36"/>
  <c r="AB239" i="36"/>
  <c r="AB243" i="36"/>
  <c r="AB247" i="36"/>
  <c r="AB255" i="36"/>
  <c r="AB259" i="36"/>
  <c r="AB263" i="36"/>
  <c r="AB271" i="36"/>
  <c r="AB275" i="36"/>
  <c r="AB279" i="36"/>
  <c r="AB283" i="36"/>
  <c r="AB291" i="36"/>
  <c r="AB295" i="36"/>
  <c r="AB307" i="36"/>
  <c r="AB311" i="36"/>
  <c r="AB315" i="36"/>
  <c r="AB319" i="36"/>
  <c r="AB323" i="36"/>
  <c r="AB339" i="36"/>
  <c r="AB351" i="36"/>
  <c r="AB146" i="36"/>
  <c r="AB150" i="36"/>
  <c r="AB154" i="36"/>
  <c r="AB158" i="36"/>
  <c r="AB178" i="36"/>
  <c r="AB182" i="36"/>
  <c r="AB186" i="36"/>
  <c r="AB190" i="36"/>
  <c r="AB210" i="36"/>
  <c r="AB214" i="36"/>
  <c r="AB218" i="36"/>
  <c r="AB222" i="36"/>
  <c r="AB242" i="36"/>
  <c r="AB246" i="36"/>
  <c r="AB250" i="36"/>
  <c r="AB254" i="36"/>
  <c r="AB274" i="36"/>
  <c r="AB278" i="36"/>
  <c r="AB282" i="36"/>
  <c r="AB286" i="36"/>
  <c r="AB306" i="36"/>
  <c r="AB310" i="36"/>
  <c r="AB314" i="36"/>
  <c r="AB318" i="36"/>
  <c r="AB338" i="36"/>
  <c r="AB342" i="36"/>
  <c r="AB346" i="36"/>
  <c r="AB350" i="36"/>
  <c r="AB139" i="36"/>
  <c r="AB143" i="36"/>
  <c r="AB147" i="36"/>
  <c r="AB155" i="36"/>
  <c r="AB159" i="36"/>
  <c r="AB163" i="36"/>
  <c r="AB171" i="36"/>
  <c r="AB175" i="36"/>
  <c r="AB179" i="36"/>
  <c r="AB183" i="36"/>
  <c r="AB187" i="36"/>
  <c r="AB195" i="36"/>
  <c r="AB199" i="36"/>
  <c r="AB203" i="36"/>
  <c r="AB207" i="36"/>
  <c r="AB211" i="36"/>
  <c r="AB215" i="36"/>
  <c r="AB219" i="36"/>
  <c r="AB227" i="36"/>
  <c r="AB231" i="36"/>
  <c r="AB235" i="36"/>
  <c r="AB11" i="36"/>
  <c r="AB15" i="36"/>
  <c r="AB35" i="36"/>
  <c r="AB43" i="36"/>
  <c r="AB47" i="36"/>
  <c r="AB67" i="36"/>
  <c r="AB267" i="36"/>
  <c r="AB299" i="36"/>
  <c r="AB303" i="36"/>
  <c r="AB41" i="36"/>
  <c r="AB49" i="36"/>
  <c r="AB65" i="36"/>
  <c r="AB97" i="36"/>
  <c r="AB101" i="36"/>
  <c r="AB105" i="36"/>
  <c r="AB113" i="36"/>
  <c r="AB117" i="36"/>
  <c r="AB129" i="36"/>
  <c r="AB169" i="36"/>
  <c r="AB177" i="36"/>
  <c r="AB181" i="36"/>
  <c r="AB193" i="36"/>
  <c r="AB209" i="36"/>
  <c r="AB213" i="36"/>
  <c r="AB225" i="36"/>
  <c r="AB229" i="36"/>
  <c r="AB233" i="36"/>
  <c r="AB241" i="36"/>
  <c r="AB245" i="36"/>
  <c r="AB249" i="36"/>
  <c r="AB257" i="36"/>
  <c r="AB297" i="36"/>
  <c r="AB305" i="36"/>
  <c r="AB309" i="36"/>
  <c r="AB321" i="36"/>
  <c r="AB337" i="36"/>
  <c r="AB341" i="36"/>
  <c r="AB345" i="36"/>
  <c r="AB353" i="36"/>
  <c r="AB357" i="36"/>
  <c r="AB361" i="36"/>
  <c r="AB75" i="36"/>
  <c r="AB79" i="36"/>
  <c r="AB83" i="36"/>
  <c r="AB87" i="36"/>
  <c r="AB95" i="36"/>
  <c r="AB99" i="36"/>
  <c r="AB103" i="36"/>
  <c r="AB107" i="36"/>
  <c r="AB111" i="36"/>
  <c r="AB331" i="36"/>
  <c r="AB335" i="36"/>
  <c r="AB343" i="36"/>
  <c r="AB347" i="36"/>
  <c r="AB355" i="36"/>
  <c r="AB359" i="36"/>
  <c r="AB363" i="36"/>
  <c r="AB367" i="36"/>
  <c r="A3" i="36"/>
  <c r="B3" i="36" s="1"/>
  <c r="AB161" i="36"/>
  <c r="AB289" i="36"/>
  <c r="AB37" i="36"/>
  <c r="AB145" i="36"/>
  <c r="AB273" i="36"/>
  <c r="AB33" i="36"/>
  <c r="AB165" i="36"/>
  <c r="AB293" i="36"/>
  <c r="AB21" i="36"/>
  <c r="AB329" i="36"/>
  <c r="AB17" i="36"/>
  <c r="AB25" i="36"/>
  <c r="AB29" i="36"/>
  <c r="AB81" i="36"/>
  <c r="AB85" i="36"/>
  <c r="AB93" i="36"/>
  <c r="AB149" i="36"/>
  <c r="AB153" i="36"/>
  <c r="AB157" i="36"/>
  <c r="AB217" i="36"/>
  <c r="AB221" i="36"/>
  <c r="AB281" i="36"/>
  <c r="AB285" i="36"/>
  <c r="AB349" i="36"/>
  <c r="AB73" i="36"/>
  <c r="AB265" i="36"/>
  <c r="AB201" i="36"/>
  <c r="AB53" i="36"/>
  <c r="AB57" i="36"/>
  <c r="AB61" i="36"/>
  <c r="AB121" i="36"/>
  <c r="AB125" i="36"/>
  <c r="AB185" i="36"/>
  <c r="AB189" i="36"/>
  <c r="AB253" i="36"/>
  <c r="AB313" i="36"/>
  <c r="AB317" i="36"/>
  <c r="AE14" i="36"/>
  <c r="AD21" i="36"/>
  <c r="AE7" i="36"/>
  <c r="AB69" i="36"/>
  <c r="AB133" i="36"/>
  <c r="AB197" i="36"/>
  <c r="AB261" i="36"/>
  <c r="AB325" i="36"/>
  <c r="AB22" i="36"/>
  <c r="AB30" i="36"/>
  <c r="AB38" i="36"/>
  <c r="AB46" i="36"/>
  <c r="AB54" i="36"/>
  <c r="AB62" i="36"/>
  <c r="AB70" i="36"/>
  <c r="AB78" i="36"/>
  <c r="AB86" i="36"/>
  <c r="AB94" i="36"/>
  <c r="AB102" i="36"/>
  <c r="AB5" i="36"/>
  <c r="AB13" i="36"/>
  <c r="AB45" i="36"/>
  <c r="AB77" i="36"/>
  <c r="AB109" i="36"/>
  <c r="AB141" i="36"/>
  <c r="AB173" i="36"/>
  <c r="AB205" i="36"/>
  <c r="AB237" i="36"/>
  <c r="AB269" i="36"/>
  <c r="AB301" i="36"/>
  <c r="AB333" i="36"/>
  <c r="AB365" i="36"/>
  <c r="AE10" i="36"/>
  <c r="AD23" i="36"/>
  <c r="AD30" i="36" s="1"/>
  <c r="AE16" i="36"/>
  <c r="AD22" i="36"/>
  <c r="AB34" i="36"/>
  <c r="AB66" i="36"/>
  <c r="AB98" i="36"/>
  <c r="AB130" i="36"/>
  <c r="AB134" i="36"/>
  <c r="AB162" i="36"/>
  <c r="AB166" i="36"/>
  <c r="AB194" i="36"/>
  <c r="AB198" i="36"/>
  <c r="AB226" i="36"/>
  <c r="AB230" i="36"/>
  <c r="AB258" i="36"/>
  <c r="AB262" i="36"/>
  <c r="AB290" i="36"/>
  <c r="AB294" i="36"/>
  <c r="AB322" i="36"/>
  <c r="AB326" i="36"/>
  <c r="AB354" i="36"/>
  <c r="AB358" i="36"/>
  <c r="AB6" i="36"/>
  <c r="AB42" i="36"/>
  <c r="AB74" i="36"/>
  <c r="AB106" i="36"/>
  <c r="AB110" i="36"/>
  <c r="AB138" i="36"/>
  <c r="AB142" i="36"/>
  <c r="AB170" i="36"/>
  <c r="AB174" i="36"/>
  <c r="AB202" i="36"/>
  <c r="AB206" i="36"/>
  <c r="AB234" i="36"/>
  <c r="AB238" i="36"/>
  <c r="AB266" i="36"/>
  <c r="AB270" i="36"/>
  <c r="AB298" i="36"/>
  <c r="AB302" i="36"/>
  <c r="AB330" i="36"/>
  <c r="AB334" i="36"/>
  <c r="AB362" i="36"/>
  <c r="AB366" i="36"/>
  <c r="AB10" i="36"/>
  <c r="AB14" i="36"/>
  <c r="AL5" i="36"/>
  <c r="AB9" i="36"/>
  <c r="AB4" i="36"/>
  <c r="AL8" i="36"/>
  <c r="AL12" i="36"/>
  <c r="AL4" i="36"/>
  <c r="AL9" i="36"/>
  <c r="AL13" i="36"/>
  <c r="AL6" i="36"/>
  <c r="AL10" i="36"/>
  <c r="AL14" i="36"/>
  <c r="AL7" i="36"/>
  <c r="AL11" i="36"/>
  <c r="AD13" i="36"/>
  <c r="AE6" i="36"/>
  <c r="AE23" i="36"/>
  <c r="AD18" i="36"/>
  <c r="AD24" i="36"/>
  <c r="AE17" i="36"/>
  <c r="AE12" i="36"/>
  <c r="W3" i="36" l="1"/>
  <c r="W34" i="36"/>
  <c r="W14" i="36"/>
  <c r="W41" i="36"/>
  <c r="W25" i="36"/>
  <c r="W9" i="36"/>
  <c r="W48" i="36"/>
  <c r="W32" i="36"/>
  <c r="W16" i="36"/>
  <c r="W54" i="36"/>
  <c r="W10" i="36"/>
  <c r="W39" i="36"/>
  <c r="W23" i="36"/>
  <c r="W7" i="36"/>
  <c r="W13" i="36"/>
  <c r="W30" i="36"/>
  <c r="W53" i="36"/>
  <c r="W37" i="36"/>
  <c r="W21" i="36"/>
  <c r="W5" i="36"/>
  <c r="W44" i="36"/>
  <c r="W28" i="36"/>
  <c r="W12" i="36"/>
  <c r="W46" i="36"/>
  <c r="W51" i="36"/>
  <c r="W35" i="36"/>
  <c r="W19" i="36"/>
  <c r="W36" i="36"/>
  <c r="W50" i="36"/>
  <c r="W22" i="36"/>
  <c r="W49" i="36"/>
  <c r="W33" i="36"/>
  <c r="W17" i="36"/>
  <c r="W6" i="36"/>
  <c r="W40" i="36"/>
  <c r="W24" i="36"/>
  <c r="W8" i="36"/>
  <c r="W38" i="36"/>
  <c r="W47" i="36"/>
  <c r="W31" i="36"/>
  <c r="W15" i="36"/>
  <c r="W42" i="36"/>
  <c r="W18" i="36"/>
  <c r="W45" i="36"/>
  <c r="W29" i="36"/>
  <c r="W52" i="36"/>
  <c r="W20" i="36"/>
  <c r="W4" i="36"/>
  <c r="W26" i="36"/>
  <c r="W43" i="36"/>
  <c r="W27" i="36"/>
  <c r="W11" i="36"/>
  <c r="V3" i="36"/>
  <c r="V10" i="36"/>
  <c r="V18" i="36"/>
  <c r="V26" i="36"/>
  <c r="V34" i="36"/>
  <c r="V42" i="36"/>
  <c r="V50" i="36"/>
  <c r="V14" i="36"/>
  <c r="V30" i="36"/>
  <c r="V46" i="36"/>
  <c r="V5" i="36"/>
  <c r="V13" i="36"/>
  <c r="V21" i="36"/>
  <c r="V29" i="36"/>
  <c r="V37" i="36"/>
  <c r="V45" i="36"/>
  <c r="V53" i="36"/>
  <c r="V6" i="36"/>
  <c r="V22" i="36"/>
  <c r="V38" i="36"/>
  <c r="V54" i="36"/>
  <c r="V9" i="36"/>
  <c r="V17" i="36"/>
  <c r="V25" i="36"/>
  <c r="V33" i="36"/>
  <c r="V41" i="36"/>
  <c r="V49" i="36"/>
  <c r="V48" i="36"/>
  <c r="V32" i="36"/>
  <c r="V16" i="36"/>
  <c r="V51" i="36"/>
  <c r="V35" i="36"/>
  <c r="V19" i="36"/>
  <c r="V44" i="36"/>
  <c r="V28" i="36"/>
  <c r="V12" i="36"/>
  <c r="V47" i="36"/>
  <c r="V31" i="36"/>
  <c r="V15" i="36"/>
  <c r="V40" i="36"/>
  <c r="V24" i="36"/>
  <c r="V8" i="36"/>
  <c r="V43" i="36"/>
  <c r="V27" i="36"/>
  <c r="V11" i="36"/>
  <c r="V52" i="36"/>
  <c r="V36" i="36"/>
  <c r="V20" i="36"/>
  <c r="V4" i="36"/>
  <c r="V39" i="36"/>
  <c r="V23" i="36"/>
  <c r="V7" i="36"/>
  <c r="AD33" i="36"/>
  <c r="AE26" i="36"/>
  <c r="A4" i="36"/>
  <c r="B4" i="36" s="1"/>
  <c r="M4" i="36" s="1"/>
  <c r="I3" i="36"/>
  <c r="M3" i="36"/>
  <c r="E3" i="36"/>
  <c r="K3" i="36"/>
  <c r="F3" i="36"/>
  <c r="L3" i="36"/>
  <c r="G3" i="36"/>
  <c r="J3" i="36"/>
  <c r="D3" i="36"/>
  <c r="N3" i="36"/>
  <c r="H3" i="36"/>
  <c r="C3" i="36"/>
  <c r="AD28" i="36"/>
  <c r="AE21" i="36"/>
  <c r="AD29" i="36"/>
  <c r="AE22" i="36"/>
  <c r="AD31" i="36"/>
  <c r="AE24" i="36"/>
  <c r="AE18" i="36"/>
  <c r="AD25" i="36"/>
  <c r="AD20" i="36"/>
  <c r="AE13" i="36"/>
  <c r="AE30" i="36"/>
  <c r="AD37" i="36"/>
  <c r="C4" i="36" l="1"/>
  <c r="R4" i="36" s="1"/>
  <c r="E4" i="36"/>
  <c r="F4" i="36"/>
  <c r="AE33" i="36"/>
  <c r="AD40" i="36"/>
  <c r="K4" i="36"/>
  <c r="L4" i="36"/>
  <c r="N4" i="36"/>
  <c r="J4" i="36"/>
  <c r="D4" i="36"/>
  <c r="H4" i="36"/>
  <c r="I4" i="36"/>
  <c r="G4" i="36"/>
  <c r="A5" i="36"/>
  <c r="B5" i="36" s="1"/>
  <c r="AD35" i="36"/>
  <c r="AE28" i="36"/>
  <c r="AE29" i="36"/>
  <c r="AD36" i="36"/>
  <c r="AD27" i="36"/>
  <c r="AE20" i="36"/>
  <c r="AE37" i="36"/>
  <c r="AD44" i="36"/>
  <c r="AE25" i="36"/>
  <c r="AD32" i="36"/>
  <c r="AD38" i="36"/>
  <c r="AE31" i="36"/>
  <c r="AE40" i="36" l="1"/>
  <c r="AD47" i="36"/>
  <c r="A6" i="36"/>
  <c r="B6" i="36" s="1"/>
  <c r="F5" i="36"/>
  <c r="L5" i="36"/>
  <c r="G5" i="36"/>
  <c r="M5" i="36"/>
  <c r="H5" i="36"/>
  <c r="C5" i="36"/>
  <c r="R5" i="36" s="1"/>
  <c r="N5" i="36"/>
  <c r="I5" i="36"/>
  <c r="D5" i="36"/>
  <c r="J5" i="36"/>
  <c r="E5" i="36"/>
  <c r="K5" i="36"/>
  <c r="AD42" i="36"/>
  <c r="AE35" i="36"/>
  <c r="AD43" i="36"/>
  <c r="AE36" i="36"/>
  <c r="AE32" i="36"/>
  <c r="AD39" i="36"/>
  <c r="AE38" i="36"/>
  <c r="AD45" i="36"/>
  <c r="AE27" i="36"/>
  <c r="AD34" i="36"/>
  <c r="AD51" i="36"/>
  <c r="AE44" i="36"/>
  <c r="AD54" i="36" l="1"/>
  <c r="AE47" i="36"/>
  <c r="A7" i="36"/>
  <c r="B7" i="36" s="1"/>
  <c r="N6" i="36"/>
  <c r="I6" i="36"/>
  <c r="D6" i="36"/>
  <c r="J6" i="36"/>
  <c r="E6" i="36"/>
  <c r="K6" i="36"/>
  <c r="F6" i="36"/>
  <c r="L6" i="36"/>
  <c r="G6" i="36"/>
  <c r="M6" i="36"/>
  <c r="H6" i="36"/>
  <c r="C6" i="36"/>
  <c r="R6" i="36" s="1"/>
  <c r="AD49" i="36"/>
  <c r="AE42" i="36"/>
  <c r="AE43" i="36"/>
  <c r="AD50" i="36"/>
  <c r="AE51" i="36"/>
  <c r="AD58" i="36"/>
  <c r="AE39" i="36"/>
  <c r="AD46" i="36"/>
  <c r="AE34" i="36"/>
  <c r="AD41" i="36"/>
  <c r="AE45" i="36"/>
  <c r="AD52" i="36"/>
  <c r="AE54" i="36" l="1"/>
  <c r="AD61" i="36"/>
  <c r="A8" i="36"/>
  <c r="B8" i="36" s="1"/>
  <c r="F7" i="36"/>
  <c r="K7" i="36"/>
  <c r="L7" i="36"/>
  <c r="G7" i="36"/>
  <c r="D7" i="36"/>
  <c r="E7" i="36"/>
  <c r="N7" i="36"/>
  <c r="I7" i="36"/>
  <c r="M7" i="36"/>
  <c r="J7" i="36"/>
  <c r="H7" i="36"/>
  <c r="C7" i="36"/>
  <c r="R7" i="36" s="1"/>
  <c r="AD56" i="36"/>
  <c r="AE49" i="36"/>
  <c r="AD57" i="36"/>
  <c r="AE50" i="36"/>
  <c r="AD53" i="36"/>
  <c r="AE46" i="36"/>
  <c r="AD59" i="36"/>
  <c r="AE52" i="36"/>
  <c r="AD48" i="36"/>
  <c r="AE41" i="36"/>
  <c r="AE58" i="36"/>
  <c r="AD65" i="36"/>
  <c r="AE61" i="36" l="1"/>
  <c r="AD68" i="36"/>
  <c r="A9" i="36"/>
  <c r="B9" i="36" s="1"/>
  <c r="D8" i="36"/>
  <c r="R8" i="36" s="1"/>
  <c r="M8" i="36"/>
  <c r="E8" i="36"/>
  <c r="G8" i="36"/>
  <c r="H8" i="36"/>
  <c r="C8" i="36"/>
  <c r="J8" i="36"/>
  <c r="K8" i="36"/>
  <c r="L8" i="36"/>
  <c r="N8" i="36"/>
  <c r="I8" i="36"/>
  <c r="F8" i="36"/>
  <c r="AD63" i="36"/>
  <c r="AE56" i="36"/>
  <c r="AE57" i="36"/>
  <c r="AD64" i="36"/>
  <c r="AE59" i="36"/>
  <c r="AD66" i="36"/>
  <c r="AD72" i="36"/>
  <c r="AE65" i="36"/>
  <c r="AE48" i="36"/>
  <c r="AD55" i="36"/>
  <c r="AE53" i="36"/>
  <c r="AD60" i="36"/>
  <c r="AE68" i="36" l="1"/>
  <c r="AD75" i="36"/>
  <c r="A10" i="36"/>
  <c r="B10" i="36" s="1"/>
  <c r="M9" i="36"/>
  <c r="K9" i="36"/>
  <c r="G9" i="36"/>
  <c r="J9" i="36"/>
  <c r="E9" i="36"/>
  <c r="C9" i="36"/>
  <c r="N9" i="36"/>
  <c r="I9" i="36"/>
  <c r="F9" i="36"/>
  <c r="L9" i="36"/>
  <c r="H9" i="36"/>
  <c r="D9" i="36"/>
  <c r="R9" i="36" s="1"/>
  <c r="AD70" i="36"/>
  <c r="AE63" i="36"/>
  <c r="AD71" i="36"/>
  <c r="AE64" i="36"/>
  <c r="AE72" i="36"/>
  <c r="AD79" i="36"/>
  <c r="AE66" i="36"/>
  <c r="AD73" i="36"/>
  <c r="AE60" i="36"/>
  <c r="AD67" i="36"/>
  <c r="AE55" i="36"/>
  <c r="AD62" i="36"/>
  <c r="AE75" i="36" l="1"/>
  <c r="AD82" i="36"/>
  <c r="A11" i="36"/>
  <c r="B11" i="36" s="1"/>
  <c r="M10" i="36"/>
  <c r="G10" i="36"/>
  <c r="K10" i="36"/>
  <c r="J10" i="36"/>
  <c r="N10" i="36"/>
  <c r="F10" i="36"/>
  <c r="C10" i="36"/>
  <c r="I10" i="36"/>
  <c r="H10" i="36"/>
  <c r="L10" i="36"/>
  <c r="D10" i="36"/>
  <c r="R10" i="36" s="1"/>
  <c r="E10" i="36"/>
  <c r="AD77" i="36"/>
  <c r="AE70" i="36"/>
  <c r="AD78" i="36"/>
  <c r="AE71" i="36"/>
  <c r="AE62" i="36"/>
  <c r="AD69" i="36"/>
  <c r="AE67" i="36"/>
  <c r="AD74" i="36"/>
  <c r="AD80" i="36"/>
  <c r="AE73" i="36"/>
  <c r="AE79" i="36"/>
  <c r="AD86" i="36"/>
  <c r="AE82" i="36" l="1"/>
  <c r="AD89" i="36"/>
  <c r="A12" i="36"/>
  <c r="B12" i="36" s="1"/>
  <c r="I11" i="36"/>
  <c r="K11" i="36"/>
  <c r="L11" i="36"/>
  <c r="E11" i="36"/>
  <c r="S11" i="36" s="1"/>
  <c r="J11" i="36"/>
  <c r="C11" i="36"/>
  <c r="N11" i="36"/>
  <c r="F11" i="36"/>
  <c r="H11" i="36"/>
  <c r="G11" i="36"/>
  <c r="M11" i="36"/>
  <c r="D11" i="36"/>
  <c r="R11" i="36" s="1"/>
  <c r="AD84" i="36"/>
  <c r="AE77" i="36"/>
  <c r="AE78" i="36"/>
  <c r="AD85" i="36"/>
  <c r="AE86" i="36"/>
  <c r="AD93" i="36"/>
  <c r="AD81" i="36"/>
  <c r="AE74" i="36"/>
  <c r="AE69" i="36"/>
  <c r="AD76" i="36"/>
  <c r="AE80" i="36"/>
  <c r="AD87" i="36"/>
  <c r="AE89" i="36" l="1"/>
  <c r="AD96" i="36"/>
  <c r="A13" i="36"/>
  <c r="B13" i="36" s="1"/>
  <c r="K12" i="36"/>
  <c r="C12" i="36"/>
  <c r="G12" i="36"/>
  <c r="J12" i="36"/>
  <c r="F12" i="36"/>
  <c r="L12" i="36"/>
  <c r="N12" i="36"/>
  <c r="E12" i="36"/>
  <c r="D12" i="36"/>
  <c r="I12" i="36"/>
  <c r="H12" i="36"/>
  <c r="M12" i="36"/>
  <c r="AD91" i="36"/>
  <c r="AE84" i="36"/>
  <c r="AE85" i="36"/>
  <c r="AD92" i="36"/>
  <c r="AE81" i="36"/>
  <c r="AD88" i="36"/>
  <c r="AE87" i="36"/>
  <c r="AD94" i="36"/>
  <c r="AD83" i="36"/>
  <c r="AE76" i="36"/>
  <c r="AE93" i="36"/>
  <c r="AD100" i="36"/>
  <c r="AE96" i="36" l="1"/>
  <c r="AD103" i="36"/>
  <c r="R12" i="36"/>
  <c r="A14" i="36"/>
  <c r="B14" i="36" s="1"/>
  <c r="L13" i="36"/>
  <c r="C13" i="36"/>
  <c r="D13" i="36"/>
  <c r="G13" i="36"/>
  <c r="N13" i="36"/>
  <c r="J13" i="36"/>
  <c r="M13" i="36"/>
  <c r="E13" i="36"/>
  <c r="R13" i="36" s="1"/>
  <c r="K13" i="36"/>
  <c r="H13" i="36"/>
  <c r="I13" i="36"/>
  <c r="F13" i="36"/>
  <c r="AD98" i="36"/>
  <c r="AE91" i="36"/>
  <c r="AD99" i="36"/>
  <c r="AE92" i="36"/>
  <c r="AE83" i="36"/>
  <c r="AD90" i="36"/>
  <c r="AD107" i="36"/>
  <c r="AE100" i="36"/>
  <c r="AD101" i="36"/>
  <c r="AE94" i="36"/>
  <c r="AE88" i="36"/>
  <c r="AD95" i="36"/>
  <c r="AD110" i="36" l="1"/>
  <c r="AE103" i="36"/>
  <c r="A15" i="36"/>
  <c r="B15" i="36" s="1"/>
  <c r="L14" i="36"/>
  <c r="H14" i="36"/>
  <c r="J14" i="36"/>
  <c r="C14" i="36"/>
  <c r="N14" i="36"/>
  <c r="I14" i="36"/>
  <c r="M14" i="36"/>
  <c r="D14" i="36"/>
  <c r="G14" i="36"/>
  <c r="E14" i="36"/>
  <c r="K14" i="36"/>
  <c r="F14" i="36"/>
  <c r="AD105" i="36"/>
  <c r="AE98" i="36"/>
  <c r="AE99" i="36"/>
  <c r="AD106" i="36"/>
  <c r="AD114" i="36"/>
  <c r="AE107" i="36"/>
  <c r="AE95" i="36"/>
  <c r="AD102" i="36"/>
  <c r="AE90" i="36"/>
  <c r="AD97" i="36"/>
  <c r="AE101" i="36"/>
  <c r="AD108" i="36"/>
  <c r="AE110" i="36" l="1"/>
  <c r="AD117" i="36"/>
  <c r="A16" i="36"/>
  <c r="B16" i="36" s="1"/>
  <c r="L15" i="36"/>
  <c r="N15" i="36"/>
  <c r="D15" i="36"/>
  <c r="C15" i="36"/>
  <c r="E15" i="36"/>
  <c r="R15" i="36" s="1"/>
  <c r="K15" i="36"/>
  <c r="F15" i="36"/>
  <c r="S15" i="36" s="1"/>
  <c r="I15" i="36"/>
  <c r="G15" i="36"/>
  <c r="H15" i="36"/>
  <c r="J15" i="36"/>
  <c r="M15" i="36"/>
  <c r="R14" i="36"/>
  <c r="AD112" i="36"/>
  <c r="AE105" i="36"/>
  <c r="AE106" i="36"/>
  <c r="AD113" i="36"/>
  <c r="AE108" i="36"/>
  <c r="AD115" i="36"/>
  <c r="AE102" i="36"/>
  <c r="AD109" i="36"/>
  <c r="AE97" i="36"/>
  <c r="AD104" i="36"/>
  <c r="AE114" i="36"/>
  <c r="AD121" i="36"/>
  <c r="AD124" i="36" l="1"/>
  <c r="AE117" i="36"/>
  <c r="A17" i="36"/>
  <c r="B17" i="36" s="1"/>
  <c r="G16" i="36"/>
  <c r="F16" i="36"/>
  <c r="R16" i="36" s="1"/>
  <c r="N16" i="36"/>
  <c r="J16" i="36"/>
  <c r="M16" i="36"/>
  <c r="E16" i="36"/>
  <c r="S16" i="36" s="1"/>
  <c r="H16" i="36"/>
  <c r="D16" i="36"/>
  <c r="L16" i="36"/>
  <c r="K16" i="36"/>
  <c r="I16" i="36"/>
  <c r="C16" i="36"/>
  <c r="AD119" i="36"/>
  <c r="AE112" i="36"/>
  <c r="AE113" i="36"/>
  <c r="AD120" i="36"/>
  <c r="AE121" i="36"/>
  <c r="AD128" i="36"/>
  <c r="AE104" i="36"/>
  <c r="AD111" i="36"/>
  <c r="AE109" i="36"/>
  <c r="AD116" i="36"/>
  <c r="AD122" i="36"/>
  <c r="AE115" i="36"/>
  <c r="AE124" i="36" l="1"/>
  <c r="AD131" i="36"/>
  <c r="A18" i="36"/>
  <c r="B18" i="36" s="1"/>
  <c r="N17" i="36"/>
  <c r="E17" i="36"/>
  <c r="S17" i="36" s="1"/>
  <c r="H17" i="36"/>
  <c r="I17" i="36"/>
  <c r="L17" i="36"/>
  <c r="K17" i="36"/>
  <c r="C17" i="36"/>
  <c r="G17" i="36"/>
  <c r="M17" i="36"/>
  <c r="J17" i="36"/>
  <c r="F17" i="36"/>
  <c r="R17" i="36" s="1"/>
  <c r="D17" i="36"/>
  <c r="AD126" i="36"/>
  <c r="AE119" i="36"/>
  <c r="AE120" i="36"/>
  <c r="AD127" i="36"/>
  <c r="AE111" i="36"/>
  <c r="AD118" i="36"/>
  <c r="AE122" i="36"/>
  <c r="AD129" i="36"/>
  <c r="AD123" i="36"/>
  <c r="AE116" i="36"/>
  <c r="AE128" i="36"/>
  <c r="AD135" i="36"/>
  <c r="AD138" i="36" l="1"/>
  <c r="AE131" i="36"/>
  <c r="A19" i="36"/>
  <c r="B19" i="36" s="1"/>
  <c r="C18" i="36"/>
  <c r="K18" i="36"/>
  <c r="E18" i="36"/>
  <c r="S18" i="36" s="1"/>
  <c r="F18" i="36"/>
  <c r="R18" i="36" s="1"/>
  <c r="I18" i="36"/>
  <c r="G18" i="36"/>
  <c r="J18" i="36"/>
  <c r="M18" i="36"/>
  <c r="D18" i="36"/>
  <c r="L18" i="36"/>
  <c r="H18" i="36"/>
  <c r="N18" i="36"/>
  <c r="AD133" i="36"/>
  <c r="AE126" i="36"/>
  <c r="AE127" i="36"/>
  <c r="AD134" i="36"/>
  <c r="AE123" i="36"/>
  <c r="AD130" i="36"/>
  <c r="AE135" i="36"/>
  <c r="AD142" i="36"/>
  <c r="AE129" i="36"/>
  <c r="AD136" i="36"/>
  <c r="AD125" i="36"/>
  <c r="AE118" i="36"/>
  <c r="AD145" i="36" l="1"/>
  <c r="AE138" i="36"/>
  <c r="A20" i="36"/>
  <c r="B20" i="36" s="1"/>
  <c r="G19" i="36"/>
  <c r="N19" i="36"/>
  <c r="L19" i="36"/>
  <c r="E19" i="36"/>
  <c r="S19" i="36" s="1"/>
  <c r="H19" i="36"/>
  <c r="C19" i="36"/>
  <c r="D19" i="36"/>
  <c r="I19" i="36"/>
  <c r="K19" i="36"/>
  <c r="J19" i="36"/>
  <c r="M19" i="36"/>
  <c r="F19" i="36"/>
  <c r="R19" i="36" s="1"/>
  <c r="AD140" i="36"/>
  <c r="AE133" i="36"/>
  <c r="AD141" i="36"/>
  <c r="AE134" i="36"/>
  <c r="AD143" i="36"/>
  <c r="AE136" i="36"/>
  <c r="AD149" i="36"/>
  <c r="AE142" i="36"/>
  <c r="AE130" i="36"/>
  <c r="AD137" i="36"/>
  <c r="AD132" i="36"/>
  <c r="AE125" i="36"/>
  <c r="AD152" i="36" l="1"/>
  <c r="AE145" i="36"/>
  <c r="A21" i="36"/>
  <c r="B21" i="36" s="1"/>
  <c r="C20" i="36"/>
  <c r="H20" i="36"/>
  <c r="F20" i="36"/>
  <c r="N20" i="36"/>
  <c r="J20" i="36"/>
  <c r="I20" i="36"/>
  <c r="G20" i="36"/>
  <c r="R20" i="36" s="1"/>
  <c r="M20" i="36"/>
  <c r="D20" i="36"/>
  <c r="L20" i="36"/>
  <c r="E20" i="36"/>
  <c r="S20" i="36" s="1"/>
  <c r="K20" i="36"/>
  <c r="AD147" i="36"/>
  <c r="AE140" i="36"/>
  <c r="AE141" i="36"/>
  <c r="AD148" i="36"/>
  <c r="AD144" i="36"/>
  <c r="AE137" i="36"/>
  <c r="AE132" i="36"/>
  <c r="AD139" i="36"/>
  <c r="AD156" i="36"/>
  <c r="AE149" i="36"/>
  <c r="AE143" i="36"/>
  <c r="AD150" i="36"/>
  <c r="AD159" i="36" l="1"/>
  <c r="AE152" i="36"/>
  <c r="A22" i="36"/>
  <c r="B22" i="36" s="1"/>
  <c r="H21" i="36"/>
  <c r="D21" i="36"/>
  <c r="K21" i="36"/>
  <c r="C21" i="36"/>
  <c r="J21" i="36"/>
  <c r="F21" i="36"/>
  <c r="L21" i="36"/>
  <c r="N21" i="36"/>
  <c r="E21" i="36"/>
  <c r="S21" i="36" s="1"/>
  <c r="G21" i="36"/>
  <c r="R21" i="36" s="1"/>
  <c r="I21" i="36"/>
  <c r="M21" i="36"/>
  <c r="AD154" i="36"/>
  <c r="AE147" i="36"/>
  <c r="AE148" i="36"/>
  <c r="AD155" i="36"/>
  <c r="AE139" i="36"/>
  <c r="AD146" i="36"/>
  <c r="AE150" i="36"/>
  <c r="AD157" i="36"/>
  <c r="AE156" i="36"/>
  <c r="AD163" i="36"/>
  <c r="AE144" i="36"/>
  <c r="AD151" i="36"/>
  <c r="AE159" i="36" l="1"/>
  <c r="AD166" i="36"/>
  <c r="A23" i="36"/>
  <c r="B23" i="36" s="1"/>
  <c r="N22" i="36"/>
  <c r="J22" i="36"/>
  <c r="L22" i="36"/>
  <c r="E22" i="36"/>
  <c r="M22" i="36"/>
  <c r="C22" i="36"/>
  <c r="I22" i="36"/>
  <c r="D22" i="36"/>
  <c r="G22" i="36"/>
  <c r="R22" i="36" s="1"/>
  <c r="H22" i="36"/>
  <c r="K22" i="36"/>
  <c r="F22" i="36"/>
  <c r="AD161" i="36"/>
  <c r="AE154" i="36"/>
  <c r="AE155" i="36"/>
  <c r="AD162" i="36"/>
  <c r="AD164" i="36"/>
  <c r="AE157" i="36"/>
  <c r="AE151" i="36"/>
  <c r="AD158" i="36"/>
  <c r="AE163" i="36"/>
  <c r="AD170" i="36"/>
  <c r="AD153" i="36"/>
  <c r="AE146" i="36"/>
  <c r="AE166" i="36" l="1"/>
  <c r="AD173" i="36"/>
  <c r="A24" i="36"/>
  <c r="B24" i="36" s="1"/>
  <c r="L23" i="36"/>
  <c r="H23" i="36"/>
  <c r="D23" i="36"/>
  <c r="G23" i="36"/>
  <c r="R23" i="36" s="1"/>
  <c r="K23" i="36"/>
  <c r="I23" i="36"/>
  <c r="F23" i="36"/>
  <c r="E23" i="36"/>
  <c r="J23" i="36"/>
  <c r="C23" i="36"/>
  <c r="N23" i="36"/>
  <c r="M23" i="36"/>
  <c r="AD168" i="36"/>
  <c r="AE161" i="36"/>
  <c r="AD169" i="36"/>
  <c r="AE162" i="36"/>
  <c r="AE170" i="36"/>
  <c r="AD177" i="36"/>
  <c r="AE153" i="36"/>
  <c r="AD160" i="36"/>
  <c r="AD165" i="36"/>
  <c r="AE158" i="36"/>
  <c r="AE164" i="36"/>
  <c r="AD171" i="36"/>
  <c r="AE173" i="36" l="1"/>
  <c r="AD180" i="36"/>
  <c r="A25" i="36"/>
  <c r="B25" i="36" s="1"/>
  <c r="L24" i="36"/>
  <c r="H24" i="36"/>
  <c r="S24" i="36" s="1"/>
  <c r="I24" i="36"/>
  <c r="C24" i="36"/>
  <c r="F24" i="36"/>
  <c r="K24" i="36"/>
  <c r="N24" i="36"/>
  <c r="G24" i="36"/>
  <c r="R24" i="36" s="1"/>
  <c r="M24" i="36"/>
  <c r="E24" i="36"/>
  <c r="J24" i="36"/>
  <c r="D24" i="36"/>
  <c r="AD175" i="36"/>
  <c r="AE168" i="36"/>
  <c r="AE169" i="36"/>
  <c r="AD176" i="36"/>
  <c r="AE165" i="36"/>
  <c r="AD172" i="36"/>
  <c r="AD178" i="36"/>
  <c r="AE171" i="36"/>
  <c r="AD167" i="36"/>
  <c r="AE160" i="36"/>
  <c r="AE177" i="36"/>
  <c r="AD184" i="36"/>
  <c r="AE180" i="36" l="1"/>
  <c r="AD187" i="36"/>
  <c r="A26" i="36"/>
  <c r="B26" i="36" s="1"/>
  <c r="L25" i="36"/>
  <c r="K25" i="36"/>
  <c r="I25" i="36"/>
  <c r="F25" i="36"/>
  <c r="M25" i="36"/>
  <c r="C25" i="36"/>
  <c r="J25" i="36"/>
  <c r="G25" i="36"/>
  <c r="D25" i="36"/>
  <c r="E25" i="36"/>
  <c r="H25" i="36"/>
  <c r="R25" i="36" s="1"/>
  <c r="N25" i="36"/>
  <c r="AD182" i="36"/>
  <c r="AE175" i="36"/>
  <c r="AE176" i="36"/>
  <c r="AD183" i="36"/>
  <c r="AD191" i="36"/>
  <c r="AE184" i="36"/>
  <c r="AD185" i="36"/>
  <c r="AE178" i="36"/>
  <c r="AD179" i="36"/>
  <c r="AE172" i="36"/>
  <c r="AE167" i="36"/>
  <c r="AD174" i="36"/>
  <c r="AD194" i="36" l="1"/>
  <c r="AE187" i="36"/>
  <c r="A27" i="36"/>
  <c r="B27" i="36" s="1"/>
  <c r="C26" i="36"/>
  <c r="H26" i="36"/>
  <c r="R26" i="36" s="1"/>
  <c r="E26" i="36"/>
  <c r="N26" i="36"/>
  <c r="I26" i="36"/>
  <c r="K26" i="36"/>
  <c r="J26" i="36"/>
  <c r="M26" i="36"/>
  <c r="D26" i="36"/>
  <c r="L26" i="36"/>
  <c r="F26" i="36"/>
  <c r="G26" i="36"/>
  <c r="AD189" i="36"/>
  <c r="AE182" i="36"/>
  <c r="AE183" i="36"/>
  <c r="AD190" i="36"/>
  <c r="AD186" i="36"/>
  <c r="AE179" i="36"/>
  <c r="AE174" i="36"/>
  <c r="AD181" i="36"/>
  <c r="AE185" i="36"/>
  <c r="AD192" i="36"/>
  <c r="AD198" i="36"/>
  <c r="AE191" i="36"/>
  <c r="AD201" i="36" l="1"/>
  <c r="AE194" i="36"/>
  <c r="A28" i="36"/>
  <c r="B28" i="36" s="1"/>
  <c r="C27" i="36"/>
  <c r="F27" i="36"/>
  <c r="L27" i="36"/>
  <c r="M27" i="36"/>
  <c r="J27" i="36"/>
  <c r="D27" i="36"/>
  <c r="E27" i="36"/>
  <c r="N27" i="36"/>
  <c r="K27" i="36"/>
  <c r="I27" i="36"/>
  <c r="G27" i="36"/>
  <c r="H27" i="36"/>
  <c r="R27" i="36" s="1"/>
  <c r="AD196" i="36"/>
  <c r="AE189" i="36"/>
  <c r="AE190" i="36"/>
  <c r="AD197" i="36"/>
  <c r="AE198" i="36"/>
  <c r="AD205" i="36"/>
  <c r="AE192" i="36"/>
  <c r="AD199" i="36"/>
  <c r="AE181" i="36"/>
  <c r="AD188" i="36"/>
  <c r="AE186" i="36"/>
  <c r="AD193" i="36"/>
  <c r="AE201" i="36" l="1"/>
  <c r="AD208" i="36"/>
  <c r="E28" i="36"/>
  <c r="J28" i="36"/>
  <c r="K28" i="36"/>
  <c r="I28" i="36"/>
  <c r="S28" i="36" s="1"/>
  <c r="N28" i="36"/>
  <c r="D28" i="36"/>
  <c r="M28" i="36"/>
  <c r="C28" i="36"/>
  <c r="H28" i="36"/>
  <c r="R28" i="36" s="1"/>
  <c r="A29" i="36"/>
  <c r="B29" i="36" s="1"/>
  <c r="F28" i="36"/>
  <c r="G28" i="36"/>
  <c r="L28" i="36"/>
  <c r="AE196" i="36"/>
  <c r="AD203" i="36"/>
  <c r="AD204" i="36"/>
  <c r="AE197" i="36"/>
  <c r="AD206" i="36"/>
  <c r="AE199" i="36"/>
  <c r="AE193" i="36"/>
  <c r="AD200" i="36"/>
  <c r="AD195" i="36"/>
  <c r="AE188" i="36"/>
  <c r="AE205" i="36"/>
  <c r="AD212" i="36"/>
  <c r="AE208" i="36" l="1"/>
  <c r="AD215" i="36"/>
  <c r="M29" i="36"/>
  <c r="C29" i="36"/>
  <c r="L29" i="36"/>
  <c r="A30" i="36"/>
  <c r="B30" i="36" s="1"/>
  <c r="F29" i="36"/>
  <c r="G29" i="36"/>
  <c r="D29" i="36"/>
  <c r="E29" i="36"/>
  <c r="J29" i="36"/>
  <c r="K29" i="36"/>
  <c r="I29" i="36"/>
  <c r="R29" i="36" s="1"/>
  <c r="N29" i="36"/>
  <c r="H29" i="36"/>
  <c r="AD210" i="36"/>
  <c r="AE203" i="36"/>
  <c r="AE204" i="36"/>
  <c r="AD211" i="36"/>
  <c r="AD219" i="36"/>
  <c r="AE212" i="36"/>
  <c r="AD207" i="36"/>
  <c r="AE200" i="36"/>
  <c r="AE195" i="36"/>
  <c r="AD202" i="36"/>
  <c r="AE206" i="36"/>
  <c r="AD213" i="36"/>
  <c r="AD222" i="36" l="1"/>
  <c r="AE215" i="36"/>
  <c r="M30" i="36"/>
  <c r="C30" i="36"/>
  <c r="A31" i="36"/>
  <c r="B31" i="36" s="1"/>
  <c r="F30" i="36"/>
  <c r="G30" i="36"/>
  <c r="D30" i="36"/>
  <c r="E30" i="36"/>
  <c r="J30" i="36"/>
  <c r="K30" i="36"/>
  <c r="I30" i="36"/>
  <c r="R30" i="36" s="1"/>
  <c r="N30" i="36"/>
  <c r="L30" i="36"/>
  <c r="H30" i="36"/>
  <c r="AD217" i="36"/>
  <c r="AE210" i="36"/>
  <c r="AE211" i="36"/>
  <c r="AD218" i="36"/>
  <c r="AE207" i="36"/>
  <c r="AD214" i="36"/>
  <c r="AD209" i="36"/>
  <c r="AE202" i="36"/>
  <c r="AD220" i="36"/>
  <c r="AE213" i="36"/>
  <c r="AE219" i="36"/>
  <c r="AD226" i="36"/>
  <c r="AE222" i="36" l="1"/>
  <c r="AD229" i="36"/>
  <c r="M31" i="36"/>
  <c r="C31" i="36"/>
  <c r="H31" i="36"/>
  <c r="A32" i="36"/>
  <c r="B32" i="36" s="1"/>
  <c r="F31" i="36"/>
  <c r="G31" i="36"/>
  <c r="L31" i="36"/>
  <c r="E31" i="36"/>
  <c r="J31" i="36"/>
  <c r="K31" i="36"/>
  <c r="I31" i="36"/>
  <c r="R31" i="36" s="1"/>
  <c r="N31" i="36"/>
  <c r="D31" i="36"/>
  <c r="AD224" i="36"/>
  <c r="AE217" i="36"/>
  <c r="AD225" i="36"/>
  <c r="AE218" i="36"/>
  <c r="AD216" i="36"/>
  <c r="AE209" i="36"/>
  <c r="AD227" i="36"/>
  <c r="AE220" i="36"/>
  <c r="AD221" i="36"/>
  <c r="AE214" i="36"/>
  <c r="AD233" i="36"/>
  <c r="AE226" i="36"/>
  <c r="AD236" i="36" l="1"/>
  <c r="AE229" i="36"/>
  <c r="M32" i="36"/>
  <c r="C32" i="36"/>
  <c r="H32" i="36"/>
  <c r="A33" i="36"/>
  <c r="B33" i="36" s="1"/>
  <c r="F32" i="36"/>
  <c r="G32" i="36"/>
  <c r="L32" i="36"/>
  <c r="E32" i="36"/>
  <c r="J32" i="36"/>
  <c r="K32" i="36"/>
  <c r="I32" i="36"/>
  <c r="R32" i="36" s="1"/>
  <c r="N32" i="36"/>
  <c r="D32" i="36"/>
  <c r="AD231" i="36"/>
  <c r="AE224" i="36"/>
  <c r="AE225" i="36"/>
  <c r="AD232" i="36"/>
  <c r="AE216" i="36"/>
  <c r="AD223" i="36"/>
  <c r="AD228" i="36"/>
  <c r="AE221" i="36"/>
  <c r="AD240" i="36"/>
  <c r="AE233" i="36"/>
  <c r="AE227" i="36"/>
  <c r="AD234" i="36"/>
  <c r="AD243" i="36" l="1"/>
  <c r="AE236" i="36"/>
  <c r="M33" i="36"/>
  <c r="C33" i="36"/>
  <c r="L33" i="36"/>
  <c r="A34" i="36"/>
  <c r="B34" i="36" s="1"/>
  <c r="F33" i="36"/>
  <c r="G33" i="36"/>
  <c r="D33" i="36"/>
  <c r="E33" i="36"/>
  <c r="J33" i="36"/>
  <c r="S33" i="36" s="1"/>
  <c r="K33" i="36"/>
  <c r="I33" i="36"/>
  <c r="R33" i="36" s="1"/>
  <c r="N33" i="36"/>
  <c r="H33" i="36"/>
  <c r="AD238" i="36"/>
  <c r="AE231" i="36"/>
  <c r="AD239" i="36"/>
  <c r="AE232" i="36"/>
  <c r="AE234" i="36"/>
  <c r="AD241" i="36"/>
  <c r="AE223" i="36"/>
  <c r="AD230" i="36"/>
  <c r="AE240" i="36"/>
  <c r="AD247" i="36"/>
  <c r="AE228" i="36"/>
  <c r="AD235" i="36"/>
  <c r="AE243" i="36" l="1"/>
  <c r="AD250" i="36"/>
  <c r="M34" i="36"/>
  <c r="C34" i="36"/>
  <c r="H34" i="36"/>
  <c r="A35" i="36"/>
  <c r="B35" i="36" s="1"/>
  <c r="F34" i="36"/>
  <c r="G34" i="36"/>
  <c r="D34" i="36"/>
  <c r="E34" i="36"/>
  <c r="J34" i="36"/>
  <c r="R34" i="36" s="1"/>
  <c r="K34" i="36"/>
  <c r="I34" i="36"/>
  <c r="N34" i="36"/>
  <c r="L34" i="36"/>
  <c r="AE238" i="36"/>
  <c r="AD245" i="36"/>
  <c r="AD246" i="36"/>
  <c r="AE239" i="36"/>
  <c r="AE235" i="36"/>
  <c r="AD242" i="36"/>
  <c r="AD237" i="36"/>
  <c r="AE230" i="36"/>
  <c r="AE247" i="36"/>
  <c r="AD254" i="36"/>
  <c r="AD248" i="36"/>
  <c r="AE241" i="36"/>
  <c r="AE250" i="36" l="1"/>
  <c r="AD257" i="36"/>
  <c r="M35" i="36"/>
  <c r="C35" i="36"/>
  <c r="H35" i="36"/>
  <c r="A36" i="36"/>
  <c r="B36" i="36" s="1"/>
  <c r="F35" i="36"/>
  <c r="G35" i="36"/>
  <c r="L35" i="36"/>
  <c r="E35" i="36"/>
  <c r="J35" i="36"/>
  <c r="R35" i="36" s="1"/>
  <c r="K35" i="36"/>
  <c r="I35" i="36"/>
  <c r="N35" i="36"/>
  <c r="D35" i="36"/>
  <c r="AD252" i="36"/>
  <c r="AE245" i="36"/>
  <c r="AE246" i="36"/>
  <c r="AD253" i="36"/>
  <c r="AE248" i="36"/>
  <c r="AD255" i="36"/>
  <c r="AD249" i="36"/>
  <c r="AE242" i="36"/>
  <c r="AD261" i="36"/>
  <c r="AE254" i="36"/>
  <c r="AE237" i="36"/>
  <c r="AD244" i="36"/>
  <c r="AD264" i="36" l="1"/>
  <c r="AE257" i="36"/>
  <c r="M36" i="36"/>
  <c r="C36" i="36"/>
  <c r="H36" i="36"/>
  <c r="A37" i="36"/>
  <c r="B37" i="36" s="1"/>
  <c r="F36" i="36"/>
  <c r="G36" i="36"/>
  <c r="L36" i="36"/>
  <c r="E36" i="36"/>
  <c r="J36" i="36"/>
  <c r="R36" i="36" s="1"/>
  <c r="K36" i="36"/>
  <c r="I36" i="36"/>
  <c r="N36" i="36"/>
  <c r="D36" i="36"/>
  <c r="AD259" i="36"/>
  <c r="AE252" i="36"/>
  <c r="AE253" i="36"/>
  <c r="AD260" i="36"/>
  <c r="AE261" i="36"/>
  <c r="AD268" i="36"/>
  <c r="AD262" i="36"/>
  <c r="AE255" i="36"/>
  <c r="AD251" i="36"/>
  <c r="AE244" i="36"/>
  <c r="AE249" i="36"/>
  <c r="AD256" i="36"/>
  <c r="AE264" i="36" l="1"/>
  <c r="AD271" i="36"/>
  <c r="E37" i="36"/>
  <c r="J37" i="36"/>
  <c r="R37" i="36" s="1"/>
  <c r="K37" i="36"/>
  <c r="S37" i="36" s="1"/>
  <c r="I37" i="36"/>
  <c r="N37" i="36"/>
  <c r="H37" i="36"/>
  <c r="M37" i="36"/>
  <c r="C37" i="36"/>
  <c r="L37" i="36"/>
  <c r="A38" i="36"/>
  <c r="B38" i="36" s="1"/>
  <c r="F37" i="36"/>
  <c r="G37" i="36"/>
  <c r="D37" i="36"/>
  <c r="AE259" i="36"/>
  <c r="AD266" i="36"/>
  <c r="AD267" i="36"/>
  <c r="AE260" i="36"/>
  <c r="AD263" i="36"/>
  <c r="AE256" i="36"/>
  <c r="AD269" i="36"/>
  <c r="AE262" i="36"/>
  <c r="AD275" i="36"/>
  <c r="AE268" i="36"/>
  <c r="AD258" i="36"/>
  <c r="AE251" i="36"/>
  <c r="AE271" i="36" l="1"/>
  <c r="AD278" i="36"/>
  <c r="E38" i="36"/>
  <c r="J38" i="36"/>
  <c r="K38" i="36"/>
  <c r="R38" i="36" s="1"/>
  <c r="I38" i="36"/>
  <c r="N38" i="36"/>
  <c r="L38" i="36"/>
  <c r="M38" i="36"/>
  <c r="C38" i="36"/>
  <c r="D38" i="36"/>
  <c r="A39" i="36"/>
  <c r="B39" i="36" s="1"/>
  <c r="F38" i="36"/>
  <c r="G38" i="36"/>
  <c r="H38" i="36"/>
  <c r="AD273" i="36"/>
  <c r="AE266" i="36"/>
  <c r="AE267" i="36"/>
  <c r="AD274" i="36"/>
  <c r="AE258" i="36"/>
  <c r="AD265" i="36"/>
  <c r="AE269" i="36"/>
  <c r="AD276" i="36"/>
  <c r="AD282" i="36"/>
  <c r="AE275" i="36"/>
  <c r="AD270" i="36"/>
  <c r="AE263" i="36"/>
  <c r="AE278" i="36" l="1"/>
  <c r="AD285" i="36"/>
  <c r="E39" i="36"/>
  <c r="J39" i="36"/>
  <c r="K39" i="36"/>
  <c r="R39" i="36" s="1"/>
  <c r="I39" i="36"/>
  <c r="N39" i="36"/>
  <c r="D39" i="36"/>
  <c r="M39" i="36"/>
  <c r="C39" i="36"/>
  <c r="H39" i="36"/>
  <c r="A40" i="36"/>
  <c r="B40" i="36" s="1"/>
  <c r="F39" i="36"/>
  <c r="G39" i="36"/>
  <c r="L39" i="36"/>
  <c r="AE273" i="36"/>
  <c r="AD280" i="36"/>
  <c r="AD281" i="36"/>
  <c r="AE274" i="36"/>
  <c r="AE270" i="36"/>
  <c r="AD277" i="36"/>
  <c r="AE282" i="36"/>
  <c r="AD289" i="36"/>
  <c r="AE276" i="36"/>
  <c r="AD283" i="36"/>
  <c r="AE265" i="36"/>
  <c r="AD272" i="36"/>
  <c r="AE285" i="36" l="1"/>
  <c r="AD292" i="36"/>
  <c r="M40" i="36"/>
  <c r="C40" i="36"/>
  <c r="H40" i="36"/>
  <c r="A41" i="36"/>
  <c r="B41" i="36" s="1"/>
  <c r="F40" i="36"/>
  <c r="G40" i="36"/>
  <c r="L40" i="36"/>
  <c r="E40" i="36"/>
  <c r="J40" i="36"/>
  <c r="K40" i="36"/>
  <c r="R40" i="36" s="1"/>
  <c r="I40" i="36"/>
  <c r="N40" i="36"/>
  <c r="D40" i="36"/>
  <c r="AD287" i="36"/>
  <c r="AE280" i="36"/>
  <c r="AD288" i="36"/>
  <c r="AE281" i="36"/>
  <c r="AD279" i="36"/>
  <c r="AE272" i="36"/>
  <c r="AE289" i="36"/>
  <c r="AD296" i="36"/>
  <c r="AD290" i="36"/>
  <c r="AE283" i="36"/>
  <c r="AE277" i="36"/>
  <c r="AD284" i="36"/>
  <c r="AE292" i="36" l="1"/>
  <c r="AD299" i="36"/>
  <c r="M41" i="36"/>
  <c r="C41" i="36"/>
  <c r="L41" i="36"/>
  <c r="S41" i="36" s="1"/>
  <c r="A42" i="36"/>
  <c r="B42" i="36" s="1"/>
  <c r="F41" i="36"/>
  <c r="G41" i="36"/>
  <c r="D41" i="36"/>
  <c r="E41" i="36"/>
  <c r="J41" i="36"/>
  <c r="K41" i="36"/>
  <c r="R41" i="36" s="1"/>
  <c r="I41" i="36"/>
  <c r="N41" i="36"/>
  <c r="H41" i="36"/>
  <c r="AD294" i="36"/>
  <c r="AE287" i="36"/>
  <c r="AE288" i="36"/>
  <c r="AD295" i="36"/>
  <c r="AD291" i="36"/>
  <c r="AE284" i="36"/>
  <c r="AD303" i="36"/>
  <c r="AE296" i="36"/>
  <c r="AE290" i="36"/>
  <c r="AD297" i="36"/>
  <c r="AE279" i="36"/>
  <c r="AD286" i="36"/>
  <c r="AD306" i="36" l="1"/>
  <c r="AE299" i="36"/>
  <c r="M42" i="36"/>
  <c r="C42" i="36"/>
  <c r="D42" i="36"/>
  <c r="A43" i="36"/>
  <c r="B43" i="36" s="1"/>
  <c r="F42" i="36"/>
  <c r="G42" i="36"/>
  <c r="H42" i="36"/>
  <c r="E42" i="36"/>
  <c r="J42" i="36"/>
  <c r="K42" i="36"/>
  <c r="I42" i="36"/>
  <c r="N42" i="36"/>
  <c r="L42" i="36"/>
  <c r="R42" i="36" s="1"/>
  <c r="AD301" i="36"/>
  <c r="AE294" i="36"/>
  <c r="AD302" i="36"/>
  <c r="AE295" i="36"/>
  <c r="AE303" i="36"/>
  <c r="AD310" i="36"/>
  <c r="AD293" i="36"/>
  <c r="AE286" i="36"/>
  <c r="AD304" i="36"/>
  <c r="AE297" i="36"/>
  <c r="AE291" i="36"/>
  <c r="AD298" i="36"/>
  <c r="AD313" i="36" l="1"/>
  <c r="AE306" i="36"/>
  <c r="M43" i="36"/>
  <c r="C43" i="36"/>
  <c r="H43" i="36"/>
  <c r="A44" i="36"/>
  <c r="B44" i="36" s="1"/>
  <c r="F43" i="36"/>
  <c r="G43" i="36"/>
  <c r="L43" i="36"/>
  <c r="R43" i="36" s="1"/>
  <c r="E43" i="36"/>
  <c r="J43" i="36"/>
  <c r="K43" i="36"/>
  <c r="I43" i="36"/>
  <c r="N43" i="36"/>
  <c r="D43" i="36"/>
  <c r="AE301" i="36"/>
  <c r="AD308" i="36"/>
  <c r="AD309" i="36"/>
  <c r="AE302" i="36"/>
  <c r="AD317" i="36"/>
  <c r="AE310" i="36"/>
  <c r="AD311" i="36"/>
  <c r="AE304" i="36"/>
  <c r="AD305" i="36"/>
  <c r="AE298" i="36"/>
  <c r="AD300" i="36"/>
  <c r="AE293" i="36"/>
  <c r="AD320" i="36" l="1"/>
  <c r="AE313" i="36"/>
  <c r="M44" i="36"/>
  <c r="C44" i="36"/>
  <c r="H44" i="36"/>
  <c r="A45" i="36"/>
  <c r="B45" i="36" s="1"/>
  <c r="F44" i="36"/>
  <c r="G44" i="36"/>
  <c r="L44" i="36"/>
  <c r="R44" i="36" s="1"/>
  <c r="E44" i="36"/>
  <c r="J44" i="36"/>
  <c r="K44" i="36"/>
  <c r="I44" i="36"/>
  <c r="N44" i="36"/>
  <c r="D44" i="36"/>
  <c r="AD315" i="36"/>
  <c r="AE308" i="36"/>
  <c r="AD316" i="36"/>
  <c r="AE309" i="36"/>
  <c r="AE311" i="36"/>
  <c r="AD318" i="36"/>
  <c r="AD312" i="36"/>
  <c r="AE305" i="36"/>
  <c r="AE300" i="36"/>
  <c r="AD307" i="36"/>
  <c r="AD324" i="36"/>
  <c r="AE317" i="36"/>
  <c r="AE320" i="36" l="1"/>
  <c r="AD327" i="36"/>
  <c r="M45" i="36"/>
  <c r="C45" i="36"/>
  <c r="L45" i="36"/>
  <c r="R45" i="36" s="1"/>
  <c r="A46" i="36"/>
  <c r="B46" i="36" s="1"/>
  <c r="F45" i="36"/>
  <c r="G45" i="36"/>
  <c r="D45" i="36"/>
  <c r="E45" i="36"/>
  <c r="J45" i="36"/>
  <c r="K45" i="36"/>
  <c r="I45" i="36"/>
  <c r="N45" i="36"/>
  <c r="H45" i="36"/>
  <c r="AD322" i="36"/>
  <c r="AE315" i="36"/>
  <c r="AD323" i="36"/>
  <c r="AE316" i="36"/>
  <c r="AE307" i="36"/>
  <c r="AD314" i="36"/>
  <c r="AE318" i="36"/>
  <c r="AD325" i="36"/>
  <c r="AE324" i="36"/>
  <c r="AD331" i="36"/>
  <c r="AE312" i="36"/>
  <c r="AD319" i="36"/>
  <c r="AD334" i="36" l="1"/>
  <c r="AE327" i="36"/>
  <c r="M46" i="36"/>
  <c r="S46" i="36" s="1"/>
  <c r="C46" i="36"/>
  <c r="D46" i="36"/>
  <c r="A47" i="36"/>
  <c r="B47" i="36" s="1"/>
  <c r="F46" i="36"/>
  <c r="G46" i="36"/>
  <c r="H46" i="36"/>
  <c r="E46" i="36"/>
  <c r="J46" i="36"/>
  <c r="K46" i="36"/>
  <c r="I46" i="36"/>
  <c r="N46" i="36"/>
  <c r="L46" i="36"/>
  <c r="R46" i="36" s="1"/>
  <c r="AD329" i="36"/>
  <c r="AE322" i="36"/>
  <c r="AD330" i="36"/>
  <c r="AE323" i="36"/>
  <c r="AE319" i="36"/>
  <c r="AD326" i="36"/>
  <c r="AD332" i="36"/>
  <c r="AE325" i="36"/>
  <c r="AE331" i="36"/>
  <c r="AD338" i="36"/>
  <c r="AD321" i="36"/>
  <c r="AE314" i="36"/>
  <c r="AE334" i="36" l="1"/>
  <c r="AD341" i="36"/>
  <c r="M47" i="36"/>
  <c r="R47" i="36" s="1"/>
  <c r="C47" i="36"/>
  <c r="H47" i="36"/>
  <c r="A48" i="36"/>
  <c r="B48" i="36" s="1"/>
  <c r="F47" i="36"/>
  <c r="G47" i="36"/>
  <c r="L47" i="36"/>
  <c r="E47" i="36"/>
  <c r="J47" i="36"/>
  <c r="K47" i="36"/>
  <c r="I47" i="36"/>
  <c r="N47" i="36"/>
  <c r="D47" i="36"/>
  <c r="AD336" i="36"/>
  <c r="AE329" i="36"/>
  <c r="AE330" i="36"/>
  <c r="AD337" i="36"/>
  <c r="AD345" i="36"/>
  <c r="AE338" i="36"/>
  <c r="AD333" i="36"/>
  <c r="AE326" i="36"/>
  <c r="AE321" i="36"/>
  <c r="AD328" i="36"/>
  <c r="AE332" i="36"/>
  <c r="AD339" i="36"/>
  <c r="AD348" i="36" l="1"/>
  <c r="AE341" i="36"/>
  <c r="C48" i="36"/>
  <c r="A49" i="36"/>
  <c r="B49" i="36" s="1"/>
  <c r="F48" i="36"/>
  <c r="G48" i="36"/>
  <c r="L48" i="36"/>
  <c r="E48" i="36"/>
  <c r="J48" i="36"/>
  <c r="K48" i="36"/>
  <c r="I48" i="36"/>
  <c r="N48" i="36"/>
  <c r="D48" i="36"/>
  <c r="M48" i="36"/>
  <c r="R48" i="36" s="1"/>
  <c r="H48" i="36"/>
  <c r="AD343" i="36"/>
  <c r="AE336" i="36"/>
  <c r="AE337" i="36"/>
  <c r="AD344" i="36"/>
  <c r="AE333" i="36"/>
  <c r="AD340" i="36"/>
  <c r="AD346" i="36"/>
  <c r="AE339" i="36"/>
  <c r="AD335" i="36"/>
  <c r="AE328" i="36"/>
  <c r="AD352" i="36"/>
  <c r="AE345" i="36"/>
  <c r="AE348" i="36" l="1"/>
  <c r="AD355" i="36"/>
  <c r="M49" i="36"/>
  <c r="R49" i="36" s="1"/>
  <c r="C49" i="36"/>
  <c r="L49" i="36"/>
  <c r="A50" i="36"/>
  <c r="B50" i="36" s="1"/>
  <c r="F49" i="36"/>
  <c r="G49" i="36"/>
  <c r="D49" i="36"/>
  <c r="E49" i="36"/>
  <c r="J49" i="36"/>
  <c r="K49" i="36"/>
  <c r="I49" i="36"/>
  <c r="N49" i="36"/>
  <c r="H49" i="36"/>
  <c r="AD350" i="36"/>
  <c r="AE343" i="36"/>
  <c r="AD351" i="36"/>
  <c r="AE344" i="36"/>
  <c r="AE352" i="36"/>
  <c r="AD359" i="36"/>
  <c r="AD342" i="36"/>
  <c r="AE335" i="36"/>
  <c r="AD353" i="36"/>
  <c r="AE346" i="36"/>
  <c r="AD347" i="36"/>
  <c r="AE340" i="36"/>
  <c r="AE355" i="36" l="1"/>
  <c r="AD362" i="36"/>
  <c r="AE362" i="36" s="1"/>
  <c r="M50" i="36"/>
  <c r="R50" i="36" s="1"/>
  <c r="C50" i="36"/>
  <c r="D50" i="36"/>
  <c r="A51" i="36"/>
  <c r="B51" i="36" s="1"/>
  <c r="F50" i="36"/>
  <c r="G50" i="36"/>
  <c r="H50" i="36"/>
  <c r="E50" i="36"/>
  <c r="J50" i="36"/>
  <c r="K50" i="36"/>
  <c r="I50" i="36"/>
  <c r="N50" i="36"/>
  <c r="S50" i="36" s="1"/>
  <c r="L50" i="36"/>
  <c r="AD357" i="36"/>
  <c r="AE350" i="36"/>
  <c r="AE351" i="36"/>
  <c r="AD358" i="36"/>
  <c r="AE342" i="36"/>
  <c r="AD349" i="36"/>
  <c r="AE359" i="36"/>
  <c r="AD366" i="36"/>
  <c r="AE366" i="36" s="1"/>
  <c r="AD354" i="36"/>
  <c r="AE347" i="36"/>
  <c r="AD360" i="36"/>
  <c r="AE353" i="36"/>
  <c r="M51" i="36" l="1"/>
  <c r="C51" i="36"/>
  <c r="H51" i="36"/>
  <c r="A52" i="36"/>
  <c r="B52" i="36" s="1"/>
  <c r="F51" i="36"/>
  <c r="G51" i="36"/>
  <c r="L51" i="36"/>
  <c r="E51" i="36"/>
  <c r="J51" i="36"/>
  <c r="K51" i="36"/>
  <c r="I51" i="36"/>
  <c r="N51" i="36"/>
  <c r="R51" i="36" s="1"/>
  <c r="D51" i="36"/>
  <c r="AE357" i="36"/>
  <c r="AD364" i="36"/>
  <c r="AE364" i="36" s="1"/>
  <c r="AD365" i="36"/>
  <c r="AE365" i="36" s="1"/>
  <c r="AE358" i="36"/>
  <c r="AE354" i="36"/>
  <c r="AD361" i="36"/>
  <c r="AD367" i="36"/>
  <c r="AE367" i="36" s="1"/>
  <c r="AE360" i="36"/>
  <c r="AD356" i="36"/>
  <c r="AE349" i="36"/>
  <c r="M52" i="36" l="1"/>
  <c r="D52" i="36"/>
  <c r="H52" i="36"/>
  <c r="A53" i="36"/>
  <c r="B53" i="36" s="1"/>
  <c r="C52" i="36"/>
  <c r="L52" i="36"/>
  <c r="J52" i="36"/>
  <c r="E52" i="36"/>
  <c r="G52" i="36"/>
  <c r="F52" i="36"/>
  <c r="I52" i="36"/>
  <c r="K52" i="36"/>
  <c r="N52" i="36"/>
  <c r="R52" i="36" s="1"/>
  <c r="AD368" i="36"/>
  <c r="AE368" i="36" s="1"/>
  <c r="AE361" i="36"/>
  <c r="AD363" i="36"/>
  <c r="AE363" i="36" s="1"/>
  <c r="AE356" i="36"/>
  <c r="G53" i="36" l="1"/>
  <c r="M53" i="36"/>
  <c r="F53" i="36"/>
  <c r="A54" i="36"/>
  <c r="B54" i="36" s="1"/>
  <c r="H53" i="36"/>
  <c r="D53" i="36"/>
  <c r="K53" i="36"/>
  <c r="E53" i="36"/>
  <c r="L53" i="36"/>
  <c r="J53" i="36"/>
  <c r="C53" i="36"/>
  <c r="I53" i="36"/>
  <c r="N53" i="36"/>
  <c r="R53" i="36" s="1"/>
  <c r="E54" i="36" l="1"/>
  <c r="J54" i="36"/>
  <c r="C54" i="36"/>
  <c r="D54" i="36"/>
  <c r="I54" i="36"/>
  <c r="N54" i="36"/>
  <c r="R54" i="36" s="1"/>
  <c r="H54" i="36"/>
  <c r="M54" i="36"/>
  <c r="G54" i="36"/>
  <c r="L54" i="36"/>
  <c r="F54" i="36"/>
  <c r="K54" i="36"/>
</calcChain>
</file>

<file path=xl/sharedStrings.xml><?xml version="1.0" encoding="utf-8"?>
<sst xmlns="http://schemas.openxmlformats.org/spreadsheetml/2006/main" count="408" uniqueCount="35">
  <si>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</si>
  <si>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</si>
  <si>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</si>
  <si>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</si>
  <si>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</si>
  <si>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</si>
  <si>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</si>
  <si>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</si>
  <si>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</si>
  <si>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</si>
  <si>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</si>
  <si>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</si>
  <si>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</si>
  <si>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Colonne1</t>
  </si>
  <si>
    <t>semaine</t>
  </si>
  <si>
    <t>ANNEE</t>
  </si>
  <si>
    <t>Sem debut</t>
  </si>
  <si>
    <t>Sem Fin</t>
  </si>
  <si>
    <t>Mois</t>
  </si>
  <si>
    <t>No Mois</t>
  </si>
  <si>
    <t>jour du mois</t>
  </si>
  <si>
    <t>jour de l'année$</t>
  </si>
  <si>
    <t>Colonne2</t>
  </si>
  <si>
    <t>Colonne3</t>
  </si>
  <si>
    <t>PREMIER LUNDI DE L ANNEE</t>
  </si>
  <si>
    <t>nb jours mois en cours</t>
  </si>
  <si>
    <t>date début</t>
  </si>
  <si>
    <t>date fin</t>
  </si>
  <si>
    <t>NOMBRE DE JOURS EN :</t>
  </si>
  <si>
    <t>bn jours mois suivant</t>
  </si>
  <si>
    <t>RECOPIER ICI LES DONNEES DU TABLEAU DE GAUCHE</t>
  </si>
  <si>
    <t>mois en cours</t>
  </si>
  <si>
    <t>M+1</t>
  </si>
  <si>
    <t>Nb jours mois</t>
  </si>
  <si>
    <t>nombre jours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</si>
</sst>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[$-40C]mmm\-yy;@"/>
    <numFmt numFmtId="165" formatCode="[$-40C]mmmm;@"/>
    <numFmt numFmtId="167" formatCode="mmmm"/>
    <numFmt numFmtId="168" formatCode="&quot;Semaine &quot;0"/>
  </numFmts>
  <fonts count="8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2"/>
      <color rgb="FF969696"/>
      <name val="Arial"/>
      <family val="2"/>
    </font>
    <font>
      <sz val="8"/>
      <name val="Arial"/>
    </font>
    <font>
      <sz val="10"/>
      <color indexed="55"/>
      <name val="Arial"/>
    </font>
    <font>
      <b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0" xfId="0" applyFill="1"/>
    <xf numFmtId="0" fontId="3" fillId="0" borderId="0" xfId="0" applyFont="1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5" borderId="0" xfId="0" applyFill="1"/>
    <xf numFmtId="0" fontId="0" fillId="0" borderId="0" xfId="0" applyNumberFormat="1"/>
    <xf numFmtId="0" fontId="0" fillId="0" borderId="2" xfId="0" applyNumberFormat="1" applyBorder="1"/>
    <xf numFmtId="0" fontId="0" fillId="0" borderId="0" xfId="0" applyNumberFormat="1" applyBorder="1"/>
    <xf numFmtId="0" fontId="3" fillId="0" borderId="0" xfId="0" applyNumberFormat="1" applyFont="1"/>
    <xf numFmtId="14" fontId="0" fillId="0" borderId="0" xfId="0" applyNumberFormat="1"/>
    <xf numFmtId="0" fontId="4" fillId="0" borderId="0" xfId="0" quotePrefix="1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wrapText="1"/>
    </xf>
    <xf numFmtId="164" fontId="5" fillId="0" borderId="0" xfId="0" applyNumberFormat="1" applyFont="1" applyAlignment="1">
      <alignment horizontal="center" textRotation="90"/>
    </xf>
    <xf numFmtId="1" fontId="6" fillId="0" borderId="0" xfId="0" applyNumberFormat="1" applyFont="1" applyAlignment="1">
      <alignment horizontal="center"/>
    </xf>
    <xf numFmtId="1" fontId="0" fillId="3" borderId="9" xfId="0" applyNumberFormat="1" applyFill="1" applyBorder="1" applyAlignment="1">
      <alignment wrapText="1"/>
    </xf>
    <xf numFmtId="0" fontId="0" fillId="3" borderId="10" xfId="0" applyFill="1" applyBorder="1" applyAlignment="1">
      <alignment wrapText="1"/>
    </xf>
    <xf numFmtId="1" fontId="0" fillId="3" borderId="9" xfId="0" applyNumberFormat="1" applyFill="1" applyBorder="1"/>
    <xf numFmtId="0" fontId="0" fillId="3" borderId="10" xfId="0" applyFill="1" applyBorder="1"/>
    <xf numFmtId="1" fontId="0" fillId="3" borderId="10" xfId="0" applyNumberFormat="1" applyFill="1" applyBorder="1"/>
    <xf numFmtId="0" fontId="3" fillId="0" borderId="1" xfId="0" applyFon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64" fontId="5" fillId="3" borderId="0" xfId="0" applyNumberFormat="1" applyFont="1" applyFill="1" applyAlignment="1">
      <alignment horizontal="center" textRotation="90"/>
    </xf>
    <xf numFmtId="0" fontId="0" fillId="3" borderId="4" xfId="0" applyFill="1" applyBorder="1" applyAlignment="1">
      <alignment horizontal="center" vertical="center"/>
    </xf>
    <xf numFmtId="0" fontId="3" fillId="0" borderId="0" xfId="0" applyFont="1" applyAlignment="1">
      <alignment wrapText="1"/>
    </xf>
    <xf numFmtId="14" fontId="0" fillId="0" borderId="0" xfId="0" applyNumberFormat="1" applyBorder="1" applyAlignment="1">
      <alignment horizontal="center" vertical="center"/>
    </xf>
    <xf numFmtId="165" fontId="0" fillId="7" borderId="8" xfId="0" applyNumberFormat="1" applyFill="1" applyBorder="1" applyAlignment="1">
      <alignment wrapText="1"/>
    </xf>
    <xf numFmtId="0" fontId="0" fillId="7" borderId="10" xfId="0" applyFill="1" applyBorder="1" applyAlignment="1">
      <alignment wrapText="1"/>
    </xf>
    <xf numFmtId="165" fontId="0" fillId="7" borderId="10" xfId="0" applyNumberFormat="1" applyFill="1" applyBorder="1" applyAlignment="1">
      <alignment wrapText="1"/>
    </xf>
    <xf numFmtId="165" fontId="0" fillId="7" borderId="11" xfId="0" applyNumberFormat="1" applyFill="1" applyBorder="1" applyAlignment="1">
      <alignment wrapText="1"/>
    </xf>
    <xf numFmtId="165" fontId="0" fillId="7" borderId="12" xfId="0" applyNumberFormat="1" applyFill="1" applyBorder="1" applyAlignment="1">
      <alignment wrapText="1"/>
    </xf>
    <xf numFmtId="165" fontId="0" fillId="7" borderId="13" xfId="0" applyNumberFormat="1" applyFill="1" applyBorder="1" applyAlignment="1">
      <alignment wrapText="1"/>
    </xf>
    <xf numFmtId="0" fontId="0" fillId="7" borderId="14" xfId="0" applyFill="1" applyBorder="1" applyAlignment="1">
      <alignment wrapText="1"/>
    </xf>
    <xf numFmtId="0" fontId="7" fillId="6" borderId="5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wrapText="1"/>
    </xf>
    <xf numFmtId="0" fontId="3" fillId="3" borderId="8" xfId="0" applyFont="1" applyFill="1" applyBorder="1"/>
    <xf numFmtId="0" fontId="7" fillId="6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wrapText="1"/>
    </xf>
    <xf numFmtId="0" fontId="3" fillId="9" borderId="1" xfId="0" applyFont="1" applyFill="1" applyBorder="1"/>
    <xf numFmtId="0" fontId="0" fillId="9" borderId="4" xfId="0" applyFill="1" applyBorder="1"/>
    <xf numFmtId="0" fontId="0" fillId="8" borderId="5" xfId="0" applyFill="1" applyBorder="1" applyAlignment="1">
      <alignment wrapText="1"/>
    </xf>
    <xf numFmtId="0" fontId="0" fillId="8" borderId="7" xfId="0" applyFill="1" applyBorder="1" applyAlignment="1">
      <alignment wrapText="1"/>
    </xf>
    <xf numFmtId="0" fontId="0" fillId="8" borderId="8" xfId="0" applyFill="1" applyBorder="1" applyAlignment="1">
      <alignment wrapText="1"/>
    </xf>
    <xf numFmtId="0" fontId="0" fillId="8" borderId="10" xfId="0" applyFill="1" applyBorder="1"/>
    <xf numFmtId="0" fontId="0" fillId="8" borderId="11" xfId="0" applyFill="1" applyBorder="1" applyAlignment="1">
      <alignment wrapText="1"/>
    </xf>
    <xf numFmtId="0" fontId="0" fillId="8" borderId="12" xfId="0" applyFill="1" applyBorder="1"/>
    <xf numFmtId="0" fontId="3" fillId="0" borderId="0" xfId="0" applyFont="1" applyFill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/>
    <xf numFmtId="168" fontId="3" fillId="3" borderId="8" xfId="0" applyNumberFormat="1" applyFont="1" applyFill="1" applyBorder="1" applyAlignment="1">
      <alignment horizontal="center" vertical="center"/>
    </xf>
    <xf numFmtId="168" fontId="3" fillId="3" borderId="8" xfId="0" applyNumberFormat="1" applyFont="1" applyFill="1" applyBorder="1" applyAlignment="1">
      <alignment horizontal="center" vertical="center" wrapText="1"/>
    </xf>
    <xf numFmtId="167" fontId="0" fillId="7" borderId="13" xfId="0" applyNumberFormat="1" applyFill="1" applyBorder="1" applyAlignment="1">
      <alignment horizontal="center" vertical="center"/>
    </xf>
    <xf numFmtId="167" fontId="0" fillId="7" borderId="14" xfId="0" applyNumberFormat="1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1" fontId="0" fillId="3" borderId="10" xfId="0" applyNumberFormat="1" applyFill="1" applyBorder="1" applyAlignment="1">
      <alignment horizontal="center" vertical="center"/>
    </xf>
    <xf numFmtId="1" fontId="0" fillId="3" borderId="9" xfId="0" applyNumberForma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165" fontId="0" fillId="7" borderId="8" xfId="0" applyNumberFormat="1" applyFill="1" applyBorder="1" applyAlignment="1">
      <alignment horizontal="center" vertical="center"/>
    </xf>
    <xf numFmtId="165" fontId="0" fillId="7" borderId="10" xfId="0" applyNumberFormat="1" applyFill="1" applyBorder="1" applyAlignment="1">
      <alignment horizontal="center" vertical="center"/>
    </xf>
    <xf numFmtId="165" fontId="0" fillId="7" borderId="11" xfId="0" applyNumberFormat="1" applyFill="1" applyBorder="1" applyAlignment="1">
      <alignment horizontal="center" vertical="center"/>
    </xf>
    <xf numFmtId="165" fontId="0" fillId="7" borderId="12" xfId="0" applyNumberFormat="1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</cellXfs>
  <cellStyles count="2">
    <cellStyle name="Euro" xfId="1"/>
    <cellStyle name="Normal" xfId="0" builtinId="0"/>
  </cellStyles>
  <dxfs count="14"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  <color indexed="8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border diagonalUp="0" diagonalDown="0">
        <left style="double">
          <color indexed="64"/>
        </left>
        <right/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1" name="_SuiviNoSemParMois" displayName="_SuiviNoSemParMois" ref="AH3:AL15" totalsRowShown="0" headerRowDxfId="13" tableBorderDxfId="12">
  <autoFilter ref="AH3:AL15"/>
  <tableColumns count="5">
    <tableColumn id="1" name="Mois"/>
    <tableColumn id="4" name="No Mois"/>
    <tableColumn id="2" name="Sem debut" dataDxfId="11">
      <calculatedColumnFormula>+WEEKNUM(DATE($Z$1,AI4,1))</calculatedColumnFormula>
    </tableColumn>
    <tableColumn id="3" name="Sem Fin" dataDxfId="10">
      <calculatedColumnFormula>+WEEKNUM(EOMONTH(DATE($Z$1,AI4,1),0))</calculatedColumnFormula>
    </tableColumn>
    <tableColumn id="5" name="Nb jours mois" dataDxfId="9">
      <calculatedColumnFormula>DAY(EOMONTH($AE$1,0))</calculatedColumnFormula>
    </tableColumn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34" name="_CalendrierDesSemaines" displayName="_CalendrierDesSemaines" ref="Y3:AE368" totalsRowShown="0" headerRowDxfId="8">
  <autoFilter ref="Y3:AE368"/>
  <tableColumns count="7">
    <tableColumn id="1" name="jour de l'année$"/>
    <tableColumn id="2" name="jour du mois">
      <calculatedColumnFormula>DAY(DATE($Z$1,1,1)+Y4-1)</calculatedColumnFormula>
    </tableColumn>
    <tableColumn id="3" name="mois" dataDxfId="7">
      <calculatedColumnFormula>+TEXT(DATE($Z$1,1,1)+Y4-1,"mmmm")</calculatedColumnFormula>
    </tableColumn>
    <tableColumn id="5" name="Colonne1" dataDxfId="6">
      <calculatedColumnFormula>Z4&amp;AA4</calculatedColumnFormula>
    </tableColumn>
    <tableColumn id="6" name="Colonne2" dataDxfId="5"/>
    <tableColumn id="4" name="semaine"/>
    <tableColumn id="7" name="Colonne3" dataDxfId="4">
      <calculatedColumnFormula>+AC4&amp;AD4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</sheetPr>
  <dimension ref="A1:AF150"/>
  <sheetViews>
    <sheetView tabSelected="1" zoomScale="85" zoomScaleNormal="85" workbookViewId="0">
      <selection activeCell="A5" sqref="A5"/>
    </sheetView>
  </sheetViews>
  <sheetFormatPr baseColWidth="10" defaultRowHeight="12.75" x14ac:dyDescent="0.2"/>
  <cols>
    <col min="1" max="224" width="11.7109375" customWidth="1"/>
  </cols>
  <sheetData>
    <row r="1" spans="1:32" ht="20.100000000000001" customHeight="1" thickBot="1" x14ac:dyDescent="0.25">
      <c r="B1" s="23" t="s">
        <v>15</v>
      </c>
      <c r="C1" s="26">
        <v>2017</v>
      </c>
    </row>
    <row r="2" spans="1:32" ht="15" customHeight="1" thickBot="1" x14ac:dyDescent="0.25">
      <c r="B2" s="57"/>
      <c r="C2" s="57"/>
      <c r="H2" s="12"/>
    </row>
    <row r="3" spans="1:32" ht="36.75" thickBot="1" x14ac:dyDescent="0.25">
      <c r="A3" s="36" t="s">
        <v>14</v>
      </c>
      <c r="B3" s="37" t="s">
        <v>25</v>
      </c>
      <c r="C3" s="38" t="s">
        <v>29</v>
      </c>
      <c r="D3" s="39" t="s">
        <v>31</v>
      </c>
      <c r="E3" s="40" t="s">
        <v>32</v>
      </c>
      <c r="F3" s="45" t="s">
        <v>34</v>
      </c>
      <c r="G3" s="4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s="14" customFormat="1" x14ac:dyDescent="0.2">
      <c r="A4" s="58">
        <v>1</v>
      </c>
      <c r="B4" s="66">
        <f>MIN(EOMONTH(7*A4+DATE($C$1,1,3)-WEEKDAY(DATE($C$1,1,3))-5,0)-(7*A4+DATE($C$1,1,3)-WEEKDAY(DATE($C$1,1,3))-5)+1,7)</f>
        <v>7</v>
      </c>
      <c r="C4" s="63" t="str">
        <f>IF(B4&lt;7,7-B4,"")</f>
        <v/>
      </c>
      <c r="D4" s="60">
        <f>7*A4+DATE($C$1,1,3)-WEEKDAY(DATE($C$1,1,3))-5</f>
        <v>42737</v>
      </c>
      <c r="E4" s="61" t="str">
        <f>IF(MONTH(D5)&lt;&gt;MONTH(D4),D5,"")</f>
        <v/>
      </c>
      <c r="F4" s="68">
        <f>DAY(EOMONTH(D4,0))</f>
        <v>31</v>
      </c>
      <c r="G4" s="62" t="str">
        <f>IF(E4&lt;&gt;"",DAY(EOMONTH(E4,0)),"")</f>
        <v/>
      </c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</row>
    <row r="5" spans="1:32" x14ac:dyDescent="0.2">
      <c r="A5" s="58">
        <v>2</v>
      </c>
      <c r="B5" s="66">
        <f>MIN(EOMONTH(7*A5+DATE($C$1,1,3)-WEEKDAY(DATE($C$1,1,3))-5,0)-(7*A5+DATE($C$1,1,3)-WEEKDAY(DATE($C$1,1,3))-5)+1,7)</f>
        <v>7</v>
      </c>
      <c r="C5" s="63" t="str">
        <f t="shared" ref="C5:C55" si="0">IF(B5&lt;7,7-B5,"")</f>
        <v/>
      </c>
      <c r="D5" s="60">
        <f>7*A5+DATE($C$1,1,3)-WEEKDAY(DATE($C$1,1,3))-5</f>
        <v>42744</v>
      </c>
      <c r="E5" s="61" t="str">
        <f t="shared" ref="E5:E55" si="1">IF(MONTH(D6)&lt;&gt;MONTH(D5),D6,"")</f>
        <v/>
      </c>
      <c r="F5" s="69">
        <f t="shared" ref="F5:F55" si="2">DAY(EOMONTH(D5,0))</f>
        <v>31</v>
      </c>
      <c r="G5" s="64" t="str">
        <f t="shared" ref="G5:G55" si="3">IF(E5&lt;&gt;"",DAY(EOMONTH(E5,0)),"")</f>
        <v/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32" x14ac:dyDescent="0.2">
      <c r="A6" s="59">
        <v>3</v>
      </c>
      <c r="B6" s="66">
        <f>MIN(EOMONTH(7*A6+DATE($C$1,1,3)-WEEKDAY(DATE($C$1,1,3))-5,0)-(7*A6+DATE($C$1,1,3)-WEEKDAY(DATE($C$1,1,3))-5)+1,7)</f>
        <v>7</v>
      </c>
      <c r="C6" s="63" t="str">
        <f t="shared" si="0"/>
        <v/>
      </c>
      <c r="D6" s="60">
        <f>7*A6+DATE($C$1,1,3)-WEEKDAY(DATE($C$1,1,3))-5</f>
        <v>42751</v>
      </c>
      <c r="E6" s="61" t="str">
        <f t="shared" si="1"/>
        <v/>
      </c>
      <c r="F6" s="69">
        <f t="shared" si="2"/>
        <v>31</v>
      </c>
      <c r="G6" s="64" t="str">
        <f t="shared" si="3"/>
        <v/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</row>
    <row r="7" spans="1:32" x14ac:dyDescent="0.2">
      <c r="A7" s="59">
        <v>4</v>
      </c>
      <c r="B7" s="66">
        <f>MIN(EOMONTH(7*A7+DATE($C$1,1,3)-WEEKDAY(DATE($C$1,1,3))-5,0)-(7*A7+DATE($C$1,1,3)-WEEKDAY(DATE($C$1,1,3))-5)+1,7)</f>
        <v>7</v>
      </c>
      <c r="C7" s="63" t="str">
        <f t="shared" si="0"/>
        <v/>
      </c>
      <c r="D7" s="60">
        <f>7*A7+DATE($C$1,1,3)-WEEKDAY(DATE($C$1,1,3))-5</f>
        <v>42758</v>
      </c>
      <c r="E7" s="61" t="str">
        <f t="shared" si="1"/>
        <v/>
      </c>
      <c r="F7" s="69">
        <f t="shared" si="2"/>
        <v>31</v>
      </c>
      <c r="G7" s="64" t="str">
        <f t="shared" si="3"/>
        <v/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1:32" x14ac:dyDescent="0.2">
      <c r="A8" s="58">
        <v>5</v>
      </c>
      <c r="B8" s="66">
        <f>MIN(EOMONTH(7*A8+DATE($C$1,1,3)-WEEKDAY(DATE($C$1,1,3))-5,0)-(7*A8+DATE($C$1,1,3)-WEEKDAY(DATE($C$1,1,3))-5)+1,7)</f>
        <v>2</v>
      </c>
      <c r="C8" s="63">
        <f t="shared" si="0"/>
        <v>5</v>
      </c>
      <c r="D8" s="60">
        <f>7*A8+DATE($C$1,1,3)-WEEKDAY(DATE($C$1,1,3))-5</f>
        <v>42765</v>
      </c>
      <c r="E8" s="61">
        <f t="shared" si="1"/>
        <v>42772</v>
      </c>
      <c r="F8" s="69">
        <f t="shared" si="2"/>
        <v>31</v>
      </c>
      <c r="G8" s="64">
        <f t="shared" si="3"/>
        <v>28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 spans="1:32" x14ac:dyDescent="0.2">
      <c r="A9" s="59">
        <v>6</v>
      </c>
      <c r="B9" s="66">
        <f>MIN(EOMONTH(7*A9+DATE($C$1,1,3)-WEEKDAY(DATE($C$1,1,3))-5,0)-(7*A9+DATE($C$1,1,3)-WEEKDAY(DATE($C$1,1,3))-5)+1,7)</f>
        <v>7</v>
      </c>
      <c r="C9" s="63" t="str">
        <f t="shared" si="0"/>
        <v/>
      </c>
      <c r="D9" s="60">
        <f>7*A9+DATE($C$1,1,3)-WEEKDAY(DATE($C$1,1,3))-5</f>
        <v>42772</v>
      </c>
      <c r="E9" s="61" t="str">
        <f t="shared" si="1"/>
        <v/>
      </c>
      <c r="F9" s="69">
        <f t="shared" si="2"/>
        <v>28</v>
      </c>
      <c r="G9" s="64" t="str">
        <f t="shared" si="3"/>
        <v/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</row>
    <row r="10" spans="1:32" x14ac:dyDescent="0.2">
      <c r="A10" s="59">
        <v>7</v>
      </c>
      <c r="B10" s="66">
        <f>MIN(EOMONTH(7*A10+DATE($C$1,1,3)-WEEKDAY(DATE($C$1,1,3))-5,0)-(7*A10+DATE($C$1,1,3)-WEEKDAY(DATE($C$1,1,3))-5)+1,7)</f>
        <v>7</v>
      </c>
      <c r="C10" s="63" t="str">
        <f t="shared" si="0"/>
        <v/>
      </c>
      <c r="D10" s="60">
        <f>7*A10+DATE($C$1,1,3)-WEEKDAY(DATE($C$1,1,3))-5</f>
        <v>42779</v>
      </c>
      <c r="E10" s="61" t="str">
        <f t="shared" si="1"/>
        <v/>
      </c>
      <c r="F10" s="69">
        <f t="shared" si="2"/>
        <v>28</v>
      </c>
      <c r="G10" s="64" t="str">
        <f t="shared" si="3"/>
        <v/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</row>
    <row r="11" spans="1:32" x14ac:dyDescent="0.2">
      <c r="A11" s="58">
        <v>8</v>
      </c>
      <c r="B11" s="66">
        <f>MIN(EOMONTH(7*A11+DATE($C$1,1,3)-WEEKDAY(DATE($C$1,1,3))-5,0)-(7*A11+DATE($C$1,1,3)-WEEKDAY(DATE($C$1,1,3))-5)+1,7)</f>
        <v>7</v>
      </c>
      <c r="C11" s="63" t="str">
        <f t="shared" si="0"/>
        <v/>
      </c>
      <c r="D11" s="60">
        <f>7*A11+DATE($C$1,1,3)-WEEKDAY(DATE($C$1,1,3))-5</f>
        <v>42786</v>
      </c>
      <c r="E11" s="61" t="str">
        <f t="shared" si="1"/>
        <v/>
      </c>
      <c r="F11" s="69">
        <f t="shared" si="2"/>
        <v>28</v>
      </c>
      <c r="G11" s="64" t="str">
        <f t="shared" si="3"/>
        <v/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 spans="1:32" x14ac:dyDescent="0.2">
      <c r="A12" s="59">
        <v>9</v>
      </c>
      <c r="B12" s="66">
        <f>MIN(EOMONTH(7*A12+DATE($C$1,1,3)-WEEKDAY(DATE($C$1,1,3))-5,0)-(7*A12+DATE($C$1,1,3)-WEEKDAY(DATE($C$1,1,3))-5)+1,7)</f>
        <v>2</v>
      </c>
      <c r="C12" s="65">
        <f t="shared" si="0"/>
        <v>5</v>
      </c>
      <c r="D12" s="60">
        <f>7*A12+DATE($C$1,1,3)-WEEKDAY(DATE($C$1,1,3))-5</f>
        <v>42793</v>
      </c>
      <c r="E12" s="61">
        <f t="shared" si="1"/>
        <v>42800</v>
      </c>
      <c r="F12" s="69">
        <f t="shared" si="2"/>
        <v>28</v>
      </c>
      <c r="G12" s="64">
        <f t="shared" si="3"/>
        <v>31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1:32" x14ac:dyDescent="0.2">
      <c r="A13" s="59">
        <v>10</v>
      </c>
      <c r="B13" s="66">
        <f>MIN(EOMONTH(7*A13+DATE($C$1,1,3)-WEEKDAY(DATE($C$1,1,3))-5,0)-(7*A13+DATE($C$1,1,3)-WEEKDAY(DATE($C$1,1,3))-5)+1,7)</f>
        <v>7</v>
      </c>
      <c r="C13" s="65" t="str">
        <f t="shared" si="0"/>
        <v/>
      </c>
      <c r="D13" s="60">
        <f>7*A13+DATE($C$1,1,3)-WEEKDAY(DATE($C$1,1,3))-5</f>
        <v>42800</v>
      </c>
      <c r="E13" s="61" t="str">
        <f t="shared" si="1"/>
        <v/>
      </c>
      <c r="F13" s="69">
        <f t="shared" si="2"/>
        <v>31</v>
      </c>
      <c r="G13" s="64" t="str">
        <f t="shared" si="3"/>
        <v/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</row>
    <row r="14" spans="1:32" x14ac:dyDescent="0.2">
      <c r="A14" s="58">
        <v>11</v>
      </c>
      <c r="B14" s="66">
        <f>MIN(EOMONTH(7*A14+DATE($C$1,1,3)-WEEKDAY(DATE($C$1,1,3))-5,0)-(7*A14+DATE($C$1,1,3)-WEEKDAY(DATE($C$1,1,3))-5)+1,7)</f>
        <v>7</v>
      </c>
      <c r="C14" s="65" t="str">
        <f t="shared" si="0"/>
        <v/>
      </c>
      <c r="D14" s="60">
        <f>7*A14+DATE($C$1,1,3)-WEEKDAY(DATE($C$1,1,3))-5</f>
        <v>42807</v>
      </c>
      <c r="E14" s="61" t="str">
        <f t="shared" si="1"/>
        <v/>
      </c>
      <c r="F14" s="69">
        <f t="shared" si="2"/>
        <v>31</v>
      </c>
      <c r="G14" s="64" t="str">
        <f t="shared" si="3"/>
        <v/>
      </c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</row>
    <row r="15" spans="1:32" x14ac:dyDescent="0.2">
      <c r="A15" s="59">
        <v>12</v>
      </c>
      <c r="B15" s="66">
        <f>MIN(EOMONTH(7*A15+DATE($C$1,1,3)-WEEKDAY(DATE($C$1,1,3))-5,0)-(7*A15+DATE($C$1,1,3)-WEEKDAY(DATE($C$1,1,3))-5)+1,7)</f>
        <v>7</v>
      </c>
      <c r="C15" s="65" t="str">
        <f t="shared" si="0"/>
        <v/>
      </c>
      <c r="D15" s="60">
        <f>7*A15+DATE($C$1,1,3)-WEEKDAY(DATE($C$1,1,3))-5</f>
        <v>42814</v>
      </c>
      <c r="E15" s="61" t="str">
        <f t="shared" si="1"/>
        <v/>
      </c>
      <c r="F15" s="69">
        <f t="shared" si="2"/>
        <v>31</v>
      </c>
      <c r="G15" s="64" t="str">
        <f t="shared" si="3"/>
        <v/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</row>
    <row r="16" spans="1:32" x14ac:dyDescent="0.2">
      <c r="A16" s="59">
        <v>13</v>
      </c>
      <c r="B16" s="66">
        <f>MIN(EOMONTH(7*A16+DATE($C$1,1,3)-WEEKDAY(DATE($C$1,1,3))-5,0)-(7*A16+DATE($C$1,1,3)-WEEKDAY(DATE($C$1,1,3))-5)+1,7)</f>
        <v>5</v>
      </c>
      <c r="C16" s="65">
        <f t="shared" si="0"/>
        <v>2</v>
      </c>
      <c r="D16" s="60">
        <f>7*A16+DATE($C$1,1,3)-WEEKDAY(DATE($C$1,1,3))-5</f>
        <v>42821</v>
      </c>
      <c r="E16" s="61">
        <f t="shared" si="1"/>
        <v>42828</v>
      </c>
      <c r="F16" s="69">
        <f t="shared" si="2"/>
        <v>31</v>
      </c>
      <c r="G16" s="64">
        <f t="shared" si="3"/>
        <v>30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</row>
    <row r="17" spans="1:32" x14ac:dyDescent="0.2">
      <c r="A17" s="58">
        <v>14</v>
      </c>
      <c r="B17" s="66">
        <f>MIN(EOMONTH(7*A17+DATE($C$1,1,3)-WEEKDAY(DATE($C$1,1,3))-5,0)-(7*A17+DATE($C$1,1,3)-WEEKDAY(DATE($C$1,1,3))-5)+1,7)</f>
        <v>7</v>
      </c>
      <c r="C17" s="65" t="str">
        <f t="shared" si="0"/>
        <v/>
      </c>
      <c r="D17" s="70">
        <f>7*A17+DATE($C$1,1,3)-WEEKDAY(DATE($C$1,1,3))-5</f>
        <v>42828</v>
      </c>
      <c r="E17" s="61" t="str">
        <f t="shared" si="1"/>
        <v/>
      </c>
      <c r="F17" s="69">
        <f t="shared" si="2"/>
        <v>30</v>
      </c>
      <c r="G17" s="64" t="str">
        <f t="shared" si="3"/>
        <v/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1:32" x14ac:dyDescent="0.2">
      <c r="A18" s="59">
        <v>15</v>
      </c>
      <c r="B18" s="66">
        <f>MIN(EOMONTH(7*A18+DATE($C$1,1,3)-WEEKDAY(DATE($C$1,1,3))-5,0)-(7*A18+DATE($C$1,1,3)-WEEKDAY(DATE($C$1,1,3))-5)+1,7)</f>
        <v>7</v>
      </c>
      <c r="C18" s="65" t="str">
        <f t="shared" si="0"/>
        <v/>
      </c>
      <c r="D18" s="70">
        <f>7*A18+DATE($C$1,1,3)-WEEKDAY(DATE($C$1,1,3))-5</f>
        <v>42835</v>
      </c>
      <c r="E18" s="61" t="str">
        <f t="shared" si="1"/>
        <v/>
      </c>
      <c r="F18" s="69">
        <f t="shared" si="2"/>
        <v>30</v>
      </c>
      <c r="G18" s="64" t="str">
        <f t="shared" si="3"/>
        <v/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</row>
    <row r="19" spans="1:32" x14ac:dyDescent="0.2">
      <c r="A19" s="59">
        <v>16</v>
      </c>
      <c r="B19" s="66">
        <f>MIN(EOMONTH(7*A19+DATE($C$1,1,3)-WEEKDAY(DATE($C$1,1,3))-5,0)-(7*A19+DATE($C$1,1,3)-WEEKDAY(DATE($C$1,1,3))-5)+1,7)</f>
        <v>7</v>
      </c>
      <c r="C19" s="65" t="str">
        <f t="shared" si="0"/>
        <v/>
      </c>
      <c r="D19" s="70">
        <f>7*A19+DATE($C$1,1,3)-WEEKDAY(DATE($C$1,1,3))-5</f>
        <v>42842</v>
      </c>
      <c r="E19" s="61" t="str">
        <f t="shared" si="1"/>
        <v/>
      </c>
      <c r="F19" s="69">
        <f t="shared" si="2"/>
        <v>30</v>
      </c>
      <c r="G19" s="64" t="str">
        <f t="shared" si="3"/>
        <v/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</row>
    <row r="20" spans="1:32" x14ac:dyDescent="0.2">
      <c r="A20" s="58">
        <v>17</v>
      </c>
      <c r="B20" s="66">
        <f>MIN(EOMONTH(7*A20+DATE($C$1,1,3)-WEEKDAY(DATE($C$1,1,3))-5,0)-(7*A20+DATE($C$1,1,3)-WEEKDAY(DATE($C$1,1,3))-5)+1,7)</f>
        <v>7</v>
      </c>
      <c r="C20" s="65" t="str">
        <f t="shared" si="0"/>
        <v/>
      </c>
      <c r="D20" s="70">
        <f>7*A20+DATE($C$1,1,3)-WEEKDAY(DATE($C$1,1,3))-5</f>
        <v>42849</v>
      </c>
      <c r="E20" s="61">
        <f t="shared" si="1"/>
        <v>42856</v>
      </c>
      <c r="F20" s="69">
        <f t="shared" si="2"/>
        <v>30</v>
      </c>
      <c r="G20" s="64">
        <f t="shared" si="3"/>
        <v>31</v>
      </c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</row>
    <row r="21" spans="1:32" x14ac:dyDescent="0.2">
      <c r="A21" s="59">
        <v>18</v>
      </c>
      <c r="B21" s="66">
        <f>MIN(EOMONTH(7*A21+DATE($C$1,1,3)-WEEKDAY(DATE($C$1,1,3))-5,0)-(7*A21+DATE($C$1,1,3)-WEEKDAY(DATE($C$1,1,3))-5)+1,7)</f>
        <v>7</v>
      </c>
      <c r="C21" s="65" t="str">
        <f t="shared" si="0"/>
        <v/>
      </c>
      <c r="D21" s="70">
        <f>7*A21+DATE($C$1,1,3)-WEEKDAY(DATE($C$1,1,3))-5</f>
        <v>42856</v>
      </c>
      <c r="E21" s="61" t="str">
        <f t="shared" si="1"/>
        <v/>
      </c>
      <c r="F21" s="69">
        <f t="shared" si="2"/>
        <v>31</v>
      </c>
      <c r="G21" s="64" t="str">
        <f t="shared" si="3"/>
        <v/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spans="1:32" x14ac:dyDescent="0.2">
      <c r="A22" s="59">
        <v>19</v>
      </c>
      <c r="B22" s="66">
        <f>MIN(EOMONTH(7*A22+DATE($C$1,1,3)-WEEKDAY(DATE($C$1,1,3))-5,0)-(7*A22+DATE($C$1,1,3)-WEEKDAY(DATE($C$1,1,3))-5)+1,7)</f>
        <v>7</v>
      </c>
      <c r="C22" s="65" t="str">
        <f t="shared" si="0"/>
        <v/>
      </c>
      <c r="D22" s="70">
        <f>7*A22+DATE($C$1,1,3)-WEEKDAY(DATE($C$1,1,3))-5</f>
        <v>42863</v>
      </c>
      <c r="E22" s="61" t="str">
        <f t="shared" si="1"/>
        <v/>
      </c>
      <c r="F22" s="69">
        <f t="shared" si="2"/>
        <v>31</v>
      </c>
      <c r="G22" s="64" t="str">
        <f t="shared" si="3"/>
        <v/>
      </c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spans="1:32" x14ac:dyDescent="0.2">
      <c r="A23" s="58">
        <v>20</v>
      </c>
      <c r="B23" s="66">
        <f>MIN(EOMONTH(7*A23+DATE($C$1,1,3)-WEEKDAY(DATE($C$1,1,3))-5,0)-(7*A23+DATE($C$1,1,3)-WEEKDAY(DATE($C$1,1,3))-5)+1,7)</f>
        <v>7</v>
      </c>
      <c r="C23" s="63" t="str">
        <f t="shared" si="0"/>
        <v/>
      </c>
      <c r="D23" s="70">
        <f>7*A23+DATE($C$1,1,3)-WEEKDAY(DATE($C$1,1,3))-5</f>
        <v>42870</v>
      </c>
      <c r="E23" s="61" t="str">
        <f t="shared" si="1"/>
        <v/>
      </c>
      <c r="F23" s="69">
        <f t="shared" si="2"/>
        <v>31</v>
      </c>
      <c r="G23" s="64" t="str">
        <f t="shared" si="3"/>
        <v/>
      </c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</row>
    <row r="24" spans="1:32" x14ac:dyDescent="0.2">
      <c r="A24" s="59">
        <v>21</v>
      </c>
      <c r="B24" s="66">
        <f>MIN(EOMONTH(7*A24+DATE($C$1,1,3)-WEEKDAY(DATE($C$1,1,3))-5,0)-(7*A24+DATE($C$1,1,3)-WEEKDAY(DATE($C$1,1,3))-5)+1,7)</f>
        <v>7</v>
      </c>
      <c r="C24" s="63" t="str">
        <f t="shared" si="0"/>
        <v/>
      </c>
      <c r="D24" s="70">
        <f>7*A24+DATE($C$1,1,3)-WEEKDAY(DATE($C$1,1,3))-5</f>
        <v>42877</v>
      </c>
      <c r="E24" s="61" t="str">
        <f t="shared" si="1"/>
        <v/>
      </c>
      <c r="F24" s="69">
        <f t="shared" si="2"/>
        <v>31</v>
      </c>
      <c r="G24" s="64" t="str">
        <f t="shared" si="3"/>
        <v/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</row>
    <row r="25" spans="1:32" x14ac:dyDescent="0.2">
      <c r="A25" s="59">
        <v>22</v>
      </c>
      <c r="B25" s="66">
        <f>MIN(EOMONTH(7*A25+DATE($C$1,1,3)-WEEKDAY(DATE($C$1,1,3))-5,0)-(7*A25+DATE($C$1,1,3)-WEEKDAY(DATE($C$1,1,3))-5)+1,7)</f>
        <v>3</v>
      </c>
      <c r="C25" s="65">
        <f t="shared" si="0"/>
        <v>4</v>
      </c>
      <c r="D25" s="70">
        <f>7*A25+DATE($C$1,1,3)-WEEKDAY(DATE($C$1,1,3))-5</f>
        <v>42884</v>
      </c>
      <c r="E25" s="61">
        <f t="shared" si="1"/>
        <v>42891</v>
      </c>
      <c r="F25" s="69">
        <f t="shared" si="2"/>
        <v>31</v>
      </c>
      <c r="G25" s="64">
        <f t="shared" si="3"/>
        <v>30</v>
      </c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</row>
    <row r="26" spans="1:32" x14ac:dyDescent="0.2">
      <c r="A26" s="58">
        <v>23</v>
      </c>
      <c r="B26" s="66">
        <f>MIN(EOMONTH(7*A26+DATE($C$1,1,3)-WEEKDAY(DATE($C$1,1,3))-5,0)-(7*A26+DATE($C$1,1,3)-WEEKDAY(DATE($C$1,1,3))-5)+1,7)</f>
        <v>7</v>
      </c>
      <c r="C26" s="63" t="str">
        <f t="shared" si="0"/>
        <v/>
      </c>
      <c r="D26" s="70">
        <f>7*A26+DATE($C$1,1,3)-WEEKDAY(DATE($C$1,1,3))-5</f>
        <v>42891</v>
      </c>
      <c r="E26" s="61" t="str">
        <f t="shared" si="1"/>
        <v/>
      </c>
      <c r="F26" s="69">
        <f t="shared" si="2"/>
        <v>30</v>
      </c>
      <c r="G26" s="64" t="str">
        <f t="shared" si="3"/>
        <v/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</row>
    <row r="27" spans="1:32" x14ac:dyDescent="0.2">
      <c r="A27" s="59">
        <v>24</v>
      </c>
      <c r="B27" s="66">
        <f>MIN(EOMONTH(7*A27+DATE($C$1,1,3)-WEEKDAY(DATE($C$1,1,3))-5,0)-(7*A27+DATE($C$1,1,3)-WEEKDAY(DATE($C$1,1,3))-5)+1,7)</f>
        <v>7</v>
      </c>
      <c r="C27" s="63" t="str">
        <f t="shared" si="0"/>
        <v/>
      </c>
      <c r="D27" s="70">
        <f>7*A27+DATE($C$1,1,3)-WEEKDAY(DATE($C$1,1,3))-5</f>
        <v>42898</v>
      </c>
      <c r="E27" s="71" t="str">
        <f t="shared" si="1"/>
        <v/>
      </c>
      <c r="F27" s="69">
        <f t="shared" si="2"/>
        <v>30</v>
      </c>
      <c r="G27" s="64" t="str">
        <f t="shared" si="3"/>
        <v/>
      </c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</row>
    <row r="28" spans="1:32" x14ac:dyDescent="0.2">
      <c r="A28" s="59">
        <v>25</v>
      </c>
      <c r="B28" s="66">
        <f>MIN(EOMONTH(7*A28+DATE($C$1,1,3)-WEEKDAY(DATE($C$1,1,3))-5,0)-(7*A28+DATE($C$1,1,3)-WEEKDAY(DATE($C$1,1,3))-5)+1,7)</f>
        <v>7</v>
      </c>
      <c r="C28" s="63" t="str">
        <f t="shared" si="0"/>
        <v/>
      </c>
      <c r="D28" s="70">
        <f>7*A28+DATE($C$1,1,3)-WEEKDAY(DATE($C$1,1,3))-5</f>
        <v>42905</v>
      </c>
      <c r="E28" s="71" t="str">
        <f t="shared" si="1"/>
        <v/>
      </c>
      <c r="F28" s="69">
        <f t="shared" si="2"/>
        <v>30</v>
      </c>
      <c r="G28" s="64" t="str">
        <f t="shared" si="3"/>
        <v/>
      </c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</row>
    <row r="29" spans="1:32" x14ac:dyDescent="0.2">
      <c r="A29" s="58">
        <v>26</v>
      </c>
      <c r="B29" s="66">
        <f>MIN(EOMONTH(7*A29+DATE($C$1,1,3)-WEEKDAY(DATE($C$1,1,3))-5,0)-(7*A29+DATE($C$1,1,3)-WEEKDAY(DATE($C$1,1,3))-5)+1,7)</f>
        <v>5</v>
      </c>
      <c r="C29" s="65">
        <f t="shared" si="0"/>
        <v>2</v>
      </c>
      <c r="D29" s="70">
        <f>7*A29+DATE($C$1,1,3)-WEEKDAY(DATE($C$1,1,3))-5</f>
        <v>42912</v>
      </c>
      <c r="E29" s="71">
        <f t="shared" si="1"/>
        <v>42919</v>
      </c>
      <c r="F29" s="69">
        <f t="shared" si="2"/>
        <v>30</v>
      </c>
      <c r="G29" s="64">
        <f t="shared" si="3"/>
        <v>31</v>
      </c>
    </row>
    <row r="30" spans="1:32" x14ac:dyDescent="0.2">
      <c r="A30" s="59">
        <v>27</v>
      </c>
      <c r="B30" s="66">
        <f>MIN(EOMONTH(7*A30+DATE($C$1,1,3)-WEEKDAY(DATE($C$1,1,3))-5,0)-(7*A30+DATE($C$1,1,3)-WEEKDAY(DATE($C$1,1,3))-5)+1,7)</f>
        <v>7</v>
      </c>
      <c r="C30" s="63" t="str">
        <f t="shared" si="0"/>
        <v/>
      </c>
      <c r="D30" s="70">
        <f>7*A30+DATE($C$1,1,3)-WEEKDAY(DATE($C$1,1,3))-5</f>
        <v>42919</v>
      </c>
      <c r="E30" s="71" t="str">
        <f t="shared" si="1"/>
        <v/>
      </c>
      <c r="F30" s="69">
        <f t="shared" si="2"/>
        <v>31</v>
      </c>
      <c r="G30" s="64" t="str">
        <f t="shared" si="3"/>
        <v/>
      </c>
    </row>
    <row r="31" spans="1:32" x14ac:dyDescent="0.2">
      <c r="A31" s="59">
        <v>28</v>
      </c>
      <c r="B31" s="66">
        <f>MIN(EOMONTH(7*A31+DATE($C$1,1,3)-WEEKDAY(DATE($C$1,1,3))-5,0)-(7*A31+DATE($C$1,1,3)-WEEKDAY(DATE($C$1,1,3))-5)+1,7)</f>
        <v>7</v>
      </c>
      <c r="C31" s="63" t="str">
        <f t="shared" si="0"/>
        <v/>
      </c>
      <c r="D31" s="70">
        <f>7*A31+DATE($C$1,1,3)-WEEKDAY(DATE($C$1,1,3))-5</f>
        <v>42926</v>
      </c>
      <c r="E31" s="71" t="str">
        <f t="shared" si="1"/>
        <v/>
      </c>
      <c r="F31" s="69">
        <f t="shared" si="2"/>
        <v>31</v>
      </c>
      <c r="G31" s="64" t="str">
        <f t="shared" si="3"/>
        <v/>
      </c>
    </row>
    <row r="32" spans="1:32" x14ac:dyDescent="0.2">
      <c r="A32" s="58">
        <v>29</v>
      </c>
      <c r="B32" s="66">
        <f>MIN(EOMONTH(7*A32+DATE($C$1,1,3)-WEEKDAY(DATE($C$1,1,3))-5,0)-(7*A32+DATE($C$1,1,3)-WEEKDAY(DATE($C$1,1,3))-5)+1,7)</f>
        <v>7</v>
      </c>
      <c r="C32" s="63" t="str">
        <f t="shared" si="0"/>
        <v/>
      </c>
      <c r="D32" s="70">
        <f>7*A32+DATE($C$1,1,3)-WEEKDAY(DATE($C$1,1,3))-5</f>
        <v>42933</v>
      </c>
      <c r="E32" s="71" t="str">
        <f t="shared" si="1"/>
        <v/>
      </c>
      <c r="F32" s="69">
        <f t="shared" si="2"/>
        <v>31</v>
      </c>
      <c r="G32" s="64" t="str">
        <f t="shared" si="3"/>
        <v/>
      </c>
    </row>
    <row r="33" spans="1:7" x14ac:dyDescent="0.2">
      <c r="A33" s="59">
        <v>30</v>
      </c>
      <c r="B33" s="66">
        <f>MIN(EOMONTH(7*A33+DATE($C$1,1,3)-WEEKDAY(DATE($C$1,1,3))-5,0)-(7*A33+DATE($C$1,1,3)-WEEKDAY(DATE($C$1,1,3))-5)+1,7)</f>
        <v>7</v>
      </c>
      <c r="C33" s="63" t="str">
        <f t="shared" si="0"/>
        <v/>
      </c>
      <c r="D33" s="70">
        <f>7*A33+DATE($C$1,1,3)-WEEKDAY(DATE($C$1,1,3))-5</f>
        <v>42940</v>
      </c>
      <c r="E33" s="71" t="str">
        <f t="shared" si="1"/>
        <v/>
      </c>
      <c r="F33" s="69">
        <f t="shared" si="2"/>
        <v>31</v>
      </c>
      <c r="G33" s="64" t="str">
        <f t="shared" si="3"/>
        <v/>
      </c>
    </row>
    <row r="34" spans="1:7" x14ac:dyDescent="0.2">
      <c r="A34" s="59">
        <v>31</v>
      </c>
      <c r="B34" s="66">
        <f>MIN(EOMONTH(7*A34+DATE($C$1,1,3)-WEEKDAY(DATE($C$1,1,3))-5,0)-(7*A34+DATE($C$1,1,3)-WEEKDAY(DATE($C$1,1,3))-5)+1,7)</f>
        <v>1</v>
      </c>
      <c r="C34" s="65">
        <f t="shared" si="0"/>
        <v>6</v>
      </c>
      <c r="D34" s="70">
        <f>7*A34+DATE($C$1,1,3)-WEEKDAY(DATE($C$1,1,3))-5</f>
        <v>42947</v>
      </c>
      <c r="E34" s="71">
        <f t="shared" si="1"/>
        <v>42954</v>
      </c>
      <c r="F34" s="69">
        <f t="shared" si="2"/>
        <v>31</v>
      </c>
      <c r="G34" s="64">
        <f t="shared" si="3"/>
        <v>31</v>
      </c>
    </row>
    <row r="35" spans="1:7" x14ac:dyDescent="0.2">
      <c r="A35" s="58">
        <v>32</v>
      </c>
      <c r="B35" s="66">
        <f>MIN(EOMONTH(7*A35+DATE($C$1,1,3)-WEEKDAY(DATE($C$1,1,3))-5,0)-(7*A35+DATE($C$1,1,3)-WEEKDAY(DATE($C$1,1,3))-5)+1,7)</f>
        <v>7</v>
      </c>
      <c r="C35" s="63" t="str">
        <f t="shared" si="0"/>
        <v/>
      </c>
      <c r="D35" s="70">
        <f>7*A35+DATE($C$1,1,3)-WEEKDAY(DATE($C$1,1,3))-5</f>
        <v>42954</v>
      </c>
      <c r="E35" s="71" t="str">
        <f t="shared" si="1"/>
        <v/>
      </c>
      <c r="F35" s="69">
        <f t="shared" si="2"/>
        <v>31</v>
      </c>
      <c r="G35" s="64" t="str">
        <f t="shared" si="3"/>
        <v/>
      </c>
    </row>
    <row r="36" spans="1:7" x14ac:dyDescent="0.2">
      <c r="A36" s="59">
        <v>33</v>
      </c>
      <c r="B36" s="66">
        <f>MIN(EOMONTH(7*A36+DATE($C$1,1,3)-WEEKDAY(DATE($C$1,1,3))-5,0)-(7*A36+DATE($C$1,1,3)-WEEKDAY(DATE($C$1,1,3))-5)+1,7)</f>
        <v>7</v>
      </c>
      <c r="C36" s="63" t="str">
        <f t="shared" si="0"/>
        <v/>
      </c>
      <c r="D36" s="70">
        <f>7*A36+DATE($C$1,1,3)-WEEKDAY(DATE($C$1,1,3))-5</f>
        <v>42961</v>
      </c>
      <c r="E36" s="71" t="str">
        <f t="shared" si="1"/>
        <v/>
      </c>
      <c r="F36" s="69">
        <f t="shared" si="2"/>
        <v>31</v>
      </c>
      <c r="G36" s="64" t="str">
        <f t="shared" si="3"/>
        <v/>
      </c>
    </row>
    <row r="37" spans="1:7" x14ac:dyDescent="0.2">
      <c r="A37" s="59">
        <v>34</v>
      </c>
      <c r="B37" s="66">
        <f>MIN(EOMONTH(7*A37+DATE($C$1,1,3)-WEEKDAY(DATE($C$1,1,3))-5,0)-(7*A37+DATE($C$1,1,3)-WEEKDAY(DATE($C$1,1,3))-5)+1,7)</f>
        <v>7</v>
      </c>
      <c r="C37" s="63" t="str">
        <f t="shared" si="0"/>
        <v/>
      </c>
      <c r="D37" s="70">
        <f>7*A37+DATE($C$1,1,3)-WEEKDAY(DATE($C$1,1,3))-5</f>
        <v>42968</v>
      </c>
      <c r="E37" s="71" t="str">
        <f t="shared" si="1"/>
        <v/>
      </c>
      <c r="F37" s="69">
        <f t="shared" si="2"/>
        <v>31</v>
      </c>
      <c r="G37" s="64" t="str">
        <f t="shared" si="3"/>
        <v/>
      </c>
    </row>
    <row r="38" spans="1:7" x14ac:dyDescent="0.2">
      <c r="A38" s="58">
        <v>35</v>
      </c>
      <c r="B38" s="66">
        <f>MIN(EOMONTH(7*A38+DATE($C$1,1,3)-WEEKDAY(DATE($C$1,1,3))-5,0)-(7*A38+DATE($C$1,1,3)-WEEKDAY(DATE($C$1,1,3))-5)+1,7)</f>
        <v>4</v>
      </c>
      <c r="C38" s="65">
        <f t="shared" si="0"/>
        <v>3</v>
      </c>
      <c r="D38" s="70">
        <f>7*A38+DATE($C$1,1,3)-WEEKDAY(DATE($C$1,1,3))-5</f>
        <v>42975</v>
      </c>
      <c r="E38" s="71">
        <f t="shared" si="1"/>
        <v>42982</v>
      </c>
      <c r="F38" s="69">
        <f t="shared" si="2"/>
        <v>31</v>
      </c>
      <c r="G38" s="64">
        <f t="shared" si="3"/>
        <v>30</v>
      </c>
    </row>
    <row r="39" spans="1:7" x14ac:dyDescent="0.2">
      <c r="A39" s="59">
        <v>36</v>
      </c>
      <c r="B39" s="66">
        <f>MIN(EOMONTH(7*A39+DATE($C$1,1,3)-WEEKDAY(DATE($C$1,1,3))-5,0)-(7*A39+DATE($C$1,1,3)-WEEKDAY(DATE($C$1,1,3))-5)+1,7)</f>
        <v>7</v>
      </c>
      <c r="C39" s="63" t="str">
        <f t="shared" si="0"/>
        <v/>
      </c>
      <c r="D39" s="70">
        <f>7*A39+DATE($C$1,1,3)-WEEKDAY(DATE($C$1,1,3))-5</f>
        <v>42982</v>
      </c>
      <c r="E39" s="71" t="str">
        <f t="shared" si="1"/>
        <v/>
      </c>
      <c r="F39" s="69">
        <f t="shared" si="2"/>
        <v>30</v>
      </c>
      <c r="G39" s="64" t="str">
        <f t="shared" si="3"/>
        <v/>
      </c>
    </row>
    <row r="40" spans="1:7" x14ac:dyDescent="0.2">
      <c r="A40" s="59">
        <v>37</v>
      </c>
      <c r="B40" s="66">
        <f>MIN(EOMONTH(7*A40+DATE($C$1,1,3)-WEEKDAY(DATE($C$1,1,3))-5,0)-(7*A40+DATE($C$1,1,3)-WEEKDAY(DATE($C$1,1,3))-5)+1,7)</f>
        <v>7</v>
      </c>
      <c r="C40" s="63" t="str">
        <f t="shared" si="0"/>
        <v/>
      </c>
      <c r="D40" s="70">
        <f>7*A40+DATE($C$1,1,3)-WEEKDAY(DATE($C$1,1,3))-5</f>
        <v>42989</v>
      </c>
      <c r="E40" s="71" t="str">
        <f t="shared" si="1"/>
        <v/>
      </c>
      <c r="F40" s="69">
        <f t="shared" si="2"/>
        <v>30</v>
      </c>
      <c r="G40" s="64" t="str">
        <f t="shared" si="3"/>
        <v/>
      </c>
    </row>
    <row r="41" spans="1:7" x14ac:dyDescent="0.2">
      <c r="A41" s="58">
        <v>38</v>
      </c>
      <c r="B41" s="66">
        <f>MIN(EOMONTH(7*A41+DATE($C$1,1,3)-WEEKDAY(DATE($C$1,1,3))-5,0)-(7*A41+DATE($C$1,1,3)-WEEKDAY(DATE($C$1,1,3))-5)+1,7)</f>
        <v>7</v>
      </c>
      <c r="C41" s="63" t="str">
        <f t="shared" si="0"/>
        <v/>
      </c>
      <c r="D41" s="70">
        <f>7*A41+DATE($C$1,1,3)-WEEKDAY(DATE($C$1,1,3))-5</f>
        <v>42996</v>
      </c>
      <c r="E41" s="71" t="str">
        <f t="shared" si="1"/>
        <v/>
      </c>
      <c r="F41" s="69">
        <f t="shared" si="2"/>
        <v>30</v>
      </c>
      <c r="G41" s="64" t="str">
        <f t="shared" si="3"/>
        <v/>
      </c>
    </row>
    <row r="42" spans="1:7" x14ac:dyDescent="0.2">
      <c r="A42" s="59">
        <v>39</v>
      </c>
      <c r="B42" s="66">
        <f>MIN(EOMONTH(7*A42+DATE($C$1,1,3)-WEEKDAY(DATE($C$1,1,3))-5,0)-(7*A42+DATE($C$1,1,3)-WEEKDAY(DATE($C$1,1,3))-5)+1,7)</f>
        <v>6</v>
      </c>
      <c r="C42" s="65">
        <f t="shared" si="0"/>
        <v>1</v>
      </c>
      <c r="D42" s="70">
        <f>7*A42+DATE($C$1,1,3)-WEEKDAY(DATE($C$1,1,3))-5</f>
        <v>43003</v>
      </c>
      <c r="E42" s="71">
        <f t="shared" si="1"/>
        <v>43010</v>
      </c>
      <c r="F42" s="69">
        <f t="shared" si="2"/>
        <v>30</v>
      </c>
      <c r="G42" s="64">
        <f t="shared" si="3"/>
        <v>31</v>
      </c>
    </row>
    <row r="43" spans="1:7" x14ac:dyDescent="0.2">
      <c r="A43" s="59">
        <v>40</v>
      </c>
      <c r="B43" s="66">
        <f>MIN(EOMONTH(7*A43+DATE($C$1,1,3)-WEEKDAY(DATE($C$1,1,3))-5,0)-(7*A43+DATE($C$1,1,3)-WEEKDAY(DATE($C$1,1,3))-5)+1,7)</f>
        <v>7</v>
      </c>
      <c r="C43" s="63" t="str">
        <f t="shared" si="0"/>
        <v/>
      </c>
      <c r="D43" s="70">
        <f>7*A43+DATE($C$1,1,3)-WEEKDAY(DATE($C$1,1,3))-5</f>
        <v>43010</v>
      </c>
      <c r="E43" s="71" t="str">
        <f t="shared" si="1"/>
        <v/>
      </c>
      <c r="F43" s="69">
        <f t="shared" si="2"/>
        <v>31</v>
      </c>
      <c r="G43" s="64" t="str">
        <f t="shared" si="3"/>
        <v/>
      </c>
    </row>
    <row r="44" spans="1:7" x14ac:dyDescent="0.2">
      <c r="A44" s="58">
        <v>41</v>
      </c>
      <c r="B44" s="66">
        <f>MIN(EOMONTH(7*A44+DATE($C$1,1,3)-WEEKDAY(DATE($C$1,1,3))-5,0)-(7*A44+DATE($C$1,1,3)-WEEKDAY(DATE($C$1,1,3))-5)+1,7)</f>
        <v>7</v>
      </c>
      <c r="C44" s="63" t="str">
        <f t="shared" si="0"/>
        <v/>
      </c>
      <c r="D44" s="70">
        <f>7*A44+DATE($C$1,1,3)-WEEKDAY(DATE($C$1,1,3))-5</f>
        <v>43017</v>
      </c>
      <c r="E44" s="71" t="str">
        <f t="shared" si="1"/>
        <v/>
      </c>
      <c r="F44" s="69">
        <f t="shared" si="2"/>
        <v>31</v>
      </c>
      <c r="G44" s="64" t="str">
        <f t="shared" si="3"/>
        <v/>
      </c>
    </row>
    <row r="45" spans="1:7" x14ac:dyDescent="0.2">
      <c r="A45" s="59">
        <v>42</v>
      </c>
      <c r="B45" s="66">
        <f>MIN(EOMONTH(7*A45+DATE($C$1,1,3)-WEEKDAY(DATE($C$1,1,3))-5,0)-(7*A45+DATE($C$1,1,3)-WEEKDAY(DATE($C$1,1,3))-5)+1,7)</f>
        <v>7</v>
      </c>
      <c r="C45" s="63" t="str">
        <f t="shared" si="0"/>
        <v/>
      </c>
      <c r="D45" s="70">
        <f>7*A45+DATE($C$1,1,3)-WEEKDAY(DATE($C$1,1,3))-5</f>
        <v>43024</v>
      </c>
      <c r="E45" s="71" t="str">
        <f t="shared" si="1"/>
        <v/>
      </c>
      <c r="F45" s="69">
        <f t="shared" si="2"/>
        <v>31</v>
      </c>
      <c r="G45" s="64" t="str">
        <f t="shared" si="3"/>
        <v/>
      </c>
    </row>
    <row r="46" spans="1:7" x14ac:dyDescent="0.2">
      <c r="A46" s="59">
        <v>43</v>
      </c>
      <c r="B46" s="66">
        <f>MIN(EOMONTH(7*A46+DATE($C$1,1,3)-WEEKDAY(DATE($C$1,1,3))-5,0)-(7*A46+DATE($C$1,1,3)-WEEKDAY(DATE($C$1,1,3))-5)+1,7)</f>
        <v>7</v>
      </c>
      <c r="C46" s="63" t="str">
        <f t="shared" si="0"/>
        <v/>
      </c>
      <c r="D46" s="70">
        <f>7*A46+DATE($C$1,1,3)-WEEKDAY(DATE($C$1,1,3))-5</f>
        <v>43031</v>
      </c>
      <c r="E46" s="71" t="str">
        <f t="shared" si="1"/>
        <v/>
      </c>
      <c r="F46" s="69">
        <f t="shared" si="2"/>
        <v>31</v>
      </c>
      <c r="G46" s="64" t="str">
        <f t="shared" si="3"/>
        <v/>
      </c>
    </row>
    <row r="47" spans="1:7" x14ac:dyDescent="0.2">
      <c r="A47" s="58">
        <v>44</v>
      </c>
      <c r="B47" s="66">
        <f>MIN(EOMONTH(7*A47+DATE($C$1,1,3)-WEEKDAY(DATE($C$1,1,3))-5,0)-(7*A47+DATE($C$1,1,3)-WEEKDAY(DATE($C$1,1,3))-5)+1,7)</f>
        <v>2</v>
      </c>
      <c r="C47" s="65">
        <f t="shared" si="0"/>
        <v>5</v>
      </c>
      <c r="D47" s="70">
        <f>7*A47+DATE($C$1,1,3)-WEEKDAY(DATE($C$1,1,3))-5</f>
        <v>43038</v>
      </c>
      <c r="E47" s="71">
        <f t="shared" si="1"/>
        <v>43045</v>
      </c>
      <c r="F47" s="69">
        <f t="shared" si="2"/>
        <v>31</v>
      </c>
      <c r="G47" s="64">
        <f t="shared" si="3"/>
        <v>30</v>
      </c>
    </row>
    <row r="48" spans="1:7" x14ac:dyDescent="0.2">
      <c r="A48" s="59">
        <v>45</v>
      </c>
      <c r="B48" s="66">
        <f>MIN(EOMONTH(7*A48+DATE($C$1,1,3)-WEEKDAY(DATE($C$1,1,3))-5,0)-(7*A48+DATE($C$1,1,3)-WEEKDAY(DATE($C$1,1,3))-5)+1,7)</f>
        <v>7</v>
      </c>
      <c r="C48" s="63" t="str">
        <f t="shared" si="0"/>
        <v/>
      </c>
      <c r="D48" s="70">
        <f>7*A48+DATE($C$1,1,3)-WEEKDAY(DATE($C$1,1,3))-5</f>
        <v>43045</v>
      </c>
      <c r="E48" s="71" t="str">
        <f t="shared" si="1"/>
        <v/>
      </c>
      <c r="F48" s="69">
        <f t="shared" si="2"/>
        <v>30</v>
      </c>
      <c r="G48" s="64" t="str">
        <f t="shared" si="3"/>
        <v/>
      </c>
    </row>
    <row r="49" spans="1:7" x14ac:dyDescent="0.2">
      <c r="A49" s="59">
        <v>46</v>
      </c>
      <c r="B49" s="66">
        <f>MIN(EOMONTH(7*A49+DATE($C$1,1,3)-WEEKDAY(DATE($C$1,1,3))-5,0)-(7*A49+DATE($C$1,1,3)-WEEKDAY(DATE($C$1,1,3))-5)+1,7)</f>
        <v>7</v>
      </c>
      <c r="C49" s="63" t="str">
        <f t="shared" si="0"/>
        <v/>
      </c>
      <c r="D49" s="70">
        <f>7*A49+DATE($C$1,1,3)-WEEKDAY(DATE($C$1,1,3))-5</f>
        <v>43052</v>
      </c>
      <c r="E49" s="71" t="str">
        <f t="shared" si="1"/>
        <v/>
      </c>
      <c r="F49" s="69">
        <f t="shared" si="2"/>
        <v>30</v>
      </c>
      <c r="G49" s="64" t="str">
        <f t="shared" si="3"/>
        <v/>
      </c>
    </row>
    <row r="50" spans="1:7" x14ac:dyDescent="0.2">
      <c r="A50" s="58">
        <v>47</v>
      </c>
      <c r="B50" s="66">
        <f>MIN(EOMONTH(7*A50+DATE($C$1,1,3)-WEEKDAY(DATE($C$1,1,3))-5,0)-(7*A50+DATE($C$1,1,3)-WEEKDAY(DATE($C$1,1,3))-5)+1,7)</f>
        <v>7</v>
      </c>
      <c r="C50" s="63" t="str">
        <f t="shared" si="0"/>
        <v/>
      </c>
      <c r="D50" s="70">
        <f>7*A50+DATE($C$1,1,3)-WEEKDAY(DATE($C$1,1,3))-5</f>
        <v>43059</v>
      </c>
      <c r="E50" s="71" t="str">
        <f t="shared" si="1"/>
        <v/>
      </c>
      <c r="F50" s="69">
        <f t="shared" si="2"/>
        <v>30</v>
      </c>
      <c r="G50" s="64" t="str">
        <f t="shared" si="3"/>
        <v/>
      </c>
    </row>
    <row r="51" spans="1:7" x14ac:dyDescent="0.2">
      <c r="A51" s="59">
        <v>48</v>
      </c>
      <c r="B51" s="66">
        <f>MIN(EOMONTH(7*A51+DATE($C$1,1,3)-WEEKDAY(DATE($C$1,1,3))-5,0)-(7*A51+DATE($C$1,1,3)-WEEKDAY(DATE($C$1,1,3))-5)+1,7)</f>
        <v>4</v>
      </c>
      <c r="C51" s="65">
        <f t="shared" si="0"/>
        <v>3</v>
      </c>
      <c r="D51" s="70">
        <f>7*A51+DATE($C$1,1,3)-WEEKDAY(DATE($C$1,1,3))-5</f>
        <v>43066</v>
      </c>
      <c r="E51" s="71">
        <f t="shared" si="1"/>
        <v>43073</v>
      </c>
      <c r="F51" s="69">
        <f t="shared" si="2"/>
        <v>30</v>
      </c>
      <c r="G51" s="64">
        <f t="shared" si="3"/>
        <v>31</v>
      </c>
    </row>
    <row r="52" spans="1:7" x14ac:dyDescent="0.2">
      <c r="A52" s="59">
        <v>49</v>
      </c>
      <c r="B52" s="66">
        <f>MIN(EOMONTH(7*A52+DATE($C$1,1,3)-WEEKDAY(DATE($C$1,1,3))-5,0)-(7*A52+DATE($C$1,1,3)-WEEKDAY(DATE($C$1,1,3))-5)+1,7)</f>
        <v>7</v>
      </c>
      <c r="C52" s="63" t="str">
        <f t="shared" si="0"/>
        <v/>
      </c>
      <c r="D52" s="70">
        <f>7*A52+DATE($C$1,1,3)-WEEKDAY(DATE($C$1,1,3))-5</f>
        <v>43073</v>
      </c>
      <c r="E52" s="71" t="str">
        <f t="shared" si="1"/>
        <v/>
      </c>
      <c r="F52" s="69">
        <f t="shared" si="2"/>
        <v>31</v>
      </c>
      <c r="G52" s="64" t="str">
        <f t="shared" si="3"/>
        <v/>
      </c>
    </row>
    <row r="53" spans="1:7" x14ac:dyDescent="0.2">
      <c r="A53" s="58">
        <v>50</v>
      </c>
      <c r="B53" s="66">
        <f>MIN(EOMONTH(7*A53+DATE($C$1,1,3)-WEEKDAY(DATE($C$1,1,3))-5,0)-(7*A53+DATE($C$1,1,3)-WEEKDAY(DATE($C$1,1,3))-5)+1,7)</f>
        <v>7</v>
      </c>
      <c r="C53" s="63" t="str">
        <f t="shared" si="0"/>
        <v/>
      </c>
      <c r="D53" s="70">
        <f>7*A53+DATE($C$1,1,3)-WEEKDAY(DATE($C$1,1,3))-5</f>
        <v>43080</v>
      </c>
      <c r="E53" s="71" t="str">
        <f t="shared" si="1"/>
        <v/>
      </c>
      <c r="F53" s="69">
        <f t="shared" si="2"/>
        <v>31</v>
      </c>
      <c r="G53" s="64" t="str">
        <f t="shared" si="3"/>
        <v/>
      </c>
    </row>
    <row r="54" spans="1:7" x14ac:dyDescent="0.2">
      <c r="A54" s="59">
        <v>51</v>
      </c>
      <c r="B54" s="66">
        <f>MIN(EOMONTH(7*A54+DATE($C$1,1,3)-WEEKDAY(DATE($C$1,1,3))-5,0)-(7*A54+DATE($C$1,1,3)-WEEKDAY(DATE($C$1,1,3))-5)+1,7)</f>
        <v>7</v>
      </c>
      <c r="C54" s="63" t="str">
        <f t="shared" si="0"/>
        <v/>
      </c>
      <c r="D54" s="70">
        <f>7*A54+DATE($C$1,1,3)-WEEKDAY(DATE($C$1,1,3))-5</f>
        <v>43087</v>
      </c>
      <c r="E54" s="71" t="str">
        <f t="shared" si="1"/>
        <v/>
      </c>
      <c r="F54" s="69">
        <f t="shared" si="2"/>
        <v>31</v>
      </c>
      <c r="G54" s="64" t="str">
        <f t="shared" si="3"/>
        <v/>
      </c>
    </row>
    <row r="55" spans="1:7" ht="13.5" thickBot="1" x14ac:dyDescent="0.25">
      <c r="A55" s="59">
        <v>52</v>
      </c>
      <c r="B55" s="66">
        <f>MIN(EOMONTH(7*A55+DATE($C$1,1,3)-WEEKDAY(DATE($C$1,1,3))-5,0)-(7*A55+DATE($C$1,1,3)-WEEKDAY(DATE($C$1,1,3))-5)+1,7)</f>
        <v>7</v>
      </c>
      <c r="C55" s="63" t="str">
        <f t="shared" si="0"/>
        <v/>
      </c>
      <c r="D55" s="72">
        <f>7*A55+DATE($C$1,1,3)-WEEKDAY(DATE($C$1,1,3))-5</f>
        <v>43094</v>
      </c>
      <c r="E55" s="73">
        <f t="shared" si="1"/>
        <v>0</v>
      </c>
      <c r="F55" s="74">
        <f t="shared" si="2"/>
        <v>31</v>
      </c>
      <c r="G55" s="67">
        <f t="shared" si="3"/>
        <v>31</v>
      </c>
    </row>
    <row r="56" spans="1:7" x14ac:dyDescent="0.2">
      <c r="A56" s="12"/>
      <c r="B56" s="12"/>
      <c r="C56" s="12"/>
      <c r="D56" s="12"/>
      <c r="E56" s="12"/>
      <c r="F56" s="12"/>
      <c r="G56" s="12"/>
    </row>
    <row r="57" spans="1:7" x14ac:dyDescent="0.2">
      <c r="A57" s="12"/>
      <c r="B57" s="12"/>
      <c r="C57" s="12"/>
      <c r="D57" s="12"/>
      <c r="E57" s="12"/>
      <c r="F57" s="12"/>
      <c r="G57" s="12"/>
    </row>
    <row r="58" spans="1:7" x14ac:dyDescent="0.2">
      <c r="A58" s="12"/>
      <c r="B58" s="12"/>
      <c r="C58" s="12"/>
      <c r="D58" s="27"/>
      <c r="E58" s="12"/>
      <c r="F58" s="12"/>
      <c r="G58" s="12"/>
    </row>
    <row r="59" spans="1:7" x14ac:dyDescent="0.2">
      <c r="A59" s="12"/>
      <c r="B59" s="12"/>
      <c r="C59" s="12"/>
      <c r="D59" s="27"/>
      <c r="E59" s="12"/>
      <c r="F59" s="12"/>
      <c r="G59" s="12"/>
    </row>
    <row r="60" spans="1:7" x14ac:dyDescent="0.2">
      <c r="A60" s="12"/>
      <c r="B60" s="12"/>
      <c r="C60" s="12"/>
      <c r="D60" s="27"/>
      <c r="E60" s="12"/>
      <c r="F60" s="12"/>
      <c r="G60" s="12"/>
    </row>
    <row r="61" spans="1:7" x14ac:dyDescent="0.2">
      <c r="A61" s="12"/>
      <c r="B61" s="12"/>
      <c r="C61" s="12"/>
      <c r="D61" s="12"/>
      <c r="E61" s="12"/>
      <c r="F61" s="12"/>
      <c r="G61" s="12"/>
    </row>
    <row r="62" spans="1:7" x14ac:dyDescent="0.2">
      <c r="A62" s="12"/>
      <c r="B62" s="12"/>
      <c r="C62" s="12"/>
      <c r="D62" s="12"/>
      <c r="E62" s="12"/>
      <c r="F62" s="12"/>
      <c r="G62" s="12"/>
    </row>
    <row r="63" spans="1:7" x14ac:dyDescent="0.2">
      <c r="A63" s="12"/>
      <c r="B63" s="12"/>
      <c r="C63" s="12"/>
      <c r="D63" s="12"/>
      <c r="E63" s="12"/>
      <c r="F63" s="12"/>
      <c r="G63" s="12"/>
    </row>
    <row r="64" spans="1:7" x14ac:dyDescent="0.2">
      <c r="A64" s="12"/>
      <c r="B64" s="12"/>
      <c r="C64" s="12"/>
      <c r="D64" s="12"/>
      <c r="E64" s="12"/>
      <c r="F64" s="12"/>
      <c r="G64" s="12"/>
    </row>
    <row r="65" spans="1:7" x14ac:dyDescent="0.2">
      <c r="A65" s="12"/>
      <c r="B65" s="12"/>
      <c r="C65" s="12"/>
      <c r="D65" s="12"/>
      <c r="E65" s="12"/>
      <c r="F65" s="12"/>
      <c r="G65" s="12"/>
    </row>
    <row r="66" spans="1:7" x14ac:dyDescent="0.2">
      <c r="A66" s="12"/>
      <c r="B66" s="12"/>
      <c r="C66" s="12"/>
      <c r="D66" s="12"/>
      <c r="E66" s="12"/>
      <c r="F66" s="12"/>
      <c r="G66" s="12"/>
    </row>
    <row r="67" spans="1:7" x14ac:dyDescent="0.2">
      <c r="A67" s="12"/>
      <c r="B67" s="12"/>
      <c r="C67" s="12"/>
      <c r="D67" s="12"/>
      <c r="E67" s="12"/>
      <c r="F67" s="12"/>
      <c r="G67" s="12"/>
    </row>
    <row r="68" spans="1:7" x14ac:dyDescent="0.2">
      <c r="A68" s="12"/>
      <c r="B68" s="12"/>
      <c r="C68" s="12"/>
      <c r="D68" s="12"/>
      <c r="E68" s="12"/>
      <c r="F68" s="12"/>
      <c r="G68" s="12"/>
    </row>
    <row r="69" spans="1:7" x14ac:dyDescent="0.2">
      <c r="A69" s="12"/>
      <c r="B69" s="12"/>
      <c r="C69" s="12"/>
      <c r="D69" s="12"/>
      <c r="E69" s="12"/>
      <c r="F69" s="12"/>
      <c r="G69" s="12"/>
    </row>
    <row r="70" spans="1:7" x14ac:dyDescent="0.2">
      <c r="A70" s="12"/>
      <c r="B70" s="12"/>
      <c r="C70" s="12"/>
      <c r="D70" s="12"/>
      <c r="E70" s="12"/>
      <c r="F70" s="12"/>
      <c r="G70" s="12"/>
    </row>
    <row r="71" spans="1:7" x14ac:dyDescent="0.2">
      <c r="A71" s="12"/>
      <c r="B71" s="12"/>
      <c r="C71" s="12"/>
      <c r="D71" s="12"/>
      <c r="E71" s="12"/>
      <c r="F71" s="12"/>
      <c r="G71" s="12"/>
    </row>
    <row r="72" spans="1:7" x14ac:dyDescent="0.2">
      <c r="A72" s="12"/>
      <c r="B72" s="12"/>
      <c r="C72" s="12"/>
      <c r="D72" s="12"/>
      <c r="E72" s="12"/>
      <c r="F72" s="12"/>
      <c r="G72" s="12"/>
    </row>
    <row r="73" spans="1:7" x14ac:dyDescent="0.2">
      <c r="A73" s="12"/>
      <c r="B73" s="12"/>
      <c r="C73" s="12"/>
      <c r="D73" s="12"/>
      <c r="E73" s="12"/>
      <c r="F73" s="12"/>
      <c r="G73" s="12"/>
    </row>
    <row r="74" spans="1:7" x14ac:dyDescent="0.2">
      <c r="A74" s="12"/>
      <c r="B74" s="12"/>
      <c r="C74" s="12"/>
      <c r="D74" s="12"/>
      <c r="E74" s="12"/>
      <c r="F74" s="12"/>
      <c r="G74" s="12"/>
    </row>
    <row r="75" spans="1:7" x14ac:dyDescent="0.2">
      <c r="A75" s="12"/>
      <c r="B75" s="12"/>
      <c r="C75" s="12"/>
      <c r="D75" s="12"/>
      <c r="E75" s="12"/>
      <c r="F75" s="12"/>
      <c r="G75" s="12"/>
    </row>
    <row r="76" spans="1:7" x14ac:dyDescent="0.2">
      <c r="A76" s="12"/>
      <c r="B76" s="12"/>
      <c r="C76" s="12"/>
      <c r="D76" s="12"/>
      <c r="E76" s="12"/>
      <c r="F76" s="12"/>
      <c r="G76" s="12"/>
    </row>
    <row r="77" spans="1:7" x14ac:dyDescent="0.2">
      <c r="A77" s="12"/>
      <c r="B77" s="12"/>
      <c r="C77" s="12"/>
      <c r="D77" s="12"/>
      <c r="E77" s="12"/>
      <c r="F77" s="12"/>
      <c r="G77" s="12"/>
    </row>
    <row r="78" spans="1:7" x14ac:dyDescent="0.2">
      <c r="A78" s="12"/>
      <c r="B78" s="12"/>
      <c r="C78" s="12"/>
      <c r="D78" s="12"/>
      <c r="E78" s="12"/>
      <c r="F78" s="12"/>
      <c r="G78" s="12"/>
    </row>
    <row r="79" spans="1:7" x14ac:dyDescent="0.2">
      <c r="A79" s="12"/>
      <c r="B79" s="12"/>
      <c r="C79" s="12"/>
      <c r="D79" s="12"/>
      <c r="E79" s="12"/>
      <c r="F79" s="12"/>
      <c r="G79" s="12"/>
    </row>
    <row r="80" spans="1:7" x14ac:dyDescent="0.2">
      <c r="A80" s="12"/>
      <c r="B80" s="12"/>
      <c r="C80" s="12"/>
      <c r="D80" s="12"/>
      <c r="E80" s="12"/>
      <c r="F80" s="12"/>
      <c r="G80" s="12"/>
    </row>
    <row r="81" spans="1:7" x14ac:dyDescent="0.2">
      <c r="A81" s="12"/>
      <c r="B81" s="12"/>
      <c r="C81" s="12"/>
      <c r="D81" s="12"/>
      <c r="E81" s="12"/>
      <c r="F81" s="12"/>
      <c r="G81" s="12"/>
    </row>
    <row r="82" spans="1:7" x14ac:dyDescent="0.2">
      <c r="A82" s="12"/>
      <c r="B82" s="12"/>
      <c r="C82" s="12"/>
      <c r="D82" s="12"/>
      <c r="E82" s="12"/>
      <c r="F82" s="12"/>
      <c r="G82" s="12"/>
    </row>
    <row r="83" spans="1:7" x14ac:dyDescent="0.2">
      <c r="A83" s="12"/>
      <c r="B83" s="12"/>
      <c r="C83" s="12"/>
      <c r="D83" s="12"/>
      <c r="E83" s="12"/>
      <c r="F83" s="12"/>
      <c r="G83" s="12"/>
    </row>
    <row r="84" spans="1:7" x14ac:dyDescent="0.2">
      <c r="A84" s="12"/>
      <c r="B84" s="12"/>
      <c r="C84" s="12"/>
      <c r="D84" s="12"/>
      <c r="E84" s="12"/>
      <c r="F84" s="12"/>
      <c r="G84" s="12"/>
    </row>
    <row r="85" spans="1:7" x14ac:dyDescent="0.2">
      <c r="A85" s="12"/>
      <c r="B85" s="12"/>
      <c r="C85" s="12"/>
      <c r="D85" s="12"/>
      <c r="E85" s="12"/>
      <c r="F85" s="12"/>
      <c r="G85" s="12"/>
    </row>
    <row r="86" spans="1:7" x14ac:dyDescent="0.2">
      <c r="A86" s="12"/>
      <c r="B86" s="12"/>
      <c r="C86" s="12"/>
      <c r="D86" s="12"/>
      <c r="E86" s="12"/>
      <c r="F86" s="12"/>
      <c r="G86" s="12"/>
    </row>
    <row r="87" spans="1:7" x14ac:dyDescent="0.2">
      <c r="A87" s="12"/>
      <c r="B87" s="12"/>
      <c r="C87" s="12"/>
      <c r="D87" s="12"/>
      <c r="E87" s="12"/>
      <c r="F87" s="12"/>
      <c r="G87" s="12"/>
    </row>
    <row r="88" spans="1:7" x14ac:dyDescent="0.2">
      <c r="A88" s="12"/>
      <c r="B88" s="12"/>
      <c r="C88" s="12"/>
      <c r="D88" s="12"/>
      <c r="E88" s="12"/>
      <c r="F88" s="12"/>
      <c r="G88" s="12"/>
    </row>
    <row r="89" spans="1:7" x14ac:dyDescent="0.2">
      <c r="A89" s="12"/>
      <c r="B89" s="12"/>
      <c r="C89" s="12"/>
      <c r="D89" s="12"/>
      <c r="E89" s="12"/>
      <c r="F89" s="12"/>
      <c r="G89" s="12"/>
    </row>
    <row r="90" spans="1:7" x14ac:dyDescent="0.2">
      <c r="A90" s="12"/>
      <c r="B90" s="12"/>
      <c r="C90" s="12"/>
      <c r="D90" s="12"/>
      <c r="E90" s="12"/>
      <c r="F90" s="12"/>
      <c r="G90" s="12"/>
    </row>
    <row r="91" spans="1:7" x14ac:dyDescent="0.2">
      <c r="A91" s="12"/>
      <c r="B91" s="12"/>
      <c r="C91" s="12"/>
      <c r="D91" s="12"/>
      <c r="E91" s="12"/>
      <c r="F91" s="12"/>
      <c r="G91" s="12"/>
    </row>
    <row r="92" spans="1:7" x14ac:dyDescent="0.2">
      <c r="A92" s="12"/>
      <c r="B92" s="12"/>
      <c r="C92" s="12"/>
      <c r="D92" s="12"/>
      <c r="E92" s="12"/>
      <c r="F92" s="12"/>
      <c r="G92" s="12"/>
    </row>
    <row r="93" spans="1:7" x14ac:dyDescent="0.2">
      <c r="A93" s="12"/>
      <c r="B93" s="12"/>
      <c r="C93" s="12"/>
      <c r="D93" s="12"/>
      <c r="E93" s="12"/>
      <c r="F93" s="12"/>
      <c r="G93" s="12"/>
    </row>
    <row r="94" spans="1:7" x14ac:dyDescent="0.2">
      <c r="A94" s="12"/>
      <c r="B94" s="12"/>
      <c r="C94" s="12"/>
      <c r="D94" s="12"/>
      <c r="E94" s="12"/>
      <c r="F94" s="12"/>
      <c r="G94" s="12"/>
    </row>
    <row r="95" spans="1:7" x14ac:dyDescent="0.2">
      <c r="A95" s="12"/>
      <c r="B95" s="12"/>
      <c r="C95" s="12"/>
      <c r="D95" s="12"/>
      <c r="E95" s="12"/>
      <c r="F95" s="12"/>
      <c r="G95" s="12"/>
    </row>
    <row r="96" spans="1:7" x14ac:dyDescent="0.2">
      <c r="A96" s="12"/>
      <c r="B96" s="12"/>
      <c r="C96" s="12"/>
      <c r="D96" s="12"/>
      <c r="E96" s="12"/>
      <c r="F96" s="12"/>
      <c r="G96" s="12"/>
    </row>
    <row r="97" spans="1:7" x14ac:dyDescent="0.2">
      <c r="A97" s="12"/>
      <c r="B97" s="12"/>
      <c r="C97" s="12"/>
      <c r="D97" s="12"/>
      <c r="E97" s="12"/>
      <c r="F97" s="12"/>
      <c r="G97" s="12"/>
    </row>
    <row r="98" spans="1:7" x14ac:dyDescent="0.2">
      <c r="A98" s="12"/>
      <c r="B98" s="12"/>
      <c r="C98" s="12"/>
      <c r="D98" s="12"/>
      <c r="E98" s="12"/>
      <c r="F98" s="12"/>
      <c r="G98" s="12"/>
    </row>
    <row r="99" spans="1:7" x14ac:dyDescent="0.2">
      <c r="A99" s="12"/>
      <c r="B99" s="12"/>
      <c r="C99" s="12"/>
      <c r="D99" s="12"/>
      <c r="E99" s="12"/>
      <c r="F99" s="12"/>
      <c r="G99" s="12"/>
    </row>
    <row r="100" spans="1:7" x14ac:dyDescent="0.2">
      <c r="A100" s="12"/>
      <c r="B100" s="12"/>
      <c r="C100" s="12"/>
      <c r="D100" s="12"/>
      <c r="E100" s="12"/>
      <c r="F100" s="12"/>
      <c r="G100" s="12"/>
    </row>
    <row r="101" spans="1:7" x14ac:dyDescent="0.2">
      <c r="A101" s="12"/>
      <c r="B101" s="12"/>
      <c r="C101" s="12"/>
      <c r="D101" s="12"/>
      <c r="E101" s="12"/>
      <c r="F101" s="12"/>
      <c r="G101" s="12"/>
    </row>
    <row r="102" spans="1:7" x14ac:dyDescent="0.2">
      <c r="A102" s="12"/>
      <c r="B102" s="12"/>
      <c r="C102" s="12"/>
      <c r="D102" s="12"/>
      <c r="E102" s="12"/>
      <c r="F102" s="12"/>
      <c r="G102" s="12"/>
    </row>
    <row r="103" spans="1:7" x14ac:dyDescent="0.2">
      <c r="A103" s="12"/>
      <c r="B103" s="12"/>
      <c r="C103" s="12"/>
      <c r="D103" s="12"/>
      <c r="E103" s="12"/>
      <c r="F103" s="12"/>
      <c r="G103" s="12"/>
    </row>
    <row r="104" spans="1:7" x14ac:dyDescent="0.2">
      <c r="A104" s="12"/>
      <c r="B104" s="12"/>
      <c r="C104" s="12"/>
      <c r="D104" s="12"/>
      <c r="E104" s="12"/>
      <c r="F104" s="12"/>
      <c r="G104" s="12"/>
    </row>
    <row r="105" spans="1:7" x14ac:dyDescent="0.2">
      <c r="A105" s="12"/>
      <c r="B105" s="12"/>
      <c r="C105" s="12"/>
      <c r="D105" s="12"/>
      <c r="E105" s="12"/>
      <c r="F105" s="12"/>
      <c r="G105" s="12"/>
    </row>
    <row r="106" spans="1:7" x14ac:dyDescent="0.2">
      <c r="A106" s="12"/>
      <c r="B106" s="12"/>
      <c r="C106" s="12"/>
      <c r="D106" s="12"/>
      <c r="E106" s="12"/>
      <c r="F106" s="12"/>
      <c r="G106" s="12"/>
    </row>
    <row r="107" spans="1:7" x14ac:dyDescent="0.2">
      <c r="A107" s="12"/>
      <c r="B107" s="12"/>
      <c r="C107" s="12"/>
      <c r="D107" s="12"/>
      <c r="E107" s="12"/>
      <c r="F107" s="12"/>
      <c r="G107" s="12"/>
    </row>
    <row r="108" spans="1:7" x14ac:dyDescent="0.2">
      <c r="A108" s="12"/>
      <c r="B108" s="12"/>
      <c r="C108" s="12"/>
      <c r="D108" s="12"/>
      <c r="E108" s="12"/>
      <c r="F108" s="12"/>
      <c r="G108" s="12"/>
    </row>
    <row r="109" spans="1:7" x14ac:dyDescent="0.2">
      <c r="A109" s="12"/>
      <c r="B109" s="12"/>
      <c r="C109" s="12"/>
      <c r="D109" s="12"/>
      <c r="E109" s="12"/>
      <c r="F109" s="12"/>
      <c r="G109" s="12"/>
    </row>
    <row r="110" spans="1:7" x14ac:dyDescent="0.2">
      <c r="A110" s="12"/>
      <c r="B110" s="12"/>
      <c r="C110" s="12"/>
      <c r="D110" s="12"/>
      <c r="E110" s="12"/>
      <c r="F110" s="12"/>
      <c r="G110" s="12"/>
    </row>
    <row r="111" spans="1:7" x14ac:dyDescent="0.2">
      <c r="A111" s="12"/>
      <c r="B111" s="12"/>
      <c r="C111" s="12"/>
      <c r="D111" s="12"/>
      <c r="E111" s="12"/>
      <c r="F111" s="12"/>
      <c r="G111" s="12"/>
    </row>
    <row r="112" spans="1:7" x14ac:dyDescent="0.2">
      <c r="A112" s="12"/>
      <c r="B112" s="12"/>
      <c r="C112" s="12"/>
      <c r="D112" s="12"/>
      <c r="E112" s="12"/>
      <c r="F112" s="12"/>
      <c r="G112" s="12"/>
    </row>
    <row r="113" spans="1:7" x14ac:dyDescent="0.2">
      <c r="A113" s="12"/>
      <c r="B113" s="12"/>
      <c r="C113" s="12"/>
      <c r="D113" s="12"/>
      <c r="E113" s="12"/>
      <c r="F113" s="12"/>
      <c r="G113" s="12"/>
    </row>
    <row r="114" spans="1:7" x14ac:dyDescent="0.2">
      <c r="A114" s="12"/>
      <c r="B114" s="12"/>
      <c r="C114" s="12"/>
      <c r="D114" s="12"/>
      <c r="E114" s="12"/>
      <c r="F114" s="12"/>
      <c r="G114" s="12"/>
    </row>
    <row r="115" spans="1:7" x14ac:dyDescent="0.2">
      <c r="A115" s="12"/>
      <c r="B115" s="12"/>
      <c r="C115" s="12"/>
      <c r="D115" s="12"/>
      <c r="E115" s="12"/>
      <c r="F115" s="12"/>
      <c r="G115" s="12"/>
    </row>
    <row r="116" spans="1:7" x14ac:dyDescent="0.2">
      <c r="A116" s="12"/>
      <c r="B116" s="12"/>
      <c r="C116" s="12"/>
      <c r="D116" s="12"/>
      <c r="E116" s="12"/>
      <c r="F116" s="12"/>
      <c r="G116" s="12"/>
    </row>
    <row r="117" spans="1:7" x14ac:dyDescent="0.2">
      <c r="A117" s="12"/>
      <c r="B117" s="12"/>
      <c r="C117" s="12"/>
      <c r="D117" s="12"/>
      <c r="E117" s="12"/>
      <c r="F117" s="12"/>
      <c r="G117" s="12"/>
    </row>
    <row r="118" spans="1:7" x14ac:dyDescent="0.2">
      <c r="A118" s="12"/>
      <c r="B118" s="12"/>
      <c r="C118" s="12"/>
      <c r="D118" s="12"/>
      <c r="E118" s="12"/>
      <c r="F118" s="12"/>
      <c r="G118" s="12"/>
    </row>
    <row r="119" spans="1:7" x14ac:dyDescent="0.2">
      <c r="A119" s="12"/>
      <c r="B119" s="12"/>
      <c r="C119" s="12"/>
      <c r="D119" s="12"/>
      <c r="E119" s="12"/>
      <c r="F119" s="12"/>
      <c r="G119" s="12"/>
    </row>
    <row r="120" spans="1:7" x14ac:dyDescent="0.2">
      <c r="A120" s="12"/>
      <c r="B120" s="12"/>
      <c r="C120" s="12"/>
      <c r="D120" s="12"/>
      <c r="E120" s="12"/>
      <c r="F120" s="12"/>
      <c r="G120" s="12"/>
    </row>
    <row r="121" spans="1:7" x14ac:dyDescent="0.2">
      <c r="A121" s="12"/>
      <c r="B121" s="12"/>
      <c r="C121" s="12"/>
      <c r="D121" s="12"/>
      <c r="E121" s="12"/>
      <c r="F121" s="12"/>
      <c r="G121" s="12"/>
    </row>
    <row r="122" spans="1:7" x14ac:dyDescent="0.2">
      <c r="A122" s="12"/>
      <c r="B122" s="12"/>
      <c r="C122" s="12"/>
      <c r="D122" s="12"/>
      <c r="E122" s="12"/>
      <c r="F122" s="12"/>
      <c r="G122" s="12"/>
    </row>
    <row r="123" spans="1:7" x14ac:dyDescent="0.2">
      <c r="A123" s="12"/>
      <c r="B123" s="12"/>
      <c r="C123" s="12"/>
      <c r="D123" s="12"/>
      <c r="E123" s="12"/>
      <c r="F123" s="12"/>
      <c r="G123" s="12"/>
    </row>
    <row r="124" spans="1:7" x14ac:dyDescent="0.2">
      <c r="A124" s="12"/>
      <c r="B124" s="12"/>
      <c r="C124" s="12"/>
      <c r="D124" s="12"/>
      <c r="E124" s="12"/>
      <c r="F124" s="12"/>
      <c r="G124" s="12"/>
    </row>
    <row r="125" spans="1:7" x14ac:dyDescent="0.2">
      <c r="A125" s="12"/>
      <c r="B125" s="12"/>
      <c r="C125" s="12"/>
      <c r="D125" s="12"/>
      <c r="E125" s="12"/>
      <c r="F125" s="12"/>
      <c r="G125" s="12"/>
    </row>
    <row r="126" spans="1:7" x14ac:dyDescent="0.2">
      <c r="A126" s="12"/>
      <c r="B126" s="12"/>
      <c r="C126" s="12"/>
      <c r="D126" s="12"/>
      <c r="E126" s="12"/>
      <c r="F126" s="12"/>
      <c r="G126" s="12"/>
    </row>
    <row r="127" spans="1:7" x14ac:dyDescent="0.2">
      <c r="A127" s="12"/>
      <c r="B127" s="12"/>
      <c r="C127" s="12"/>
      <c r="D127" s="12"/>
      <c r="E127" s="12"/>
      <c r="F127" s="12"/>
      <c r="G127" s="12"/>
    </row>
    <row r="128" spans="1:7" x14ac:dyDescent="0.2">
      <c r="A128" s="12"/>
      <c r="B128" s="12"/>
      <c r="C128" s="12"/>
      <c r="D128" s="12"/>
      <c r="E128" s="12"/>
      <c r="F128" s="12"/>
      <c r="G128" s="12"/>
    </row>
    <row r="129" spans="1:7" x14ac:dyDescent="0.2">
      <c r="A129" s="12"/>
      <c r="B129" s="12"/>
      <c r="C129" s="12"/>
      <c r="D129" s="12"/>
      <c r="E129" s="12"/>
      <c r="F129" s="12"/>
      <c r="G129" s="12"/>
    </row>
    <row r="130" spans="1:7" x14ac:dyDescent="0.2">
      <c r="A130" s="12"/>
      <c r="B130" s="12"/>
      <c r="C130" s="12"/>
      <c r="D130" s="12"/>
      <c r="E130" s="12"/>
      <c r="F130" s="12"/>
      <c r="G130" s="12"/>
    </row>
    <row r="131" spans="1:7" x14ac:dyDescent="0.2">
      <c r="A131" s="12"/>
      <c r="B131" s="12"/>
      <c r="C131" s="12"/>
      <c r="D131" s="12"/>
      <c r="E131" s="12"/>
      <c r="F131" s="12"/>
      <c r="G131" s="12"/>
    </row>
    <row r="132" spans="1:7" x14ac:dyDescent="0.2">
      <c r="A132" s="12"/>
      <c r="B132" s="12"/>
      <c r="C132" s="12"/>
      <c r="D132" s="12"/>
      <c r="E132" s="12"/>
      <c r="F132" s="12"/>
      <c r="G132" s="12"/>
    </row>
    <row r="133" spans="1:7" x14ac:dyDescent="0.2">
      <c r="A133" s="12"/>
      <c r="B133" s="12"/>
      <c r="C133" s="12"/>
      <c r="D133" s="12"/>
      <c r="E133" s="12"/>
      <c r="F133" s="12"/>
      <c r="G133" s="12"/>
    </row>
    <row r="134" spans="1:7" x14ac:dyDescent="0.2">
      <c r="A134" s="12"/>
      <c r="B134" s="12"/>
      <c r="C134" s="12"/>
      <c r="D134" s="12"/>
      <c r="E134" s="12"/>
      <c r="F134" s="12"/>
      <c r="G134" s="12"/>
    </row>
    <row r="135" spans="1:7" x14ac:dyDescent="0.2">
      <c r="A135" s="12"/>
      <c r="B135" s="12"/>
      <c r="C135" s="12"/>
      <c r="D135" s="12"/>
      <c r="E135" s="12"/>
      <c r="F135" s="12"/>
      <c r="G135" s="12"/>
    </row>
    <row r="136" spans="1:7" x14ac:dyDescent="0.2">
      <c r="A136" s="12"/>
      <c r="B136" s="12"/>
      <c r="C136" s="12"/>
      <c r="D136" s="12"/>
      <c r="E136" s="12"/>
      <c r="F136" s="12"/>
      <c r="G136" s="12"/>
    </row>
    <row r="137" spans="1:7" x14ac:dyDescent="0.2">
      <c r="A137" s="12"/>
      <c r="B137" s="12"/>
      <c r="C137" s="12"/>
      <c r="D137" s="12"/>
      <c r="E137" s="12"/>
      <c r="F137" s="12"/>
      <c r="G137" s="12"/>
    </row>
    <row r="138" spans="1:7" x14ac:dyDescent="0.2">
      <c r="A138" s="12"/>
      <c r="B138" s="12"/>
      <c r="C138" s="12"/>
      <c r="D138" s="12"/>
      <c r="E138" s="12"/>
      <c r="F138" s="12"/>
      <c r="G138" s="12"/>
    </row>
    <row r="139" spans="1:7" x14ac:dyDescent="0.2">
      <c r="A139" s="12"/>
      <c r="B139" s="12"/>
      <c r="C139" s="12"/>
      <c r="D139" s="12"/>
      <c r="E139" s="12"/>
      <c r="F139" s="12"/>
      <c r="G139" s="12"/>
    </row>
    <row r="140" spans="1:7" x14ac:dyDescent="0.2">
      <c r="A140" s="12"/>
      <c r="B140" s="12"/>
      <c r="C140" s="12"/>
      <c r="D140" s="12"/>
      <c r="E140" s="12"/>
      <c r="F140" s="12"/>
      <c r="G140" s="12"/>
    </row>
    <row r="141" spans="1:7" x14ac:dyDescent="0.2">
      <c r="A141" s="12"/>
      <c r="B141" s="12"/>
      <c r="C141" s="12"/>
      <c r="D141" s="12"/>
      <c r="E141" s="12"/>
      <c r="F141" s="12"/>
      <c r="G141" s="12"/>
    </row>
    <row r="142" spans="1:7" x14ac:dyDescent="0.2">
      <c r="A142" s="12"/>
      <c r="B142" s="12"/>
      <c r="C142" s="12"/>
      <c r="D142" s="12"/>
      <c r="E142" s="12"/>
      <c r="F142" s="12"/>
      <c r="G142" s="12"/>
    </row>
    <row r="143" spans="1:7" x14ac:dyDescent="0.2">
      <c r="A143" s="12"/>
      <c r="B143" s="12"/>
      <c r="C143" s="12"/>
      <c r="D143" s="12"/>
      <c r="E143" s="12"/>
      <c r="F143" s="12"/>
      <c r="G143" s="12"/>
    </row>
    <row r="144" spans="1:7" x14ac:dyDescent="0.2">
      <c r="A144" s="12"/>
      <c r="B144" s="12"/>
      <c r="C144" s="12"/>
      <c r="D144" s="12"/>
      <c r="E144" s="12"/>
      <c r="F144" s="12"/>
      <c r="G144" s="12"/>
    </row>
    <row r="145" spans="1:7" x14ac:dyDescent="0.2">
      <c r="A145" s="12"/>
      <c r="B145" s="12"/>
      <c r="C145" s="12"/>
      <c r="D145" s="12"/>
      <c r="E145" s="12"/>
      <c r="F145" s="12"/>
      <c r="G145" s="12"/>
    </row>
    <row r="146" spans="1:7" x14ac:dyDescent="0.2">
      <c r="A146" s="12"/>
      <c r="B146" s="12"/>
      <c r="C146" s="12"/>
      <c r="D146" s="12"/>
      <c r="E146" s="12"/>
      <c r="F146" s="12"/>
      <c r="G146" s="12"/>
    </row>
    <row r="147" spans="1:7" x14ac:dyDescent="0.2">
      <c r="A147" s="12"/>
      <c r="B147" s="12"/>
      <c r="C147" s="12"/>
      <c r="D147" s="12"/>
      <c r="E147" s="12"/>
      <c r="F147" s="12"/>
      <c r="G147" s="12"/>
    </row>
    <row r="148" spans="1:7" x14ac:dyDescent="0.2">
      <c r="A148" s="12"/>
      <c r="B148" s="12"/>
      <c r="C148" s="12"/>
      <c r="D148" s="12"/>
      <c r="E148" s="12"/>
      <c r="F148" s="12"/>
      <c r="G148" s="12"/>
    </row>
    <row r="149" spans="1:7" x14ac:dyDescent="0.2">
      <c r="A149" s="12"/>
      <c r="B149" s="12"/>
      <c r="C149" s="12"/>
      <c r="D149" s="12"/>
      <c r="E149" s="12"/>
      <c r="F149" s="12"/>
      <c r="G149" s="12"/>
    </row>
    <row r="150" spans="1:7" x14ac:dyDescent="0.2">
      <c r="A150" s="12"/>
      <c r="B150" s="12"/>
      <c r="C150" s="12"/>
      <c r="D150" s="12"/>
      <c r="E150" s="12"/>
      <c r="F150" s="12"/>
      <c r="G150" s="12"/>
    </row>
  </sheetData>
  <conditionalFormatting sqref="I4:AF28">
    <cfRule type="cellIs" dxfId="3" priority="2" stopIfTrue="1" operator="not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C3"/>
  <sheetViews>
    <sheetView workbookViewId="0">
      <selection activeCell="C3" sqref="C3"/>
    </sheetView>
  </sheetViews>
  <sheetFormatPr baseColWidth="10" defaultRowHeight="12.75" x14ac:dyDescent="0.2"/>
  <sheetData>
    <row r="1" spans="1:3" x14ac:dyDescent="0.2">
      <c r="A1">
        <v>2017</v>
      </c>
    </row>
    <row r="2" spans="1:3" x14ac:dyDescent="0.2">
      <c r="A2">
        <v>5</v>
      </c>
    </row>
    <row r="3" spans="1:3" x14ac:dyDescent="0.2">
      <c r="A3" s="12">
        <f>7*A2+DATE(A1,1,3)-WEEKDAY(DATE(A1,1,3))-5</f>
        <v>42765</v>
      </c>
      <c r="B3" s="12">
        <f>EOMONTH(7*A2+DATE(A1,1,3)-WEEKDAY(DATE(A1,1,3))-5,0)</f>
        <v>42766</v>
      </c>
      <c r="C3">
        <f>MIN(B3-A3+1,7)</f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A1:BL368"/>
  <sheetViews>
    <sheetView zoomScale="85" zoomScaleNormal="85" workbookViewId="0">
      <selection activeCell="Q3" sqref="Q3"/>
    </sheetView>
  </sheetViews>
  <sheetFormatPr baseColWidth="10" defaultRowHeight="12.75" x14ac:dyDescent="0.2"/>
  <cols>
    <col min="1" max="2" width="11.7109375" customWidth="1"/>
    <col min="3" max="15" width="3" customWidth="1"/>
    <col min="16" max="256" width="11.7109375" customWidth="1"/>
  </cols>
  <sheetData>
    <row r="1" spans="1:64" ht="59.25" customHeight="1" thickBot="1" x14ac:dyDescent="0.25">
      <c r="C1" s="1" t="s">
        <v>28</v>
      </c>
      <c r="R1" s="56" t="s">
        <v>30</v>
      </c>
      <c r="S1" s="56"/>
      <c r="X1" s="12"/>
      <c r="Y1" s="23" t="s">
        <v>15</v>
      </c>
      <c r="Z1" s="26">
        <v>2017</v>
      </c>
      <c r="AA1" s="6"/>
      <c r="AB1" s="54" t="s">
        <v>24</v>
      </c>
      <c r="AC1" s="55"/>
      <c r="AD1" s="55"/>
      <c r="AE1" s="24">
        <f>DATE(Z1,1,1)-MOD(DATE(Z1,1,1)-2,7)+IF(YEAR(DATE(Z1,1,1)-MOD(DATE(Z1,1,1)-2,7))=Z1,0,7)</f>
        <v>42737</v>
      </c>
      <c r="AF1" s="28"/>
      <c r="AG1" s="28"/>
    </row>
    <row r="2" spans="1:64" ht="36.75" thickBot="1" x14ac:dyDescent="0.25">
      <c r="A2" s="1" t="s">
        <v>26</v>
      </c>
      <c r="B2" s="1" t="s">
        <v>27</v>
      </c>
      <c r="C2" s="25">
        <v>42736</v>
      </c>
      <c r="D2" s="16">
        <v>42767</v>
      </c>
      <c r="E2" s="16">
        <v>42795</v>
      </c>
      <c r="F2" s="16">
        <v>42826</v>
      </c>
      <c r="G2" s="16">
        <v>42856</v>
      </c>
      <c r="H2" s="16">
        <v>42887</v>
      </c>
      <c r="I2" s="16">
        <v>42917</v>
      </c>
      <c r="J2" s="16">
        <v>42948</v>
      </c>
      <c r="K2" s="16">
        <v>42979</v>
      </c>
      <c r="L2" s="16">
        <v>43009</v>
      </c>
      <c r="M2" s="16">
        <v>43040</v>
      </c>
      <c r="N2" s="16">
        <v>43070</v>
      </c>
      <c r="O2" s="16">
        <v>43101</v>
      </c>
      <c r="P2" s="36" t="s">
        <v>14</v>
      </c>
      <c r="Q2" s="43"/>
      <c r="R2" s="37" t="s">
        <v>25</v>
      </c>
      <c r="S2" s="38" t="s">
        <v>29</v>
      </c>
      <c r="T2" s="39" t="s">
        <v>31</v>
      </c>
      <c r="U2" s="40" t="s">
        <v>32</v>
      </c>
      <c r="V2" s="45" t="s">
        <v>34</v>
      </c>
      <c r="W2" s="46"/>
      <c r="AM2" s="1"/>
      <c r="AN2" s="1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</row>
    <row r="3" spans="1:64" s="14" customFormat="1" ht="25.5" x14ac:dyDescent="0.2">
      <c r="A3" s="12">
        <f>+AE1</f>
        <v>42737</v>
      </c>
      <c r="B3" s="12">
        <f>+A3+6</f>
        <v>42743</v>
      </c>
      <c r="C3" s="17">
        <f>IF(OR($B3&lt;C$2,$A3&gt;D$2-1),0,MIN($B3,D$2-1)-MAX($A3,C$2)+1)</f>
        <v>7</v>
      </c>
      <c r="D3" s="17">
        <f>IF(OR($B3&lt;D$2,$A3&gt;E$2-1),0,MIN($B3,E$2-1)-MAX($A3,D$2)+1)</f>
        <v>0</v>
      </c>
      <c r="E3" s="17">
        <f t="shared" ref="E3:M3" si="0">IF(OR($B3&lt;E$2,$A3&gt;F$2-1),0,MIN($B3,F$2-1)-MAX($A3,E$2)+1)</f>
        <v>0</v>
      </c>
      <c r="F3" s="17">
        <f t="shared" si="0"/>
        <v>0</v>
      </c>
      <c r="G3" s="17">
        <f t="shared" si="0"/>
        <v>0</v>
      </c>
      <c r="H3" s="17">
        <f t="shared" si="0"/>
        <v>0</v>
      </c>
      <c r="I3" s="17">
        <f t="shared" si="0"/>
        <v>0</v>
      </c>
      <c r="J3" s="17">
        <f t="shared" si="0"/>
        <v>0</v>
      </c>
      <c r="K3" s="17">
        <f t="shared" si="0"/>
        <v>0</v>
      </c>
      <c r="L3" s="17">
        <f t="shared" si="0"/>
        <v>0</v>
      </c>
      <c r="M3" s="17">
        <f t="shared" si="0"/>
        <v>0</v>
      </c>
      <c r="N3" s="17">
        <f t="shared" ref="N3:N34" si="1">IF(OR($B3&lt;N$2,$A3&gt;O$2-1),0,MIN($B3,O$2-1)-MAX($A3,N$2)+1)</f>
        <v>0</v>
      </c>
      <c r="O3" s="17"/>
      <c r="P3" s="41">
        <v>1</v>
      </c>
      <c r="Q3" s="44" t="str">
        <f>+$P$2&amp;P3</f>
        <v>semaine1</v>
      </c>
      <c r="R3" s="18">
        <f>+C3</f>
        <v>7</v>
      </c>
      <c r="S3" s="19"/>
      <c r="T3" s="34" t="str">
        <f t="array" ref="T3:T54">+TEXT(DATE($Z$1,1,1)+(R3:R54+S3:S54)*P3:P54-(1+S3:S54),"mmmm")</f>
        <v>janvier</v>
      </c>
      <c r="U3" s="35" t="str">
        <f t="array" ref="U3:U54">IF(S3:S54&lt;&gt;0,+TEXT(DATE($Z$1,1,1)+(R3:R54+S3:S54)*P3:P54-(1),"mmmm"),"")</f>
        <v/>
      </c>
      <c r="V3" s="47">
        <f t="array" ref="V3:V54">+VLOOKUP(T3:T54,$AH$3:$AL$15,5,FALSE)</f>
        <v>31</v>
      </c>
      <c r="W3" s="48" t="str">
        <f t="array" ref="W3:W54">IFERROR(VLOOKUP(U3:U54,$AH$3:$AL$15,5,FALSE),"")</f>
        <v/>
      </c>
      <c r="Y3" s="14" t="s">
        <v>21</v>
      </c>
      <c r="Z3" s="14" t="s">
        <v>20</v>
      </c>
      <c r="AA3" s="14" t="s">
        <v>12</v>
      </c>
      <c r="AB3" s="14" t="s">
        <v>13</v>
      </c>
      <c r="AC3" s="14" t="s">
        <v>22</v>
      </c>
      <c r="AD3" s="14" t="s">
        <v>14</v>
      </c>
      <c r="AE3" s="14" t="s">
        <v>23</v>
      </c>
      <c r="AH3" s="15" t="s">
        <v>18</v>
      </c>
      <c r="AI3" s="15" t="s">
        <v>19</v>
      </c>
      <c r="AJ3" s="15" t="s">
        <v>16</v>
      </c>
      <c r="AK3" s="15" t="s">
        <v>17</v>
      </c>
      <c r="AL3" s="27" t="s">
        <v>33</v>
      </c>
      <c r="AM3" s="12"/>
      <c r="AN3" s="12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</row>
    <row r="4" spans="1:64" ht="15" x14ac:dyDescent="0.2">
      <c r="A4" s="12">
        <f>+B3+1</f>
        <v>42744</v>
      </c>
      <c r="B4" s="12">
        <f>+A4+6</f>
        <v>42750</v>
      </c>
      <c r="C4" s="17">
        <f t="shared" ref="C4:M19" si="2">IF(OR($B4&lt;C$2,$A4&gt;D$2-1),0,MIN($B4,D$2-1)-MAX($A4,C$2)+1)</f>
        <v>7</v>
      </c>
      <c r="D4" s="17">
        <f t="shared" si="2"/>
        <v>0</v>
      </c>
      <c r="E4" s="17">
        <f t="shared" si="2"/>
        <v>0</v>
      </c>
      <c r="F4" s="17">
        <f t="shared" si="2"/>
        <v>0</v>
      </c>
      <c r="G4" s="17">
        <f t="shared" si="2"/>
        <v>0</v>
      </c>
      <c r="H4" s="17">
        <f t="shared" si="2"/>
        <v>0</v>
      </c>
      <c r="I4" s="17">
        <f t="shared" si="2"/>
        <v>0</v>
      </c>
      <c r="J4" s="17">
        <f t="shared" si="2"/>
        <v>0</v>
      </c>
      <c r="K4" s="17">
        <f t="shared" si="2"/>
        <v>0</v>
      </c>
      <c r="L4" s="17">
        <f t="shared" si="2"/>
        <v>0</v>
      </c>
      <c r="M4" s="17">
        <f t="shared" si="2"/>
        <v>0</v>
      </c>
      <c r="N4" s="17">
        <f t="shared" si="1"/>
        <v>0</v>
      </c>
      <c r="O4" s="17"/>
      <c r="P4" s="42">
        <v>2</v>
      </c>
      <c r="Q4" s="44" t="str">
        <f t="shared" ref="Q4:Q54" si="3">+$P$2&amp;P4</f>
        <v>semaine2</v>
      </c>
      <c r="R4" s="20">
        <f>+C4</f>
        <v>7</v>
      </c>
      <c r="S4" s="21"/>
      <c r="T4" s="29" t="str">
        <v>janvier</v>
      </c>
      <c r="U4" s="30" t="str">
        <v/>
      </c>
      <c r="V4" s="49">
        <v>31</v>
      </c>
      <c r="W4" s="50" t="str">
        <v/>
      </c>
      <c r="Y4">
        <v>1</v>
      </c>
      <c r="Z4">
        <f>DAY(DATE($Z$1,1,1)+Y4-1)</f>
        <v>1</v>
      </c>
      <c r="AA4" t="str">
        <f t="shared" ref="AA4:AA67" si="4">+TEXT(DATE($Z$1,1,1)+Y4-1,"mmmm")</f>
        <v>janvier</v>
      </c>
      <c r="AB4" s="8" t="str">
        <f t="shared" ref="AB4:AB67" si="5">Z4&amp;AA4</f>
        <v>1janvier</v>
      </c>
      <c r="AC4" s="11" t="s">
        <v>14</v>
      </c>
      <c r="AD4">
        <v>1</v>
      </c>
      <c r="AE4" t="str">
        <f t="shared" ref="AE4:AE67" si="6">+AC4&amp;AD4</f>
        <v>semaine1</v>
      </c>
      <c r="AH4" s="4" t="s">
        <v>0</v>
      </c>
      <c r="AI4" s="5">
        <v>1</v>
      </c>
      <c r="AJ4" s="9">
        <f>+WEEKNUM(DATE($Z$1,AI4,1))</f>
        <v>1</v>
      </c>
      <c r="AK4" s="10">
        <f t="shared" ref="AK4:AK15" si="7">+WEEKNUM(EOMONTH(DATE($Z$1,AI4,1),0))</f>
        <v>5</v>
      </c>
      <c r="AL4" s="13">
        <f>DAY(EOMONTH($AE$1,0))</f>
        <v>31</v>
      </c>
      <c r="AM4" s="12"/>
      <c r="AN4" s="12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</row>
    <row r="5" spans="1:64" x14ac:dyDescent="0.2">
      <c r="A5" s="12">
        <f t="shared" ref="A5:A54" si="8">+B4+1</f>
        <v>42751</v>
      </c>
      <c r="B5" s="12">
        <f t="shared" ref="B5:B54" si="9">+A5+6</f>
        <v>42757</v>
      </c>
      <c r="C5" s="17">
        <f t="shared" si="2"/>
        <v>7</v>
      </c>
      <c r="D5" s="17">
        <f t="shared" si="2"/>
        <v>0</v>
      </c>
      <c r="E5" s="17">
        <f t="shared" si="2"/>
        <v>0</v>
      </c>
      <c r="F5" s="17">
        <f t="shared" si="2"/>
        <v>0</v>
      </c>
      <c r="G5" s="17">
        <f t="shared" si="2"/>
        <v>0</v>
      </c>
      <c r="H5" s="17">
        <f t="shared" si="2"/>
        <v>0</v>
      </c>
      <c r="I5" s="17">
        <f t="shared" si="2"/>
        <v>0</v>
      </c>
      <c r="J5" s="17">
        <f t="shared" si="2"/>
        <v>0</v>
      </c>
      <c r="K5" s="17">
        <f t="shared" si="2"/>
        <v>0</v>
      </c>
      <c r="L5" s="17">
        <f t="shared" si="2"/>
        <v>0</v>
      </c>
      <c r="M5" s="17">
        <f t="shared" si="2"/>
        <v>0</v>
      </c>
      <c r="N5" s="17">
        <f t="shared" si="1"/>
        <v>0</v>
      </c>
      <c r="O5" s="17"/>
      <c r="P5" s="41">
        <v>3</v>
      </c>
      <c r="Q5" s="44" t="str">
        <f t="shared" si="3"/>
        <v>semaine3</v>
      </c>
      <c r="R5" s="20">
        <f>+C5</f>
        <v>7</v>
      </c>
      <c r="S5" s="21"/>
      <c r="T5" s="29" t="str">
        <v>janvier</v>
      </c>
      <c r="U5" s="31" t="str">
        <v/>
      </c>
      <c r="V5" s="49">
        <v>31</v>
      </c>
      <c r="W5" s="50" t="str">
        <v/>
      </c>
      <c r="Y5">
        <v>2</v>
      </c>
      <c r="Z5">
        <f t="shared" ref="Z5:Z68" si="10">DAY(DATE($Z$1,1,1)+Y5-1)</f>
        <v>2</v>
      </c>
      <c r="AA5" t="str">
        <f t="shared" si="4"/>
        <v>janvier</v>
      </c>
      <c r="AB5" s="8" t="str">
        <f t="shared" si="5"/>
        <v>2janvier</v>
      </c>
      <c r="AC5" s="11" t="s">
        <v>14</v>
      </c>
      <c r="AD5">
        <v>1</v>
      </c>
      <c r="AE5" t="str">
        <f t="shared" si="6"/>
        <v>semaine1</v>
      </c>
      <c r="AH5" s="4" t="s">
        <v>1</v>
      </c>
      <c r="AI5" s="5">
        <v>2</v>
      </c>
      <c r="AJ5" s="9">
        <f t="shared" ref="AJ5:AJ15" si="11">+WEEKNUM(DATE($Z$1,AI5,1))</f>
        <v>5</v>
      </c>
      <c r="AK5" s="10">
        <f t="shared" si="7"/>
        <v>9</v>
      </c>
      <c r="AL5">
        <f>DAY(EOMONTH($AE$1,1))</f>
        <v>28</v>
      </c>
      <c r="AM5" s="12"/>
      <c r="AN5" s="12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</row>
    <row r="6" spans="1:64" x14ac:dyDescent="0.2">
      <c r="A6" s="12">
        <f t="shared" si="8"/>
        <v>42758</v>
      </c>
      <c r="B6" s="12">
        <f t="shared" si="9"/>
        <v>42764</v>
      </c>
      <c r="C6" s="17">
        <f t="shared" si="2"/>
        <v>7</v>
      </c>
      <c r="D6" s="17">
        <f t="shared" si="2"/>
        <v>0</v>
      </c>
      <c r="E6" s="17">
        <f t="shared" si="2"/>
        <v>0</v>
      </c>
      <c r="F6" s="17">
        <f t="shared" si="2"/>
        <v>0</v>
      </c>
      <c r="G6" s="17">
        <f t="shared" si="2"/>
        <v>0</v>
      </c>
      <c r="H6" s="17">
        <f t="shared" si="2"/>
        <v>0</v>
      </c>
      <c r="I6" s="17">
        <f t="shared" si="2"/>
        <v>0</v>
      </c>
      <c r="J6" s="17">
        <f t="shared" si="2"/>
        <v>0</v>
      </c>
      <c r="K6" s="17">
        <f t="shared" si="2"/>
        <v>0</v>
      </c>
      <c r="L6" s="17">
        <f t="shared" si="2"/>
        <v>0</v>
      </c>
      <c r="M6" s="17">
        <f t="shared" si="2"/>
        <v>0</v>
      </c>
      <c r="N6" s="17">
        <f t="shared" si="1"/>
        <v>0</v>
      </c>
      <c r="O6" s="17"/>
      <c r="P6" s="41">
        <v>4</v>
      </c>
      <c r="Q6" s="44" t="str">
        <f t="shared" si="3"/>
        <v>semaine4</v>
      </c>
      <c r="R6" s="20">
        <f>+C6</f>
        <v>7</v>
      </c>
      <c r="S6" s="21"/>
      <c r="T6" s="29" t="str">
        <v>janvier</v>
      </c>
      <c r="U6" s="31" t="str">
        <v/>
      </c>
      <c r="V6" s="49">
        <v>31</v>
      </c>
      <c r="W6" s="50" t="str">
        <v/>
      </c>
      <c r="Y6">
        <v>3</v>
      </c>
      <c r="Z6">
        <f t="shared" si="10"/>
        <v>3</v>
      </c>
      <c r="AA6" t="str">
        <f t="shared" si="4"/>
        <v>janvier</v>
      </c>
      <c r="AB6" s="8" t="str">
        <f t="shared" si="5"/>
        <v>3janvier</v>
      </c>
      <c r="AC6" s="11" t="s">
        <v>14</v>
      </c>
      <c r="AD6">
        <f>AD5</f>
        <v>1</v>
      </c>
      <c r="AE6" t="str">
        <f t="shared" si="6"/>
        <v>semaine1</v>
      </c>
      <c r="AH6" s="4" t="s">
        <v>2</v>
      </c>
      <c r="AI6" s="5">
        <v>3</v>
      </c>
      <c r="AJ6" s="9">
        <f t="shared" si="11"/>
        <v>9</v>
      </c>
      <c r="AK6" s="10">
        <f t="shared" si="7"/>
        <v>13</v>
      </c>
      <c r="AL6">
        <f>DAY(EOMONTH($AE$1,2))</f>
        <v>31</v>
      </c>
      <c r="AM6" s="12"/>
      <c r="AN6" s="12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</row>
    <row r="7" spans="1:64" x14ac:dyDescent="0.2">
      <c r="A7" s="12">
        <f t="shared" si="8"/>
        <v>42765</v>
      </c>
      <c r="B7" s="12">
        <f t="shared" si="9"/>
        <v>42771</v>
      </c>
      <c r="C7" s="17">
        <f t="shared" si="2"/>
        <v>2</v>
      </c>
      <c r="D7" s="17">
        <f t="shared" si="2"/>
        <v>5</v>
      </c>
      <c r="E7" s="17">
        <f t="shared" si="2"/>
        <v>0</v>
      </c>
      <c r="F7" s="17">
        <f t="shared" si="2"/>
        <v>0</v>
      </c>
      <c r="G7" s="17">
        <f t="shared" si="2"/>
        <v>0</v>
      </c>
      <c r="H7" s="17">
        <f t="shared" si="2"/>
        <v>0</v>
      </c>
      <c r="I7" s="17">
        <f t="shared" si="2"/>
        <v>0</v>
      </c>
      <c r="J7" s="17">
        <f t="shared" si="2"/>
        <v>0</v>
      </c>
      <c r="K7" s="17">
        <f t="shared" si="2"/>
        <v>0</v>
      </c>
      <c r="L7" s="17">
        <f t="shared" si="2"/>
        <v>0</v>
      </c>
      <c r="M7" s="17">
        <f t="shared" si="2"/>
        <v>0</v>
      </c>
      <c r="N7" s="17">
        <f t="shared" si="1"/>
        <v>0</v>
      </c>
      <c r="O7" s="17"/>
      <c r="P7" s="42">
        <v>5</v>
      </c>
      <c r="Q7" s="44" t="str">
        <f t="shared" si="3"/>
        <v>semaine5</v>
      </c>
      <c r="R7" s="20">
        <f>+C7</f>
        <v>2</v>
      </c>
      <c r="S7" s="21">
        <v>5</v>
      </c>
      <c r="T7" s="29" t="str">
        <v>janvier</v>
      </c>
      <c r="U7" s="31" t="str">
        <v>février</v>
      </c>
      <c r="V7" s="49">
        <v>31</v>
      </c>
      <c r="W7" s="50">
        <v>28</v>
      </c>
      <c r="Y7">
        <v>4</v>
      </c>
      <c r="Z7">
        <f t="shared" si="10"/>
        <v>4</v>
      </c>
      <c r="AA7" t="str">
        <f t="shared" si="4"/>
        <v>janvier</v>
      </c>
      <c r="AB7" s="8" t="str">
        <f t="shared" si="5"/>
        <v>4janvier</v>
      </c>
      <c r="AC7" s="11" t="s">
        <v>14</v>
      </c>
      <c r="AD7">
        <f>AD5</f>
        <v>1</v>
      </c>
      <c r="AE7" t="str">
        <f t="shared" si="6"/>
        <v>semaine1</v>
      </c>
      <c r="AH7" s="4" t="s">
        <v>3</v>
      </c>
      <c r="AI7" s="5">
        <v>4</v>
      </c>
      <c r="AJ7" s="9">
        <f t="shared" si="11"/>
        <v>13</v>
      </c>
      <c r="AK7" s="10">
        <f t="shared" si="7"/>
        <v>18</v>
      </c>
      <c r="AL7">
        <f>DAY(EOMONTH($AE$1,3))</f>
        <v>30</v>
      </c>
      <c r="AM7" s="12"/>
      <c r="AN7" s="12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</row>
    <row r="8" spans="1:64" x14ac:dyDescent="0.2">
      <c r="A8" s="12">
        <f t="shared" si="8"/>
        <v>42772</v>
      </c>
      <c r="B8" s="12">
        <f t="shared" si="9"/>
        <v>42778</v>
      </c>
      <c r="C8" s="17">
        <f t="shared" si="2"/>
        <v>0</v>
      </c>
      <c r="D8" s="17">
        <f t="shared" si="2"/>
        <v>7</v>
      </c>
      <c r="E8" s="17">
        <f t="shared" si="2"/>
        <v>0</v>
      </c>
      <c r="F8" s="17">
        <f t="shared" si="2"/>
        <v>0</v>
      </c>
      <c r="G8" s="17">
        <f t="shared" si="2"/>
        <v>0</v>
      </c>
      <c r="H8" s="17">
        <f t="shared" si="2"/>
        <v>0</v>
      </c>
      <c r="I8" s="17">
        <f t="shared" si="2"/>
        <v>0</v>
      </c>
      <c r="J8" s="17">
        <f t="shared" si="2"/>
        <v>0</v>
      </c>
      <c r="K8" s="17">
        <f t="shared" si="2"/>
        <v>0</v>
      </c>
      <c r="L8" s="17">
        <f t="shared" si="2"/>
        <v>0</v>
      </c>
      <c r="M8" s="17">
        <f t="shared" si="2"/>
        <v>0</v>
      </c>
      <c r="N8" s="17">
        <f t="shared" si="1"/>
        <v>0</v>
      </c>
      <c r="O8" s="17"/>
      <c r="P8" s="41">
        <v>6</v>
      </c>
      <c r="Q8" s="44" t="str">
        <f t="shared" si="3"/>
        <v>semaine6</v>
      </c>
      <c r="R8" s="20">
        <f>+D8</f>
        <v>7</v>
      </c>
      <c r="S8" s="21"/>
      <c r="T8" s="29" t="str">
        <v>février</v>
      </c>
      <c r="U8" s="31" t="str">
        <v/>
      </c>
      <c r="V8" s="49">
        <v>28</v>
      </c>
      <c r="W8" s="50" t="str">
        <v/>
      </c>
      <c r="Y8">
        <v>5</v>
      </c>
      <c r="Z8">
        <f t="shared" si="10"/>
        <v>5</v>
      </c>
      <c r="AA8" t="str">
        <f t="shared" si="4"/>
        <v>janvier</v>
      </c>
      <c r="AB8" s="8" t="str">
        <f t="shared" si="5"/>
        <v>5janvier</v>
      </c>
      <c r="AC8" s="11" t="s">
        <v>14</v>
      </c>
      <c r="AD8">
        <f>AD5</f>
        <v>1</v>
      </c>
      <c r="AE8" t="str">
        <f t="shared" si="6"/>
        <v>semaine1</v>
      </c>
      <c r="AH8" s="4" t="s">
        <v>4</v>
      </c>
      <c r="AI8" s="5">
        <v>5</v>
      </c>
      <c r="AJ8" s="9">
        <f>+WEEKNUM(DATE($Z$1,AI8,1))</f>
        <v>18</v>
      </c>
      <c r="AK8" s="10">
        <f t="shared" si="7"/>
        <v>22</v>
      </c>
      <c r="AL8">
        <f>DAY(EOMONTH($AE$1,4))</f>
        <v>31</v>
      </c>
      <c r="AM8" s="12"/>
      <c r="AN8" s="12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</row>
    <row r="9" spans="1:64" x14ac:dyDescent="0.2">
      <c r="A9" s="12">
        <f t="shared" si="8"/>
        <v>42779</v>
      </c>
      <c r="B9" s="12">
        <f t="shared" si="9"/>
        <v>42785</v>
      </c>
      <c r="C9" s="17">
        <f t="shared" si="2"/>
        <v>0</v>
      </c>
      <c r="D9" s="17">
        <f t="shared" si="2"/>
        <v>7</v>
      </c>
      <c r="E9" s="17">
        <f t="shared" si="2"/>
        <v>0</v>
      </c>
      <c r="F9" s="17">
        <f t="shared" si="2"/>
        <v>0</v>
      </c>
      <c r="G9" s="17">
        <f t="shared" si="2"/>
        <v>0</v>
      </c>
      <c r="H9" s="17">
        <f t="shared" si="2"/>
        <v>0</v>
      </c>
      <c r="I9" s="17">
        <f t="shared" si="2"/>
        <v>0</v>
      </c>
      <c r="J9" s="17">
        <f t="shared" si="2"/>
        <v>0</v>
      </c>
      <c r="K9" s="17">
        <f t="shared" si="2"/>
        <v>0</v>
      </c>
      <c r="L9" s="17">
        <f t="shared" si="2"/>
        <v>0</v>
      </c>
      <c r="M9" s="17">
        <f t="shared" si="2"/>
        <v>0</v>
      </c>
      <c r="N9" s="17">
        <f t="shared" si="1"/>
        <v>0</v>
      </c>
      <c r="O9" s="17"/>
      <c r="P9" s="41">
        <v>7</v>
      </c>
      <c r="Q9" s="44" t="str">
        <f t="shared" si="3"/>
        <v>semaine7</v>
      </c>
      <c r="R9" s="20">
        <f>+D9</f>
        <v>7</v>
      </c>
      <c r="S9" s="21"/>
      <c r="T9" s="29" t="str">
        <v>février</v>
      </c>
      <c r="U9" s="31" t="str">
        <v/>
      </c>
      <c r="V9" s="49">
        <v>28</v>
      </c>
      <c r="W9" s="50" t="str">
        <v/>
      </c>
      <c r="Y9">
        <v>6</v>
      </c>
      <c r="Z9">
        <f t="shared" si="10"/>
        <v>6</v>
      </c>
      <c r="AA9" t="str">
        <f t="shared" si="4"/>
        <v>janvier</v>
      </c>
      <c r="AB9" s="8" t="str">
        <f t="shared" si="5"/>
        <v>6janvier</v>
      </c>
      <c r="AC9" s="11" t="s">
        <v>14</v>
      </c>
      <c r="AD9">
        <f>AD5</f>
        <v>1</v>
      </c>
      <c r="AE9" t="str">
        <f t="shared" si="6"/>
        <v>semaine1</v>
      </c>
      <c r="AH9" s="4" t="s">
        <v>5</v>
      </c>
      <c r="AI9" s="5">
        <v>6</v>
      </c>
      <c r="AJ9" s="9">
        <f t="shared" si="11"/>
        <v>22</v>
      </c>
      <c r="AK9" s="10">
        <f t="shared" si="7"/>
        <v>26</v>
      </c>
      <c r="AL9">
        <f>DAY(EOMONTH($AE$1,5))</f>
        <v>30</v>
      </c>
      <c r="AM9" s="12"/>
      <c r="AN9" s="12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</row>
    <row r="10" spans="1:64" x14ac:dyDescent="0.2">
      <c r="A10" s="12">
        <f t="shared" si="8"/>
        <v>42786</v>
      </c>
      <c r="B10" s="12">
        <f t="shared" si="9"/>
        <v>42792</v>
      </c>
      <c r="C10" s="17">
        <f t="shared" si="2"/>
        <v>0</v>
      </c>
      <c r="D10" s="17">
        <f t="shared" si="2"/>
        <v>7</v>
      </c>
      <c r="E10" s="17">
        <f t="shared" si="2"/>
        <v>0</v>
      </c>
      <c r="F10" s="17">
        <f t="shared" si="2"/>
        <v>0</v>
      </c>
      <c r="G10" s="17">
        <f t="shared" si="2"/>
        <v>0</v>
      </c>
      <c r="H10" s="17">
        <f t="shared" si="2"/>
        <v>0</v>
      </c>
      <c r="I10" s="17">
        <f t="shared" si="2"/>
        <v>0</v>
      </c>
      <c r="J10" s="17">
        <f t="shared" si="2"/>
        <v>0</v>
      </c>
      <c r="K10" s="17">
        <f t="shared" si="2"/>
        <v>0</v>
      </c>
      <c r="L10" s="17">
        <f t="shared" si="2"/>
        <v>0</v>
      </c>
      <c r="M10" s="17">
        <f t="shared" si="2"/>
        <v>0</v>
      </c>
      <c r="N10" s="17">
        <f t="shared" si="1"/>
        <v>0</v>
      </c>
      <c r="O10" s="17"/>
      <c r="P10" s="42">
        <v>8</v>
      </c>
      <c r="Q10" s="44" t="str">
        <f t="shared" si="3"/>
        <v>semaine8</v>
      </c>
      <c r="R10" s="20">
        <f>+D10</f>
        <v>7</v>
      </c>
      <c r="S10" s="21"/>
      <c r="T10" s="29" t="str">
        <v>février</v>
      </c>
      <c r="U10" s="31" t="str">
        <v/>
      </c>
      <c r="V10" s="49">
        <v>28</v>
      </c>
      <c r="W10" s="50" t="str">
        <v/>
      </c>
      <c r="Y10">
        <v>7</v>
      </c>
      <c r="Z10">
        <f t="shared" si="10"/>
        <v>7</v>
      </c>
      <c r="AA10" t="str">
        <f t="shared" si="4"/>
        <v>janvier</v>
      </c>
      <c r="AB10" s="8" t="str">
        <f t="shared" si="5"/>
        <v>7janvier</v>
      </c>
      <c r="AC10" s="11" t="s">
        <v>14</v>
      </c>
      <c r="AD10">
        <f>AD5</f>
        <v>1</v>
      </c>
      <c r="AE10" t="str">
        <f t="shared" si="6"/>
        <v>semaine1</v>
      </c>
      <c r="AH10" s="4" t="s">
        <v>6</v>
      </c>
      <c r="AI10" s="5">
        <v>7</v>
      </c>
      <c r="AJ10" s="9">
        <f t="shared" si="11"/>
        <v>26</v>
      </c>
      <c r="AK10" s="10">
        <f t="shared" si="7"/>
        <v>31</v>
      </c>
      <c r="AL10">
        <f>DAY(EOMONTH($AE$1,6))</f>
        <v>31</v>
      </c>
      <c r="AM10" s="12"/>
      <c r="AN10" s="12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</row>
    <row r="11" spans="1:64" x14ac:dyDescent="0.2">
      <c r="A11" s="12">
        <f t="shared" si="8"/>
        <v>42793</v>
      </c>
      <c r="B11" s="12">
        <f t="shared" si="9"/>
        <v>42799</v>
      </c>
      <c r="C11" s="17">
        <f t="shared" si="2"/>
        <v>0</v>
      </c>
      <c r="D11" s="17">
        <f t="shared" si="2"/>
        <v>2</v>
      </c>
      <c r="E11" s="17">
        <f t="shared" si="2"/>
        <v>5</v>
      </c>
      <c r="F11" s="17">
        <f t="shared" si="2"/>
        <v>0</v>
      </c>
      <c r="G11" s="17">
        <f t="shared" si="2"/>
        <v>0</v>
      </c>
      <c r="H11" s="17">
        <f t="shared" si="2"/>
        <v>0</v>
      </c>
      <c r="I11" s="17">
        <f t="shared" si="2"/>
        <v>0</v>
      </c>
      <c r="J11" s="17">
        <f t="shared" si="2"/>
        <v>0</v>
      </c>
      <c r="K11" s="17">
        <f t="shared" si="2"/>
        <v>0</v>
      </c>
      <c r="L11" s="17">
        <f t="shared" si="2"/>
        <v>0</v>
      </c>
      <c r="M11" s="17">
        <f t="shared" si="2"/>
        <v>0</v>
      </c>
      <c r="N11" s="17">
        <f t="shared" si="1"/>
        <v>0</v>
      </c>
      <c r="O11" s="17"/>
      <c r="P11" s="41">
        <v>9</v>
      </c>
      <c r="Q11" s="44" t="str">
        <f t="shared" si="3"/>
        <v>semaine9</v>
      </c>
      <c r="R11" s="20">
        <f>+D11</f>
        <v>2</v>
      </c>
      <c r="S11" s="22">
        <f>+E11</f>
        <v>5</v>
      </c>
      <c r="T11" s="29" t="str">
        <v>février</v>
      </c>
      <c r="U11" s="31" t="str">
        <v>mars</v>
      </c>
      <c r="V11" s="49">
        <v>28</v>
      </c>
      <c r="W11" s="50">
        <v>31</v>
      </c>
      <c r="Y11">
        <v>8</v>
      </c>
      <c r="Z11">
        <f t="shared" si="10"/>
        <v>8</v>
      </c>
      <c r="AA11" t="str">
        <f t="shared" si="4"/>
        <v>janvier</v>
      </c>
      <c r="AB11" s="8" t="str">
        <f t="shared" si="5"/>
        <v>8janvier</v>
      </c>
      <c r="AC11" s="11" t="s">
        <v>14</v>
      </c>
      <c r="AD11">
        <f>AD5</f>
        <v>1</v>
      </c>
      <c r="AE11" t="str">
        <f t="shared" si="6"/>
        <v>semaine1</v>
      </c>
      <c r="AH11" s="4" t="s">
        <v>7</v>
      </c>
      <c r="AI11" s="5">
        <v>8</v>
      </c>
      <c r="AJ11" s="9">
        <f t="shared" si="11"/>
        <v>31</v>
      </c>
      <c r="AK11" s="10">
        <f t="shared" si="7"/>
        <v>35</v>
      </c>
      <c r="AL11">
        <f>DAY(EOMONTH($AE$1,7))</f>
        <v>31</v>
      </c>
      <c r="AM11" s="12"/>
      <c r="AN11" s="12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</row>
    <row r="12" spans="1:64" x14ac:dyDescent="0.2">
      <c r="A12" s="12">
        <f t="shared" si="8"/>
        <v>42800</v>
      </c>
      <c r="B12" s="12">
        <f t="shared" si="9"/>
        <v>42806</v>
      </c>
      <c r="C12" s="17">
        <f t="shared" si="2"/>
        <v>0</v>
      </c>
      <c r="D12" s="17">
        <f t="shared" si="2"/>
        <v>0</v>
      </c>
      <c r="E12" s="17">
        <f t="shared" si="2"/>
        <v>7</v>
      </c>
      <c r="F12" s="17">
        <f t="shared" si="2"/>
        <v>0</v>
      </c>
      <c r="G12" s="17">
        <f t="shared" si="2"/>
        <v>0</v>
      </c>
      <c r="H12" s="17">
        <f t="shared" si="2"/>
        <v>0</v>
      </c>
      <c r="I12" s="17">
        <f t="shared" si="2"/>
        <v>0</v>
      </c>
      <c r="J12" s="17">
        <f t="shared" si="2"/>
        <v>0</v>
      </c>
      <c r="K12" s="17">
        <f t="shared" si="2"/>
        <v>0</v>
      </c>
      <c r="L12" s="17">
        <f t="shared" si="2"/>
        <v>0</v>
      </c>
      <c r="M12" s="17">
        <f t="shared" si="2"/>
        <v>0</v>
      </c>
      <c r="N12" s="17">
        <f t="shared" si="1"/>
        <v>0</v>
      </c>
      <c r="O12" s="17"/>
      <c r="P12" s="41">
        <v>10</v>
      </c>
      <c r="Q12" s="44" t="str">
        <f t="shared" si="3"/>
        <v>semaine10</v>
      </c>
      <c r="R12" s="20">
        <f>+E12</f>
        <v>7</v>
      </c>
      <c r="S12" s="22"/>
      <c r="T12" s="29" t="str">
        <v>mars</v>
      </c>
      <c r="U12" s="31" t="str">
        <v/>
      </c>
      <c r="V12" s="49">
        <v>31</v>
      </c>
      <c r="W12" s="50" t="str">
        <v/>
      </c>
      <c r="Y12">
        <v>9</v>
      </c>
      <c r="Z12">
        <f t="shared" si="10"/>
        <v>9</v>
      </c>
      <c r="AA12" t="str">
        <f t="shared" si="4"/>
        <v>janvier</v>
      </c>
      <c r="AB12" s="8" t="str">
        <f t="shared" si="5"/>
        <v>9janvier</v>
      </c>
      <c r="AC12" s="11" t="s">
        <v>14</v>
      </c>
      <c r="AD12">
        <f t="shared" ref="AD12:AD25" si="12">+AD5+1</f>
        <v>2</v>
      </c>
      <c r="AE12" t="str">
        <f t="shared" si="6"/>
        <v>semaine2</v>
      </c>
      <c r="AH12" s="4" t="s">
        <v>8</v>
      </c>
      <c r="AI12" s="5">
        <v>9</v>
      </c>
      <c r="AJ12" s="9">
        <f t="shared" si="11"/>
        <v>35</v>
      </c>
      <c r="AK12" s="10">
        <f t="shared" si="7"/>
        <v>39</v>
      </c>
      <c r="AL12">
        <f>DAY(EOMONTH($AE$1,8))</f>
        <v>30</v>
      </c>
      <c r="AM12" s="12"/>
      <c r="AN12" s="12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</row>
    <row r="13" spans="1:64" x14ac:dyDescent="0.2">
      <c r="A13" s="12">
        <f t="shared" si="8"/>
        <v>42807</v>
      </c>
      <c r="B13" s="12">
        <f t="shared" si="9"/>
        <v>42813</v>
      </c>
      <c r="C13" s="17">
        <f t="shared" si="2"/>
        <v>0</v>
      </c>
      <c r="D13" s="17">
        <f t="shared" si="2"/>
        <v>0</v>
      </c>
      <c r="E13" s="17">
        <f t="shared" si="2"/>
        <v>7</v>
      </c>
      <c r="F13" s="17">
        <f t="shared" si="2"/>
        <v>0</v>
      </c>
      <c r="G13" s="17">
        <f t="shared" si="2"/>
        <v>0</v>
      </c>
      <c r="H13" s="17">
        <f t="shared" si="2"/>
        <v>0</v>
      </c>
      <c r="I13" s="17">
        <f t="shared" si="2"/>
        <v>0</v>
      </c>
      <c r="J13" s="17">
        <f t="shared" si="2"/>
        <v>0</v>
      </c>
      <c r="K13" s="17">
        <f t="shared" si="2"/>
        <v>0</v>
      </c>
      <c r="L13" s="17">
        <f t="shared" si="2"/>
        <v>0</v>
      </c>
      <c r="M13" s="17">
        <f t="shared" si="2"/>
        <v>0</v>
      </c>
      <c r="N13" s="17">
        <f t="shared" si="1"/>
        <v>0</v>
      </c>
      <c r="O13" s="17"/>
      <c r="P13" s="42">
        <v>11</v>
      </c>
      <c r="Q13" s="44" t="str">
        <f t="shared" si="3"/>
        <v>semaine11</v>
      </c>
      <c r="R13" s="20">
        <f>+E13</f>
        <v>7</v>
      </c>
      <c r="S13" s="22"/>
      <c r="T13" s="29" t="str">
        <v>mars</v>
      </c>
      <c r="U13" s="31" t="str">
        <v/>
      </c>
      <c r="V13" s="49">
        <v>31</v>
      </c>
      <c r="W13" s="50" t="str">
        <v/>
      </c>
      <c r="Y13">
        <v>10</v>
      </c>
      <c r="Z13">
        <f t="shared" si="10"/>
        <v>10</v>
      </c>
      <c r="AA13" t="str">
        <f t="shared" si="4"/>
        <v>janvier</v>
      </c>
      <c r="AB13" s="8" t="str">
        <f t="shared" si="5"/>
        <v>10janvier</v>
      </c>
      <c r="AC13" s="11" t="s">
        <v>14</v>
      </c>
      <c r="AD13">
        <f t="shared" si="12"/>
        <v>2</v>
      </c>
      <c r="AE13" t="str">
        <f t="shared" si="6"/>
        <v>semaine2</v>
      </c>
      <c r="AH13" s="4" t="s">
        <v>9</v>
      </c>
      <c r="AI13" s="5">
        <v>10</v>
      </c>
      <c r="AJ13" s="9">
        <f t="shared" si="11"/>
        <v>40</v>
      </c>
      <c r="AK13" s="10">
        <f t="shared" si="7"/>
        <v>44</v>
      </c>
      <c r="AL13">
        <f>DAY(EOMONTH($AE$1,9))</f>
        <v>31</v>
      </c>
      <c r="AM13" s="12"/>
      <c r="AN13" s="12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</row>
    <row r="14" spans="1:64" x14ac:dyDescent="0.2">
      <c r="A14" s="12">
        <f t="shared" si="8"/>
        <v>42814</v>
      </c>
      <c r="B14" s="12">
        <f t="shared" si="9"/>
        <v>42820</v>
      </c>
      <c r="C14" s="17">
        <f t="shared" si="2"/>
        <v>0</v>
      </c>
      <c r="D14" s="17">
        <f t="shared" si="2"/>
        <v>0</v>
      </c>
      <c r="E14" s="17">
        <f t="shared" si="2"/>
        <v>7</v>
      </c>
      <c r="F14" s="17">
        <f t="shared" si="2"/>
        <v>0</v>
      </c>
      <c r="G14" s="17">
        <f t="shared" si="2"/>
        <v>0</v>
      </c>
      <c r="H14" s="17">
        <f t="shared" si="2"/>
        <v>0</v>
      </c>
      <c r="I14" s="17">
        <f t="shared" si="2"/>
        <v>0</v>
      </c>
      <c r="J14" s="17">
        <f t="shared" si="2"/>
        <v>0</v>
      </c>
      <c r="K14" s="17">
        <f t="shared" si="2"/>
        <v>0</v>
      </c>
      <c r="L14" s="17">
        <f t="shared" si="2"/>
        <v>0</v>
      </c>
      <c r="M14" s="17">
        <f t="shared" si="2"/>
        <v>0</v>
      </c>
      <c r="N14" s="17">
        <f t="shared" si="1"/>
        <v>0</v>
      </c>
      <c r="O14" s="17"/>
      <c r="P14" s="41">
        <v>12</v>
      </c>
      <c r="Q14" s="44" t="str">
        <f t="shared" si="3"/>
        <v>semaine12</v>
      </c>
      <c r="R14" s="20">
        <f>+E14</f>
        <v>7</v>
      </c>
      <c r="S14" s="22"/>
      <c r="T14" s="29" t="str">
        <v>mars</v>
      </c>
      <c r="U14" s="31" t="str">
        <v/>
      </c>
      <c r="V14" s="49">
        <v>31</v>
      </c>
      <c r="W14" s="50" t="str">
        <v/>
      </c>
      <c r="Y14">
        <v>11</v>
      </c>
      <c r="Z14">
        <f t="shared" si="10"/>
        <v>11</v>
      </c>
      <c r="AA14" t="str">
        <f t="shared" si="4"/>
        <v>janvier</v>
      </c>
      <c r="AB14" s="8" t="str">
        <f t="shared" si="5"/>
        <v>11janvier</v>
      </c>
      <c r="AC14" s="11" t="s">
        <v>14</v>
      </c>
      <c r="AD14">
        <f t="shared" si="12"/>
        <v>2</v>
      </c>
      <c r="AE14" t="str">
        <f t="shared" si="6"/>
        <v>semaine2</v>
      </c>
      <c r="AH14" s="4" t="s">
        <v>10</v>
      </c>
      <c r="AI14" s="5">
        <v>11</v>
      </c>
      <c r="AJ14" s="9">
        <f t="shared" si="11"/>
        <v>44</v>
      </c>
      <c r="AK14" s="10">
        <f t="shared" si="7"/>
        <v>48</v>
      </c>
      <c r="AL14">
        <f>DAY(EOMONTH($AE$1,10))</f>
        <v>30</v>
      </c>
      <c r="AM14" s="12"/>
      <c r="AN14" s="12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</row>
    <row r="15" spans="1:64" x14ac:dyDescent="0.2">
      <c r="A15" s="12">
        <f t="shared" si="8"/>
        <v>42821</v>
      </c>
      <c r="B15" s="12">
        <f t="shared" si="9"/>
        <v>42827</v>
      </c>
      <c r="C15" s="17">
        <f t="shared" si="2"/>
        <v>0</v>
      </c>
      <c r="D15" s="17">
        <f t="shared" si="2"/>
        <v>0</v>
      </c>
      <c r="E15" s="17">
        <f t="shared" si="2"/>
        <v>5</v>
      </c>
      <c r="F15" s="17">
        <f t="shared" si="2"/>
        <v>2</v>
      </c>
      <c r="G15" s="17">
        <f t="shared" si="2"/>
        <v>0</v>
      </c>
      <c r="H15" s="17">
        <f t="shared" si="2"/>
        <v>0</v>
      </c>
      <c r="I15" s="17">
        <f t="shared" si="2"/>
        <v>0</v>
      </c>
      <c r="J15" s="17">
        <f t="shared" si="2"/>
        <v>0</v>
      </c>
      <c r="K15" s="17">
        <f t="shared" si="2"/>
        <v>0</v>
      </c>
      <c r="L15" s="17">
        <f t="shared" si="2"/>
        <v>0</v>
      </c>
      <c r="M15" s="17">
        <f t="shared" si="2"/>
        <v>0</v>
      </c>
      <c r="N15" s="17">
        <f t="shared" si="1"/>
        <v>0</v>
      </c>
      <c r="O15" s="17"/>
      <c r="P15" s="41">
        <v>13</v>
      </c>
      <c r="Q15" s="44" t="str">
        <f t="shared" si="3"/>
        <v>semaine13</v>
      </c>
      <c r="R15" s="20">
        <f>+E15</f>
        <v>5</v>
      </c>
      <c r="S15" s="22">
        <f>+F15</f>
        <v>2</v>
      </c>
      <c r="T15" s="29" t="str">
        <v>mars</v>
      </c>
      <c r="U15" s="31" t="str">
        <v>avril</v>
      </c>
      <c r="V15" s="49">
        <v>31</v>
      </c>
      <c r="W15" s="50">
        <v>30</v>
      </c>
      <c r="Y15">
        <v>12</v>
      </c>
      <c r="Z15">
        <f t="shared" si="10"/>
        <v>12</v>
      </c>
      <c r="AA15" t="str">
        <f t="shared" si="4"/>
        <v>janvier</v>
      </c>
      <c r="AB15" s="8" t="str">
        <f t="shared" si="5"/>
        <v>12janvier</v>
      </c>
      <c r="AC15" s="11" t="s">
        <v>14</v>
      </c>
      <c r="AD15">
        <f t="shared" si="12"/>
        <v>2</v>
      </c>
      <c r="AE15" t="str">
        <f t="shared" si="6"/>
        <v>semaine2</v>
      </c>
      <c r="AH15" s="4" t="s">
        <v>11</v>
      </c>
      <c r="AI15" s="5">
        <v>12</v>
      </c>
      <c r="AJ15" s="9">
        <f t="shared" si="11"/>
        <v>48</v>
      </c>
      <c r="AK15" s="10">
        <f t="shared" si="7"/>
        <v>53</v>
      </c>
      <c r="AL15">
        <f>DAY(EOMONTH($AE$1,11))</f>
        <v>31</v>
      </c>
      <c r="AM15" s="12"/>
      <c r="AN15" s="12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</row>
    <row r="16" spans="1:64" x14ac:dyDescent="0.2">
      <c r="A16" s="12">
        <f t="shared" si="8"/>
        <v>42828</v>
      </c>
      <c r="B16" s="12">
        <f t="shared" si="9"/>
        <v>42834</v>
      </c>
      <c r="C16" s="17">
        <f t="shared" si="2"/>
        <v>0</v>
      </c>
      <c r="D16" s="17">
        <f t="shared" si="2"/>
        <v>0</v>
      </c>
      <c r="E16" s="17">
        <f t="shared" si="2"/>
        <v>0</v>
      </c>
      <c r="F16" s="17">
        <f t="shared" si="2"/>
        <v>7</v>
      </c>
      <c r="G16" s="17">
        <f t="shared" si="2"/>
        <v>0</v>
      </c>
      <c r="H16" s="17">
        <f t="shared" si="2"/>
        <v>0</v>
      </c>
      <c r="I16" s="17">
        <f t="shared" si="2"/>
        <v>0</v>
      </c>
      <c r="J16" s="17">
        <f t="shared" si="2"/>
        <v>0</v>
      </c>
      <c r="K16" s="17">
        <f t="shared" si="2"/>
        <v>0</v>
      </c>
      <c r="L16" s="17">
        <f t="shared" si="2"/>
        <v>0</v>
      </c>
      <c r="M16" s="17">
        <f t="shared" si="2"/>
        <v>0</v>
      </c>
      <c r="N16" s="17">
        <f t="shared" si="1"/>
        <v>0</v>
      </c>
      <c r="O16" s="17"/>
      <c r="P16" s="42">
        <v>14</v>
      </c>
      <c r="Q16" s="44" t="str">
        <f t="shared" si="3"/>
        <v>semaine14</v>
      </c>
      <c r="R16" s="20">
        <f>+F16</f>
        <v>7</v>
      </c>
      <c r="S16" s="22">
        <f t="shared" ref="S16:S21" si="13">+E16</f>
        <v>0</v>
      </c>
      <c r="T16" s="29" t="str">
        <v>avril</v>
      </c>
      <c r="U16" s="31" t="str">
        <v/>
      </c>
      <c r="V16" s="49">
        <v>30</v>
      </c>
      <c r="W16" s="50" t="str">
        <v/>
      </c>
      <c r="Y16">
        <v>13</v>
      </c>
      <c r="Z16">
        <f t="shared" si="10"/>
        <v>13</v>
      </c>
      <c r="AA16" t="str">
        <f t="shared" si="4"/>
        <v>janvier</v>
      </c>
      <c r="AB16" s="8" t="str">
        <f t="shared" si="5"/>
        <v>13janvier</v>
      </c>
      <c r="AC16" s="11" t="s">
        <v>14</v>
      </c>
      <c r="AD16">
        <f t="shared" si="12"/>
        <v>2</v>
      </c>
      <c r="AE16" t="str">
        <f t="shared" si="6"/>
        <v>semaine2</v>
      </c>
      <c r="AM16" s="12"/>
      <c r="AN16" s="12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</row>
    <row r="17" spans="1:64" x14ac:dyDescent="0.2">
      <c r="A17" s="12">
        <f t="shared" si="8"/>
        <v>42835</v>
      </c>
      <c r="B17" s="12">
        <f t="shared" si="9"/>
        <v>42841</v>
      </c>
      <c r="C17" s="17">
        <f t="shared" si="2"/>
        <v>0</v>
      </c>
      <c r="D17" s="17">
        <f t="shared" si="2"/>
        <v>0</v>
      </c>
      <c r="E17" s="17">
        <f t="shared" si="2"/>
        <v>0</v>
      </c>
      <c r="F17" s="17">
        <f t="shared" si="2"/>
        <v>7</v>
      </c>
      <c r="G17" s="17">
        <f t="shared" si="2"/>
        <v>0</v>
      </c>
      <c r="H17" s="17">
        <f t="shared" si="2"/>
        <v>0</v>
      </c>
      <c r="I17" s="17">
        <f t="shared" si="2"/>
        <v>0</v>
      </c>
      <c r="J17" s="17">
        <f t="shared" si="2"/>
        <v>0</v>
      </c>
      <c r="K17" s="17">
        <f t="shared" si="2"/>
        <v>0</v>
      </c>
      <c r="L17" s="17">
        <f t="shared" si="2"/>
        <v>0</v>
      </c>
      <c r="M17" s="17">
        <f t="shared" si="2"/>
        <v>0</v>
      </c>
      <c r="N17" s="17">
        <f t="shared" si="1"/>
        <v>0</v>
      </c>
      <c r="O17" s="17"/>
      <c r="P17" s="41">
        <v>15</v>
      </c>
      <c r="Q17" s="44" t="str">
        <f t="shared" si="3"/>
        <v>semaine15</v>
      </c>
      <c r="R17" s="20">
        <f>+F17</f>
        <v>7</v>
      </c>
      <c r="S17" s="22">
        <f t="shared" si="13"/>
        <v>0</v>
      </c>
      <c r="T17" s="29" t="str">
        <v>avril</v>
      </c>
      <c r="U17" s="31" t="str">
        <v/>
      </c>
      <c r="V17" s="49">
        <v>30</v>
      </c>
      <c r="W17" s="50" t="str">
        <v/>
      </c>
      <c r="Y17">
        <v>14</v>
      </c>
      <c r="Z17">
        <f t="shared" si="10"/>
        <v>14</v>
      </c>
      <c r="AA17" t="str">
        <f t="shared" si="4"/>
        <v>janvier</v>
      </c>
      <c r="AB17" s="8" t="str">
        <f t="shared" si="5"/>
        <v>14janvier</v>
      </c>
      <c r="AC17" s="11" t="s">
        <v>14</v>
      </c>
      <c r="AD17">
        <f t="shared" si="12"/>
        <v>2</v>
      </c>
      <c r="AE17" t="str">
        <f t="shared" si="6"/>
        <v>semaine2</v>
      </c>
      <c r="AM17" s="12"/>
      <c r="AN17" s="12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</row>
    <row r="18" spans="1:64" x14ac:dyDescent="0.2">
      <c r="A18" s="12">
        <f t="shared" si="8"/>
        <v>42842</v>
      </c>
      <c r="B18" s="12">
        <f t="shared" si="9"/>
        <v>42848</v>
      </c>
      <c r="C18" s="17">
        <f t="shared" si="2"/>
        <v>0</v>
      </c>
      <c r="D18" s="17">
        <f t="shared" si="2"/>
        <v>0</v>
      </c>
      <c r="E18" s="17">
        <f t="shared" si="2"/>
        <v>0</v>
      </c>
      <c r="F18" s="17">
        <f t="shared" si="2"/>
        <v>7</v>
      </c>
      <c r="G18" s="17">
        <f t="shared" si="2"/>
        <v>0</v>
      </c>
      <c r="H18" s="17">
        <f t="shared" si="2"/>
        <v>0</v>
      </c>
      <c r="I18" s="17">
        <f t="shared" si="2"/>
        <v>0</v>
      </c>
      <c r="J18" s="17">
        <f t="shared" si="2"/>
        <v>0</v>
      </c>
      <c r="K18" s="17">
        <f t="shared" si="2"/>
        <v>0</v>
      </c>
      <c r="L18" s="17">
        <f t="shared" si="2"/>
        <v>0</v>
      </c>
      <c r="M18" s="17">
        <f t="shared" si="2"/>
        <v>0</v>
      </c>
      <c r="N18" s="17">
        <f t="shared" si="1"/>
        <v>0</v>
      </c>
      <c r="O18" s="17"/>
      <c r="P18" s="41">
        <v>16</v>
      </c>
      <c r="Q18" s="44" t="str">
        <f t="shared" si="3"/>
        <v>semaine16</v>
      </c>
      <c r="R18" s="20">
        <f>+F18</f>
        <v>7</v>
      </c>
      <c r="S18" s="22">
        <f t="shared" si="13"/>
        <v>0</v>
      </c>
      <c r="T18" s="29" t="str">
        <v>avril</v>
      </c>
      <c r="U18" s="31" t="str">
        <v/>
      </c>
      <c r="V18" s="49">
        <v>30</v>
      </c>
      <c r="W18" s="50" t="str">
        <v/>
      </c>
      <c r="Y18">
        <v>15</v>
      </c>
      <c r="Z18">
        <f t="shared" si="10"/>
        <v>15</v>
      </c>
      <c r="AA18" t="str">
        <f t="shared" si="4"/>
        <v>janvier</v>
      </c>
      <c r="AB18" s="8" t="str">
        <f t="shared" si="5"/>
        <v>15janvier</v>
      </c>
      <c r="AC18" s="11" t="s">
        <v>14</v>
      </c>
      <c r="AD18">
        <f t="shared" si="12"/>
        <v>2</v>
      </c>
      <c r="AE18" t="str">
        <f t="shared" si="6"/>
        <v>semaine2</v>
      </c>
      <c r="AM18" s="12"/>
      <c r="AN18" s="12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</row>
    <row r="19" spans="1:64" x14ac:dyDescent="0.2">
      <c r="A19" s="12">
        <f t="shared" si="8"/>
        <v>42849</v>
      </c>
      <c r="B19" s="12">
        <f t="shared" si="9"/>
        <v>42855</v>
      </c>
      <c r="C19" s="17">
        <f t="shared" si="2"/>
        <v>0</v>
      </c>
      <c r="D19" s="17">
        <f t="shared" si="2"/>
        <v>0</v>
      </c>
      <c r="E19" s="17">
        <f t="shared" si="2"/>
        <v>0</v>
      </c>
      <c r="F19" s="17">
        <f t="shared" si="2"/>
        <v>7</v>
      </c>
      <c r="G19" s="17">
        <f t="shared" si="2"/>
        <v>0</v>
      </c>
      <c r="H19" s="17">
        <f t="shared" si="2"/>
        <v>0</v>
      </c>
      <c r="I19" s="17">
        <f t="shared" si="2"/>
        <v>0</v>
      </c>
      <c r="J19" s="17">
        <f t="shared" si="2"/>
        <v>0</v>
      </c>
      <c r="K19" s="17">
        <f t="shared" si="2"/>
        <v>0</v>
      </c>
      <c r="L19" s="17">
        <f t="shared" si="2"/>
        <v>0</v>
      </c>
      <c r="M19" s="17">
        <f t="shared" si="2"/>
        <v>0</v>
      </c>
      <c r="N19" s="17">
        <f t="shared" si="1"/>
        <v>0</v>
      </c>
      <c r="O19" s="17"/>
      <c r="P19" s="42">
        <v>17</v>
      </c>
      <c r="Q19" s="44" t="str">
        <f t="shared" si="3"/>
        <v>semaine17</v>
      </c>
      <c r="R19" s="20">
        <f>+F19</f>
        <v>7</v>
      </c>
      <c r="S19" s="22">
        <f t="shared" si="13"/>
        <v>0</v>
      </c>
      <c r="T19" s="29" t="str">
        <v>avril</v>
      </c>
      <c r="U19" s="31" t="str">
        <v/>
      </c>
      <c r="V19" s="49">
        <v>30</v>
      </c>
      <c r="W19" s="50" t="str">
        <v/>
      </c>
      <c r="Y19">
        <v>16</v>
      </c>
      <c r="Z19">
        <f t="shared" si="10"/>
        <v>16</v>
      </c>
      <c r="AA19" t="str">
        <f t="shared" si="4"/>
        <v>janvier</v>
      </c>
      <c r="AB19" s="8" t="str">
        <f t="shared" si="5"/>
        <v>16janvier</v>
      </c>
      <c r="AC19" s="11" t="s">
        <v>14</v>
      </c>
      <c r="AD19">
        <f t="shared" si="12"/>
        <v>3</v>
      </c>
      <c r="AE19" t="str">
        <f t="shared" si="6"/>
        <v>semaine3</v>
      </c>
      <c r="AM19" s="12"/>
      <c r="AN19" s="12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</row>
    <row r="20" spans="1:64" x14ac:dyDescent="0.2">
      <c r="A20" s="12">
        <f t="shared" si="8"/>
        <v>42856</v>
      </c>
      <c r="B20" s="12">
        <f t="shared" si="9"/>
        <v>42862</v>
      </c>
      <c r="C20" s="17">
        <f t="shared" ref="C20:M27" si="14">IF(OR($B20&lt;C$2,$A20&gt;D$2-1),0,MIN($B20,D$2-1)-MAX($A20,C$2)+1)</f>
        <v>0</v>
      </c>
      <c r="D20" s="17">
        <f t="shared" si="14"/>
        <v>0</v>
      </c>
      <c r="E20" s="17">
        <f t="shared" si="14"/>
        <v>0</v>
      </c>
      <c r="F20" s="17">
        <f t="shared" si="14"/>
        <v>0</v>
      </c>
      <c r="G20" s="17">
        <f t="shared" si="14"/>
        <v>7</v>
      </c>
      <c r="H20" s="17">
        <f t="shared" si="14"/>
        <v>0</v>
      </c>
      <c r="I20" s="17">
        <f t="shared" si="14"/>
        <v>0</v>
      </c>
      <c r="J20" s="17">
        <f t="shared" si="14"/>
        <v>0</v>
      </c>
      <c r="K20" s="17">
        <f t="shared" si="14"/>
        <v>0</v>
      </c>
      <c r="L20" s="17">
        <f t="shared" si="14"/>
        <v>0</v>
      </c>
      <c r="M20" s="17">
        <f t="shared" si="14"/>
        <v>0</v>
      </c>
      <c r="N20" s="17">
        <f t="shared" si="1"/>
        <v>0</v>
      </c>
      <c r="O20" s="17"/>
      <c r="P20" s="41">
        <v>18</v>
      </c>
      <c r="Q20" s="44" t="str">
        <f t="shared" si="3"/>
        <v>semaine18</v>
      </c>
      <c r="R20" s="20">
        <f>+G20</f>
        <v>7</v>
      </c>
      <c r="S20" s="22">
        <f t="shared" si="13"/>
        <v>0</v>
      </c>
      <c r="T20" s="29" t="str">
        <v>mai</v>
      </c>
      <c r="U20" s="31" t="str">
        <v/>
      </c>
      <c r="V20" s="49">
        <v>31</v>
      </c>
      <c r="W20" s="50" t="str">
        <v/>
      </c>
      <c r="Y20">
        <v>17</v>
      </c>
      <c r="Z20">
        <f t="shared" si="10"/>
        <v>17</v>
      </c>
      <c r="AA20" t="str">
        <f t="shared" si="4"/>
        <v>janvier</v>
      </c>
      <c r="AB20" s="8" t="str">
        <f t="shared" si="5"/>
        <v>17janvier</v>
      </c>
      <c r="AC20" s="11" t="s">
        <v>14</v>
      </c>
      <c r="AD20">
        <f t="shared" si="12"/>
        <v>3</v>
      </c>
      <c r="AE20" t="str">
        <f t="shared" si="6"/>
        <v>semaine3</v>
      </c>
      <c r="AH20" s="3"/>
      <c r="AI20" s="3"/>
      <c r="AJ20" s="3"/>
      <c r="AM20" s="12"/>
      <c r="AN20" s="12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</row>
    <row r="21" spans="1:64" x14ac:dyDescent="0.2">
      <c r="A21" s="12">
        <f t="shared" si="8"/>
        <v>42863</v>
      </c>
      <c r="B21" s="12">
        <f t="shared" si="9"/>
        <v>42869</v>
      </c>
      <c r="C21" s="17">
        <f t="shared" si="14"/>
        <v>0</v>
      </c>
      <c r="D21" s="17">
        <f t="shared" si="14"/>
        <v>0</v>
      </c>
      <c r="E21" s="17">
        <f t="shared" si="14"/>
        <v>0</v>
      </c>
      <c r="F21" s="17">
        <f t="shared" si="14"/>
        <v>0</v>
      </c>
      <c r="G21" s="17">
        <f t="shared" si="14"/>
        <v>7</v>
      </c>
      <c r="H21" s="17">
        <f t="shared" si="14"/>
        <v>0</v>
      </c>
      <c r="I21" s="17">
        <f t="shared" si="14"/>
        <v>0</v>
      </c>
      <c r="J21" s="17">
        <f t="shared" si="14"/>
        <v>0</v>
      </c>
      <c r="K21" s="17">
        <f t="shared" si="14"/>
        <v>0</v>
      </c>
      <c r="L21" s="17">
        <f t="shared" si="14"/>
        <v>0</v>
      </c>
      <c r="M21" s="17">
        <f t="shared" si="14"/>
        <v>0</v>
      </c>
      <c r="N21" s="17">
        <f t="shared" si="1"/>
        <v>0</v>
      </c>
      <c r="O21" s="17"/>
      <c r="P21" s="41">
        <v>19</v>
      </c>
      <c r="Q21" s="44" t="str">
        <f t="shared" si="3"/>
        <v>semaine19</v>
      </c>
      <c r="R21" s="20">
        <f>+G21</f>
        <v>7</v>
      </c>
      <c r="S21" s="22">
        <f t="shared" si="13"/>
        <v>0</v>
      </c>
      <c r="T21" s="29" t="str">
        <v>mai</v>
      </c>
      <c r="U21" s="31" t="str">
        <v/>
      </c>
      <c r="V21" s="49">
        <v>31</v>
      </c>
      <c r="W21" s="50" t="str">
        <v/>
      </c>
      <c r="Y21">
        <v>18</v>
      </c>
      <c r="Z21">
        <f t="shared" si="10"/>
        <v>18</v>
      </c>
      <c r="AA21" t="str">
        <f t="shared" si="4"/>
        <v>janvier</v>
      </c>
      <c r="AB21" s="8" t="str">
        <f t="shared" si="5"/>
        <v>18janvier</v>
      </c>
      <c r="AC21" s="11" t="s">
        <v>14</v>
      </c>
      <c r="AD21">
        <f t="shared" si="12"/>
        <v>3</v>
      </c>
      <c r="AE21" t="str">
        <f t="shared" si="6"/>
        <v>semaine3</v>
      </c>
      <c r="AH21" s="3"/>
      <c r="AI21" s="3"/>
      <c r="AJ21" s="3"/>
      <c r="AM21" s="12"/>
      <c r="AN21" s="12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</row>
    <row r="22" spans="1:64" x14ac:dyDescent="0.2">
      <c r="A22" s="12">
        <f t="shared" si="8"/>
        <v>42870</v>
      </c>
      <c r="B22" s="12">
        <f t="shared" si="9"/>
        <v>42876</v>
      </c>
      <c r="C22" s="17">
        <f t="shared" si="14"/>
        <v>0</v>
      </c>
      <c r="D22" s="17">
        <f t="shared" si="14"/>
        <v>0</v>
      </c>
      <c r="E22" s="17">
        <f t="shared" si="14"/>
        <v>0</v>
      </c>
      <c r="F22" s="17">
        <f t="shared" si="14"/>
        <v>0</v>
      </c>
      <c r="G22" s="17">
        <f t="shared" si="14"/>
        <v>7</v>
      </c>
      <c r="H22" s="17">
        <f t="shared" si="14"/>
        <v>0</v>
      </c>
      <c r="I22" s="17">
        <f t="shared" si="14"/>
        <v>0</v>
      </c>
      <c r="J22" s="17">
        <f t="shared" si="14"/>
        <v>0</v>
      </c>
      <c r="K22" s="17">
        <f t="shared" si="14"/>
        <v>0</v>
      </c>
      <c r="L22" s="17">
        <f t="shared" si="14"/>
        <v>0</v>
      </c>
      <c r="M22" s="17">
        <f t="shared" si="14"/>
        <v>0</v>
      </c>
      <c r="N22" s="17">
        <f t="shared" si="1"/>
        <v>0</v>
      </c>
      <c r="O22" s="17"/>
      <c r="P22" s="42">
        <v>20</v>
      </c>
      <c r="Q22" s="44" t="str">
        <f t="shared" si="3"/>
        <v>semaine20</v>
      </c>
      <c r="R22" s="20">
        <f>+G22</f>
        <v>7</v>
      </c>
      <c r="S22" s="21"/>
      <c r="T22" s="29" t="str">
        <v>mai</v>
      </c>
      <c r="U22" s="31" t="str">
        <v/>
      </c>
      <c r="V22" s="49">
        <v>31</v>
      </c>
      <c r="W22" s="50" t="str">
        <v/>
      </c>
      <c r="Y22">
        <v>19</v>
      </c>
      <c r="Z22">
        <f t="shared" si="10"/>
        <v>19</v>
      </c>
      <c r="AA22" t="str">
        <f t="shared" si="4"/>
        <v>janvier</v>
      </c>
      <c r="AB22" s="8" t="str">
        <f t="shared" si="5"/>
        <v>19janvier</v>
      </c>
      <c r="AC22" s="11" t="s">
        <v>14</v>
      </c>
      <c r="AD22">
        <f t="shared" si="12"/>
        <v>3</v>
      </c>
      <c r="AE22" t="str">
        <f t="shared" si="6"/>
        <v>semaine3</v>
      </c>
      <c r="AH22" s="3"/>
      <c r="AI22" s="3"/>
      <c r="AJ22" s="3"/>
      <c r="AM22" s="12"/>
      <c r="AN22" s="12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</row>
    <row r="23" spans="1:64" x14ac:dyDescent="0.2">
      <c r="A23" s="12">
        <f t="shared" si="8"/>
        <v>42877</v>
      </c>
      <c r="B23" s="12">
        <f t="shared" si="9"/>
        <v>42883</v>
      </c>
      <c r="C23" s="17">
        <f t="shared" si="14"/>
        <v>0</v>
      </c>
      <c r="D23" s="17">
        <f t="shared" si="14"/>
        <v>0</v>
      </c>
      <c r="E23" s="17">
        <f t="shared" si="14"/>
        <v>0</v>
      </c>
      <c r="F23" s="17">
        <f t="shared" si="14"/>
        <v>0</v>
      </c>
      <c r="G23" s="17">
        <f t="shared" si="14"/>
        <v>7</v>
      </c>
      <c r="H23" s="17">
        <f t="shared" si="14"/>
        <v>0</v>
      </c>
      <c r="I23" s="17">
        <f t="shared" si="14"/>
        <v>0</v>
      </c>
      <c r="J23" s="17">
        <f t="shared" si="14"/>
        <v>0</v>
      </c>
      <c r="K23" s="17">
        <f t="shared" si="14"/>
        <v>0</v>
      </c>
      <c r="L23" s="17">
        <f t="shared" si="14"/>
        <v>0</v>
      </c>
      <c r="M23" s="17">
        <f t="shared" si="14"/>
        <v>0</v>
      </c>
      <c r="N23" s="17">
        <f t="shared" si="1"/>
        <v>0</v>
      </c>
      <c r="O23" s="17"/>
      <c r="P23" s="41">
        <v>21</v>
      </c>
      <c r="Q23" s="44" t="str">
        <f t="shared" si="3"/>
        <v>semaine21</v>
      </c>
      <c r="R23" s="20">
        <f>+G23</f>
        <v>7</v>
      </c>
      <c r="S23" s="21"/>
      <c r="T23" s="29" t="str">
        <v>mai</v>
      </c>
      <c r="U23" s="31" t="str">
        <v/>
      </c>
      <c r="V23" s="49">
        <v>31</v>
      </c>
      <c r="W23" s="50" t="str">
        <v/>
      </c>
      <c r="Y23">
        <v>20</v>
      </c>
      <c r="Z23">
        <f t="shared" si="10"/>
        <v>20</v>
      </c>
      <c r="AA23" t="str">
        <f t="shared" si="4"/>
        <v>janvier</v>
      </c>
      <c r="AB23" s="8" t="str">
        <f t="shared" si="5"/>
        <v>20janvier</v>
      </c>
      <c r="AC23" s="11" t="s">
        <v>14</v>
      </c>
      <c r="AD23">
        <f t="shared" si="12"/>
        <v>3</v>
      </c>
      <c r="AE23" t="str">
        <f t="shared" si="6"/>
        <v>semaine3</v>
      </c>
      <c r="AH23" s="3"/>
      <c r="AI23" s="53"/>
      <c r="AJ23" s="3"/>
      <c r="AM23" s="12"/>
      <c r="AN23" s="12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</row>
    <row r="24" spans="1:64" x14ac:dyDescent="0.2">
      <c r="A24" s="12">
        <f t="shared" si="8"/>
        <v>42884</v>
      </c>
      <c r="B24" s="12">
        <f t="shared" si="9"/>
        <v>42890</v>
      </c>
      <c r="C24" s="17">
        <f t="shared" si="14"/>
        <v>0</v>
      </c>
      <c r="D24" s="17">
        <f t="shared" si="14"/>
        <v>0</v>
      </c>
      <c r="E24" s="17">
        <f t="shared" si="14"/>
        <v>0</v>
      </c>
      <c r="F24" s="17">
        <f t="shared" si="14"/>
        <v>0</v>
      </c>
      <c r="G24" s="17">
        <f t="shared" si="14"/>
        <v>3</v>
      </c>
      <c r="H24" s="17">
        <f t="shared" si="14"/>
        <v>4</v>
      </c>
      <c r="I24" s="17">
        <f t="shared" si="14"/>
        <v>0</v>
      </c>
      <c r="J24" s="17">
        <f t="shared" si="14"/>
        <v>0</v>
      </c>
      <c r="K24" s="17">
        <f t="shared" si="14"/>
        <v>0</v>
      </c>
      <c r="L24" s="17">
        <f t="shared" si="14"/>
        <v>0</v>
      </c>
      <c r="M24" s="17">
        <f t="shared" si="14"/>
        <v>0</v>
      </c>
      <c r="N24" s="17">
        <f t="shared" si="1"/>
        <v>0</v>
      </c>
      <c r="O24" s="17"/>
      <c r="P24" s="41">
        <v>22</v>
      </c>
      <c r="Q24" s="44" t="str">
        <f t="shared" si="3"/>
        <v>semaine22</v>
      </c>
      <c r="R24" s="20">
        <f>+G24</f>
        <v>3</v>
      </c>
      <c r="S24" s="22">
        <f>+H24</f>
        <v>4</v>
      </c>
      <c r="T24" s="29" t="str">
        <v>mai</v>
      </c>
      <c r="U24" s="31" t="str">
        <v>juin</v>
      </c>
      <c r="V24" s="49">
        <v>31</v>
      </c>
      <c r="W24" s="50">
        <v>30</v>
      </c>
      <c r="Y24">
        <v>21</v>
      </c>
      <c r="Z24">
        <f t="shared" si="10"/>
        <v>21</v>
      </c>
      <c r="AA24" t="str">
        <f t="shared" si="4"/>
        <v>janvier</v>
      </c>
      <c r="AB24" s="8" t="str">
        <f t="shared" si="5"/>
        <v>21janvier</v>
      </c>
      <c r="AC24" s="11" t="s">
        <v>14</v>
      </c>
      <c r="AD24">
        <f t="shared" si="12"/>
        <v>3</v>
      </c>
      <c r="AE24" t="str">
        <f t="shared" si="6"/>
        <v>semaine3</v>
      </c>
      <c r="AH24" s="3"/>
      <c r="AI24" s="3"/>
      <c r="AJ24" s="3"/>
      <c r="AM24" s="12"/>
      <c r="AN24" s="12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</row>
    <row r="25" spans="1:64" x14ac:dyDescent="0.2">
      <c r="A25" s="12">
        <f t="shared" si="8"/>
        <v>42891</v>
      </c>
      <c r="B25" s="12">
        <f t="shared" si="9"/>
        <v>42897</v>
      </c>
      <c r="C25" s="17">
        <f t="shared" si="14"/>
        <v>0</v>
      </c>
      <c r="D25" s="17">
        <f t="shared" si="14"/>
        <v>0</v>
      </c>
      <c r="E25" s="17">
        <f t="shared" si="14"/>
        <v>0</v>
      </c>
      <c r="F25" s="17">
        <f t="shared" si="14"/>
        <v>0</v>
      </c>
      <c r="G25" s="17">
        <f t="shared" si="14"/>
        <v>0</v>
      </c>
      <c r="H25" s="17">
        <f t="shared" si="14"/>
        <v>7</v>
      </c>
      <c r="I25" s="17">
        <f t="shared" si="14"/>
        <v>0</v>
      </c>
      <c r="J25" s="17">
        <f t="shared" si="14"/>
        <v>0</v>
      </c>
      <c r="K25" s="17">
        <f t="shared" si="14"/>
        <v>0</v>
      </c>
      <c r="L25" s="17">
        <f t="shared" si="14"/>
        <v>0</v>
      </c>
      <c r="M25" s="17">
        <f t="shared" si="14"/>
        <v>0</v>
      </c>
      <c r="N25" s="17">
        <f t="shared" si="1"/>
        <v>0</v>
      </c>
      <c r="O25" s="17"/>
      <c r="P25" s="42">
        <v>23</v>
      </c>
      <c r="Q25" s="44" t="str">
        <f t="shared" si="3"/>
        <v>semaine23</v>
      </c>
      <c r="R25" s="20">
        <f>+H25</f>
        <v>7</v>
      </c>
      <c r="S25" s="21"/>
      <c r="T25" s="29" t="str">
        <v>juin</v>
      </c>
      <c r="U25" s="31" t="str">
        <v/>
      </c>
      <c r="V25" s="49">
        <v>30</v>
      </c>
      <c r="W25" s="50" t="str">
        <v/>
      </c>
      <c r="Y25">
        <v>22</v>
      </c>
      <c r="Z25">
        <f t="shared" si="10"/>
        <v>22</v>
      </c>
      <c r="AA25" t="str">
        <f t="shared" si="4"/>
        <v>janvier</v>
      </c>
      <c r="AB25" s="8" t="str">
        <f t="shared" si="5"/>
        <v>22janvier</v>
      </c>
      <c r="AC25" s="11" t="s">
        <v>14</v>
      </c>
      <c r="AD25">
        <f t="shared" si="12"/>
        <v>3</v>
      </c>
      <c r="AE25" t="str">
        <f t="shared" si="6"/>
        <v>semaine3</v>
      </c>
      <c r="AH25" s="3"/>
      <c r="AI25" s="3"/>
      <c r="AJ25" s="3"/>
      <c r="AM25" s="12"/>
      <c r="AN25" s="12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</row>
    <row r="26" spans="1:64" x14ac:dyDescent="0.2">
      <c r="A26" s="12">
        <f t="shared" si="8"/>
        <v>42898</v>
      </c>
      <c r="B26" s="12">
        <f t="shared" si="9"/>
        <v>42904</v>
      </c>
      <c r="C26" s="17">
        <f t="shared" si="14"/>
        <v>0</v>
      </c>
      <c r="D26" s="17">
        <f t="shared" si="14"/>
        <v>0</v>
      </c>
      <c r="E26" s="17">
        <f t="shared" si="14"/>
        <v>0</v>
      </c>
      <c r="F26" s="17">
        <f t="shared" si="14"/>
        <v>0</v>
      </c>
      <c r="G26" s="17">
        <f t="shared" si="14"/>
        <v>0</v>
      </c>
      <c r="H26" s="17">
        <f t="shared" si="14"/>
        <v>7</v>
      </c>
      <c r="I26" s="17">
        <f t="shared" si="14"/>
        <v>0</v>
      </c>
      <c r="J26" s="17">
        <f t="shared" si="14"/>
        <v>0</v>
      </c>
      <c r="K26" s="17">
        <f t="shared" si="14"/>
        <v>0</v>
      </c>
      <c r="L26" s="17">
        <f t="shared" si="14"/>
        <v>0</v>
      </c>
      <c r="M26" s="17">
        <f t="shared" si="14"/>
        <v>0</v>
      </c>
      <c r="N26" s="17">
        <f t="shared" si="1"/>
        <v>0</v>
      </c>
      <c r="O26" s="17"/>
      <c r="P26" s="41">
        <v>24</v>
      </c>
      <c r="Q26" s="44" t="str">
        <f t="shared" si="3"/>
        <v>semaine24</v>
      </c>
      <c r="R26" s="20">
        <f>+H26</f>
        <v>7</v>
      </c>
      <c r="S26" s="21"/>
      <c r="T26" s="29" t="str">
        <v>juin</v>
      </c>
      <c r="U26" s="31" t="str">
        <v/>
      </c>
      <c r="V26" s="49">
        <v>30</v>
      </c>
      <c r="W26" s="50" t="str">
        <v/>
      </c>
      <c r="Y26">
        <v>23</v>
      </c>
      <c r="Z26">
        <f t="shared" si="10"/>
        <v>23</v>
      </c>
      <c r="AA26" t="str">
        <f t="shared" si="4"/>
        <v>janvier</v>
      </c>
      <c r="AB26" s="8" t="str">
        <f t="shared" si="5"/>
        <v>23janvier</v>
      </c>
      <c r="AC26" s="11" t="s">
        <v>14</v>
      </c>
      <c r="AD26">
        <f t="shared" ref="AD26:AD89" si="15">+AD19+1</f>
        <v>4</v>
      </c>
      <c r="AE26" t="str">
        <f t="shared" si="6"/>
        <v>semaine4</v>
      </c>
      <c r="AH26" s="3"/>
      <c r="AI26" s="3"/>
      <c r="AJ26" s="3"/>
      <c r="AM26" s="12"/>
      <c r="AN26" s="12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</row>
    <row r="27" spans="1:64" x14ac:dyDescent="0.2">
      <c r="A27" s="12">
        <f t="shared" si="8"/>
        <v>42905</v>
      </c>
      <c r="B27" s="12">
        <f t="shared" si="9"/>
        <v>42911</v>
      </c>
      <c r="C27" s="17">
        <f>IF(OR($B27&lt;C$2,$A27&gt;D$2-1),0,MIN($B27,D$2-1)-MAX($A27,C$2)+1)</f>
        <v>0</v>
      </c>
      <c r="D27" s="17">
        <f t="shared" si="14"/>
        <v>0</v>
      </c>
      <c r="E27" s="17">
        <f t="shared" si="14"/>
        <v>0</v>
      </c>
      <c r="F27" s="17">
        <f t="shared" si="14"/>
        <v>0</v>
      </c>
      <c r="G27" s="17">
        <f t="shared" si="14"/>
        <v>0</v>
      </c>
      <c r="H27" s="17">
        <f t="shared" si="14"/>
        <v>7</v>
      </c>
      <c r="I27" s="17">
        <f t="shared" si="14"/>
        <v>0</v>
      </c>
      <c r="J27" s="17">
        <f t="shared" si="14"/>
        <v>0</v>
      </c>
      <c r="K27" s="17">
        <f t="shared" si="14"/>
        <v>0</v>
      </c>
      <c r="L27" s="17">
        <f t="shared" si="14"/>
        <v>0</v>
      </c>
      <c r="M27" s="17">
        <f t="shared" si="14"/>
        <v>0</v>
      </c>
      <c r="N27" s="17">
        <f t="shared" si="1"/>
        <v>0</v>
      </c>
      <c r="O27" s="17"/>
      <c r="P27" s="41">
        <v>25</v>
      </c>
      <c r="Q27" s="44" t="str">
        <f t="shared" si="3"/>
        <v>semaine25</v>
      </c>
      <c r="R27" s="20">
        <f>+H27</f>
        <v>7</v>
      </c>
      <c r="S27" s="21"/>
      <c r="T27" s="29" t="str">
        <v>juin</v>
      </c>
      <c r="U27" s="31" t="str">
        <v/>
      </c>
      <c r="V27" s="49">
        <v>30</v>
      </c>
      <c r="W27" s="50" t="str">
        <v/>
      </c>
      <c r="Y27">
        <v>24</v>
      </c>
      <c r="Z27">
        <f t="shared" si="10"/>
        <v>24</v>
      </c>
      <c r="AA27" t="str">
        <f t="shared" si="4"/>
        <v>janvier</v>
      </c>
      <c r="AB27" s="8" t="str">
        <f t="shared" si="5"/>
        <v>24janvier</v>
      </c>
      <c r="AC27" s="11" t="s">
        <v>14</v>
      </c>
      <c r="AD27">
        <f t="shared" si="15"/>
        <v>4</v>
      </c>
      <c r="AE27" t="str">
        <f t="shared" si="6"/>
        <v>semaine4</v>
      </c>
      <c r="AH27" s="3"/>
      <c r="AI27" s="3"/>
      <c r="AJ27" s="3"/>
      <c r="AM27" s="12"/>
      <c r="AN27" s="12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</row>
    <row r="28" spans="1:64" x14ac:dyDescent="0.2">
      <c r="A28" s="12">
        <f t="shared" si="8"/>
        <v>42912</v>
      </c>
      <c r="B28" s="12">
        <f t="shared" si="9"/>
        <v>42918</v>
      </c>
      <c r="C28" s="17">
        <f t="shared" ref="C28:C54" si="16">IF(OR($B28&lt;C$2,$A28&gt;D$2-1),0,MIN($B28,D$2-1)-MAX($A28,C$2)+1)</f>
        <v>0</v>
      </c>
      <c r="D28" s="17">
        <f t="shared" ref="D28:D54" si="17">IF(OR($B28&lt;D$2,$A28&gt;E$2-1),0,MIN($B28,E$2-1)-MAX($A28,D$2)+1)</f>
        <v>0</v>
      </c>
      <c r="E28" s="17">
        <f t="shared" ref="E28:E54" si="18">IF(OR($B28&lt;E$2,$A28&gt;F$2-1),0,MIN($B28,F$2-1)-MAX($A28,E$2)+1)</f>
        <v>0</v>
      </c>
      <c r="F28" s="17">
        <f t="shared" ref="F28:F54" si="19">IF(OR($B28&lt;F$2,$A28&gt;G$2-1),0,MIN($B28,G$2-1)-MAX($A28,F$2)+1)</f>
        <v>0</v>
      </c>
      <c r="G28" s="17">
        <f t="shared" ref="G28:G54" si="20">IF(OR($B28&lt;G$2,$A28&gt;H$2-1),0,MIN($B28,H$2-1)-MAX($A28,G$2)+1)</f>
        <v>0</v>
      </c>
      <c r="H28" s="17">
        <f t="shared" ref="H28:H54" si="21">IF(OR($B28&lt;H$2,$A28&gt;I$2-1),0,MIN($B28,I$2-1)-MAX($A28,H$2)+1)</f>
        <v>5</v>
      </c>
      <c r="I28" s="17">
        <f t="shared" ref="I28:I54" si="22">IF(OR($B28&lt;I$2,$A28&gt;J$2-1),0,MIN($B28,J$2-1)-MAX($A28,I$2)+1)</f>
        <v>2</v>
      </c>
      <c r="J28" s="17">
        <f t="shared" ref="J28:J54" si="23">IF(OR($B28&lt;J$2,$A28&gt;K$2-1),0,MIN($B28,K$2-1)-MAX($A28,J$2)+1)</f>
        <v>0</v>
      </c>
      <c r="K28" s="17">
        <f t="shared" ref="K28:K54" si="24">IF(OR($B28&lt;K$2,$A28&gt;L$2-1),0,MIN($B28,L$2-1)-MAX($A28,K$2)+1)</f>
        <v>0</v>
      </c>
      <c r="L28" s="17">
        <f t="shared" ref="L28:L54" si="25">IF(OR($B28&lt;L$2,$A28&gt;M$2-1),0,MIN($B28,M$2-1)-MAX($A28,L$2)+1)</f>
        <v>0</v>
      </c>
      <c r="M28" s="17">
        <f t="shared" ref="M28:M54" si="26">IF(OR($B28&lt;M$2,$A28&gt;N$2-1),0,MIN($B28,N$2-1)-MAX($A28,M$2)+1)</f>
        <v>0</v>
      </c>
      <c r="N28" s="17">
        <f t="shared" si="1"/>
        <v>0</v>
      </c>
      <c r="O28" s="17"/>
      <c r="P28" s="42">
        <v>26</v>
      </c>
      <c r="Q28" s="44" t="str">
        <f t="shared" si="3"/>
        <v>semaine26</v>
      </c>
      <c r="R28" s="20">
        <f>+H28</f>
        <v>5</v>
      </c>
      <c r="S28" s="22">
        <f>+I28</f>
        <v>2</v>
      </c>
      <c r="T28" s="29" t="str">
        <v>juin</v>
      </c>
      <c r="U28" s="31" t="str">
        <v>juillet</v>
      </c>
      <c r="V28" s="49">
        <v>30</v>
      </c>
      <c r="W28" s="50">
        <v>31</v>
      </c>
      <c r="Y28">
        <v>25</v>
      </c>
      <c r="Z28">
        <f t="shared" si="10"/>
        <v>25</v>
      </c>
      <c r="AA28" t="str">
        <f t="shared" si="4"/>
        <v>janvier</v>
      </c>
      <c r="AB28" s="8" t="str">
        <f t="shared" si="5"/>
        <v>25janvier</v>
      </c>
      <c r="AC28" s="11" t="s">
        <v>14</v>
      </c>
      <c r="AD28">
        <f t="shared" si="15"/>
        <v>4</v>
      </c>
      <c r="AE28" t="str">
        <f t="shared" si="6"/>
        <v>semaine4</v>
      </c>
      <c r="AH28" s="3"/>
      <c r="AI28" s="3"/>
      <c r="AJ28" s="3"/>
    </row>
    <row r="29" spans="1:64" x14ac:dyDescent="0.2">
      <c r="A29" s="12">
        <f t="shared" si="8"/>
        <v>42919</v>
      </c>
      <c r="B29" s="12">
        <f t="shared" si="9"/>
        <v>42925</v>
      </c>
      <c r="C29" s="17">
        <f t="shared" si="16"/>
        <v>0</v>
      </c>
      <c r="D29" s="17">
        <f t="shared" si="17"/>
        <v>0</v>
      </c>
      <c r="E29" s="17">
        <f t="shared" si="18"/>
        <v>0</v>
      </c>
      <c r="F29" s="17">
        <f t="shared" si="19"/>
        <v>0</v>
      </c>
      <c r="G29" s="17">
        <f t="shared" si="20"/>
        <v>0</v>
      </c>
      <c r="H29" s="17">
        <f t="shared" si="21"/>
        <v>0</v>
      </c>
      <c r="I29" s="17">
        <f t="shared" si="22"/>
        <v>7</v>
      </c>
      <c r="J29" s="17">
        <f t="shared" si="23"/>
        <v>0</v>
      </c>
      <c r="K29" s="17">
        <f t="shared" si="24"/>
        <v>0</v>
      </c>
      <c r="L29" s="17">
        <f t="shared" si="25"/>
        <v>0</v>
      </c>
      <c r="M29" s="17">
        <f t="shared" si="26"/>
        <v>0</v>
      </c>
      <c r="N29" s="17">
        <f t="shared" si="1"/>
        <v>0</v>
      </c>
      <c r="O29" s="17"/>
      <c r="P29" s="41">
        <v>27</v>
      </c>
      <c r="Q29" s="44" t="str">
        <f t="shared" si="3"/>
        <v>semaine27</v>
      </c>
      <c r="R29" s="20">
        <f>+I29</f>
        <v>7</v>
      </c>
      <c r="S29" s="21"/>
      <c r="T29" s="29" t="str">
        <v>juillet</v>
      </c>
      <c r="U29" s="31" t="str">
        <v/>
      </c>
      <c r="V29" s="49">
        <v>31</v>
      </c>
      <c r="W29" s="50" t="str">
        <v/>
      </c>
      <c r="Y29">
        <v>26</v>
      </c>
      <c r="Z29">
        <f t="shared" si="10"/>
        <v>26</v>
      </c>
      <c r="AA29" t="str">
        <f t="shared" si="4"/>
        <v>janvier</v>
      </c>
      <c r="AB29" s="8" t="str">
        <f t="shared" si="5"/>
        <v>26janvier</v>
      </c>
      <c r="AC29" s="11" t="s">
        <v>14</v>
      </c>
      <c r="AD29">
        <f t="shared" si="15"/>
        <v>4</v>
      </c>
      <c r="AE29" t="str">
        <f t="shared" si="6"/>
        <v>semaine4</v>
      </c>
      <c r="AH29" s="3"/>
      <c r="AI29" s="3"/>
      <c r="AJ29" s="3"/>
    </row>
    <row r="30" spans="1:64" x14ac:dyDescent="0.2">
      <c r="A30" s="12">
        <f t="shared" si="8"/>
        <v>42926</v>
      </c>
      <c r="B30" s="12">
        <f t="shared" si="9"/>
        <v>42932</v>
      </c>
      <c r="C30" s="17">
        <f t="shared" si="16"/>
        <v>0</v>
      </c>
      <c r="D30" s="17">
        <f t="shared" si="17"/>
        <v>0</v>
      </c>
      <c r="E30" s="17">
        <f t="shared" si="18"/>
        <v>0</v>
      </c>
      <c r="F30" s="17">
        <f t="shared" si="19"/>
        <v>0</v>
      </c>
      <c r="G30" s="17">
        <f t="shared" si="20"/>
        <v>0</v>
      </c>
      <c r="H30" s="17">
        <f t="shared" si="21"/>
        <v>0</v>
      </c>
      <c r="I30" s="17">
        <f t="shared" si="22"/>
        <v>7</v>
      </c>
      <c r="J30" s="17">
        <f t="shared" si="23"/>
        <v>0</v>
      </c>
      <c r="K30" s="17">
        <f t="shared" si="24"/>
        <v>0</v>
      </c>
      <c r="L30" s="17">
        <f t="shared" si="25"/>
        <v>0</v>
      </c>
      <c r="M30" s="17">
        <f t="shared" si="26"/>
        <v>0</v>
      </c>
      <c r="N30" s="17">
        <f t="shared" si="1"/>
        <v>0</v>
      </c>
      <c r="O30" s="17"/>
      <c r="P30" s="41">
        <v>28</v>
      </c>
      <c r="Q30" s="44" t="str">
        <f t="shared" si="3"/>
        <v>semaine28</v>
      </c>
      <c r="R30" s="20">
        <f>+I30</f>
        <v>7</v>
      </c>
      <c r="S30" s="21"/>
      <c r="T30" s="29" t="str">
        <v>juillet</v>
      </c>
      <c r="U30" s="31" t="str">
        <v/>
      </c>
      <c r="V30" s="49">
        <v>31</v>
      </c>
      <c r="W30" s="50" t="str">
        <v/>
      </c>
      <c r="Y30">
        <v>27</v>
      </c>
      <c r="Z30">
        <f t="shared" si="10"/>
        <v>27</v>
      </c>
      <c r="AA30" t="str">
        <f t="shared" si="4"/>
        <v>janvier</v>
      </c>
      <c r="AB30" s="8" t="str">
        <f t="shared" si="5"/>
        <v>27janvier</v>
      </c>
      <c r="AC30" s="11" t="s">
        <v>14</v>
      </c>
      <c r="AD30">
        <f t="shared" si="15"/>
        <v>4</v>
      </c>
      <c r="AE30" t="str">
        <f t="shared" si="6"/>
        <v>semaine4</v>
      </c>
      <c r="AH30" s="3"/>
      <c r="AI30" s="3"/>
      <c r="AJ30" s="3"/>
    </row>
    <row r="31" spans="1:64" x14ac:dyDescent="0.2">
      <c r="A31" s="12">
        <f t="shared" si="8"/>
        <v>42933</v>
      </c>
      <c r="B31" s="12">
        <f t="shared" si="9"/>
        <v>42939</v>
      </c>
      <c r="C31" s="17">
        <f t="shared" si="16"/>
        <v>0</v>
      </c>
      <c r="D31" s="17">
        <f t="shared" si="17"/>
        <v>0</v>
      </c>
      <c r="E31" s="17">
        <f t="shared" si="18"/>
        <v>0</v>
      </c>
      <c r="F31" s="17">
        <f t="shared" si="19"/>
        <v>0</v>
      </c>
      <c r="G31" s="17">
        <f t="shared" si="20"/>
        <v>0</v>
      </c>
      <c r="H31" s="17">
        <f t="shared" si="21"/>
        <v>0</v>
      </c>
      <c r="I31" s="17">
        <f t="shared" si="22"/>
        <v>7</v>
      </c>
      <c r="J31" s="17">
        <f t="shared" si="23"/>
        <v>0</v>
      </c>
      <c r="K31" s="17">
        <f t="shared" si="24"/>
        <v>0</v>
      </c>
      <c r="L31" s="17">
        <f t="shared" si="25"/>
        <v>0</v>
      </c>
      <c r="M31" s="17">
        <f t="shared" si="26"/>
        <v>0</v>
      </c>
      <c r="N31" s="17">
        <f t="shared" si="1"/>
        <v>0</v>
      </c>
      <c r="O31" s="17"/>
      <c r="P31" s="42">
        <v>29</v>
      </c>
      <c r="Q31" s="44" t="str">
        <f t="shared" si="3"/>
        <v>semaine29</v>
      </c>
      <c r="R31" s="20">
        <f>+I31</f>
        <v>7</v>
      </c>
      <c r="S31" s="21"/>
      <c r="T31" s="29" t="str">
        <v>juillet</v>
      </c>
      <c r="U31" s="31" t="str">
        <v/>
      </c>
      <c r="V31" s="49">
        <v>31</v>
      </c>
      <c r="W31" s="50" t="str">
        <v/>
      </c>
      <c r="Y31">
        <v>28</v>
      </c>
      <c r="Z31">
        <f t="shared" si="10"/>
        <v>28</v>
      </c>
      <c r="AA31" t="str">
        <f t="shared" si="4"/>
        <v>janvier</v>
      </c>
      <c r="AB31" s="8" t="str">
        <f t="shared" si="5"/>
        <v>28janvier</v>
      </c>
      <c r="AC31" s="11" t="s">
        <v>14</v>
      </c>
      <c r="AD31">
        <f t="shared" si="15"/>
        <v>4</v>
      </c>
      <c r="AE31" t="str">
        <f t="shared" si="6"/>
        <v>semaine4</v>
      </c>
      <c r="AH31" s="3"/>
      <c r="AI31" s="3"/>
      <c r="AJ31" s="3"/>
    </row>
    <row r="32" spans="1:64" x14ac:dyDescent="0.2">
      <c r="A32" s="12">
        <f t="shared" si="8"/>
        <v>42940</v>
      </c>
      <c r="B32" s="12">
        <f t="shared" si="9"/>
        <v>42946</v>
      </c>
      <c r="C32" s="17">
        <f t="shared" si="16"/>
        <v>0</v>
      </c>
      <c r="D32" s="17">
        <f t="shared" si="17"/>
        <v>0</v>
      </c>
      <c r="E32" s="17">
        <f t="shared" si="18"/>
        <v>0</v>
      </c>
      <c r="F32" s="17">
        <f t="shared" si="19"/>
        <v>0</v>
      </c>
      <c r="G32" s="17">
        <f t="shared" si="20"/>
        <v>0</v>
      </c>
      <c r="H32" s="17">
        <f t="shared" si="21"/>
        <v>0</v>
      </c>
      <c r="I32" s="17">
        <f t="shared" si="22"/>
        <v>7</v>
      </c>
      <c r="J32" s="17">
        <f t="shared" si="23"/>
        <v>0</v>
      </c>
      <c r="K32" s="17">
        <f t="shared" si="24"/>
        <v>0</v>
      </c>
      <c r="L32" s="17">
        <f t="shared" si="25"/>
        <v>0</v>
      </c>
      <c r="M32" s="17">
        <f t="shared" si="26"/>
        <v>0</v>
      </c>
      <c r="N32" s="17">
        <f t="shared" si="1"/>
        <v>0</v>
      </c>
      <c r="O32" s="17"/>
      <c r="P32" s="41">
        <v>30</v>
      </c>
      <c r="Q32" s="44" t="str">
        <f t="shared" si="3"/>
        <v>semaine30</v>
      </c>
      <c r="R32" s="20">
        <f>+I32</f>
        <v>7</v>
      </c>
      <c r="S32" s="21"/>
      <c r="T32" s="29" t="str">
        <v>juillet</v>
      </c>
      <c r="U32" s="31" t="str">
        <v/>
      </c>
      <c r="V32" s="49">
        <v>31</v>
      </c>
      <c r="W32" s="50" t="str">
        <v/>
      </c>
      <c r="Y32">
        <v>29</v>
      </c>
      <c r="Z32">
        <f t="shared" si="10"/>
        <v>29</v>
      </c>
      <c r="AA32" t="str">
        <f t="shared" si="4"/>
        <v>janvier</v>
      </c>
      <c r="AB32" s="8" t="str">
        <f t="shared" si="5"/>
        <v>29janvier</v>
      </c>
      <c r="AC32" s="11" t="s">
        <v>14</v>
      </c>
      <c r="AD32">
        <f t="shared" si="15"/>
        <v>4</v>
      </c>
      <c r="AE32" t="str">
        <f t="shared" si="6"/>
        <v>semaine4</v>
      </c>
      <c r="AH32" s="3"/>
      <c r="AI32" s="3"/>
      <c r="AJ32" s="3"/>
    </row>
    <row r="33" spans="1:36" x14ac:dyDescent="0.2">
      <c r="A33" s="12">
        <f t="shared" si="8"/>
        <v>42947</v>
      </c>
      <c r="B33" s="12">
        <f t="shared" si="9"/>
        <v>42953</v>
      </c>
      <c r="C33" s="17">
        <f t="shared" si="16"/>
        <v>0</v>
      </c>
      <c r="D33" s="17">
        <f t="shared" si="17"/>
        <v>0</v>
      </c>
      <c r="E33" s="17">
        <f t="shared" si="18"/>
        <v>0</v>
      </c>
      <c r="F33" s="17">
        <f t="shared" si="19"/>
        <v>0</v>
      </c>
      <c r="G33" s="17">
        <f t="shared" si="20"/>
        <v>0</v>
      </c>
      <c r="H33" s="17">
        <f t="shared" si="21"/>
        <v>0</v>
      </c>
      <c r="I33" s="17">
        <f t="shared" si="22"/>
        <v>1</v>
      </c>
      <c r="J33" s="17">
        <f t="shared" si="23"/>
        <v>6</v>
      </c>
      <c r="K33" s="17">
        <f t="shared" si="24"/>
        <v>0</v>
      </c>
      <c r="L33" s="17">
        <f t="shared" si="25"/>
        <v>0</v>
      </c>
      <c r="M33" s="17">
        <f t="shared" si="26"/>
        <v>0</v>
      </c>
      <c r="N33" s="17">
        <f t="shared" si="1"/>
        <v>0</v>
      </c>
      <c r="O33" s="17"/>
      <c r="P33" s="41">
        <v>31</v>
      </c>
      <c r="Q33" s="44" t="str">
        <f t="shared" si="3"/>
        <v>semaine31</v>
      </c>
      <c r="R33" s="20">
        <f>+I33</f>
        <v>1</v>
      </c>
      <c r="S33" s="22">
        <f>+J33</f>
        <v>6</v>
      </c>
      <c r="T33" s="29" t="str">
        <v>juillet</v>
      </c>
      <c r="U33" s="31" t="str">
        <v>août</v>
      </c>
      <c r="V33" s="49">
        <v>31</v>
      </c>
      <c r="W33" s="50">
        <v>31</v>
      </c>
      <c r="Y33">
        <v>30</v>
      </c>
      <c r="Z33">
        <f t="shared" si="10"/>
        <v>30</v>
      </c>
      <c r="AA33" t="str">
        <f t="shared" si="4"/>
        <v>janvier</v>
      </c>
      <c r="AB33" s="8" t="str">
        <f t="shared" si="5"/>
        <v>30janvier</v>
      </c>
      <c r="AC33" s="11" t="s">
        <v>14</v>
      </c>
      <c r="AD33">
        <f t="shared" si="15"/>
        <v>5</v>
      </c>
      <c r="AE33" t="str">
        <f t="shared" si="6"/>
        <v>semaine5</v>
      </c>
      <c r="AH33" s="3"/>
      <c r="AI33" s="3"/>
      <c r="AJ33" s="3"/>
    </row>
    <row r="34" spans="1:36" x14ac:dyDescent="0.2">
      <c r="A34" s="12">
        <f t="shared" si="8"/>
        <v>42954</v>
      </c>
      <c r="B34" s="12">
        <f t="shared" si="9"/>
        <v>42960</v>
      </c>
      <c r="C34" s="17">
        <f t="shared" si="16"/>
        <v>0</v>
      </c>
      <c r="D34" s="17">
        <f t="shared" si="17"/>
        <v>0</v>
      </c>
      <c r="E34" s="17">
        <f t="shared" si="18"/>
        <v>0</v>
      </c>
      <c r="F34" s="17">
        <f t="shared" si="19"/>
        <v>0</v>
      </c>
      <c r="G34" s="17">
        <f t="shared" si="20"/>
        <v>0</v>
      </c>
      <c r="H34" s="17">
        <f t="shared" si="21"/>
        <v>0</v>
      </c>
      <c r="I34" s="17">
        <f t="shared" si="22"/>
        <v>0</v>
      </c>
      <c r="J34" s="17">
        <f t="shared" si="23"/>
        <v>7</v>
      </c>
      <c r="K34" s="17">
        <f t="shared" si="24"/>
        <v>0</v>
      </c>
      <c r="L34" s="17">
        <f t="shared" si="25"/>
        <v>0</v>
      </c>
      <c r="M34" s="17">
        <f t="shared" si="26"/>
        <v>0</v>
      </c>
      <c r="N34" s="17">
        <f t="shared" si="1"/>
        <v>0</v>
      </c>
      <c r="O34" s="17"/>
      <c r="P34" s="42">
        <v>32</v>
      </c>
      <c r="Q34" s="44" t="str">
        <f t="shared" si="3"/>
        <v>semaine32</v>
      </c>
      <c r="R34" s="20">
        <f>+J34</f>
        <v>7</v>
      </c>
      <c r="S34" s="21"/>
      <c r="T34" s="29" t="str">
        <v>août</v>
      </c>
      <c r="U34" s="31" t="str">
        <v/>
      </c>
      <c r="V34" s="49">
        <v>31</v>
      </c>
      <c r="W34" s="50" t="str">
        <v/>
      </c>
      <c r="Y34" s="2">
        <v>31</v>
      </c>
      <c r="Z34" s="2">
        <f t="shared" si="10"/>
        <v>31</v>
      </c>
      <c r="AA34" t="str">
        <f t="shared" si="4"/>
        <v>janvier</v>
      </c>
      <c r="AB34" s="8" t="str">
        <f t="shared" si="5"/>
        <v>31janvier</v>
      </c>
      <c r="AC34" s="11" t="s">
        <v>14</v>
      </c>
      <c r="AD34">
        <f t="shared" si="15"/>
        <v>5</v>
      </c>
      <c r="AE34" t="str">
        <f t="shared" si="6"/>
        <v>semaine5</v>
      </c>
      <c r="AH34" s="3"/>
      <c r="AI34" s="3"/>
      <c r="AJ34" s="3"/>
    </row>
    <row r="35" spans="1:36" x14ac:dyDescent="0.2">
      <c r="A35" s="12">
        <f t="shared" si="8"/>
        <v>42961</v>
      </c>
      <c r="B35" s="12">
        <f t="shared" si="9"/>
        <v>42967</v>
      </c>
      <c r="C35" s="17">
        <f t="shared" si="16"/>
        <v>0</v>
      </c>
      <c r="D35" s="17">
        <f t="shared" si="17"/>
        <v>0</v>
      </c>
      <c r="E35" s="17">
        <f t="shared" si="18"/>
        <v>0</v>
      </c>
      <c r="F35" s="17">
        <f t="shared" si="19"/>
        <v>0</v>
      </c>
      <c r="G35" s="17">
        <f t="shared" si="20"/>
        <v>0</v>
      </c>
      <c r="H35" s="17">
        <f t="shared" si="21"/>
        <v>0</v>
      </c>
      <c r="I35" s="17">
        <f t="shared" si="22"/>
        <v>0</v>
      </c>
      <c r="J35" s="17">
        <f t="shared" si="23"/>
        <v>7</v>
      </c>
      <c r="K35" s="17">
        <f t="shared" si="24"/>
        <v>0</v>
      </c>
      <c r="L35" s="17">
        <f t="shared" si="25"/>
        <v>0</v>
      </c>
      <c r="M35" s="17">
        <f t="shared" si="26"/>
        <v>0</v>
      </c>
      <c r="N35" s="17">
        <f t="shared" ref="N35:N66" si="27">IF(OR($B35&lt;N$2,$A35&gt;O$2-1),0,MIN($B35,O$2-1)-MAX($A35,N$2)+1)</f>
        <v>0</v>
      </c>
      <c r="O35" s="17"/>
      <c r="P35" s="41">
        <v>33</v>
      </c>
      <c r="Q35" s="44" t="str">
        <f t="shared" si="3"/>
        <v>semaine33</v>
      </c>
      <c r="R35" s="20">
        <f>+J35</f>
        <v>7</v>
      </c>
      <c r="S35" s="21"/>
      <c r="T35" s="29" t="str">
        <v>août</v>
      </c>
      <c r="U35" s="31" t="str">
        <v/>
      </c>
      <c r="V35" s="49">
        <v>31</v>
      </c>
      <c r="W35" s="50" t="str">
        <v/>
      </c>
      <c r="Y35">
        <v>32</v>
      </c>
      <c r="Z35">
        <f t="shared" si="10"/>
        <v>1</v>
      </c>
      <c r="AA35" t="str">
        <f t="shared" si="4"/>
        <v>février</v>
      </c>
      <c r="AB35" s="8" t="str">
        <f t="shared" si="5"/>
        <v>1février</v>
      </c>
      <c r="AC35" s="11" t="s">
        <v>14</v>
      </c>
      <c r="AD35">
        <f t="shared" si="15"/>
        <v>5</v>
      </c>
      <c r="AE35" t="str">
        <f t="shared" si="6"/>
        <v>semaine5</v>
      </c>
      <c r="AH35" s="3"/>
      <c r="AI35" s="3"/>
      <c r="AJ35" s="3"/>
    </row>
    <row r="36" spans="1:36" x14ac:dyDescent="0.2">
      <c r="A36" s="12">
        <f t="shared" si="8"/>
        <v>42968</v>
      </c>
      <c r="B36" s="12">
        <f t="shared" si="9"/>
        <v>42974</v>
      </c>
      <c r="C36" s="17">
        <f t="shared" si="16"/>
        <v>0</v>
      </c>
      <c r="D36" s="17">
        <f t="shared" si="17"/>
        <v>0</v>
      </c>
      <c r="E36" s="17">
        <f t="shared" si="18"/>
        <v>0</v>
      </c>
      <c r="F36" s="17">
        <f t="shared" si="19"/>
        <v>0</v>
      </c>
      <c r="G36" s="17">
        <f t="shared" si="20"/>
        <v>0</v>
      </c>
      <c r="H36" s="17">
        <f t="shared" si="21"/>
        <v>0</v>
      </c>
      <c r="I36" s="17">
        <f t="shared" si="22"/>
        <v>0</v>
      </c>
      <c r="J36" s="17">
        <f t="shared" si="23"/>
        <v>7</v>
      </c>
      <c r="K36" s="17">
        <f t="shared" si="24"/>
        <v>0</v>
      </c>
      <c r="L36" s="17">
        <f t="shared" si="25"/>
        <v>0</v>
      </c>
      <c r="M36" s="17">
        <f t="shared" si="26"/>
        <v>0</v>
      </c>
      <c r="N36" s="17">
        <f t="shared" si="27"/>
        <v>0</v>
      </c>
      <c r="O36" s="17"/>
      <c r="P36" s="41">
        <v>34</v>
      </c>
      <c r="Q36" s="44" t="str">
        <f t="shared" si="3"/>
        <v>semaine34</v>
      </c>
      <c r="R36" s="20">
        <f>+J36</f>
        <v>7</v>
      </c>
      <c r="S36" s="21"/>
      <c r="T36" s="29" t="str">
        <v>août</v>
      </c>
      <c r="U36" s="31" t="str">
        <v/>
      </c>
      <c r="V36" s="49">
        <v>31</v>
      </c>
      <c r="W36" s="50" t="str">
        <v/>
      </c>
      <c r="Y36">
        <v>33</v>
      </c>
      <c r="Z36">
        <f t="shared" si="10"/>
        <v>2</v>
      </c>
      <c r="AA36" t="str">
        <f t="shared" si="4"/>
        <v>février</v>
      </c>
      <c r="AB36" s="8" t="str">
        <f t="shared" si="5"/>
        <v>2février</v>
      </c>
      <c r="AC36" s="11" t="s">
        <v>14</v>
      </c>
      <c r="AD36">
        <f t="shared" si="15"/>
        <v>5</v>
      </c>
      <c r="AE36" t="str">
        <f t="shared" si="6"/>
        <v>semaine5</v>
      </c>
      <c r="AH36" s="3"/>
      <c r="AI36" s="3"/>
      <c r="AJ36" s="3"/>
    </row>
    <row r="37" spans="1:36" x14ac:dyDescent="0.2">
      <c r="A37" s="12">
        <f t="shared" si="8"/>
        <v>42975</v>
      </c>
      <c r="B37" s="12">
        <f t="shared" si="9"/>
        <v>42981</v>
      </c>
      <c r="C37" s="17">
        <f t="shared" si="16"/>
        <v>0</v>
      </c>
      <c r="D37" s="17">
        <f t="shared" si="17"/>
        <v>0</v>
      </c>
      <c r="E37" s="17">
        <f t="shared" si="18"/>
        <v>0</v>
      </c>
      <c r="F37" s="17">
        <f t="shared" si="19"/>
        <v>0</v>
      </c>
      <c r="G37" s="17">
        <f t="shared" si="20"/>
        <v>0</v>
      </c>
      <c r="H37" s="17">
        <f t="shared" si="21"/>
        <v>0</v>
      </c>
      <c r="I37" s="17">
        <f t="shared" si="22"/>
        <v>0</v>
      </c>
      <c r="J37" s="17">
        <f t="shared" si="23"/>
        <v>4</v>
      </c>
      <c r="K37" s="17">
        <f t="shared" si="24"/>
        <v>3</v>
      </c>
      <c r="L37" s="17">
        <f t="shared" si="25"/>
        <v>0</v>
      </c>
      <c r="M37" s="17">
        <f t="shared" si="26"/>
        <v>0</v>
      </c>
      <c r="N37" s="17">
        <f t="shared" si="27"/>
        <v>0</v>
      </c>
      <c r="O37" s="17"/>
      <c r="P37" s="42">
        <v>35</v>
      </c>
      <c r="Q37" s="44" t="str">
        <f t="shared" si="3"/>
        <v>semaine35</v>
      </c>
      <c r="R37" s="20">
        <f>+J37</f>
        <v>4</v>
      </c>
      <c r="S37" s="22">
        <f>+K37</f>
        <v>3</v>
      </c>
      <c r="T37" s="29" t="str">
        <v>août</v>
      </c>
      <c r="U37" s="31" t="str">
        <v>septembre</v>
      </c>
      <c r="V37" s="49">
        <v>31</v>
      </c>
      <c r="W37" s="50">
        <v>30</v>
      </c>
      <c r="Y37">
        <v>34</v>
      </c>
      <c r="Z37">
        <f t="shared" si="10"/>
        <v>3</v>
      </c>
      <c r="AA37" t="str">
        <f t="shared" si="4"/>
        <v>février</v>
      </c>
      <c r="AB37" s="8" t="str">
        <f t="shared" si="5"/>
        <v>3février</v>
      </c>
      <c r="AC37" s="11" t="s">
        <v>14</v>
      </c>
      <c r="AD37">
        <f t="shared" si="15"/>
        <v>5</v>
      </c>
      <c r="AE37" t="str">
        <f t="shared" si="6"/>
        <v>semaine5</v>
      </c>
      <c r="AH37" s="3"/>
      <c r="AI37" s="3"/>
      <c r="AJ37" s="3"/>
    </row>
    <row r="38" spans="1:36" x14ac:dyDescent="0.2">
      <c r="A38" s="12">
        <f t="shared" si="8"/>
        <v>42982</v>
      </c>
      <c r="B38" s="12">
        <f t="shared" si="9"/>
        <v>42988</v>
      </c>
      <c r="C38" s="17">
        <f t="shared" si="16"/>
        <v>0</v>
      </c>
      <c r="D38" s="17">
        <f t="shared" si="17"/>
        <v>0</v>
      </c>
      <c r="E38" s="17">
        <f t="shared" si="18"/>
        <v>0</v>
      </c>
      <c r="F38" s="17">
        <f t="shared" si="19"/>
        <v>0</v>
      </c>
      <c r="G38" s="17">
        <f t="shared" si="20"/>
        <v>0</v>
      </c>
      <c r="H38" s="17">
        <f t="shared" si="21"/>
        <v>0</v>
      </c>
      <c r="I38" s="17">
        <f t="shared" si="22"/>
        <v>0</v>
      </c>
      <c r="J38" s="17">
        <f t="shared" si="23"/>
        <v>0</v>
      </c>
      <c r="K38" s="17">
        <f t="shared" si="24"/>
        <v>7</v>
      </c>
      <c r="L38" s="17">
        <f t="shared" si="25"/>
        <v>0</v>
      </c>
      <c r="M38" s="17">
        <f t="shared" si="26"/>
        <v>0</v>
      </c>
      <c r="N38" s="17">
        <f t="shared" si="27"/>
        <v>0</v>
      </c>
      <c r="O38" s="17"/>
      <c r="P38" s="41">
        <v>36</v>
      </c>
      <c r="Q38" s="44" t="str">
        <f t="shared" si="3"/>
        <v>semaine36</v>
      </c>
      <c r="R38" s="20">
        <f>+K38</f>
        <v>7</v>
      </c>
      <c r="S38" s="21"/>
      <c r="T38" s="29" t="str">
        <v>septembre</v>
      </c>
      <c r="U38" s="31" t="str">
        <v/>
      </c>
      <c r="V38" s="49">
        <v>30</v>
      </c>
      <c r="W38" s="50" t="str">
        <v/>
      </c>
      <c r="Y38">
        <v>35</v>
      </c>
      <c r="Z38">
        <f t="shared" si="10"/>
        <v>4</v>
      </c>
      <c r="AA38" t="str">
        <f t="shared" si="4"/>
        <v>février</v>
      </c>
      <c r="AB38" s="8" t="str">
        <f t="shared" si="5"/>
        <v>4février</v>
      </c>
      <c r="AC38" s="11" t="s">
        <v>14</v>
      </c>
      <c r="AD38">
        <f t="shared" si="15"/>
        <v>5</v>
      </c>
      <c r="AE38" t="str">
        <f t="shared" si="6"/>
        <v>semaine5</v>
      </c>
      <c r="AH38" s="3"/>
      <c r="AI38" s="3"/>
      <c r="AJ38" s="3"/>
    </row>
    <row r="39" spans="1:36" x14ac:dyDescent="0.2">
      <c r="A39" s="12">
        <f t="shared" si="8"/>
        <v>42989</v>
      </c>
      <c r="B39" s="12">
        <f t="shared" si="9"/>
        <v>42995</v>
      </c>
      <c r="C39" s="17">
        <f t="shared" si="16"/>
        <v>0</v>
      </c>
      <c r="D39" s="17">
        <f t="shared" si="17"/>
        <v>0</v>
      </c>
      <c r="E39" s="17">
        <f t="shared" si="18"/>
        <v>0</v>
      </c>
      <c r="F39" s="17">
        <f t="shared" si="19"/>
        <v>0</v>
      </c>
      <c r="G39" s="17">
        <f t="shared" si="20"/>
        <v>0</v>
      </c>
      <c r="H39" s="17">
        <f t="shared" si="21"/>
        <v>0</v>
      </c>
      <c r="I39" s="17">
        <f t="shared" si="22"/>
        <v>0</v>
      </c>
      <c r="J39" s="17">
        <f t="shared" si="23"/>
        <v>0</v>
      </c>
      <c r="K39" s="17">
        <f t="shared" si="24"/>
        <v>7</v>
      </c>
      <c r="L39" s="17">
        <f t="shared" si="25"/>
        <v>0</v>
      </c>
      <c r="M39" s="17">
        <f t="shared" si="26"/>
        <v>0</v>
      </c>
      <c r="N39" s="17">
        <f t="shared" si="27"/>
        <v>0</v>
      </c>
      <c r="O39" s="17"/>
      <c r="P39" s="41">
        <v>37</v>
      </c>
      <c r="Q39" s="44" t="str">
        <f t="shared" si="3"/>
        <v>semaine37</v>
      </c>
      <c r="R39" s="20">
        <f>+K39</f>
        <v>7</v>
      </c>
      <c r="S39" s="21"/>
      <c r="T39" s="29" t="str">
        <v>septembre</v>
      </c>
      <c r="U39" s="31" t="str">
        <v/>
      </c>
      <c r="V39" s="49">
        <v>30</v>
      </c>
      <c r="W39" s="50" t="str">
        <v/>
      </c>
      <c r="Y39">
        <v>36</v>
      </c>
      <c r="Z39">
        <f t="shared" si="10"/>
        <v>5</v>
      </c>
      <c r="AA39" t="str">
        <f t="shared" si="4"/>
        <v>février</v>
      </c>
      <c r="AB39" s="8" t="str">
        <f t="shared" si="5"/>
        <v>5février</v>
      </c>
      <c r="AC39" s="11" t="s">
        <v>14</v>
      </c>
      <c r="AD39">
        <f t="shared" si="15"/>
        <v>5</v>
      </c>
      <c r="AE39" t="str">
        <f t="shared" si="6"/>
        <v>semaine5</v>
      </c>
      <c r="AH39" s="3"/>
      <c r="AI39" s="3"/>
      <c r="AJ39" s="3"/>
    </row>
    <row r="40" spans="1:36" x14ac:dyDescent="0.2">
      <c r="A40" s="12">
        <f t="shared" si="8"/>
        <v>42996</v>
      </c>
      <c r="B40" s="12">
        <f t="shared" si="9"/>
        <v>43002</v>
      </c>
      <c r="C40" s="17">
        <f t="shared" si="16"/>
        <v>0</v>
      </c>
      <c r="D40" s="17">
        <f t="shared" si="17"/>
        <v>0</v>
      </c>
      <c r="E40" s="17">
        <f t="shared" si="18"/>
        <v>0</v>
      </c>
      <c r="F40" s="17">
        <f t="shared" si="19"/>
        <v>0</v>
      </c>
      <c r="G40" s="17">
        <f t="shared" si="20"/>
        <v>0</v>
      </c>
      <c r="H40" s="17">
        <f t="shared" si="21"/>
        <v>0</v>
      </c>
      <c r="I40" s="17">
        <f t="shared" si="22"/>
        <v>0</v>
      </c>
      <c r="J40" s="17">
        <f t="shared" si="23"/>
        <v>0</v>
      </c>
      <c r="K40" s="17">
        <f t="shared" si="24"/>
        <v>7</v>
      </c>
      <c r="L40" s="17">
        <f t="shared" si="25"/>
        <v>0</v>
      </c>
      <c r="M40" s="17">
        <f t="shared" si="26"/>
        <v>0</v>
      </c>
      <c r="N40" s="17">
        <f t="shared" si="27"/>
        <v>0</v>
      </c>
      <c r="O40" s="17"/>
      <c r="P40" s="42">
        <v>38</v>
      </c>
      <c r="Q40" s="44" t="str">
        <f t="shared" si="3"/>
        <v>semaine38</v>
      </c>
      <c r="R40" s="20">
        <f>+K40</f>
        <v>7</v>
      </c>
      <c r="S40" s="21"/>
      <c r="T40" s="29" t="str">
        <v>septembre</v>
      </c>
      <c r="U40" s="31" t="str">
        <v/>
      </c>
      <c r="V40" s="49">
        <v>30</v>
      </c>
      <c r="W40" s="50" t="str">
        <v/>
      </c>
      <c r="Y40">
        <v>37</v>
      </c>
      <c r="Z40">
        <f t="shared" si="10"/>
        <v>6</v>
      </c>
      <c r="AA40" t="str">
        <f t="shared" si="4"/>
        <v>février</v>
      </c>
      <c r="AB40" s="8" t="str">
        <f t="shared" si="5"/>
        <v>6février</v>
      </c>
      <c r="AC40" s="11" t="s">
        <v>14</v>
      </c>
      <c r="AD40">
        <f t="shared" si="15"/>
        <v>6</v>
      </c>
      <c r="AE40" t="str">
        <f t="shared" si="6"/>
        <v>semaine6</v>
      </c>
      <c r="AH40" s="3"/>
      <c r="AI40" s="3"/>
      <c r="AJ40" s="3"/>
    </row>
    <row r="41" spans="1:36" x14ac:dyDescent="0.2">
      <c r="A41" s="12">
        <f t="shared" si="8"/>
        <v>43003</v>
      </c>
      <c r="B41" s="12">
        <f t="shared" si="9"/>
        <v>43009</v>
      </c>
      <c r="C41" s="17">
        <f t="shared" si="16"/>
        <v>0</v>
      </c>
      <c r="D41" s="17">
        <f t="shared" si="17"/>
        <v>0</v>
      </c>
      <c r="E41" s="17">
        <f t="shared" si="18"/>
        <v>0</v>
      </c>
      <c r="F41" s="17">
        <f t="shared" si="19"/>
        <v>0</v>
      </c>
      <c r="G41" s="17">
        <f t="shared" si="20"/>
        <v>0</v>
      </c>
      <c r="H41" s="17">
        <f t="shared" si="21"/>
        <v>0</v>
      </c>
      <c r="I41" s="17">
        <f t="shared" si="22"/>
        <v>0</v>
      </c>
      <c r="J41" s="17">
        <f t="shared" si="23"/>
        <v>0</v>
      </c>
      <c r="K41" s="17">
        <f t="shared" si="24"/>
        <v>6</v>
      </c>
      <c r="L41" s="17">
        <f t="shared" si="25"/>
        <v>1</v>
      </c>
      <c r="M41" s="17">
        <f t="shared" si="26"/>
        <v>0</v>
      </c>
      <c r="N41" s="17">
        <f t="shared" si="27"/>
        <v>0</v>
      </c>
      <c r="O41" s="17"/>
      <c r="P41" s="41">
        <v>39</v>
      </c>
      <c r="Q41" s="44" t="str">
        <f t="shared" si="3"/>
        <v>semaine39</v>
      </c>
      <c r="R41" s="20">
        <f>+K41</f>
        <v>6</v>
      </c>
      <c r="S41" s="22">
        <f>+L41</f>
        <v>1</v>
      </c>
      <c r="T41" s="29" t="str">
        <v>septembre</v>
      </c>
      <c r="U41" s="31" t="str">
        <v>septembre</v>
      </c>
      <c r="V41" s="49">
        <v>30</v>
      </c>
      <c r="W41" s="50">
        <v>30</v>
      </c>
      <c r="Y41">
        <v>38</v>
      </c>
      <c r="Z41">
        <f t="shared" si="10"/>
        <v>7</v>
      </c>
      <c r="AA41" t="str">
        <f t="shared" si="4"/>
        <v>février</v>
      </c>
      <c r="AB41" s="8" t="str">
        <f t="shared" si="5"/>
        <v>7février</v>
      </c>
      <c r="AC41" s="11" t="s">
        <v>14</v>
      </c>
      <c r="AD41">
        <f t="shared" si="15"/>
        <v>6</v>
      </c>
      <c r="AE41" t="str">
        <f t="shared" si="6"/>
        <v>semaine6</v>
      </c>
      <c r="AH41" s="3"/>
      <c r="AI41" s="3"/>
      <c r="AJ41" s="3"/>
    </row>
    <row r="42" spans="1:36" x14ac:dyDescent="0.2">
      <c r="A42" s="12">
        <f t="shared" si="8"/>
        <v>43010</v>
      </c>
      <c r="B42" s="12">
        <f t="shared" si="9"/>
        <v>43016</v>
      </c>
      <c r="C42" s="17">
        <f t="shared" si="16"/>
        <v>0</v>
      </c>
      <c r="D42" s="17">
        <f t="shared" si="17"/>
        <v>0</v>
      </c>
      <c r="E42" s="17">
        <f t="shared" si="18"/>
        <v>0</v>
      </c>
      <c r="F42" s="17">
        <f t="shared" si="19"/>
        <v>0</v>
      </c>
      <c r="G42" s="17">
        <f t="shared" si="20"/>
        <v>0</v>
      </c>
      <c r="H42" s="17">
        <f t="shared" si="21"/>
        <v>0</v>
      </c>
      <c r="I42" s="17">
        <f t="shared" si="22"/>
        <v>0</v>
      </c>
      <c r="J42" s="17">
        <f t="shared" si="23"/>
        <v>0</v>
      </c>
      <c r="K42" s="17">
        <f t="shared" si="24"/>
        <v>0</v>
      </c>
      <c r="L42" s="17">
        <f t="shared" si="25"/>
        <v>7</v>
      </c>
      <c r="M42" s="17">
        <f t="shared" si="26"/>
        <v>0</v>
      </c>
      <c r="N42" s="17">
        <f t="shared" si="27"/>
        <v>0</v>
      </c>
      <c r="O42" s="17"/>
      <c r="P42" s="41">
        <v>40</v>
      </c>
      <c r="Q42" s="44" t="str">
        <f t="shared" si="3"/>
        <v>semaine40</v>
      </c>
      <c r="R42" s="20">
        <f>+L42</f>
        <v>7</v>
      </c>
      <c r="S42" s="21"/>
      <c r="T42" s="29" t="str">
        <v>octobre</v>
      </c>
      <c r="U42" s="31" t="str">
        <v/>
      </c>
      <c r="V42" s="49">
        <v>31</v>
      </c>
      <c r="W42" s="50" t="str">
        <v/>
      </c>
      <c r="Y42">
        <v>39</v>
      </c>
      <c r="Z42">
        <f t="shared" si="10"/>
        <v>8</v>
      </c>
      <c r="AA42" t="str">
        <f t="shared" si="4"/>
        <v>février</v>
      </c>
      <c r="AB42" s="8" t="str">
        <f t="shared" si="5"/>
        <v>8février</v>
      </c>
      <c r="AC42" s="11" t="s">
        <v>14</v>
      </c>
      <c r="AD42">
        <f t="shared" si="15"/>
        <v>6</v>
      </c>
      <c r="AE42" t="str">
        <f t="shared" si="6"/>
        <v>semaine6</v>
      </c>
    </row>
    <row r="43" spans="1:36" x14ac:dyDescent="0.2">
      <c r="A43" s="12">
        <f t="shared" si="8"/>
        <v>43017</v>
      </c>
      <c r="B43" s="12">
        <f t="shared" si="9"/>
        <v>43023</v>
      </c>
      <c r="C43" s="17">
        <f t="shared" si="16"/>
        <v>0</v>
      </c>
      <c r="D43" s="17">
        <f t="shared" si="17"/>
        <v>0</v>
      </c>
      <c r="E43" s="17">
        <f t="shared" si="18"/>
        <v>0</v>
      </c>
      <c r="F43" s="17">
        <f t="shared" si="19"/>
        <v>0</v>
      </c>
      <c r="G43" s="17">
        <f t="shared" si="20"/>
        <v>0</v>
      </c>
      <c r="H43" s="17">
        <f t="shared" si="21"/>
        <v>0</v>
      </c>
      <c r="I43" s="17">
        <f t="shared" si="22"/>
        <v>0</v>
      </c>
      <c r="J43" s="17">
        <f t="shared" si="23"/>
        <v>0</v>
      </c>
      <c r="K43" s="17">
        <f t="shared" si="24"/>
        <v>0</v>
      </c>
      <c r="L43" s="17">
        <f t="shared" si="25"/>
        <v>7</v>
      </c>
      <c r="M43" s="17">
        <f t="shared" si="26"/>
        <v>0</v>
      </c>
      <c r="N43" s="17">
        <f t="shared" si="27"/>
        <v>0</v>
      </c>
      <c r="O43" s="17"/>
      <c r="P43" s="42">
        <v>41</v>
      </c>
      <c r="Q43" s="44" t="str">
        <f t="shared" si="3"/>
        <v>semaine41</v>
      </c>
      <c r="R43" s="20">
        <f>+L43</f>
        <v>7</v>
      </c>
      <c r="S43" s="21"/>
      <c r="T43" s="29" t="str">
        <v>octobre</v>
      </c>
      <c r="U43" s="31" t="str">
        <v/>
      </c>
      <c r="V43" s="49">
        <v>31</v>
      </c>
      <c r="W43" s="50" t="str">
        <v/>
      </c>
      <c r="Y43">
        <v>40</v>
      </c>
      <c r="Z43">
        <f t="shared" si="10"/>
        <v>9</v>
      </c>
      <c r="AA43" t="str">
        <f t="shared" si="4"/>
        <v>février</v>
      </c>
      <c r="AB43" s="8" t="str">
        <f t="shared" si="5"/>
        <v>9février</v>
      </c>
      <c r="AC43" s="11" t="s">
        <v>14</v>
      </c>
      <c r="AD43">
        <f t="shared" si="15"/>
        <v>6</v>
      </c>
      <c r="AE43" t="str">
        <f t="shared" si="6"/>
        <v>semaine6</v>
      </c>
    </row>
    <row r="44" spans="1:36" x14ac:dyDescent="0.2">
      <c r="A44" s="12">
        <f t="shared" si="8"/>
        <v>43024</v>
      </c>
      <c r="B44" s="12">
        <f t="shared" si="9"/>
        <v>43030</v>
      </c>
      <c r="C44" s="17">
        <f t="shared" si="16"/>
        <v>0</v>
      </c>
      <c r="D44" s="17">
        <f t="shared" si="17"/>
        <v>0</v>
      </c>
      <c r="E44" s="17">
        <f t="shared" si="18"/>
        <v>0</v>
      </c>
      <c r="F44" s="17">
        <f t="shared" si="19"/>
        <v>0</v>
      </c>
      <c r="G44" s="17">
        <f t="shared" si="20"/>
        <v>0</v>
      </c>
      <c r="H44" s="17">
        <f t="shared" si="21"/>
        <v>0</v>
      </c>
      <c r="I44" s="17">
        <f t="shared" si="22"/>
        <v>0</v>
      </c>
      <c r="J44" s="17">
        <f t="shared" si="23"/>
        <v>0</v>
      </c>
      <c r="K44" s="17">
        <f t="shared" si="24"/>
        <v>0</v>
      </c>
      <c r="L44" s="17">
        <f t="shared" si="25"/>
        <v>7</v>
      </c>
      <c r="M44" s="17">
        <f t="shared" si="26"/>
        <v>0</v>
      </c>
      <c r="N44" s="17">
        <f t="shared" si="27"/>
        <v>0</v>
      </c>
      <c r="O44" s="17"/>
      <c r="P44" s="41">
        <v>42</v>
      </c>
      <c r="Q44" s="44" t="str">
        <f t="shared" si="3"/>
        <v>semaine42</v>
      </c>
      <c r="R44" s="20">
        <f>+L44</f>
        <v>7</v>
      </c>
      <c r="S44" s="21"/>
      <c r="T44" s="29" t="str">
        <v>octobre</v>
      </c>
      <c r="U44" s="31" t="str">
        <v/>
      </c>
      <c r="V44" s="49">
        <v>31</v>
      </c>
      <c r="W44" s="50" t="str">
        <v/>
      </c>
      <c r="Y44">
        <v>41</v>
      </c>
      <c r="Z44">
        <f t="shared" si="10"/>
        <v>10</v>
      </c>
      <c r="AA44" t="str">
        <f t="shared" si="4"/>
        <v>février</v>
      </c>
      <c r="AB44" s="8" t="str">
        <f t="shared" si="5"/>
        <v>10février</v>
      </c>
      <c r="AC44" s="11" t="s">
        <v>14</v>
      </c>
      <c r="AD44">
        <f t="shared" si="15"/>
        <v>6</v>
      </c>
      <c r="AE44" t="str">
        <f t="shared" si="6"/>
        <v>semaine6</v>
      </c>
    </row>
    <row r="45" spans="1:36" x14ac:dyDescent="0.2">
      <c r="A45" s="12">
        <f t="shared" si="8"/>
        <v>43031</v>
      </c>
      <c r="B45" s="12">
        <f t="shared" si="9"/>
        <v>43037</v>
      </c>
      <c r="C45" s="17">
        <f t="shared" si="16"/>
        <v>0</v>
      </c>
      <c r="D45" s="17">
        <f t="shared" si="17"/>
        <v>0</v>
      </c>
      <c r="E45" s="17">
        <f t="shared" si="18"/>
        <v>0</v>
      </c>
      <c r="F45" s="17">
        <f t="shared" si="19"/>
        <v>0</v>
      </c>
      <c r="G45" s="17">
        <f t="shared" si="20"/>
        <v>0</v>
      </c>
      <c r="H45" s="17">
        <f t="shared" si="21"/>
        <v>0</v>
      </c>
      <c r="I45" s="17">
        <f t="shared" si="22"/>
        <v>0</v>
      </c>
      <c r="J45" s="17">
        <f t="shared" si="23"/>
        <v>0</v>
      </c>
      <c r="K45" s="17">
        <f t="shared" si="24"/>
        <v>0</v>
      </c>
      <c r="L45" s="17">
        <f t="shared" si="25"/>
        <v>7</v>
      </c>
      <c r="M45" s="17">
        <f t="shared" si="26"/>
        <v>0</v>
      </c>
      <c r="N45" s="17">
        <f t="shared" si="27"/>
        <v>0</v>
      </c>
      <c r="O45" s="17"/>
      <c r="P45" s="41">
        <v>43</v>
      </c>
      <c r="Q45" s="44" t="str">
        <f t="shared" si="3"/>
        <v>semaine43</v>
      </c>
      <c r="R45" s="20">
        <f>+L45</f>
        <v>7</v>
      </c>
      <c r="S45" s="21"/>
      <c r="T45" s="29" t="str">
        <v>octobre</v>
      </c>
      <c r="U45" s="31" t="str">
        <v/>
      </c>
      <c r="V45" s="49">
        <v>31</v>
      </c>
      <c r="W45" s="50" t="str">
        <v/>
      </c>
      <c r="Y45">
        <v>42</v>
      </c>
      <c r="Z45">
        <f t="shared" si="10"/>
        <v>11</v>
      </c>
      <c r="AA45" t="str">
        <f t="shared" si="4"/>
        <v>février</v>
      </c>
      <c r="AB45" s="8" t="str">
        <f t="shared" si="5"/>
        <v>11février</v>
      </c>
      <c r="AC45" s="11" t="s">
        <v>14</v>
      </c>
      <c r="AD45">
        <f t="shared" si="15"/>
        <v>6</v>
      </c>
      <c r="AE45" t="str">
        <f t="shared" si="6"/>
        <v>semaine6</v>
      </c>
    </row>
    <row r="46" spans="1:36" x14ac:dyDescent="0.2">
      <c r="A46" s="12">
        <f t="shared" si="8"/>
        <v>43038</v>
      </c>
      <c r="B46" s="12">
        <f t="shared" si="9"/>
        <v>43044</v>
      </c>
      <c r="C46" s="17">
        <f t="shared" si="16"/>
        <v>0</v>
      </c>
      <c r="D46" s="17">
        <f t="shared" si="17"/>
        <v>0</v>
      </c>
      <c r="E46" s="17">
        <f t="shared" si="18"/>
        <v>0</v>
      </c>
      <c r="F46" s="17">
        <f t="shared" si="19"/>
        <v>0</v>
      </c>
      <c r="G46" s="17">
        <f t="shared" si="20"/>
        <v>0</v>
      </c>
      <c r="H46" s="17">
        <f t="shared" si="21"/>
        <v>0</v>
      </c>
      <c r="I46" s="17">
        <f t="shared" si="22"/>
        <v>0</v>
      </c>
      <c r="J46" s="17">
        <f t="shared" si="23"/>
        <v>0</v>
      </c>
      <c r="K46" s="17">
        <f t="shared" si="24"/>
        <v>0</v>
      </c>
      <c r="L46" s="17">
        <f t="shared" si="25"/>
        <v>2</v>
      </c>
      <c r="M46" s="17">
        <f t="shared" si="26"/>
        <v>5</v>
      </c>
      <c r="N46" s="17">
        <f t="shared" si="27"/>
        <v>0</v>
      </c>
      <c r="O46" s="17"/>
      <c r="P46" s="42">
        <v>44</v>
      </c>
      <c r="Q46" s="44" t="str">
        <f t="shared" si="3"/>
        <v>semaine44</v>
      </c>
      <c r="R46" s="20">
        <f>+L46</f>
        <v>2</v>
      </c>
      <c r="S46" s="22">
        <f>+M46</f>
        <v>5</v>
      </c>
      <c r="T46" s="29" t="str">
        <v>octobre</v>
      </c>
      <c r="U46" s="31" t="str">
        <v>novembre</v>
      </c>
      <c r="V46" s="49">
        <v>31</v>
      </c>
      <c r="W46" s="50">
        <v>30</v>
      </c>
      <c r="Y46">
        <v>43</v>
      </c>
      <c r="Z46">
        <f t="shared" si="10"/>
        <v>12</v>
      </c>
      <c r="AA46" t="str">
        <f t="shared" si="4"/>
        <v>février</v>
      </c>
      <c r="AB46" s="8" t="str">
        <f t="shared" si="5"/>
        <v>12février</v>
      </c>
      <c r="AC46" s="11" t="s">
        <v>14</v>
      </c>
      <c r="AD46">
        <f t="shared" si="15"/>
        <v>6</v>
      </c>
      <c r="AE46" t="str">
        <f t="shared" si="6"/>
        <v>semaine6</v>
      </c>
    </row>
    <row r="47" spans="1:36" x14ac:dyDescent="0.2">
      <c r="A47" s="12">
        <f t="shared" si="8"/>
        <v>43045</v>
      </c>
      <c r="B47" s="12">
        <f t="shared" si="9"/>
        <v>43051</v>
      </c>
      <c r="C47" s="17">
        <f t="shared" si="16"/>
        <v>0</v>
      </c>
      <c r="D47" s="17">
        <f t="shared" si="17"/>
        <v>0</v>
      </c>
      <c r="E47" s="17">
        <f t="shared" si="18"/>
        <v>0</v>
      </c>
      <c r="F47" s="17">
        <f t="shared" si="19"/>
        <v>0</v>
      </c>
      <c r="G47" s="17">
        <f t="shared" si="20"/>
        <v>0</v>
      </c>
      <c r="H47" s="17">
        <f t="shared" si="21"/>
        <v>0</v>
      </c>
      <c r="I47" s="17">
        <f t="shared" si="22"/>
        <v>0</v>
      </c>
      <c r="J47" s="17">
        <f t="shared" si="23"/>
        <v>0</v>
      </c>
      <c r="K47" s="17">
        <f t="shared" si="24"/>
        <v>0</v>
      </c>
      <c r="L47" s="17">
        <f t="shared" si="25"/>
        <v>0</v>
      </c>
      <c r="M47" s="17">
        <f t="shared" si="26"/>
        <v>7</v>
      </c>
      <c r="N47" s="17">
        <f t="shared" si="27"/>
        <v>0</v>
      </c>
      <c r="O47" s="17"/>
      <c r="P47" s="41">
        <v>45</v>
      </c>
      <c r="Q47" s="44" t="str">
        <f t="shared" si="3"/>
        <v>semaine45</v>
      </c>
      <c r="R47" s="20">
        <f>+M47</f>
        <v>7</v>
      </c>
      <c r="S47" s="21"/>
      <c r="T47" s="29" t="str">
        <v>novembre</v>
      </c>
      <c r="U47" s="31" t="str">
        <v/>
      </c>
      <c r="V47" s="49">
        <v>30</v>
      </c>
      <c r="W47" s="50" t="str">
        <v/>
      </c>
      <c r="Y47">
        <v>44</v>
      </c>
      <c r="Z47">
        <f t="shared" si="10"/>
        <v>13</v>
      </c>
      <c r="AA47" t="str">
        <f t="shared" si="4"/>
        <v>février</v>
      </c>
      <c r="AB47" s="8" t="str">
        <f t="shared" si="5"/>
        <v>13février</v>
      </c>
      <c r="AC47" s="11" t="s">
        <v>14</v>
      </c>
      <c r="AD47">
        <f t="shared" si="15"/>
        <v>7</v>
      </c>
      <c r="AE47" t="str">
        <f t="shared" si="6"/>
        <v>semaine7</v>
      </c>
    </row>
    <row r="48" spans="1:36" x14ac:dyDescent="0.2">
      <c r="A48" s="12">
        <f t="shared" si="8"/>
        <v>43052</v>
      </c>
      <c r="B48" s="12">
        <f t="shared" si="9"/>
        <v>43058</v>
      </c>
      <c r="C48" s="17">
        <f t="shared" si="16"/>
        <v>0</v>
      </c>
      <c r="D48" s="17">
        <f t="shared" si="17"/>
        <v>0</v>
      </c>
      <c r="E48" s="17">
        <f t="shared" si="18"/>
        <v>0</v>
      </c>
      <c r="F48" s="17">
        <f t="shared" si="19"/>
        <v>0</v>
      </c>
      <c r="G48" s="17">
        <f t="shared" si="20"/>
        <v>0</v>
      </c>
      <c r="H48" s="17">
        <f t="shared" si="21"/>
        <v>0</v>
      </c>
      <c r="I48" s="17">
        <f t="shared" si="22"/>
        <v>0</v>
      </c>
      <c r="J48" s="17">
        <f t="shared" si="23"/>
        <v>0</v>
      </c>
      <c r="K48" s="17">
        <f t="shared" si="24"/>
        <v>0</v>
      </c>
      <c r="L48" s="17">
        <f t="shared" si="25"/>
        <v>0</v>
      </c>
      <c r="M48" s="17">
        <f t="shared" si="26"/>
        <v>7</v>
      </c>
      <c r="N48" s="17">
        <f t="shared" si="27"/>
        <v>0</v>
      </c>
      <c r="O48" s="17"/>
      <c r="P48" s="41">
        <v>46</v>
      </c>
      <c r="Q48" s="44" t="str">
        <f t="shared" si="3"/>
        <v>semaine46</v>
      </c>
      <c r="R48" s="20">
        <f>+M48</f>
        <v>7</v>
      </c>
      <c r="S48" s="21"/>
      <c r="T48" s="29" t="str">
        <v>novembre</v>
      </c>
      <c r="U48" s="31" t="str">
        <v/>
      </c>
      <c r="V48" s="49">
        <v>30</v>
      </c>
      <c r="W48" s="50" t="str">
        <v/>
      </c>
      <c r="Y48">
        <v>45</v>
      </c>
      <c r="Z48">
        <f t="shared" si="10"/>
        <v>14</v>
      </c>
      <c r="AA48" t="str">
        <f t="shared" si="4"/>
        <v>février</v>
      </c>
      <c r="AB48" s="8" t="str">
        <f t="shared" si="5"/>
        <v>14février</v>
      </c>
      <c r="AC48" s="11" t="s">
        <v>14</v>
      </c>
      <c r="AD48">
        <f t="shared" si="15"/>
        <v>7</v>
      </c>
      <c r="AE48" t="str">
        <f t="shared" si="6"/>
        <v>semaine7</v>
      </c>
    </row>
    <row r="49" spans="1:31" x14ac:dyDescent="0.2">
      <c r="A49" s="12">
        <f t="shared" si="8"/>
        <v>43059</v>
      </c>
      <c r="B49" s="12">
        <f t="shared" si="9"/>
        <v>43065</v>
      </c>
      <c r="C49" s="17">
        <f t="shared" si="16"/>
        <v>0</v>
      </c>
      <c r="D49" s="17">
        <f t="shared" si="17"/>
        <v>0</v>
      </c>
      <c r="E49" s="17">
        <f t="shared" si="18"/>
        <v>0</v>
      </c>
      <c r="F49" s="17">
        <f t="shared" si="19"/>
        <v>0</v>
      </c>
      <c r="G49" s="17">
        <f t="shared" si="20"/>
        <v>0</v>
      </c>
      <c r="H49" s="17">
        <f t="shared" si="21"/>
        <v>0</v>
      </c>
      <c r="I49" s="17">
        <f t="shared" si="22"/>
        <v>0</v>
      </c>
      <c r="J49" s="17">
        <f t="shared" si="23"/>
        <v>0</v>
      </c>
      <c r="K49" s="17">
        <f t="shared" si="24"/>
        <v>0</v>
      </c>
      <c r="L49" s="17">
        <f t="shared" si="25"/>
        <v>0</v>
      </c>
      <c r="M49" s="17">
        <f t="shared" si="26"/>
        <v>7</v>
      </c>
      <c r="N49" s="17">
        <f t="shared" si="27"/>
        <v>0</v>
      </c>
      <c r="O49" s="17"/>
      <c r="P49" s="42">
        <v>47</v>
      </c>
      <c r="Q49" s="44" t="str">
        <f t="shared" si="3"/>
        <v>semaine47</v>
      </c>
      <c r="R49" s="20">
        <f>+M49</f>
        <v>7</v>
      </c>
      <c r="S49" s="21"/>
      <c r="T49" s="29" t="str">
        <v>novembre</v>
      </c>
      <c r="U49" s="31" t="str">
        <v/>
      </c>
      <c r="V49" s="49">
        <v>30</v>
      </c>
      <c r="W49" s="50" t="str">
        <v/>
      </c>
      <c r="Y49">
        <v>46</v>
      </c>
      <c r="Z49">
        <f t="shared" si="10"/>
        <v>15</v>
      </c>
      <c r="AA49" t="str">
        <f t="shared" si="4"/>
        <v>février</v>
      </c>
      <c r="AB49" s="8" t="str">
        <f t="shared" si="5"/>
        <v>15février</v>
      </c>
      <c r="AC49" s="11" t="s">
        <v>14</v>
      </c>
      <c r="AD49">
        <f t="shared" si="15"/>
        <v>7</v>
      </c>
      <c r="AE49" t="str">
        <f t="shared" si="6"/>
        <v>semaine7</v>
      </c>
    </row>
    <row r="50" spans="1:31" x14ac:dyDescent="0.2">
      <c r="A50" s="12">
        <f t="shared" si="8"/>
        <v>43066</v>
      </c>
      <c r="B50" s="12">
        <f t="shared" si="9"/>
        <v>43072</v>
      </c>
      <c r="C50" s="17">
        <f t="shared" si="16"/>
        <v>0</v>
      </c>
      <c r="D50" s="17">
        <f t="shared" si="17"/>
        <v>0</v>
      </c>
      <c r="E50" s="17">
        <f t="shared" si="18"/>
        <v>0</v>
      </c>
      <c r="F50" s="17">
        <f t="shared" si="19"/>
        <v>0</v>
      </c>
      <c r="G50" s="17">
        <f t="shared" si="20"/>
        <v>0</v>
      </c>
      <c r="H50" s="17">
        <f t="shared" si="21"/>
        <v>0</v>
      </c>
      <c r="I50" s="17">
        <f t="shared" si="22"/>
        <v>0</v>
      </c>
      <c r="J50" s="17">
        <f t="shared" si="23"/>
        <v>0</v>
      </c>
      <c r="K50" s="17">
        <f t="shared" si="24"/>
        <v>0</v>
      </c>
      <c r="L50" s="17">
        <f t="shared" si="25"/>
        <v>0</v>
      </c>
      <c r="M50" s="17">
        <f t="shared" si="26"/>
        <v>4</v>
      </c>
      <c r="N50" s="17">
        <f t="shared" si="27"/>
        <v>3</v>
      </c>
      <c r="O50" s="17"/>
      <c r="P50" s="41">
        <v>48</v>
      </c>
      <c r="Q50" s="44" t="str">
        <f t="shared" si="3"/>
        <v>semaine48</v>
      </c>
      <c r="R50" s="20">
        <f>+M50</f>
        <v>4</v>
      </c>
      <c r="S50" s="22">
        <f>+N50</f>
        <v>3</v>
      </c>
      <c r="T50" s="29" t="str">
        <v>novembre</v>
      </c>
      <c r="U50" s="31" t="str">
        <v>décembre</v>
      </c>
      <c r="V50" s="49">
        <v>30</v>
      </c>
      <c r="W50" s="50">
        <v>31</v>
      </c>
      <c r="Y50">
        <v>47</v>
      </c>
      <c r="Z50">
        <f t="shared" si="10"/>
        <v>16</v>
      </c>
      <c r="AA50" t="str">
        <f t="shared" si="4"/>
        <v>février</v>
      </c>
      <c r="AB50" s="8" t="str">
        <f t="shared" si="5"/>
        <v>16février</v>
      </c>
      <c r="AC50" s="11" t="s">
        <v>14</v>
      </c>
      <c r="AD50">
        <f t="shared" si="15"/>
        <v>7</v>
      </c>
      <c r="AE50" t="str">
        <f t="shared" si="6"/>
        <v>semaine7</v>
      </c>
    </row>
    <row r="51" spans="1:31" x14ac:dyDescent="0.2">
      <c r="A51" s="12">
        <f t="shared" si="8"/>
        <v>43073</v>
      </c>
      <c r="B51" s="12">
        <f t="shared" si="9"/>
        <v>43079</v>
      </c>
      <c r="C51" s="17">
        <f t="shared" si="16"/>
        <v>0</v>
      </c>
      <c r="D51" s="17">
        <f t="shared" si="17"/>
        <v>0</v>
      </c>
      <c r="E51" s="17">
        <f t="shared" si="18"/>
        <v>0</v>
      </c>
      <c r="F51" s="17">
        <f t="shared" si="19"/>
        <v>0</v>
      </c>
      <c r="G51" s="17">
        <f t="shared" si="20"/>
        <v>0</v>
      </c>
      <c r="H51" s="17">
        <f t="shared" si="21"/>
        <v>0</v>
      </c>
      <c r="I51" s="17">
        <f t="shared" si="22"/>
        <v>0</v>
      </c>
      <c r="J51" s="17">
        <f t="shared" si="23"/>
        <v>0</v>
      </c>
      <c r="K51" s="17">
        <f t="shared" si="24"/>
        <v>0</v>
      </c>
      <c r="L51" s="17">
        <f t="shared" si="25"/>
        <v>0</v>
      </c>
      <c r="M51" s="17">
        <f t="shared" si="26"/>
        <v>0</v>
      </c>
      <c r="N51" s="17">
        <f t="shared" si="27"/>
        <v>7</v>
      </c>
      <c r="O51" s="17"/>
      <c r="P51" s="41">
        <v>49</v>
      </c>
      <c r="Q51" s="44" t="str">
        <f t="shared" si="3"/>
        <v>semaine49</v>
      </c>
      <c r="R51" s="20">
        <f>+N51</f>
        <v>7</v>
      </c>
      <c r="S51" s="21"/>
      <c r="T51" s="29" t="str">
        <v>décembre</v>
      </c>
      <c r="U51" s="31" t="str">
        <v/>
      </c>
      <c r="V51" s="49">
        <v>31</v>
      </c>
      <c r="W51" s="50" t="str">
        <v/>
      </c>
      <c r="Y51">
        <v>48</v>
      </c>
      <c r="Z51">
        <f t="shared" si="10"/>
        <v>17</v>
      </c>
      <c r="AA51" t="str">
        <f t="shared" si="4"/>
        <v>février</v>
      </c>
      <c r="AB51" s="8" t="str">
        <f t="shared" si="5"/>
        <v>17février</v>
      </c>
      <c r="AC51" s="11" t="s">
        <v>14</v>
      </c>
      <c r="AD51">
        <f t="shared" si="15"/>
        <v>7</v>
      </c>
      <c r="AE51" t="str">
        <f t="shared" si="6"/>
        <v>semaine7</v>
      </c>
    </row>
    <row r="52" spans="1:31" x14ac:dyDescent="0.2">
      <c r="A52" s="12">
        <f t="shared" si="8"/>
        <v>43080</v>
      </c>
      <c r="B52" s="12">
        <f t="shared" si="9"/>
        <v>43086</v>
      </c>
      <c r="C52" s="17">
        <f t="shared" si="16"/>
        <v>0</v>
      </c>
      <c r="D52" s="17">
        <f t="shared" si="17"/>
        <v>0</v>
      </c>
      <c r="E52" s="17">
        <f t="shared" si="18"/>
        <v>0</v>
      </c>
      <c r="F52" s="17">
        <f t="shared" si="19"/>
        <v>0</v>
      </c>
      <c r="G52" s="17">
        <f t="shared" si="20"/>
        <v>0</v>
      </c>
      <c r="H52" s="17">
        <f t="shared" si="21"/>
        <v>0</v>
      </c>
      <c r="I52" s="17">
        <f t="shared" si="22"/>
        <v>0</v>
      </c>
      <c r="J52" s="17">
        <f t="shared" si="23"/>
        <v>0</v>
      </c>
      <c r="K52" s="17">
        <f t="shared" si="24"/>
        <v>0</v>
      </c>
      <c r="L52" s="17">
        <f t="shared" si="25"/>
        <v>0</v>
      </c>
      <c r="M52" s="17">
        <f t="shared" si="26"/>
        <v>0</v>
      </c>
      <c r="N52" s="17">
        <f t="shared" si="27"/>
        <v>7</v>
      </c>
      <c r="O52" s="17"/>
      <c r="P52" s="42">
        <v>50</v>
      </c>
      <c r="Q52" s="44" t="str">
        <f t="shared" si="3"/>
        <v>semaine50</v>
      </c>
      <c r="R52" s="20">
        <f>+N52</f>
        <v>7</v>
      </c>
      <c r="S52" s="21"/>
      <c r="T52" s="29" t="str">
        <v>décembre</v>
      </c>
      <c r="U52" s="31" t="str">
        <v/>
      </c>
      <c r="V52" s="49">
        <v>31</v>
      </c>
      <c r="W52" s="50" t="str">
        <v/>
      </c>
      <c r="Y52">
        <v>49</v>
      </c>
      <c r="Z52">
        <f t="shared" si="10"/>
        <v>18</v>
      </c>
      <c r="AA52" t="str">
        <f t="shared" si="4"/>
        <v>février</v>
      </c>
      <c r="AB52" s="8" t="str">
        <f t="shared" si="5"/>
        <v>18février</v>
      </c>
      <c r="AC52" s="11" t="s">
        <v>14</v>
      </c>
      <c r="AD52">
        <f t="shared" si="15"/>
        <v>7</v>
      </c>
      <c r="AE52" t="str">
        <f t="shared" si="6"/>
        <v>semaine7</v>
      </c>
    </row>
    <row r="53" spans="1:31" x14ac:dyDescent="0.2">
      <c r="A53" s="12">
        <f t="shared" si="8"/>
        <v>43087</v>
      </c>
      <c r="B53" s="12">
        <f t="shared" si="9"/>
        <v>43093</v>
      </c>
      <c r="C53" s="17">
        <f t="shared" si="16"/>
        <v>0</v>
      </c>
      <c r="D53" s="17">
        <f t="shared" si="17"/>
        <v>0</v>
      </c>
      <c r="E53" s="17">
        <f t="shared" si="18"/>
        <v>0</v>
      </c>
      <c r="F53" s="17">
        <f t="shared" si="19"/>
        <v>0</v>
      </c>
      <c r="G53" s="17">
        <f t="shared" si="20"/>
        <v>0</v>
      </c>
      <c r="H53" s="17">
        <f t="shared" si="21"/>
        <v>0</v>
      </c>
      <c r="I53" s="17">
        <f t="shared" si="22"/>
        <v>0</v>
      </c>
      <c r="J53" s="17">
        <f t="shared" si="23"/>
        <v>0</v>
      </c>
      <c r="K53" s="17">
        <f t="shared" si="24"/>
        <v>0</v>
      </c>
      <c r="L53" s="17">
        <f t="shared" si="25"/>
        <v>0</v>
      </c>
      <c r="M53" s="17">
        <f t="shared" si="26"/>
        <v>0</v>
      </c>
      <c r="N53" s="17">
        <f t="shared" si="27"/>
        <v>7</v>
      </c>
      <c r="O53" s="17"/>
      <c r="P53" s="41">
        <v>51</v>
      </c>
      <c r="Q53" s="44" t="str">
        <f t="shared" si="3"/>
        <v>semaine51</v>
      </c>
      <c r="R53" s="20">
        <f>+N53</f>
        <v>7</v>
      </c>
      <c r="S53" s="21"/>
      <c r="T53" s="29" t="str">
        <v>décembre</v>
      </c>
      <c r="U53" s="31" t="str">
        <v/>
      </c>
      <c r="V53" s="49">
        <v>31</v>
      </c>
      <c r="W53" s="50" t="str">
        <v/>
      </c>
      <c r="Y53">
        <v>50</v>
      </c>
      <c r="Z53">
        <f t="shared" si="10"/>
        <v>19</v>
      </c>
      <c r="AA53" t="str">
        <f t="shared" si="4"/>
        <v>février</v>
      </c>
      <c r="AB53" s="8" t="str">
        <f t="shared" si="5"/>
        <v>19février</v>
      </c>
      <c r="AC53" s="11" t="s">
        <v>14</v>
      </c>
      <c r="AD53">
        <f t="shared" si="15"/>
        <v>7</v>
      </c>
      <c r="AE53" t="str">
        <f t="shared" si="6"/>
        <v>semaine7</v>
      </c>
    </row>
    <row r="54" spans="1:31" ht="13.5" thickBot="1" x14ac:dyDescent="0.25">
      <c r="A54" s="12">
        <f t="shared" si="8"/>
        <v>43094</v>
      </c>
      <c r="B54" s="12">
        <f t="shared" si="9"/>
        <v>43100</v>
      </c>
      <c r="C54" s="17">
        <f t="shared" si="16"/>
        <v>0</v>
      </c>
      <c r="D54" s="17">
        <f t="shared" si="17"/>
        <v>0</v>
      </c>
      <c r="E54" s="17">
        <f t="shared" si="18"/>
        <v>0</v>
      </c>
      <c r="F54" s="17">
        <f t="shared" si="19"/>
        <v>0</v>
      </c>
      <c r="G54" s="17">
        <f t="shared" si="20"/>
        <v>0</v>
      </c>
      <c r="H54" s="17">
        <f t="shared" si="21"/>
        <v>0</v>
      </c>
      <c r="I54" s="17">
        <f t="shared" si="22"/>
        <v>0</v>
      </c>
      <c r="J54" s="17">
        <f t="shared" si="23"/>
        <v>0</v>
      </c>
      <c r="K54" s="17">
        <f t="shared" si="24"/>
        <v>0</v>
      </c>
      <c r="L54" s="17">
        <f t="shared" si="25"/>
        <v>0</v>
      </c>
      <c r="M54" s="17">
        <f t="shared" si="26"/>
        <v>0</v>
      </c>
      <c r="N54" s="17">
        <f t="shared" si="27"/>
        <v>7</v>
      </c>
      <c r="O54" s="17"/>
      <c r="P54" s="41">
        <v>52</v>
      </c>
      <c r="Q54" s="44" t="str">
        <f t="shared" si="3"/>
        <v>semaine52</v>
      </c>
      <c r="R54" s="20">
        <f>+N54</f>
        <v>7</v>
      </c>
      <c r="S54" s="21"/>
      <c r="T54" s="32" t="str">
        <v>décembre</v>
      </c>
      <c r="U54" s="33" t="str">
        <v/>
      </c>
      <c r="V54" s="51">
        <v>31</v>
      </c>
      <c r="W54" s="52" t="str">
        <v/>
      </c>
      <c r="Y54">
        <v>51</v>
      </c>
      <c r="Z54">
        <f t="shared" si="10"/>
        <v>20</v>
      </c>
      <c r="AA54" t="str">
        <f t="shared" si="4"/>
        <v>février</v>
      </c>
      <c r="AB54" s="8" t="str">
        <f t="shared" si="5"/>
        <v>20février</v>
      </c>
      <c r="AC54" s="11" t="s">
        <v>14</v>
      </c>
      <c r="AD54">
        <f t="shared" si="15"/>
        <v>8</v>
      </c>
      <c r="AE54" t="str">
        <f t="shared" si="6"/>
        <v>semaine8</v>
      </c>
    </row>
    <row r="55" spans="1:31" x14ac:dyDescent="0.2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Y55">
        <v>52</v>
      </c>
      <c r="Z55">
        <f t="shared" si="10"/>
        <v>21</v>
      </c>
      <c r="AA55" t="str">
        <f t="shared" si="4"/>
        <v>février</v>
      </c>
      <c r="AB55" s="8" t="str">
        <f t="shared" si="5"/>
        <v>21février</v>
      </c>
      <c r="AC55" s="11" t="s">
        <v>14</v>
      </c>
      <c r="AD55">
        <f t="shared" si="15"/>
        <v>8</v>
      </c>
      <c r="AE55" t="str">
        <f t="shared" si="6"/>
        <v>semaine8</v>
      </c>
    </row>
    <row r="56" spans="1:31" x14ac:dyDescent="0.2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Y56">
        <v>53</v>
      </c>
      <c r="Z56">
        <f t="shared" si="10"/>
        <v>22</v>
      </c>
      <c r="AA56" t="str">
        <f t="shared" si="4"/>
        <v>février</v>
      </c>
      <c r="AB56" s="8" t="str">
        <f t="shared" si="5"/>
        <v>22février</v>
      </c>
      <c r="AC56" s="11" t="s">
        <v>14</v>
      </c>
      <c r="AD56">
        <f t="shared" si="15"/>
        <v>8</v>
      </c>
      <c r="AE56" t="str">
        <f t="shared" si="6"/>
        <v>semaine8</v>
      </c>
    </row>
    <row r="57" spans="1:31" x14ac:dyDescent="0.2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27"/>
      <c r="U57" s="12"/>
      <c r="V57" s="12"/>
      <c r="W57" s="12"/>
      <c r="Y57">
        <v>54</v>
      </c>
      <c r="Z57">
        <f t="shared" si="10"/>
        <v>23</v>
      </c>
      <c r="AA57" t="str">
        <f t="shared" si="4"/>
        <v>février</v>
      </c>
      <c r="AB57" s="8" t="str">
        <f t="shared" si="5"/>
        <v>23février</v>
      </c>
      <c r="AC57" s="11" t="s">
        <v>14</v>
      </c>
      <c r="AD57">
        <f t="shared" si="15"/>
        <v>8</v>
      </c>
      <c r="AE57" t="str">
        <f t="shared" si="6"/>
        <v>semaine8</v>
      </c>
    </row>
    <row r="58" spans="1:31" x14ac:dyDescent="0.2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27"/>
      <c r="U58" s="12"/>
      <c r="V58" s="12"/>
      <c r="W58" s="12"/>
      <c r="Y58">
        <v>55</v>
      </c>
      <c r="Z58">
        <f t="shared" si="10"/>
        <v>24</v>
      </c>
      <c r="AA58" t="str">
        <f t="shared" si="4"/>
        <v>février</v>
      </c>
      <c r="AB58" s="8" t="str">
        <f t="shared" si="5"/>
        <v>24février</v>
      </c>
      <c r="AC58" s="11" t="s">
        <v>14</v>
      </c>
      <c r="AD58">
        <f t="shared" si="15"/>
        <v>8</v>
      </c>
      <c r="AE58" t="str">
        <f t="shared" si="6"/>
        <v>semaine8</v>
      </c>
    </row>
    <row r="59" spans="1:31" x14ac:dyDescent="0.2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27"/>
      <c r="U59" s="12"/>
      <c r="V59" s="12"/>
      <c r="W59" s="12"/>
      <c r="Y59">
        <v>56</v>
      </c>
      <c r="Z59">
        <f t="shared" si="10"/>
        <v>25</v>
      </c>
      <c r="AA59" t="str">
        <f t="shared" si="4"/>
        <v>février</v>
      </c>
      <c r="AB59" s="8" t="str">
        <f t="shared" si="5"/>
        <v>25février</v>
      </c>
      <c r="AC59" s="11" t="s">
        <v>14</v>
      </c>
      <c r="AD59">
        <f t="shared" si="15"/>
        <v>8</v>
      </c>
      <c r="AE59" t="str">
        <f t="shared" si="6"/>
        <v>semaine8</v>
      </c>
    </row>
    <row r="60" spans="1:31" x14ac:dyDescent="0.2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Y60">
        <v>57</v>
      </c>
      <c r="Z60">
        <f t="shared" si="10"/>
        <v>26</v>
      </c>
      <c r="AA60" t="str">
        <f t="shared" si="4"/>
        <v>février</v>
      </c>
      <c r="AB60" s="8" t="str">
        <f t="shared" si="5"/>
        <v>26février</v>
      </c>
      <c r="AC60" s="11" t="s">
        <v>14</v>
      </c>
      <c r="AD60">
        <f t="shared" si="15"/>
        <v>8</v>
      </c>
      <c r="AE60" t="str">
        <f t="shared" si="6"/>
        <v>semaine8</v>
      </c>
    </row>
    <row r="61" spans="1:31" x14ac:dyDescent="0.2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Y61">
        <v>58</v>
      </c>
      <c r="Z61">
        <f t="shared" si="10"/>
        <v>27</v>
      </c>
      <c r="AA61" t="str">
        <f t="shared" si="4"/>
        <v>février</v>
      </c>
      <c r="AB61" s="8" t="str">
        <f t="shared" si="5"/>
        <v>27février</v>
      </c>
      <c r="AC61" s="11" t="s">
        <v>14</v>
      </c>
      <c r="AD61">
        <f t="shared" si="15"/>
        <v>9</v>
      </c>
      <c r="AE61" t="str">
        <f t="shared" si="6"/>
        <v>semaine9</v>
      </c>
    </row>
    <row r="62" spans="1:31" x14ac:dyDescent="0.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Y62" s="2">
        <v>59</v>
      </c>
      <c r="Z62" s="2">
        <f t="shared" si="10"/>
        <v>28</v>
      </c>
      <c r="AA62" t="str">
        <f t="shared" si="4"/>
        <v>février</v>
      </c>
      <c r="AB62" s="8" t="str">
        <f t="shared" si="5"/>
        <v>28février</v>
      </c>
      <c r="AC62" s="11" t="s">
        <v>14</v>
      </c>
      <c r="AD62">
        <f t="shared" si="15"/>
        <v>9</v>
      </c>
      <c r="AE62" t="str">
        <f t="shared" si="6"/>
        <v>semaine9</v>
      </c>
    </row>
    <row r="63" spans="1:31" x14ac:dyDescent="0.2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Y63">
        <v>60</v>
      </c>
      <c r="Z63">
        <f t="shared" si="10"/>
        <v>1</v>
      </c>
      <c r="AA63" t="str">
        <f t="shared" si="4"/>
        <v>mars</v>
      </c>
      <c r="AB63" s="8" t="str">
        <f t="shared" si="5"/>
        <v>1mars</v>
      </c>
      <c r="AC63" s="11" t="s">
        <v>14</v>
      </c>
      <c r="AD63">
        <f t="shared" si="15"/>
        <v>9</v>
      </c>
      <c r="AE63" t="str">
        <f t="shared" si="6"/>
        <v>semaine9</v>
      </c>
    </row>
    <row r="64" spans="1:31" x14ac:dyDescent="0.2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Y64">
        <v>61</v>
      </c>
      <c r="Z64">
        <f t="shared" si="10"/>
        <v>2</v>
      </c>
      <c r="AA64" t="str">
        <f t="shared" si="4"/>
        <v>mars</v>
      </c>
      <c r="AB64" s="8" t="str">
        <f t="shared" si="5"/>
        <v>2mars</v>
      </c>
      <c r="AC64" s="11" t="s">
        <v>14</v>
      </c>
      <c r="AD64">
        <f t="shared" si="15"/>
        <v>9</v>
      </c>
      <c r="AE64" t="str">
        <f t="shared" si="6"/>
        <v>semaine9</v>
      </c>
    </row>
    <row r="65" spans="1:31" x14ac:dyDescent="0.2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Y65">
        <v>62</v>
      </c>
      <c r="Z65">
        <f t="shared" si="10"/>
        <v>3</v>
      </c>
      <c r="AA65" t="str">
        <f t="shared" si="4"/>
        <v>mars</v>
      </c>
      <c r="AB65" s="8" t="str">
        <f t="shared" si="5"/>
        <v>3mars</v>
      </c>
      <c r="AC65" s="11" t="s">
        <v>14</v>
      </c>
      <c r="AD65">
        <f t="shared" si="15"/>
        <v>9</v>
      </c>
      <c r="AE65" t="str">
        <f t="shared" si="6"/>
        <v>semaine9</v>
      </c>
    </row>
    <row r="66" spans="1:31" x14ac:dyDescent="0.2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Y66">
        <v>63</v>
      </c>
      <c r="Z66">
        <f t="shared" si="10"/>
        <v>4</v>
      </c>
      <c r="AA66" t="str">
        <f t="shared" si="4"/>
        <v>mars</v>
      </c>
      <c r="AB66" s="8" t="str">
        <f t="shared" si="5"/>
        <v>4mars</v>
      </c>
      <c r="AC66" s="11" t="s">
        <v>14</v>
      </c>
      <c r="AD66">
        <f t="shared" si="15"/>
        <v>9</v>
      </c>
      <c r="AE66" t="str">
        <f t="shared" si="6"/>
        <v>semaine9</v>
      </c>
    </row>
    <row r="67" spans="1:31" x14ac:dyDescent="0.2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Y67">
        <v>64</v>
      </c>
      <c r="Z67">
        <f t="shared" si="10"/>
        <v>5</v>
      </c>
      <c r="AA67" t="str">
        <f t="shared" si="4"/>
        <v>mars</v>
      </c>
      <c r="AB67" s="8" t="str">
        <f t="shared" si="5"/>
        <v>5mars</v>
      </c>
      <c r="AC67" s="11" t="s">
        <v>14</v>
      </c>
      <c r="AD67">
        <f t="shared" si="15"/>
        <v>9</v>
      </c>
      <c r="AE67" t="str">
        <f t="shared" si="6"/>
        <v>semaine9</v>
      </c>
    </row>
    <row r="68" spans="1:31" x14ac:dyDescent="0.2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Y68">
        <v>65</v>
      </c>
      <c r="Z68">
        <f t="shared" si="10"/>
        <v>6</v>
      </c>
      <c r="AA68" t="str">
        <f t="shared" ref="AA68:AA131" si="28">+TEXT(DATE($Z$1,1,1)+Y68-1,"mmmm")</f>
        <v>mars</v>
      </c>
      <c r="AB68" s="8" t="str">
        <f t="shared" ref="AB68:AB131" si="29">Z68&amp;AA68</f>
        <v>6mars</v>
      </c>
      <c r="AC68" s="11" t="s">
        <v>14</v>
      </c>
      <c r="AD68">
        <f t="shared" si="15"/>
        <v>10</v>
      </c>
      <c r="AE68" t="str">
        <f t="shared" ref="AE68:AE131" si="30">+AC68&amp;AD68</f>
        <v>semaine10</v>
      </c>
    </row>
    <row r="69" spans="1:31" x14ac:dyDescent="0.2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Y69">
        <v>66</v>
      </c>
      <c r="Z69">
        <f t="shared" ref="Z69:Z132" si="31">DAY(DATE($Z$1,1,1)+Y69-1)</f>
        <v>7</v>
      </c>
      <c r="AA69" t="str">
        <f t="shared" si="28"/>
        <v>mars</v>
      </c>
      <c r="AB69" s="8" t="str">
        <f t="shared" si="29"/>
        <v>7mars</v>
      </c>
      <c r="AC69" s="11" t="s">
        <v>14</v>
      </c>
      <c r="AD69">
        <f t="shared" si="15"/>
        <v>10</v>
      </c>
      <c r="AE69" t="str">
        <f t="shared" si="30"/>
        <v>semaine10</v>
      </c>
    </row>
    <row r="70" spans="1:31" x14ac:dyDescent="0.2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Y70">
        <v>67</v>
      </c>
      <c r="Z70">
        <f t="shared" si="31"/>
        <v>8</v>
      </c>
      <c r="AA70" t="str">
        <f t="shared" si="28"/>
        <v>mars</v>
      </c>
      <c r="AB70" s="8" t="str">
        <f t="shared" si="29"/>
        <v>8mars</v>
      </c>
      <c r="AC70" s="11" t="s">
        <v>14</v>
      </c>
      <c r="AD70">
        <f t="shared" si="15"/>
        <v>10</v>
      </c>
      <c r="AE70" t="str">
        <f t="shared" si="30"/>
        <v>semaine10</v>
      </c>
    </row>
    <row r="71" spans="1:31" x14ac:dyDescent="0.2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Y71">
        <v>68</v>
      </c>
      <c r="Z71">
        <f t="shared" si="31"/>
        <v>9</v>
      </c>
      <c r="AA71" t="str">
        <f t="shared" si="28"/>
        <v>mars</v>
      </c>
      <c r="AB71" s="8" t="str">
        <f t="shared" si="29"/>
        <v>9mars</v>
      </c>
      <c r="AC71" s="11" t="s">
        <v>14</v>
      </c>
      <c r="AD71">
        <f t="shared" si="15"/>
        <v>10</v>
      </c>
      <c r="AE71" t="str">
        <f t="shared" si="30"/>
        <v>semaine10</v>
      </c>
    </row>
    <row r="72" spans="1:31" x14ac:dyDescent="0.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Y72">
        <v>69</v>
      </c>
      <c r="Z72">
        <f t="shared" si="31"/>
        <v>10</v>
      </c>
      <c r="AA72" t="str">
        <f t="shared" si="28"/>
        <v>mars</v>
      </c>
      <c r="AB72" s="8" t="str">
        <f t="shared" si="29"/>
        <v>10mars</v>
      </c>
      <c r="AC72" s="11" t="s">
        <v>14</v>
      </c>
      <c r="AD72">
        <f t="shared" si="15"/>
        <v>10</v>
      </c>
      <c r="AE72" t="str">
        <f t="shared" si="30"/>
        <v>semaine10</v>
      </c>
    </row>
    <row r="73" spans="1:31" x14ac:dyDescent="0.2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Y73">
        <v>70</v>
      </c>
      <c r="Z73">
        <f t="shared" si="31"/>
        <v>11</v>
      </c>
      <c r="AA73" t="str">
        <f t="shared" si="28"/>
        <v>mars</v>
      </c>
      <c r="AB73" s="8" t="str">
        <f t="shared" si="29"/>
        <v>11mars</v>
      </c>
      <c r="AC73" s="11" t="s">
        <v>14</v>
      </c>
      <c r="AD73">
        <f t="shared" si="15"/>
        <v>10</v>
      </c>
      <c r="AE73" t="str">
        <f t="shared" si="30"/>
        <v>semaine10</v>
      </c>
    </row>
    <row r="74" spans="1:31" x14ac:dyDescent="0.2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Y74">
        <v>71</v>
      </c>
      <c r="Z74">
        <f t="shared" si="31"/>
        <v>12</v>
      </c>
      <c r="AA74" t="str">
        <f t="shared" si="28"/>
        <v>mars</v>
      </c>
      <c r="AB74" s="8" t="str">
        <f t="shared" si="29"/>
        <v>12mars</v>
      </c>
      <c r="AC74" s="11" t="s">
        <v>14</v>
      </c>
      <c r="AD74">
        <f t="shared" si="15"/>
        <v>10</v>
      </c>
      <c r="AE74" t="str">
        <f t="shared" si="30"/>
        <v>semaine10</v>
      </c>
    </row>
    <row r="75" spans="1:31" x14ac:dyDescent="0.2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Y75">
        <v>72</v>
      </c>
      <c r="Z75">
        <f t="shared" si="31"/>
        <v>13</v>
      </c>
      <c r="AA75" t="str">
        <f t="shared" si="28"/>
        <v>mars</v>
      </c>
      <c r="AB75" s="8" t="str">
        <f t="shared" si="29"/>
        <v>13mars</v>
      </c>
      <c r="AC75" s="11" t="s">
        <v>14</v>
      </c>
      <c r="AD75">
        <f t="shared" si="15"/>
        <v>11</v>
      </c>
      <c r="AE75" t="str">
        <f t="shared" si="30"/>
        <v>semaine11</v>
      </c>
    </row>
    <row r="76" spans="1:31" x14ac:dyDescent="0.2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Y76">
        <v>73</v>
      </c>
      <c r="Z76">
        <f t="shared" si="31"/>
        <v>14</v>
      </c>
      <c r="AA76" t="str">
        <f t="shared" si="28"/>
        <v>mars</v>
      </c>
      <c r="AB76" s="8" t="str">
        <f t="shared" si="29"/>
        <v>14mars</v>
      </c>
      <c r="AC76" s="11" t="s">
        <v>14</v>
      </c>
      <c r="AD76">
        <f t="shared" si="15"/>
        <v>11</v>
      </c>
      <c r="AE76" t="str">
        <f t="shared" si="30"/>
        <v>semaine11</v>
      </c>
    </row>
    <row r="77" spans="1:31" x14ac:dyDescent="0.2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Y77">
        <v>74</v>
      </c>
      <c r="Z77">
        <f t="shared" si="31"/>
        <v>15</v>
      </c>
      <c r="AA77" t="str">
        <f t="shared" si="28"/>
        <v>mars</v>
      </c>
      <c r="AB77" s="8" t="str">
        <f t="shared" si="29"/>
        <v>15mars</v>
      </c>
      <c r="AC77" s="11" t="s">
        <v>14</v>
      </c>
      <c r="AD77">
        <f t="shared" si="15"/>
        <v>11</v>
      </c>
      <c r="AE77" t="str">
        <f t="shared" si="30"/>
        <v>semaine11</v>
      </c>
    </row>
    <row r="78" spans="1:31" x14ac:dyDescent="0.2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Y78">
        <v>75</v>
      </c>
      <c r="Z78">
        <f t="shared" si="31"/>
        <v>16</v>
      </c>
      <c r="AA78" t="str">
        <f t="shared" si="28"/>
        <v>mars</v>
      </c>
      <c r="AB78" s="8" t="str">
        <f t="shared" si="29"/>
        <v>16mars</v>
      </c>
      <c r="AC78" s="11" t="s">
        <v>14</v>
      </c>
      <c r="AD78">
        <f t="shared" si="15"/>
        <v>11</v>
      </c>
      <c r="AE78" t="str">
        <f t="shared" si="30"/>
        <v>semaine11</v>
      </c>
    </row>
    <row r="79" spans="1:31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Y79">
        <v>76</v>
      </c>
      <c r="Z79">
        <f t="shared" si="31"/>
        <v>17</v>
      </c>
      <c r="AA79" t="str">
        <f t="shared" si="28"/>
        <v>mars</v>
      </c>
      <c r="AB79" s="8" t="str">
        <f t="shared" si="29"/>
        <v>17mars</v>
      </c>
      <c r="AC79" s="11" t="s">
        <v>14</v>
      </c>
      <c r="AD79">
        <f t="shared" si="15"/>
        <v>11</v>
      </c>
      <c r="AE79" t="str">
        <f t="shared" si="30"/>
        <v>semaine11</v>
      </c>
    </row>
    <row r="80" spans="1:31" x14ac:dyDescent="0.2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Y80">
        <v>77</v>
      </c>
      <c r="Z80">
        <f t="shared" si="31"/>
        <v>18</v>
      </c>
      <c r="AA80" t="str">
        <f t="shared" si="28"/>
        <v>mars</v>
      </c>
      <c r="AB80" s="8" t="str">
        <f t="shared" si="29"/>
        <v>18mars</v>
      </c>
      <c r="AC80" s="11" t="s">
        <v>14</v>
      </c>
      <c r="AD80">
        <f t="shared" si="15"/>
        <v>11</v>
      </c>
      <c r="AE80" t="str">
        <f t="shared" si="30"/>
        <v>semaine11</v>
      </c>
    </row>
    <row r="81" spans="1:31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Y81">
        <v>78</v>
      </c>
      <c r="Z81">
        <f t="shared" si="31"/>
        <v>19</v>
      </c>
      <c r="AA81" t="str">
        <f t="shared" si="28"/>
        <v>mars</v>
      </c>
      <c r="AB81" s="8" t="str">
        <f t="shared" si="29"/>
        <v>19mars</v>
      </c>
      <c r="AC81" s="11" t="s">
        <v>14</v>
      </c>
      <c r="AD81">
        <f t="shared" si="15"/>
        <v>11</v>
      </c>
      <c r="AE81" t="str">
        <f t="shared" si="30"/>
        <v>semaine11</v>
      </c>
    </row>
    <row r="82" spans="1:31" x14ac:dyDescent="0.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Y82">
        <v>79</v>
      </c>
      <c r="Z82">
        <f t="shared" si="31"/>
        <v>20</v>
      </c>
      <c r="AA82" t="str">
        <f t="shared" si="28"/>
        <v>mars</v>
      </c>
      <c r="AB82" s="8" t="str">
        <f t="shared" si="29"/>
        <v>20mars</v>
      </c>
      <c r="AC82" s="11" t="s">
        <v>14</v>
      </c>
      <c r="AD82">
        <f t="shared" si="15"/>
        <v>12</v>
      </c>
      <c r="AE82" t="str">
        <f t="shared" si="30"/>
        <v>semaine12</v>
      </c>
    </row>
    <row r="83" spans="1:31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Y83">
        <v>80</v>
      </c>
      <c r="Z83">
        <f t="shared" si="31"/>
        <v>21</v>
      </c>
      <c r="AA83" t="str">
        <f t="shared" si="28"/>
        <v>mars</v>
      </c>
      <c r="AB83" s="8" t="str">
        <f t="shared" si="29"/>
        <v>21mars</v>
      </c>
      <c r="AC83" s="11" t="s">
        <v>14</v>
      </c>
      <c r="AD83">
        <f t="shared" si="15"/>
        <v>12</v>
      </c>
      <c r="AE83" t="str">
        <f t="shared" si="30"/>
        <v>semaine12</v>
      </c>
    </row>
    <row r="84" spans="1:31" x14ac:dyDescent="0.2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Y84">
        <v>81</v>
      </c>
      <c r="Z84">
        <f t="shared" si="31"/>
        <v>22</v>
      </c>
      <c r="AA84" t="str">
        <f t="shared" si="28"/>
        <v>mars</v>
      </c>
      <c r="AB84" s="8" t="str">
        <f t="shared" si="29"/>
        <v>22mars</v>
      </c>
      <c r="AC84" s="11" t="s">
        <v>14</v>
      </c>
      <c r="AD84">
        <f t="shared" si="15"/>
        <v>12</v>
      </c>
      <c r="AE84" t="str">
        <f t="shared" si="30"/>
        <v>semaine12</v>
      </c>
    </row>
    <row r="85" spans="1:31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Y85">
        <v>82</v>
      </c>
      <c r="Z85">
        <f t="shared" si="31"/>
        <v>23</v>
      </c>
      <c r="AA85" t="str">
        <f t="shared" si="28"/>
        <v>mars</v>
      </c>
      <c r="AB85" s="8" t="str">
        <f t="shared" si="29"/>
        <v>23mars</v>
      </c>
      <c r="AC85" s="11" t="s">
        <v>14</v>
      </c>
      <c r="AD85">
        <f t="shared" si="15"/>
        <v>12</v>
      </c>
      <c r="AE85" t="str">
        <f t="shared" si="30"/>
        <v>semaine12</v>
      </c>
    </row>
    <row r="86" spans="1:31" x14ac:dyDescent="0.2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Y86">
        <v>83</v>
      </c>
      <c r="Z86">
        <f t="shared" si="31"/>
        <v>24</v>
      </c>
      <c r="AA86" t="str">
        <f t="shared" si="28"/>
        <v>mars</v>
      </c>
      <c r="AB86" s="8" t="str">
        <f t="shared" si="29"/>
        <v>24mars</v>
      </c>
      <c r="AC86" s="11" t="s">
        <v>14</v>
      </c>
      <c r="AD86">
        <f t="shared" si="15"/>
        <v>12</v>
      </c>
      <c r="AE86" t="str">
        <f t="shared" si="30"/>
        <v>semaine12</v>
      </c>
    </row>
    <row r="87" spans="1:31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Y87">
        <v>84</v>
      </c>
      <c r="Z87">
        <f t="shared" si="31"/>
        <v>25</v>
      </c>
      <c r="AA87" t="str">
        <f t="shared" si="28"/>
        <v>mars</v>
      </c>
      <c r="AB87" s="8" t="str">
        <f t="shared" si="29"/>
        <v>25mars</v>
      </c>
      <c r="AC87" s="11" t="s">
        <v>14</v>
      </c>
      <c r="AD87">
        <f t="shared" si="15"/>
        <v>12</v>
      </c>
      <c r="AE87" t="str">
        <f t="shared" si="30"/>
        <v>semaine12</v>
      </c>
    </row>
    <row r="88" spans="1:31" x14ac:dyDescent="0.2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Y88">
        <v>85</v>
      </c>
      <c r="Z88">
        <f t="shared" si="31"/>
        <v>26</v>
      </c>
      <c r="AA88" t="str">
        <f t="shared" si="28"/>
        <v>mars</v>
      </c>
      <c r="AB88" s="8" t="str">
        <f t="shared" si="29"/>
        <v>26mars</v>
      </c>
      <c r="AC88" s="11" t="s">
        <v>14</v>
      </c>
      <c r="AD88">
        <f t="shared" si="15"/>
        <v>12</v>
      </c>
      <c r="AE88" t="str">
        <f t="shared" si="30"/>
        <v>semaine12</v>
      </c>
    </row>
    <row r="89" spans="1:31" x14ac:dyDescent="0.2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Y89">
        <v>86</v>
      </c>
      <c r="Z89">
        <f t="shared" si="31"/>
        <v>27</v>
      </c>
      <c r="AA89" t="str">
        <f t="shared" si="28"/>
        <v>mars</v>
      </c>
      <c r="AB89" s="8" t="str">
        <f t="shared" si="29"/>
        <v>27mars</v>
      </c>
      <c r="AC89" s="11" t="s">
        <v>14</v>
      </c>
      <c r="AD89">
        <f t="shared" si="15"/>
        <v>13</v>
      </c>
      <c r="AE89" t="str">
        <f t="shared" si="30"/>
        <v>semaine13</v>
      </c>
    </row>
    <row r="90" spans="1:31" x14ac:dyDescent="0.2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Y90">
        <v>87</v>
      </c>
      <c r="Z90">
        <f t="shared" si="31"/>
        <v>28</v>
      </c>
      <c r="AA90" t="str">
        <f t="shared" si="28"/>
        <v>mars</v>
      </c>
      <c r="AB90" s="8" t="str">
        <f t="shared" si="29"/>
        <v>28mars</v>
      </c>
      <c r="AC90" s="11" t="s">
        <v>14</v>
      </c>
      <c r="AD90">
        <f t="shared" ref="AD90:AD153" si="32">+AD83+1</f>
        <v>13</v>
      </c>
      <c r="AE90" t="str">
        <f t="shared" si="30"/>
        <v>semaine13</v>
      </c>
    </row>
    <row r="91" spans="1:31" x14ac:dyDescent="0.2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Y91">
        <v>88</v>
      </c>
      <c r="Z91">
        <f t="shared" si="31"/>
        <v>29</v>
      </c>
      <c r="AA91" t="str">
        <f t="shared" si="28"/>
        <v>mars</v>
      </c>
      <c r="AB91" s="8" t="str">
        <f t="shared" si="29"/>
        <v>29mars</v>
      </c>
      <c r="AC91" s="11" t="s">
        <v>14</v>
      </c>
      <c r="AD91">
        <f t="shared" si="32"/>
        <v>13</v>
      </c>
      <c r="AE91" t="str">
        <f t="shared" si="30"/>
        <v>semaine13</v>
      </c>
    </row>
    <row r="92" spans="1:31" x14ac:dyDescent="0.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Y92">
        <v>89</v>
      </c>
      <c r="Z92">
        <f t="shared" si="31"/>
        <v>30</v>
      </c>
      <c r="AA92" t="str">
        <f t="shared" si="28"/>
        <v>mars</v>
      </c>
      <c r="AB92" s="8" t="str">
        <f t="shared" si="29"/>
        <v>30mars</v>
      </c>
      <c r="AC92" s="11" t="s">
        <v>14</v>
      </c>
      <c r="AD92">
        <f t="shared" si="32"/>
        <v>13</v>
      </c>
      <c r="AE92" t="str">
        <f t="shared" si="30"/>
        <v>semaine13</v>
      </c>
    </row>
    <row r="93" spans="1:31" x14ac:dyDescent="0.2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Y93" s="2">
        <v>90</v>
      </c>
      <c r="Z93" s="2">
        <f t="shared" si="31"/>
        <v>31</v>
      </c>
      <c r="AA93" t="str">
        <f t="shared" si="28"/>
        <v>mars</v>
      </c>
      <c r="AB93" s="8" t="str">
        <f t="shared" si="29"/>
        <v>31mars</v>
      </c>
      <c r="AC93" s="11" t="s">
        <v>14</v>
      </c>
      <c r="AD93">
        <f t="shared" si="32"/>
        <v>13</v>
      </c>
      <c r="AE93" t="str">
        <f t="shared" si="30"/>
        <v>semaine13</v>
      </c>
    </row>
    <row r="94" spans="1:31" x14ac:dyDescent="0.2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Y94">
        <v>91</v>
      </c>
      <c r="Z94">
        <f t="shared" si="31"/>
        <v>1</v>
      </c>
      <c r="AA94" t="str">
        <f t="shared" si="28"/>
        <v>avril</v>
      </c>
      <c r="AB94" s="8" t="str">
        <f t="shared" si="29"/>
        <v>1avril</v>
      </c>
      <c r="AC94" s="11" t="s">
        <v>14</v>
      </c>
      <c r="AD94">
        <f t="shared" si="32"/>
        <v>13</v>
      </c>
      <c r="AE94" t="str">
        <f t="shared" si="30"/>
        <v>semaine13</v>
      </c>
    </row>
    <row r="95" spans="1:31" x14ac:dyDescent="0.2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Y95">
        <v>92</v>
      </c>
      <c r="Z95">
        <f t="shared" si="31"/>
        <v>2</v>
      </c>
      <c r="AA95" t="str">
        <f t="shared" si="28"/>
        <v>avril</v>
      </c>
      <c r="AB95" s="8" t="str">
        <f t="shared" si="29"/>
        <v>2avril</v>
      </c>
      <c r="AC95" s="11" t="s">
        <v>14</v>
      </c>
      <c r="AD95">
        <f t="shared" si="32"/>
        <v>13</v>
      </c>
      <c r="AE95" t="str">
        <f t="shared" si="30"/>
        <v>semaine13</v>
      </c>
    </row>
    <row r="96" spans="1:31" x14ac:dyDescent="0.2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Y96">
        <v>93</v>
      </c>
      <c r="Z96">
        <f t="shared" si="31"/>
        <v>3</v>
      </c>
      <c r="AA96" t="str">
        <f t="shared" si="28"/>
        <v>avril</v>
      </c>
      <c r="AB96" s="8" t="str">
        <f t="shared" si="29"/>
        <v>3avril</v>
      </c>
      <c r="AC96" s="11" t="s">
        <v>14</v>
      </c>
      <c r="AD96">
        <f t="shared" si="32"/>
        <v>14</v>
      </c>
      <c r="AE96" t="str">
        <f t="shared" si="30"/>
        <v>semaine14</v>
      </c>
    </row>
    <row r="97" spans="1:31" x14ac:dyDescent="0.2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Y97">
        <v>94</v>
      </c>
      <c r="Z97">
        <f t="shared" si="31"/>
        <v>4</v>
      </c>
      <c r="AA97" t="str">
        <f t="shared" si="28"/>
        <v>avril</v>
      </c>
      <c r="AB97" s="8" t="str">
        <f t="shared" si="29"/>
        <v>4avril</v>
      </c>
      <c r="AC97" s="11" t="s">
        <v>14</v>
      </c>
      <c r="AD97">
        <f t="shared" si="32"/>
        <v>14</v>
      </c>
      <c r="AE97" t="str">
        <f t="shared" si="30"/>
        <v>semaine14</v>
      </c>
    </row>
    <row r="98" spans="1:31" x14ac:dyDescent="0.2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Y98">
        <v>95</v>
      </c>
      <c r="Z98">
        <f t="shared" si="31"/>
        <v>5</v>
      </c>
      <c r="AA98" t="str">
        <f t="shared" si="28"/>
        <v>avril</v>
      </c>
      <c r="AB98" s="8" t="str">
        <f t="shared" si="29"/>
        <v>5avril</v>
      </c>
      <c r="AC98" s="11" t="s">
        <v>14</v>
      </c>
      <c r="AD98">
        <f t="shared" si="32"/>
        <v>14</v>
      </c>
      <c r="AE98" t="str">
        <f t="shared" si="30"/>
        <v>semaine14</v>
      </c>
    </row>
    <row r="99" spans="1:31" x14ac:dyDescent="0.2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Y99">
        <v>96</v>
      </c>
      <c r="Z99">
        <f t="shared" si="31"/>
        <v>6</v>
      </c>
      <c r="AA99" t="str">
        <f t="shared" si="28"/>
        <v>avril</v>
      </c>
      <c r="AB99" s="8" t="str">
        <f t="shared" si="29"/>
        <v>6avril</v>
      </c>
      <c r="AC99" s="11" t="s">
        <v>14</v>
      </c>
      <c r="AD99">
        <f t="shared" si="32"/>
        <v>14</v>
      </c>
      <c r="AE99" t="str">
        <f t="shared" si="30"/>
        <v>semaine14</v>
      </c>
    </row>
    <row r="100" spans="1:31" x14ac:dyDescent="0.2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Y100">
        <v>97</v>
      </c>
      <c r="Z100">
        <f t="shared" si="31"/>
        <v>7</v>
      </c>
      <c r="AA100" t="str">
        <f t="shared" si="28"/>
        <v>avril</v>
      </c>
      <c r="AB100" s="8" t="str">
        <f t="shared" si="29"/>
        <v>7avril</v>
      </c>
      <c r="AC100" s="11" t="s">
        <v>14</v>
      </c>
      <c r="AD100">
        <f t="shared" si="32"/>
        <v>14</v>
      </c>
      <c r="AE100" t="str">
        <f t="shared" si="30"/>
        <v>semaine14</v>
      </c>
    </row>
    <row r="101" spans="1:31" x14ac:dyDescent="0.2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Y101">
        <v>98</v>
      </c>
      <c r="Z101">
        <f t="shared" si="31"/>
        <v>8</v>
      </c>
      <c r="AA101" t="str">
        <f t="shared" si="28"/>
        <v>avril</v>
      </c>
      <c r="AB101" s="8" t="str">
        <f t="shared" si="29"/>
        <v>8avril</v>
      </c>
      <c r="AC101" s="11" t="s">
        <v>14</v>
      </c>
      <c r="AD101">
        <f t="shared" si="32"/>
        <v>14</v>
      </c>
      <c r="AE101" t="str">
        <f t="shared" si="30"/>
        <v>semaine14</v>
      </c>
    </row>
    <row r="102" spans="1:31" x14ac:dyDescent="0.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Y102">
        <v>99</v>
      </c>
      <c r="Z102">
        <f t="shared" si="31"/>
        <v>9</v>
      </c>
      <c r="AA102" t="str">
        <f t="shared" si="28"/>
        <v>avril</v>
      </c>
      <c r="AB102" s="8" t="str">
        <f t="shared" si="29"/>
        <v>9avril</v>
      </c>
      <c r="AC102" s="11" t="s">
        <v>14</v>
      </c>
      <c r="AD102">
        <f t="shared" si="32"/>
        <v>14</v>
      </c>
      <c r="AE102" t="str">
        <f t="shared" si="30"/>
        <v>semaine14</v>
      </c>
    </row>
    <row r="103" spans="1:31" x14ac:dyDescent="0.2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Y103">
        <v>100</v>
      </c>
      <c r="Z103">
        <f t="shared" si="31"/>
        <v>10</v>
      </c>
      <c r="AA103" t="str">
        <f t="shared" si="28"/>
        <v>avril</v>
      </c>
      <c r="AB103" s="8" t="str">
        <f t="shared" si="29"/>
        <v>10avril</v>
      </c>
      <c r="AC103" s="11" t="s">
        <v>14</v>
      </c>
      <c r="AD103">
        <f t="shared" si="32"/>
        <v>15</v>
      </c>
      <c r="AE103" t="str">
        <f t="shared" si="30"/>
        <v>semaine15</v>
      </c>
    </row>
    <row r="104" spans="1:31" x14ac:dyDescent="0.2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Y104">
        <v>101</v>
      </c>
      <c r="Z104">
        <f t="shared" si="31"/>
        <v>11</v>
      </c>
      <c r="AA104" t="str">
        <f t="shared" si="28"/>
        <v>avril</v>
      </c>
      <c r="AB104" s="8" t="str">
        <f t="shared" si="29"/>
        <v>11avril</v>
      </c>
      <c r="AC104" s="11" t="s">
        <v>14</v>
      </c>
      <c r="AD104">
        <f t="shared" si="32"/>
        <v>15</v>
      </c>
      <c r="AE104" t="str">
        <f t="shared" si="30"/>
        <v>semaine15</v>
      </c>
    </row>
    <row r="105" spans="1:31" x14ac:dyDescent="0.2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Y105">
        <v>102</v>
      </c>
      <c r="Z105">
        <f t="shared" si="31"/>
        <v>12</v>
      </c>
      <c r="AA105" t="str">
        <f t="shared" si="28"/>
        <v>avril</v>
      </c>
      <c r="AB105" s="8" t="str">
        <f t="shared" si="29"/>
        <v>12avril</v>
      </c>
      <c r="AC105" s="11" t="s">
        <v>14</v>
      </c>
      <c r="AD105">
        <f t="shared" si="32"/>
        <v>15</v>
      </c>
      <c r="AE105" t="str">
        <f t="shared" si="30"/>
        <v>semaine15</v>
      </c>
    </row>
    <row r="106" spans="1:31" x14ac:dyDescent="0.2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Y106">
        <v>103</v>
      </c>
      <c r="Z106">
        <f t="shared" si="31"/>
        <v>13</v>
      </c>
      <c r="AA106" t="str">
        <f t="shared" si="28"/>
        <v>avril</v>
      </c>
      <c r="AB106" s="8" t="str">
        <f t="shared" si="29"/>
        <v>13avril</v>
      </c>
      <c r="AC106" s="11" t="s">
        <v>14</v>
      </c>
      <c r="AD106">
        <f t="shared" si="32"/>
        <v>15</v>
      </c>
      <c r="AE106" t="str">
        <f t="shared" si="30"/>
        <v>semaine15</v>
      </c>
    </row>
    <row r="107" spans="1:31" x14ac:dyDescent="0.2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Y107">
        <v>104</v>
      </c>
      <c r="Z107">
        <f t="shared" si="31"/>
        <v>14</v>
      </c>
      <c r="AA107" t="str">
        <f t="shared" si="28"/>
        <v>avril</v>
      </c>
      <c r="AB107" s="8" t="str">
        <f t="shared" si="29"/>
        <v>14avril</v>
      </c>
      <c r="AC107" s="11" t="s">
        <v>14</v>
      </c>
      <c r="AD107">
        <f t="shared" si="32"/>
        <v>15</v>
      </c>
      <c r="AE107" t="str">
        <f t="shared" si="30"/>
        <v>semaine15</v>
      </c>
    </row>
    <row r="108" spans="1:31" x14ac:dyDescent="0.2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Y108">
        <v>105</v>
      </c>
      <c r="Z108">
        <f t="shared" si="31"/>
        <v>15</v>
      </c>
      <c r="AA108" t="str">
        <f t="shared" si="28"/>
        <v>avril</v>
      </c>
      <c r="AB108" s="8" t="str">
        <f t="shared" si="29"/>
        <v>15avril</v>
      </c>
      <c r="AC108" s="11" t="s">
        <v>14</v>
      </c>
      <c r="AD108">
        <f t="shared" si="32"/>
        <v>15</v>
      </c>
      <c r="AE108" t="str">
        <f t="shared" si="30"/>
        <v>semaine15</v>
      </c>
    </row>
    <row r="109" spans="1:31" x14ac:dyDescent="0.2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Y109">
        <v>106</v>
      </c>
      <c r="Z109">
        <f t="shared" si="31"/>
        <v>16</v>
      </c>
      <c r="AA109" t="str">
        <f t="shared" si="28"/>
        <v>avril</v>
      </c>
      <c r="AB109" s="8" t="str">
        <f t="shared" si="29"/>
        <v>16avril</v>
      </c>
      <c r="AC109" s="11" t="s">
        <v>14</v>
      </c>
      <c r="AD109">
        <f t="shared" si="32"/>
        <v>15</v>
      </c>
      <c r="AE109" t="str">
        <f t="shared" si="30"/>
        <v>semaine15</v>
      </c>
    </row>
    <row r="110" spans="1:31" x14ac:dyDescent="0.2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Y110">
        <v>107</v>
      </c>
      <c r="Z110">
        <f t="shared" si="31"/>
        <v>17</v>
      </c>
      <c r="AA110" t="str">
        <f t="shared" si="28"/>
        <v>avril</v>
      </c>
      <c r="AB110" s="8" t="str">
        <f t="shared" si="29"/>
        <v>17avril</v>
      </c>
      <c r="AC110" s="11" t="s">
        <v>14</v>
      </c>
      <c r="AD110">
        <f t="shared" si="32"/>
        <v>16</v>
      </c>
      <c r="AE110" t="str">
        <f t="shared" si="30"/>
        <v>semaine16</v>
      </c>
    </row>
    <row r="111" spans="1:31" x14ac:dyDescent="0.2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Y111">
        <v>108</v>
      </c>
      <c r="Z111">
        <f t="shared" si="31"/>
        <v>18</v>
      </c>
      <c r="AA111" t="str">
        <f t="shared" si="28"/>
        <v>avril</v>
      </c>
      <c r="AB111" s="8" t="str">
        <f t="shared" si="29"/>
        <v>18avril</v>
      </c>
      <c r="AC111" s="11" t="s">
        <v>14</v>
      </c>
      <c r="AD111">
        <f t="shared" si="32"/>
        <v>16</v>
      </c>
      <c r="AE111" t="str">
        <f t="shared" si="30"/>
        <v>semaine16</v>
      </c>
    </row>
    <row r="112" spans="1:31" x14ac:dyDescent="0.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Y112">
        <v>109</v>
      </c>
      <c r="Z112">
        <f t="shared" si="31"/>
        <v>19</v>
      </c>
      <c r="AA112" t="str">
        <f t="shared" si="28"/>
        <v>avril</v>
      </c>
      <c r="AB112" s="8" t="str">
        <f t="shared" si="29"/>
        <v>19avril</v>
      </c>
      <c r="AC112" s="11" t="s">
        <v>14</v>
      </c>
      <c r="AD112">
        <f t="shared" si="32"/>
        <v>16</v>
      </c>
      <c r="AE112" t="str">
        <f t="shared" si="30"/>
        <v>semaine16</v>
      </c>
    </row>
    <row r="113" spans="1:31" x14ac:dyDescent="0.2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Y113">
        <v>110</v>
      </c>
      <c r="Z113">
        <f t="shared" si="31"/>
        <v>20</v>
      </c>
      <c r="AA113" t="str">
        <f t="shared" si="28"/>
        <v>avril</v>
      </c>
      <c r="AB113" s="8" t="str">
        <f t="shared" si="29"/>
        <v>20avril</v>
      </c>
      <c r="AC113" s="11" t="s">
        <v>14</v>
      </c>
      <c r="AD113">
        <f t="shared" si="32"/>
        <v>16</v>
      </c>
      <c r="AE113" t="str">
        <f t="shared" si="30"/>
        <v>semaine16</v>
      </c>
    </row>
    <row r="114" spans="1:31" x14ac:dyDescent="0.2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Y114">
        <v>111</v>
      </c>
      <c r="Z114">
        <f t="shared" si="31"/>
        <v>21</v>
      </c>
      <c r="AA114" t="str">
        <f t="shared" si="28"/>
        <v>avril</v>
      </c>
      <c r="AB114" s="8" t="str">
        <f t="shared" si="29"/>
        <v>21avril</v>
      </c>
      <c r="AC114" s="11" t="s">
        <v>14</v>
      </c>
      <c r="AD114">
        <f t="shared" si="32"/>
        <v>16</v>
      </c>
      <c r="AE114" t="str">
        <f t="shared" si="30"/>
        <v>semaine16</v>
      </c>
    </row>
    <row r="115" spans="1:3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Y115">
        <v>112</v>
      </c>
      <c r="Z115">
        <f t="shared" si="31"/>
        <v>22</v>
      </c>
      <c r="AA115" t="str">
        <f t="shared" si="28"/>
        <v>avril</v>
      </c>
      <c r="AB115" s="8" t="str">
        <f t="shared" si="29"/>
        <v>22avril</v>
      </c>
      <c r="AC115" s="11" t="s">
        <v>14</v>
      </c>
      <c r="AD115">
        <f t="shared" si="32"/>
        <v>16</v>
      </c>
      <c r="AE115" t="str">
        <f t="shared" si="30"/>
        <v>semaine16</v>
      </c>
    </row>
    <row r="116" spans="1:3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Y116">
        <v>113</v>
      </c>
      <c r="Z116">
        <f t="shared" si="31"/>
        <v>23</v>
      </c>
      <c r="AA116" t="str">
        <f t="shared" si="28"/>
        <v>avril</v>
      </c>
      <c r="AB116" s="8" t="str">
        <f t="shared" si="29"/>
        <v>23avril</v>
      </c>
      <c r="AC116" s="11" t="s">
        <v>14</v>
      </c>
      <c r="AD116">
        <f t="shared" si="32"/>
        <v>16</v>
      </c>
      <c r="AE116" t="str">
        <f t="shared" si="30"/>
        <v>semaine16</v>
      </c>
    </row>
    <row r="117" spans="1:3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Y117">
        <v>114</v>
      </c>
      <c r="Z117">
        <f t="shared" si="31"/>
        <v>24</v>
      </c>
      <c r="AA117" t="str">
        <f t="shared" si="28"/>
        <v>avril</v>
      </c>
      <c r="AB117" s="8" t="str">
        <f t="shared" si="29"/>
        <v>24avril</v>
      </c>
      <c r="AC117" s="11" t="s">
        <v>14</v>
      </c>
      <c r="AD117">
        <f t="shared" si="32"/>
        <v>17</v>
      </c>
      <c r="AE117" t="str">
        <f t="shared" si="30"/>
        <v>semaine17</v>
      </c>
    </row>
    <row r="118" spans="1:3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Y118">
        <v>115</v>
      </c>
      <c r="Z118">
        <f t="shared" si="31"/>
        <v>25</v>
      </c>
      <c r="AA118" t="str">
        <f t="shared" si="28"/>
        <v>avril</v>
      </c>
      <c r="AB118" s="8" t="str">
        <f t="shared" si="29"/>
        <v>25avril</v>
      </c>
      <c r="AC118" s="11" t="s">
        <v>14</v>
      </c>
      <c r="AD118">
        <f t="shared" si="32"/>
        <v>17</v>
      </c>
      <c r="AE118" t="str">
        <f t="shared" si="30"/>
        <v>semaine17</v>
      </c>
    </row>
    <row r="119" spans="1:31" x14ac:dyDescent="0.2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Y119">
        <v>116</v>
      </c>
      <c r="Z119">
        <f t="shared" si="31"/>
        <v>26</v>
      </c>
      <c r="AA119" t="str">
        <f t="shared" si="28"/>
        <v>avril</v>
      </c>
      <c r="AB119" s="8" t="str">
        <f t="shared" si="29"/>
        <v>26avril</v>
      </c>
      <c r="AC119" s="11" t="s">
        <v>14</v>
      </c>
      <c r="AD119">
        <f t="shared" si="32"/>
        <v>17</v>
      </c>
      <c r="AE119" t="str">
        <f t="shared" si="30"/>
        <v>semaine17</v>
      </c>
    </row>
    <row r="120" spans="1:31" x14ac:dyDescent="0.2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Y120">
        <v>117</v>
      </c>
      <c r="Z120">
        <f t="shared" si="31"/>
        <v>27</v>
      </c>
      <c r="AA120" t="str">
        <f t="shared" si="28"/>
        <v>avril</v>
      </c>
      <c r="AB120" s="8" t="str">
        <f t="shared" si="29"/>
        <v>27avril</v>
      </c>
      <c r="AC120" s="11" t="s">
        <v>14</v>
      </c>
      <c r="AD120">
        <f t="shared" si="32"/>
        <v>17</v>
      </c>
      <c r="AE120" t="str">
        <f t="shared" si="30"/>
        <v>semaine17</v>
      </c>
    </row>
    <row r="121" spans="1:31" x14ac:dyDescent="0.2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Y121">
        <v>118</v>
      </c>
      <c r="Z121">
        <f t="shared" si="31"/>
        <v>28</v>
      </c>
      <c r="AA121" t="str">
        <f t="shared" si="28"/>
        <v>avril</v>
      </c>
      <c r="AB121" s="8" t="str">
        <f t="shared" si="29"/>
        <v>28avril</v>
      </c>
      <c r="AC121" s="11" t="s">
        <v>14</v>
      </c>
      <c r="AD121">
        <f t="shared" si="32"/>
        <v>17</v>
      </c>
      <c r="AE121" t="str">
        <f t="shared" si="30"/>
        <v>semaine17</v>
      </c>
    </row>
    <row r="122" spans="1:31" x14ac:dyDescent="0.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Y122">
        <v>119</v>
      </c>
      <c r="Z122">
        <f t="shared" si="31"/>
        <v>29</v>
      </c>
      <c r="AA122" t="str">
        <f t="shared" si="28"/>
        <v>avril</v>
      </c>
      <c r="AB122" s="8" t="str">
        <f t="shared" si="29"/>
        <v>29avril</v>
      </c>
      <c r="AC122" s="11" t="s">
        <v>14</v>
      </c>
      <c r="AD122">
        <f t="shared" si="32"/>
        <v>17</v>
      </c>
      <c r="AE122" t="str">
        <f t="shared" si="30"/>
        <v>semaine17</v>
      </c>
    </row>
    <row r="123" spans="1:31" x14ac:dyDescent="0.2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Y123" s="2">
        <v>120</v>
      </c>
      <c r="Z123" s="2">
        <f t="shared" si="31"/>
        <v>30</v>
      </c>
      <c r="AA123" t="str">
        <f t="shared" si="28"/>
        <v>avril</v>
      </c>
      <c r="AB123" s="8" t="str">
        <f t="shared" si="29"/>
        <v>30avril</v>
      </c>
      <c r="AC123" s="11" t="s">
        <v>14</v>
      </c>
      <c r="AD123">
        <f t="shared" si="32"/>
        <v>17</v>
      </c>
      <c r="AE123" t="str">
        <f t="shared" si="30"/>
        <v>semaine17</v>
      </c>
    </row>
    <row r="124" spans="1:31" x14ac:dyDescent="0.2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Y124" s="7">
        <v>121</v>
      </c>
      <c r="Z124" s="7">
        <f t="shared" si="31"/>
        <v>1</v>
      </c>
      <c r="AA124" t="str">
        <f t="shared" si="28"/>
        <v>mai</v>
      </c>
      <c r="AB124" s="8" t="str">
        <f t="shared" si="29"/>
        <v>1mai</v>
      </c>
      <c r="AC124" s="11" t="s">
        <v>14</v>
      </c>
      <c r="AD124">
        <f t="shared" si="32"/>
        <v>18</v>
      </c>
      <c r="AE124" t="str">
        <f t="shared" si="30"/>
        <v>semaine18</v>
      </c>
    </row>
    <row r="125" spans="1:31" x14ac:dyDescent="0.2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Y125">
        <v>122</v>
      </c>
      <c r="Z125">
        <f t="shared" si="31"/>
        <v>2</v>
      </c>
      <c r="AA125" t="str">
        <f t="shared" si="28"/>
        <v>mai</v>
      </c>
      <c r="AB125" s="8" t="str">
        <f t="shared" si="29"/>
        <v>2mai</v>
      </c>
      <c r="AC125" s="11" t="s">
        <v>14</v>
      </c>
      <c r="AD125">
        <f t="shared" si="32"/>
        <v>18</v>
      </c>
      <c r="AE125" t="str">
        <f t="shared" si="30"/>
        <v>semaine18</v>
      </c>
    </row>
    <row r="126" spans="1:31" x14ac:dyDescent="0.2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Y126">
        <v>123</v>
      </c>
      <c r="Z126" s="7">
        <f t="shared" si="31"/>
        <v>3</v>
      </c>
      <c r="AA126" t="str">
        <f t="shared" si="28"/>
        <v>mai</v>
      </c>
      <c r="AB126" s="8" t="str">
        <f t="shared" si="29"/>
        <v>3mai</v>
      </c>
      <c r="AC126" s="11" t="s">
        <v>14</v>
      </c>
      <c r="AD126">
        <f t="shared" si="32"/>
        <v>18</v>
      </c>
      <c r="AE126" t="str">
        <f t="shared" si="30"/>
        <v>semaine18</v>
      </c>
    </row>
    <row r="127" spans="1:31" x14ac:dyDescent="0.2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Y127">
        <v>124</v>
      </c>
      <c r="Z127">
        <f t="shared" si="31"/>
        <v>4</v>
      </c>
      <c r="AA127" t="str">
        <f t="shared" si="28"/>
        <v>mai</v>
      </c>
      <c r="AB127" s="8" t="str">
        <f t="shared" si="29"/>
        <v>4mai</v>
      </c>
      <c r="AC127" s="11" t="s">
        <v>14</v>
      </c>
      <c r="AD127">
        <f t="shared" si="32"/>
        <v>18</v>
      </c>
      <c r="AE127" t="str">
        <f t="shared" si="30"/>
        <v>semaine18</v>
      </c>
    </row>
    <row r="128" spans="1:31" x14ac:dyDescent="0.2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Y128">
        <v>125</v>
      </c>
      <c r="Z128" s="7">
        <f t="shared" si="31"/>
        <v>5</v>
      </c>
      <c r="AA128" t="str">
        <f t="shared" si="28"/>
        <v>mai</v>
      </c>
      <c r="AB128" s="8" t="str">
        <f t="shared" si="29"/>
        <v>5mai</v>
      </c>
      <c r="AC128" s="11" t="s">
        <v>14</v>
      </c>
      <c r="AD128">
        <f t="shared" si="32"/>
        <v>18</v>
      </c>
      <c r="AE128" t="str">
        <f t="shared" si="30"/>
        <v>semaine18</v>
      </c>
    </row>
    <row r="129" spans="1:31" x14ac:dyDescent="0.2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Y129">
        <v>126</v>
      </c>
      <c r="Z129">
        <f t="shared" si="31"/>
        <v>6</v>
      </c>
      <c r="AA129" t="str">
        <f t="shared" si="28"/>
        <v>mai</v>
      </c>
      <c r="AB129" s="8" t="str">
        <f t="shared" si="29"/>
        <v>6mai</v>
      </c>
      <c r="AC129" s="11" t="s">
        <v>14</v>
      </c>
      <c r="AD129">
        <f t="shared" si="32"/>
        <v>18</v>
      </c>
      <c r="AE129" t="str">
        <f t="shared" si="30"/>
        <v>semaine18</v>
      </c>
    </row>
    <row r="130" spans="1:31" x14ac:dyDescent="0.2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Y130">
        <v>127</v>
      </c>
      <c r="Z130" s="7">
        <f t="shared" si="31"/>
        <v>7</v>
      </c>
      <c r="AA130" t="str">
        <f t="shared" si="28"/>
        <v>mai</v>
      </c>
      <c r="AB130" s="8" t="str">
        <f t="shared" si="29"/>
        <v>7mai</v>
      </c>
      <c r="AC130" s="11" t="s">
        <v>14</v>
      </c>
      <c r="AD130">
        <f t="shared" si="32"/>
        <v>18</v>
      </c>
      <c r="AE130" t="str">
        <f t="shared" si="30"/>
        <v>semaine18</v>
      </c>
    </row>
    <row r="131" spans="1:31" x14ac:dyDescent="0.2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Y131">
        <v>128</v>
      </c>
      <c r="Z131">
        <f t="shared" si="31"/>
        <v>8</v>
      </c>
      <c r="AA131" t="str">
        <f t="shared" si="28"/>
        <v>mai</v>
      </c>
      <c r="AB131" s="8" t="str">
        <f t="shared" si="29"/>
        <v>8mai</v>
      </c>
      <c r="AC131" s="11" t="s">
        <v>14</v>
      </c>
      <c r="AD131">
        <f t="shared" si="32"/>
        <v>19</v>
      </c>
      <c r="AE131" t="str">
        <f t="shared" si="30"/>
        <v>semaine19</v>
      </c>
    </row>
    <row r="132" spans="1:31" x14ac:dyDescent="0.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Y132">
        <v>129</v>
      </c>
      <c r="Z132" s="7">
        <f t="shared" si="31"/>
        <v>9</v>
      </c>
      <c r="AA132" t="str">
        <f t="shared" ref="AA132:AA195" si="33">+TEXT(DATE($Z$1,1,1)+Y132-1,"mmmm")</f>
        <v>mai</v>
      </c>
      <c r="AB132" s="8" t="str">
        <f t="shared" ref="AB132:AB195" si="34">Z132&amp;AA132</f>
        <v>9mai</v>
      </c>
      <c r="AC132" s="11" t="s">
        <v>14</v>
      </c>
      <c r="AD132">
        <f t="shared" si="32"/>
        <v>19</v>
      </c>
      <c r="AE132" t="str">
        <f t="shared" ref="AE132:AE195" si="35">+AC132&amp;AD132</f>
        <v>semaine19</v>
      </c>
    </row>
    <row r="133" spans="1:31" x14ac:dyDescent="0.2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Y133">
        <v>130</v>
      </c>
      <c r="Z133">
        <f t="shared" ref="Z133:Z196" si="36">DAY(DATE($Z$1,1,1)+Y133-1)</f>
        <v>10</v>
      </c>
      <c r="AA133" t="str">
        <f t="shared" si="33"/>
        <v>mai</v>
      </c>
      <c r="AB133" s="8" t="str">
        <f t="shared" si="34"/>
        <v>10mai</v>
      </c>
      <c r="AC133" s="11" t="s">
        <v>14</v>
      </c>
      <c r="AD133">
        <f t="shared" si="32"/>
        <v>19</v>
      </c>
      <c r="AE133" t="str">
        <f t="shared" si="35"/>
        <v>semaine19</v>
      </c>
    </row>
    <row r="134" spans="1:31" x14ac:dyDescent="0.2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Y134">
        <v>131</v>
      </c>
      <c r="Z134" s="7">
        <f t="shared" si="36"/>
        <v>11</v>
      </c>
      <c r="AA134" t="str">
        <f t="shared" si="33"/>
        <v>mai</v>
      </c>
      <c r="AB134" s="8" t="str">
        <f t="shared" si="34"/>
        <v>11mai</v>
      </c>
      <c r="AC134" s="11" t="s">
        <v>14</v>
      </c>
      <c r="AD134">
        <f t="shared" si="32"/>
        <v>19</v>
      </c>
      <c r="AE134" t="str">
        <f t="shared" si="35"/>
        <v>semaine19</v>
      </c>
    </row>
    <row r="135" spans="1:31" x14ac:dyDescent="0.2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Y135">
        <v>132</v>
      </c>
      <c r="Z135">
        <f t="shared" si="36"/>
        <v>12</v>
      </c>
      <c r="AA135" t="str">
        <f t="shared" si="33"/>
        <v>mai</v>
      </c>
      <c r="AB135" s="8" t="str">
        <f t="shared" si="34"/>
        <v>12mai</v>
      </c>
      <c r="AC135" s="11" t="s">
        <v>14</v>
      </c>
      <c r="AD135">
        <f t="shared" si="32"/>
        <v>19</v>
      </c>
      <c r="AE135" t="str">
        <f t="shared" si="35"/>
        <v>semaine19</v>
      </c>
    </row>
    <row r="136" spans="1:31" x14ac:dyDescent="0.2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Y136">
        <v>133</v>
      </c>
      <c r="Z136" s="7">
        <f t="shared" si="36"/>
        <v>13</v>
      </c>
      <c r="AA136" t="str">
        <f t="shared" si="33"/>
        <v>mai</v>
      </c>
      <c r="AB136" s="8" t="str">
        <f t="shared" si="34"/>
        <v>13mai</v>
      </c>
      <c r="AC136" s="11" t="s">
        <v>14</v>
      </c>
      <c r="AD136">
        <f t="shared" si="32"/>
        <v>19</v>
      </c>
      <c r="AE136" t="str">
        <f t="shared" si="35"/>
        <v>semaine19</v>
      </c>
    </row>
    <row r="137" spans="1:31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Y137">
        <v>134</v>
      </c>
      <c r="Z137">
        <f t="shared" si="36"/>
        <v>14</v>
      </c>
      <c r="AA137" t="str">
        <f t="shared" si="33"/>
        <v>mai</v>
      </c>
      <c r="AB137" s="8" t="str">
        <f t="shared" si="34"/>
        <v>14mai</v>
      </c>
      <c r="AC137" s="11" t="s">
        <v>14</v>
      </c>
      <c r="AD137">
        <f t="shared" si="32"/>
        <v>19</v>
      </c>
      <c r="AE137" t="str">
        <f t="shared" si="35"/>
        <v>semaine19</v>
      </c>
    </row>
    <row r="138" spans="1:31" x14ac:dyDescent="0.2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Y138">
        <v>135</v>
      </c>
      <c r="Z138" s="7">
        <f t="shared" si="36"/>
        <v>15</v>
      </c>
      <c r="AA138" t="str">
        <f t="shared" si="33"/>
        <v>mai</v>
      </c>
      <c r="AB138" s="8" t="str">
        <f t="shared" si="34"/>
        <v>15mai</v>
      </c>
      <c r="AC138" s="11" t="s">
        <v>14</v>
      </c>
      <c r="AD138">
        <f t="shared" si="32"/>
        <v>20</v>
      </c>
      <c r="AE138" t="str">
        <f t="shared" si="35"/>
        <v>semaine20</v>
      </c>
    </row>
    <row r="139" spans="1:31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Y139">
        <v>136</v>
      </c>
      <c r="Z139">
        <f t="shared" si="36"/>
        <v>16</v>
      </c>
      <c r="AA139" t="str">
        <f t="shared" si="33"/>
        <v>mai</v>
      </c>
      <c r="AB139" s="8" t="str">
        <f t="shared" si="34"/>
        <v>16mai</v>
      </c>
      <c r="AC139" s="11" t="s">
        <v>14</v>
      </c>
      <c r="AD139">
        <f t="shared" si="32"/>
        <v>20</v>
      </c>
      <c r="AE139" t="str">
        <f t="shared" si="35"/>
        <v>semaine20</v>
      </c>
    </row>
    <row r="140" spans="1:31" x14ac:dyDescent="0.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Y140">
        <v>137</v>
      </c>
      <c r="Z140" s="7">
        <f t="shared" si="36"/>
        <v>17</v>
      </c>
      <c r="AA140" t="str">
        <f t="shared" si="33"/>
        <v>mai</v>
      </c>
      <c r="AB140" s="8" t="str">
        <f t="shared" si="34"/>
        <v>17mai</v>
      </c>
      <c r="AC140" s="11" t="s">
        <v>14</v>
      </c>
      <c r="AD140">
        <f t="shared" si="32"/>
        <v>20</v>
      </c>
      <c r="AE140" t="str">
        <f t="shared" si="35"/>
        <v>semaine20</v>
      </c>
    </row>
    <row r="141" spans="1:31" x14ac:dyDescent="0.2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Y141">
        <v>138</v>
      </c>
      <c r="Z141">
        <f t="shared" si="36"/>
        <v>18</v>
      </c>
      <c r="AA141" t="str">
        <f t="shared" si="33"/>
        <v>mai</v>
      </c>
      <c r="AB141" s="8" t="str">
        <f t="shared" si="34"/>
        <v>18mai</v>
      </c>
      <c r="AC141" s="11" t="s">
        <v>14</v>
      </c>
      <c r="AD141">
        <f t="shared" si="32"/>
        <v>20</v>
      </c>
      <c r="AE141" t="str">
        <f t="shared" si="35"/>
        <v>semaine20</v>
      </c>
    </row>
    <row r="142" spans="1:31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Y142">
        <v>139</v>
      </c>
      <c r="Z142" s="7">
        <f t="shared" si="36"/>
        <v>19</v>
      </c>
      <c r="AA142" t="str">
        <f t="shared" si="33"/>
        <v>mai</v>
      </c>
      <c r="AB142" s="8" t="str">
        <f t="shared" si="34"/>
        <v>19mai</v>
      </c>
      <c r="AC142" s="11" t="s">
        <v>14</v>
      </c>
      <c r="AD142">
        <f t="shared" si="32"/>
        <v>20</v>
      </c>
      <c r="AE142" t="str">
        <f t="shared" si="35"/>
        <v>semaine20</v>
      </c>
    </row>
    <row r="143" spans="1:31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Y143">
        <v>140</v>
      </c>
      <c r="Z143">
        <f t="shared" si="36"/>
        <v>20</v>
      </c>
      <c r="AA143" t="str">
        <f t="shared" si="33"/>
        <v>mai</v>
      </c>
      <c r="AB143" s="8" t="str">
        <f t="shared" si="34"/>
        <v>20mai</v>
      </c>
      <c r="AC143" s="11" t="s">
        <v>14</v>
      </c>
      <c r="AD143">
        <f t="shared" si="32"/>
        <v>20</v>
      </c>
      <c r="AE143" t="str">
        <f t="shared" si="35"/>
        <v>semaine20</v>
      </c>
    </row>
    <row r="144" spans="1:31" x14ac:dyDescent="0.2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Y144">
        <v>141</v>
      </c>
      <c r="Z144" s="7">
        <f t="shared" si="36"/>
        <v>21</v>
      </c>
      <c r="AA144" t="str">
        <f t="shared" si="33"/>
        <v>mai</v>
      </c>
      <c r="AB144" s="8" t="str">
        <f t="shared" si="34"/>
        <v>21mai</v>
      </c>
      <c r="AC144" s="11" t="s">
        <v>14</v>
      </c>
      <c r="AD144">
        <f t="shared" si="32"/>
        <v>20</v>
      </c>
      <c r="AE144" t="str">
        <f t="shared" si="35"/>
        <v>semaine20</v>
      </c>
    </row>
    <row r="145" spans="1:31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Y145">
        <v>142</v>
      </c>
      <c r="Z145">
        <f t="shared" si="36"/>
        <v>22</v>
      </c>
      <c r="AA145" t="str">
        <f t="shared" si="33"/>
        <v>mai</v>
      </c>
      <c r="AB145" s="8" t="str">
        <f t="shared" si="34"/>
        <v>22mai</v>
      </c>
      <c r="AC145" s="11" t="s">
        <v>14</v>
      </c>
      <c r="AD145">
        <f t="shared" si="32"/>
        <v>21</v>
      </c>
      <c r="AE145" t="str">
        <f t="shared" si="35"/>
        <v>semaine21</v>
      </c>
    </row>
    <row r="146" spans="1:31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Y146">
        <v>143</v>
      </c>
      <c r="Z146" s="7">
        <f t="shared" si="36"/>
        <v>23</v>
      </c>
      <c r="AA146" t="str">
        <f t="shared" si="33"/>
        <v>mai</v>
      </c>
      <c r="AB146" s="8" t="str">
        <f t="shared" si="34"/>
        <v>23mai</v>
      </c>
      <c r="AC146" s="11" t="s">
        <v>14</v>
      </c>
      <c r="AD146">
        <f t="shared" si="32"/>
        <v>21</v>
      </c>
      <c r="AE146" t="str">
        <f t="shared" si="35"/>
        <v>semaine21</v>
      </c>
    </row>
    <row r="147" spans="1:31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Y147">
        <v>144</v>
      </c>
      <c r="Z147">
        <f t="shared" si="36"/>
        <v>24</v>
      </c>
      <c r="AA147" t="str">
        <f t="shared" si="33"/>
        <v>mai</v>
      </c>
      <c r="AB147" s="8" t="str">
        <f t="shared" si="34"/>
        <v>24mai</v>
      </c>
      <c r="AC147" s="11" t="s">
        <v>14</v>
      </c>
      <c r="AD147">
        <f t="shared" si="32"/>
        <v>21</v>
      </c>
      <c r="AE147" t="str">
        <f t="shared" si="35"/>
        <v>semaine21</v>
      </c>
    </row>
    <row r="148" spans="1:31" x14ac:dyDescent="0.2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Y148">
        <v>145</v>
      </c>
      <c r="Z148" s="7">
        <f t="shared" si="36"/>
        <v>25</v>
      </c>
      <c r="AA148" t="str">
        <f t="shared" si="33"/>
        <v>mai</v>
      </c>
      <c r="AB148" s="8" t="str">
        <f t="shared" si="34"/>
        <v>25mai</v>
      </c>
      <c r="AC148" s="11" t="s">
        <v>14</v>
      </c>
      <c r="AD148">
        <f t="shared" si="32"/>
        <v>21</v>
      </c>
      <c r="AE148" t="str">
        <f t="shared" si="35"/>
        <v>semaine21</v>
      </c>
    </row>
    <row r="149" spans="1:31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Y149">
        <v>146</v>
      </c>
      <c r="Z149">
        <f t="shared" si="36"/>
        <v>26</v>
      </c>
      <c r="AA149" t="str">
        <f t="shared" si="33"/>
        <v>mai</v>
      </c>
      <c r="AB149" s="8" t="str">
        <f t="shared" si="34"/>
        <v>26mai</v>
      </c>
      <c r="AC149" s="11" t="s">
        <v>14</v>
      </c>
      <c r="AD149">
        <f t="shared" si="32"/>
        <v>21</v>
      </c>
      <c r="AE149" t="str">
        <f t="shared" si="35"/>
        <v>semaine21</v>
      </c>
    </row>
    <row r="150" spans="1:31" x14ac:dyDescent="0.2">
      <c r="Y150">
        <v>147</v>
      </c>
      <c r="Z150" s="7">
        <f t="shared" si="36"/>
        <v>27</v>
      </c>
      <c r="AA150" t="str">
        <f t="shared" si="33"/>
        <v>mai</v>
      </c>
      <c r="AB150" s="8" t="str">
        <f t="shared" si="34"/>
        <v>27mai</v>
      </c>
      <c r="AC150" s="11" t="s">
        <v>14</v>
      </c>
      <c r="AD150">
        <f t="shared" si="32"/>
        <v>21</v>
      </c>
      <c r="AE150" t="str">
        <f t="shared" si="35"/>
        <v>semaine21</v>
      </c>
    </row>
    <row r="151" spans="1:31" x14ac:dyDescent="0.2">
      <c r="Y151">
        <v>148</v>
      </c>
      <c r="Z151">
        <f t="shared" si="36"/>
        <v>28</v>
      </c>
      <c r="AA151" t="str">
        <f t="shared" si="33"/>
        <v>mai</v>
      </c>
      <c r="AB151" s="8" t="str">
        <f t="shared" si="34"/>
        <v>28mai</v>
      </c>
      <c r="AC151" s="11" t="s">
        <v>14</v>
      </c>
      <c r="AD151">
        <f t="shared" si="32"/>
        <v>21</v>
      </c>
      <c r="AE151" t="str">
        <f t="shared" si="35"/>
        <v>semaine21</v>
      </c>
    </row>
    <row r="152" spans="1:31" x14ac:dyDescent="0.2">
      <c r="Y152">
        <v>149</v>
      </c>
      <c r="Z152" s="7">
        <f t="shared" si="36"/>
        <v>29</v>
      </c>
      <c r="AA152" t="str">
        <f t="shared" si="33"/>
        <v>mai</v>
      </c>
      <c r="AB152" s="8" t="str">
        <f t="shared" si="34"/>
        <v>29mai</v>
      </c>
      <c r="AC152" s="11" t="s">
        <v>14</v>
      </c>
      <c r="AD152">
        <f t="shared" si="32"/>
        <v>22</v>
      </c>
      <c r="AE152" t="str">
        <f t="shared" si="35"/>
        <v>semaine22</v>
      </c>
    </row>
    <row r="153" spans="1:31" x14ac:dyDescent="0.2">
      <c r="Y153">
        <v>150</v>
      </c>
      <c r="Z153">
        <f t="shared" si="36"/>
        <v>30</v>
      </c>
      <c r="AA153" t="str">
        <f t="shared" si="33"/>
        <v>mai</v>
      </c>
      <c r="AB153" s="8" t="str">
        <f t="shared" si="34"/>
        <v>30mai</v>
      </c>
      <c r="AC153" s="11" t="s">
        <v>14</v>
      </c>
      <c r="AD153">
        <f t="shared" si="32"/>
        <v>22</v>
      </c>
      <c r="AE153" t="str">
        <f t="shared" si="35"/>
        <v>semaine22</v>
      </c>
    </row>
    <row r="154" spans="1:31" x14ac:dyDescent="0.2">
      <c r="Y154">
        <v>151</v>
      </c>
      <c r="Z154" s="7">
        <f t="shared" si="36"/>
        <v>31</v>
      </c>
      <c r="AA154" t="str">
        <f t="shared" si="33"/>
        <v>mai</v>
      </c>
      <c r="AB154" s="8" t="str">
        <f t="shared" si="34"/>
        <v>31mai</v>
      </c>
      <c r="AC154" s="11" t="s">
        <v>14</v>
      </c>
      <c r="AD154">
        <f t="shared" ref="AD154:AD217" si="37">+AD147+1</f>
        <v>22</v>
      </c>
      <c r="AE154" t="str">
        <f t="shared" si="35"/>
        <v>semaine22</v>
      </c>
    </row>
    <row r="155" spans="1:31" x14ac:dyDescent="0.2">
      <c r="Y155">
        <v>152</v>
      </c>
      <c r="Z155">
        <f t="shared" si="36"/>
        <v>1</v>
      </c>
      <c r="AA155" t="str">
        <f t="shared" si="33"/>
        <v>juin</v>
      </c>
      <c r="AB155" s="8" t="str">
        <f t="shared" si="34"/>
        <v>1juin</v>
      </c>
      <c r="AC155" s="11" t="s">
        <v>14</v>
      </c>
      <c r="AD155">
        <f t="shared" si="37"/>
        <v>22</v>
      </c>
      <c r="AE155" t="str">
        <f t="shared" si="35"/>
        <v>semaine22</v>
      </c>
    </row>
    <row r="156" spans="1:31" x14ac:dyDescent="0.2">
      <c r="Y156">
        <v>153</v>
      </c>
      <c r="Z156" s="7">
        <f t="shared" si="36"/>
        <v>2</v>
      </c>
      <c r="AA156" t="str">
        <f t="shared" si="33"/>
        <v>juin</v>
      </c>
      <c r="AB156" s="8" t="str">
        <f t="shared" si="34"/>
        <v>2juin</v>
      </c>
      <c r="AC156" s="11" t="s">
        <v>14</v>
      </c>
      <c r="AD156">
        <f t="shared" si="37"/>
        <v>22</v>
      </c>
      <c r="AE156" t="str">
        <f t="shared" si="35"/>
        <v>semaine22</v>
      </c>
    </row>
    <row r="157" spans="1:31" x14ac:dyDescent="0.2">
      <c r="Y157">
        <v>154</v>
      </c>
      <c r="Z157">
        <f t="shared" si="36"/>
        <v>3</v>
      </c>
      <c r="AA157" t="str">
        <f t="shared" si="33"/>
        <v>juin</v>
      </c>
      <c r="AB157" s="8" t="str">
        <f t="shared" si="34"/>
        <v>3juin</v>
      </c>
      <c r="AC157" s="11" t="s">
        <v>14</v>
      </c>
      <c r="AD157">
        <f t="shared" si="37"/>
        <v>22</v>
      </c>
      <c r="AE157" t="str">
        <f t="shared" si="35"/>
        <v>semaine22</v>
      </c>
    </row>
    <row r="158" spans="1:31" x14ac:dyDescent="0.2">
      <c r="Y158">
        <v>155</v>
      </c>
      <c r="Z158" s="7">
        <f t="shared" si="36"/>
        <v>4</v>
      </c>
      <c r="AA158" t="str">
        <f t="shared" si="33"/>
        <v>juin</v>
      </c>
      <c r="AB158" s="8" t="str">
        <f t="shared" si="34"/>
        <v>4juin</v>
      </c>
      <c r="AC158" s="11" t="s">
        <v>14</v>
      </c>
      <c r="AD158">
        <f t="shared" si="37"/>
        <v>22</v>
      </c>
      <c r="AE158" t="str">
        <f t="shared" si="35"/>
        <v>semaine22</v>
      </c>
    </row>
    <row r="159" spans="1:31" x14ac:dyDescent="0.2">
      <c r="Y159">
        <v>156</v>
      </c>
      <c r="Z159">
        <f t="shared" si="36"/>
        <v>5</v>
      </c>
      <c r="AA159" t="str">
        <f t="shared" si="33"/>
        <v>juin</v>
      </c>
      <c r="AB159" s="8" t="str">
        <f t="shared" si="34"/>
        <v>5juin</v>
      </c>
      <c r="AC159" s="11" t="s">
        <v>14</v>
      </c>
      <c r="AD159">
        <f t="shared" si="37"/>
        <v>23</v>
      </c>
      <c r="AE159" t="str">
        <f t="shared" si="35"/>
        <v>semaine23</v>
      </c>
    </row>
    <row r="160" spans="1:31" x14ac:dyDescent="0.2">
      <c r="Y160">
        <v>157</v>
      </c>
      <c r="Z160" s="7">
        <f t="shared" si="36"/>
        <v>6</v>
      </c>
      <c r="AA160" t="str">
        <f t="shared" si="33"/>
        <v>juin</v>
      </c>
      <c r="AB160" s="8" t="str">
        <f t="shared" si="34"/>
        <v>6juin</v>
      </c>
      <c r="AC160" s="11" t="s">
        <v>14</v>
      </c>
      <c r="AD160">
        <f t="shared" si="37"/>
        <v>23</v>
      </c>
      <c r="AE160" t="str">
        <f t="shared" si="35"/>
        <v>semaine23</v>
      </c>
    </row>
    <row r="161" spans="25:31" x14ac:dyDescent="0.2">
      <c r="Y161">
        <v>158</v>
      </c>
      <c r="Z161">
        <f t="shared" si="36"/>
        <v>7</v>
      </c>
      <c r="AA161" t="str">
        <f t="shared" si="33"/>
        <v>juin</v>
      </c>
      <c r="AB161" s="8" t="str">
        <f t="shared" si="34"/>
        <v>7juin</v>
      </c>
      <c r="AC161" s="11" t="s">
        <v>14</v>
      </c>
      <c r="AD161">
        <f t="shared" si="37"/>
        <v>23</v>
      </c>
      <c r="AE161" t="str">
        <f t="shared" si="35"/>
        <v>semaine23</v>
      </c>
    </row>
    <row r="162" spans="25:31" x14ac:dyDescent="0.2">
      <c r="Y162">
        <v>159</v>
      </c>
      <c r="Z162" s="7">
        <f t="shared" si="36"/>
        <v>8</v>
      </c>
      <c r="AA162" t="str">
        <f t="shared" si="33"/>
        <v>juin</v>
      </c>
      <c r="AB162" s="8" t="str">
        <f t="shared" si="34"/>
        <v>8juin</v>
      </c>
      <c r="AC162" s="11" t="s">
        <v>14</v>
      </c>
      <c r="AD162">
        <f t="shared" si="37"/>
        <v>23</v>
      </c>
      <c r="AE162" t="str">
        <f t="shared" si="35"/>
        <v>semaine23</v>
      </c>
    </row>
    <row r="163" spans="25:31" x14ac:dyDescent="0.2">
      <c r="Y163">
        <v>160</v>
      </c>
      <c r="Z163">
        <f t="shared" si="36"/>
        <v>9</v>
      </c>
      <c r="AA163" t="str">
        <f t="shared" si="33"/>
        <v>juin</v>
      </c>
      <c r="AB163" s="8" t="str">
        <f t="shared" si="34"/>
        <v>9juin</v>
      </c>
      <c r="AC163" s="11" t="s">
        <v>14</v>
      </c>
      <c r="AD163">
        <f t="shared" si="37"/>
        <v>23</v>
      </c>
      <c r="AE163" t="str">
        <f t="shared" si="35"/>
        <v>semaine23</v>
      </c>
    </row>
    <row r="164" spans="25:31" x14ac:dyDescent="0.2">
      <c r="Y164">
        <v>161</v>
      </c>
      <c r="Z164" s="7">
        <f t="shared" si="36"/>
        <v>10</v>
      </c>
      <c r="AA164" t="str">
        <f t="shared" si="33"/>
        <v>juin</v>
      </c>
      <c r="AB164" s="8" t="str">
        <f t="shared" si="34"/>
        <v>10juin</v>
      </c>
      <c r="AC164" s="11" t="s">
        <v>14</v>
      </c>
      <c r="AD164">
        <f t="shared" si="37"/>
        <v>23</v>
      </c>
      <c r="AE164" t="str">
        <f t="shared" si="35"/>
        <v>semaine23</v>
      </c>
    </row>
    <row r="165" spans="25:31" x14ac:dyDescent="0.2">
      <c r="Y165">
        <v>162</v>
      </c>
      <c r="Z165">
        <f t="shared" si="36"/>
        <v>11</v>
      </c>
      <c r="AA165" t="str">
        <f t="shared" si="33"/>
        <v>juin</v>
      </c>
      <c r="AB165" s="8" t="str">
        <f t="shared" si="34"/>
        <v>11juin</v>
      </c>
      <c r="AC165" s="11" t="s">
        <v>14</v>
      </c>
      <c r="AD165">
        <f t="shared" si="37"/>
        <v>23</v>
      </c>
      <c r="AE165" t="str">
        <f t="shared" si="35"/>
        <v>semaine23</v>
      </c>
    </row>
    <row r="166" spans="25:31" x14ac:dyDescent="0.2">
      <c r="Y166">
        <v>163</v>
      </c>
      <c r="Z166" s="7">
        <f t="shared" si="36"/>
        <v>12</v>
      </c>
      <c r="AA166" t="str">
        <f t="shared" si="33"/>
        <v>juin</v>
      </c>
      <c r="AB166" s="8" t="str">
        <f t="shared" si="34"/>
        <v>12juin</v>
      </c>
      <c r="AC166" s="11" t="s">
        <v>14</v>
      </c>
      <c r="AD166">
        <f t="shared" si="37"/>
        <v>24</v>
      </c>
      <c r="AE166" t="str">
        <f t="shared" si="35"/>
        <v>semaine24</v>
      </c>
    </row>
    <row r="167" spans="25:31" x14ac:dyDescent="0.2">
      <c r="Y167">
        <v>164</v>
      </c>
      <c r="Z167">
        <f t="shared" si="36"/>
        <v>13</v>
      </c>
      <c r="AA167" t="str">
        <f t="shared" si="33"/>
        <v>juin</v>
      </c>
      <c r="AB167" s="8" t="str">
        <f t="shared" si="34"/>
        <v>13juin</v>
      </c>
      <c r="AC167" s="11" t="s">
        <v>14</v>
      </c>
      <c r="AD167">
        <f t="shared" si="37"/>
        <v>24</v>
      </c>
      <c r="AE167" t="str">
        <f t="shared" si="35"/>
        <v>semaine24</v>
      </c>
    </row>
    <row r="168" spans="25:31" x14ac:dyDescent="0.2">
      <c r="Y168">
        <v>165</v>
      </c>
      <c r="Z168" s="7">
        <f t="shared" si="36"/>
        <v>14</v>
      </c>
      <c r="AA168" t="str">
        <f t="shared" si="33"/>
        <v>juin</v>
      </c>
      <c r="AB168" s="8" t="str">
        <f t="shared" si="34"/>
        <v>14juin</v>
      </c>
      <c r="AC168" s="11" t="s">
        <v>14</v>
      </c>
      <c r="AD168">
        <f t="shared" si="37"/>
        <v>24</v>
      </c>
      <c r="AE168" t="str">
        <f t="shared" si="35"/>
        <v>semaine24</v>
      </c>
    </row>
    <row r="169" spans="25:31" x14ac:dyDescent="0.2">
      <c r="Y169">
        <v>166</v>
      </c>
      <c r="Z169">
        <f t="shared" si="36"/>
        <v>15</v>
      </c>
      <c r="AA169" t="str">
        <f t="shared" si="33"/>
        <v>juin</v>
      </c>
      <c r="AB169" s="8" t="str">
        <f t="shared" si="34"/>
        <v>15juin</v>
      </c>
      <c r="AC169" s="11" t="s">
        <v>14</v>
      </c>
      <c r="AD169">
        <f t="shared" si="37"/>
        <v>24</v>
      </c>
      <c r="AE169" t="str">
        <f t="shared" si="35"/>
        <v>semaine24</v>
      </c>
    </row>
    <row r="170" spans="25:31" x14ac:dyDescent="0.2">
      <c r="Y170">
        <v>167</v>
      </c>
      <c r="Z170" s="7">
        <f t="shared" si="36"/>
        <v>16</v>
      </c>
      <c r="AA170" t="str">
        <f t="shared" si="33"/>
        <v>juin</v>
      </c>
      <c r="AB170" s="8" t="str">
        <f t="shared" si="34"/>
        <v>16juin</v>
      </c>
      <c r="AC170" s="11" t="s">
        <v>14</v>
      </c>
      <c r="AD170">
        <f t="shared" si="37"/>
        <v>24</v>
      </c>
      <c r="AE170" t="str">
        <f t="shared" si="35"/>
        <v>semaine24</v>
      </c>
    </row>
    <row r="171" spans="25:31" x14ac:dyDescent="0.2">
      <c r="Y171">
        <v>168</v>
      </c>
      <c r="Z171">
        <f t="shared" si="36"/>
        <v>17</v>
      </c>
      <c r="AA171" t="str">
        <f t="shared" si="33"/>
        <v>juin</v>
      </c>
      <c r="AB171" s="8" t="str">
        <f t="shared" si="34"/>
        <v>17juin</v>
      </c>
      <c r="AC171" s="11" t="s">
        <v>14</v>
      </c>
      <c r="AD171">
        <f t="shared" si="37"/>
        <v>24</v>
      </c>
      <c r="AE171" t="str">
        <f t="shared" si="35"/>
        <v>semaine24</v>
      </c>
    </row>
    <row r="172" spans="25:31" x14ac:dyDescent="0.2">
      <c r="Y172">
        <v>169</v>
      </c>
      <c r="Z172" s="7">
        <f t="shared" si="36"/>
        <v>18</v>
      </c>
      <c r="AA172" t="str">
        <f t="shared" si="33"/>
        <v>juin</v>
      </c>
      <c r="AB172" s="8" t="str">
        <f t="shared" si="34"/>
        <v>18juin</v>
      </c>
      <c r="AC172" s="11" t="s">
        <v>14</v>
      </c>
      <c r="AD172">
        <f t="shared" si="37"/>
        <v>24</v>
      </c>
      <c r="AE172" t="str">
        <f t="shared" si="35"/>
        <v>semaine24</v>
      </c>
    </row>
    <row r="173" spans="25:31" x14ac:dyDescent="0.2">
      <c r="Y173">
        <v>170</v>
      </c>
      <c r="Z173">
        <f t="shared" si="36"/>
        <v>19</v>
      </c>
      <c r="AA173" t="str">
        <f t="shared" si="33"/>
        <v>juin</v>
      </c>
      <c r="AB173" s="8" t="str">
        <f t="shared" si="34"/>
        <v>19juin</v>
      </c>
      <c r="AC173" s="11" t="s">
        <v>14</v>
      </c>
      <c r="AD173">
        <f t="shared" si="37"/>
        <v>25</v>
      </c>
      <c r="AE173" t="str">
        <f t="shared" si="35"/>
        <v>semaine25</v>
      </c>
    </row>
    <row r="174" spans="25:31" x14ac:dyDescent="0.2">
      <c r="Y174">
        <v>171</v>
      </c>
      <c r="Z174" s="7">
        <f t="shared" si="36"/>
        <v>20</v>
      </c>
      <c r="AA174" t="str">
        <f t="shared" si="33"/>
        <v>juin</v>
      </c>
      <c r="AB174" s="8" t="str">
        <f t="shared" si="34"/>
        <v>20juin</v>
      </c>
      <c r="AC174" s="11" t="s">
        <v>14</v>
      </c>
      <c r="AD174">
        <f t="shared" si="37"/>
        <v>25</v>
      </c>
      <c r="AE174" t="str">
        <f t="shared" si="35"/>
        <v>semaine25</v>
      </c>
    </row>
    <row r="175" spans="25:31" x14ac:dyDescent="0.2">
      <c r="Y175">
        <v>172</v>
      </c>
      <c r="Z175">
        <f t="shared" si="36"/>
        <v>21</v>
      </c>
      <c r="AA175" t="str">
        <f t="shared" si="33"/>
        <v>juin</v>
      </c>
      <c r="AB175" s="8" t="str">
        <f t="shared" si="34"/>
        <v>21juin</v>
      </c>
      <c r="AC175" s="11" t="s">
        <v>14</v>
      </c>
      <c r="AD175">
        <f t="shared" si="37"/>
        <v>25</v>
      </c>
      <c r="AE175" t="str">
        <f t="shared" si="35"/>
        <v>semaine25</v>
      </c>
    </row>
    <row r="176" spans="25:31" x14ac:dyDescent="0.2">
      <c r="Y176">
        <v>173</v>
      </c>
      <c r="Z176" s="7">
        <f t="shared" si="36"/>
        <v>22</v>
      </c>
      <c r="AA176" t="str">
        <f t="shared" si="33"/>
        <v>juin</v>
      </c>
      <c r="AB176" s="8" t="str">
        <f t="shared" si="34"/>
        <v>22juin</v>
      </c>
      <c r="AC176" s="11" t="s">
        <v>14</v>
      </c>
      <c r="AD176">
        <f t="shared" si="37"/>
        <v>25</v>
      </c>
      <c r="AE176" t="str">
        <f t="shared" si="35"/>
        <v>semaine25</v>
      </c>
    </row>
    <row r="177" spans="25:31" x14ac:dyDescent="0.2">
      <c r="Y177">
        <v>174</v>
      </c>
      <c r="Z177">
        <f t="shared" si="36"/>
        <v>23</v>
      </c>
      <c r="AA177" t="str">
        <f t="shared" si="33"/>
        <v>juin</v>
      </c>
      <c r="AB177" s="8" t="str">
        <f t="shared" si="34"/>
        <v>23juin</v>
      </c>
      <c r="AC177" s="11" t="s">
        <v>14</v>
      </c>
      <c r="AD177">
        <f t="shared" si="37"/>
        <v>25</v>
      </c>
      <c r="AE177" t="str">
        <f t="shared" si="35"/>
        <v>semaine25</v>
      </c>
    </row>
    <row r="178" spans="25:31" x14ac:dyDescent="0.2">
      <c r="Y178">
        <v>175</v>
      </c>
      <c r="Z178" s="7">
        <f t="shared" si="36"/>
        <v>24</v>
      </c>
      <c r="AA178" t="str">
        <f t="shared" si="33"/>
        <v>juin</v>
      </c>
      <c r="AB178" s="8" t="str">
        <f t="shared" si="34"/>
        <v>24juin</v>
      </c>
      <c r="AC178" s="11" t="s">
        <v>14</v>
      </c>
      <c r="AD178">
        <f t="shared" si="37"/>
        <v>25</v>
      </c>
      <c r="AE178" t="str">
        <f t="shared" si="35"/>
        <v>semaine25</v>
      </c>
    </row>
    <row r="179" spans="25:31" x14ac:dyDescent="0.2">
      <c r="Y179">
        <v>176</v>
      </c>
      <c r="Z179">
        <f t="shared" si="36"/>
        <v>25</v>
      </c>
      <c r="AA179" t="str">
        <f t="shared" si="33"/>
        <v>juin</v>
      </c>
      <c r="AB179" s="8" t="str">
        <f t="shared" si="34"/>
        <v>25juin</v>
      </c>
      <c r="AC179" s="11" t="s">
        <v>14</v>
      </c>
      <c r="AD179">
        <f t="shared" si="37"/>
        <v>25</v>
      </c>
      <c r="AE179" t="str">
        <f t="shared" si="35"/>
        <v>semaine25</v>
      </c>
    </row>
    <row r="180" spans="25:31" x14ac:dyDescent="0.2">
      <c r="Y180">
        <v>177</v>
      </c>
      <c r="Z180" s="7">
        <f t="shared" si="36"/>
        <v>26</v>
      </c>
      <c r="AA180" t="str">
        <f t="shared" si="33"/>
        <v>juin</v>
      </c>
      <c r="AB180" s="8" t="str">
        <f t="shared" si="34"/>
        <v>26juin</v>
      </c>
      <c r="AC180" s="11" t="s">
        <v>14</v>
      </c>
      <c r="AD180">
        <f t="shared" si="37"/>
        <v>26</v>
      </c>
      <c r="AE180" t="str">
        <f t="shared" si="35"/>
        <v>semaine26</v>
      </c>
    </row>
    <row r="181" spans="25:31" x14ac:dyDescent="0.2">
      <c r="Y181">
        <v>178</v>
      </c>
      <c r="Z181">
        <f t="shared" si="36"/>
        <v>27</v>
      </c>
      <c r="AA181" t="str">
        <f t="shared" si="33"/>
        <v>juin</v>
      </c>
      <c r="AB181" s="8" t="str">
        <f t="shared" si="34"/>
        <v>27juin</v>
      </c>
      <c r="AC181" s="11" t="s">
        <v>14</v>
      </c>
      <c r="AD181">
        <f t="shared" si="37"/>
        <v>26</v>
      </c>
      <c r="AE181" t="str">
        <f t="shared" si="35"/>
        <v>semaine26</v>
      </c>
    </row>
    <row r="182" spans="25:31" x14ac:dyDescent="0.2">
      <c r="Y182">
        <v>179</v>
      </c>
      <c r="Z182" s="7">
        <f t="shared" si="36"/>
        <v>28</v>
      </c>
      <c r="AA182" t="str">
        <f t="shared" si="33"/>
        <v>juin</v>
      </c>
      <c r="AB182" s="8" t="str">
        <f t="shared" si="34"/>
        <v>28juin</v>
      </c>
      <c r="AC182" s="11" t="s">
        <v>14</v>
      </c>
      <c r="AD182">
        <f t="shared" si="37"/>
        <v>26</v>
      </c>
      <c r="AE182" t="str">
        <f t="shared" si="35"/>
        <v>semaine26</v>
      </c>
    </row>
    <row r="183" spans="25:31" x14ac:dyDescent="0.2">
      <c r="Y183">
        <v>180</v>
      </c>
      <c r="Z183">
        <f t="shared" si="36"/>
        <v>29</v>
      </c>
      <c r="AA183" t="str">
        <f t="shared" si="33"/>
        <v>juin</v>
      </c>
      <c r="AB183" s="8" t="str">
        <f t="shared" si="34"/>
        <v>29juin</v>
      </c>
      <c r="AC183" s="11" t="s">
        <v>14</v>
      </c>
      <c r="AD183">
        <f t="shared" si="37"/>
        <v>26</v>
      </c>
      <c r="AE183" t="str">
        <f t="shared" si="35"/>
        <v>semaine26</v>
      </c>
    </row>
    <row r="184" spans="25:31" x14ac:dyDescent="0.2">
      <c r="Y184">
        <v>181</v>
      </c>
      <c r="Z184" s="7">
        <f t="shared" si="36"/>
        <v>30</v>
      </c>
      <c r="AA184" t="str">
        <f t="shared" si="33"/>
        <v>juin</v>
      </c>
      <c r="AB184" s="8" t="str">
        <f t="shared" si="34"/>
        <v>30juin</v>
      </c>
      <c r="AC184" s="11" t="s">
        <v>14</v>
      </c>
      <c r="AD184">
        <f t="shared" si="37"/>
        <v>26</v>
      </c>
      <c r="AE184" t="str">
        <f t="shared" si="35"/>
        <v>semaine26</v>
      </c>
    </row>
    <row r="185" spans="25:31" x14ac:dyDescent="0.2">
      <c r="Y185">
        <v>182</v>
      </c>
      <c r="Z185">
        <f t="shared" si="36"/>
        <v>1</v>
      </c>
      <c r="AA185" t="str">
        <f t="shared" si="33"/>
        <v>juillet</v>
      </c>
      <c r="AB185" s="8" t="str">
        <f t="shared" si="34"/>
        <v>1juillet</v>
      </c>
      <c r="AC185" s="11" t="s">
        <v>14</v>
      </c>
      <c r="AD185">
        <f t="shared" si="37"/>
        <v>26</v>
      </c>
      <c r="AE185" t="str">
        <f t="shared" si="35"/>
        <v>semaine26</v>
      </c>
    </row>
    <row r="186" spans="25:31" x14ac:dyDescent="0.2">
      <c r="Y186">
        <v>183</v>
      </c>
      <c r="Z186" s="7">
        <f t="shared" si="36"/>
        <v>2</v>
      </c>
      <c r="AA186" t="str">
        <f t="shared" si="33"/>
        <v>juillet</v>
      </c>
      <c r="AB186" s="8" t="str">
        <f t="shared" si="34"/>
        <v>2juillet</v>
      </c>
      <c r="AC186" s="11" t="s">
        <v>14</v>
      </c>
      <c r="AD186">
        <f t="shared" si="37"/>
        <v>26</v>
      </c>
      <c r="AE186" t="str">
        <f t="shared" si="35"/>
        <v>semaine26</v>
      </c>
    </row>
    <row r="187" spans="25:31" x14ac:dyDescent="0.2">
      <c r="Y187">
        <v>184</v>
      </c>
      <c r="Z187">
        <f t="shared" si="36"/>
        <v>3</v>
      </c>
      <c r="AA187" t="str">
        <f t="shared" si="33"/>
        <v>juillet</v>
      </c>
      <c r="AB187" s="8" t="str">
        <f t="shared" si="34"/>
        <v>3juillet</v>
      </c>
      <c r="AC187" s="11" t="s">
        <v>14</v>
      </c>
      <c r="AD187">
        <f t="shared" si="37"/>
        <v>27</v>
      </c>
      <c r="AE187" t="str">
        <f t="shared" si="35"/>
        <v>semaine27</v>
      </c>
    </row>
    <row r="188" spans="25:31" x14ac:dyDescent="0.2">
      <c r="Y188">
        <v>185</v>
      </c>
      <c r="Z188" s="7">
        <f t="shared" si="36"/>
        <v>4</v>
      </c>
      <c r="AA188" t="str">
        <f t="shared" si="33"/>
        <v>juillet</v>
      </c>
      <c r="AB188" s="8" t="str">
        <f t="shared" si="34"/>
        <v>4juillet</v>
      </c>
      <c r="AC188" s="11" t="s">
        <v>14</v>
      </c>
      <c r="AD188">
        <f t="shared" si="37"/>
        <v>27</v>
      </c>
      <c r="AE188" t="str">
        <f t="shared" si="35"/>
        <v>semaine27</v>
      </c>
    </row>
    <row r="189" spans="25:31" x14ac:dyDescent="0.2">
      <c r="Y189">
        <v>186</v>
      </c>
      <c r="Z189">
        <f t="shared" si="36"/>
        <v>5</v>
      </c>
      <c r="AA189" t="str">
        <f t="shared" si="33"/>
        <v>juillet</v>
      </c>
      <c r="AB189" s="8" t="str">
        <f t="shared" si="34"/>
        <v>5juillet</v>
      </c>
      <c r="AC189" s="11" t="s">
        <v>14</v>
      </c>
      <c r="AD189">
        <f t="shared" si="37"/>
        <v>27</v>
      </c>
      <c r="AE189" t="str">
        <f t="shared" si="35"/>
        <v>semaine27</v>
      </c>
    </row>
    <row r="190" spans="25:31" x14ac:dyDescent="0.2">
      <c r="Y190">
        <v>187</v>
      </c>
      <c r="Z190" s="7">
        <f t="shared" si="36"/>
        <v>6</v>
      </c>
      <c r="AA190" t="str">
        <f t="shared" si="33"/>
        <v>juillet</v>
      </c>
      <c r="AB190" s="8" t="str">
        <f t="shared" si="34"/>
        <v>6juillet</v>
      </c>
      <c r="AC190" s="11" t="s">
        <v>14</v>
      </c>
      <c r="AD190">
        <f t="shared" si="37"/>
        <v>27</v>
      </c>
      <c r="AE190" t="str">
        <f t="shared" si="35"/>
        <v>semaine27</v>
      </c>
    </row>
    <row r="191" spans="25:31" x14ac:dyDescent="0.2">
      <c r="Y191">
        <v>188</v>
      </c>
      <c r="Z191">
        <f t="shared" si="36"/>
        <v>7</v>
      </c>
      <c r="AA191" t="str">
        <f t="shared" si="33"/>
        <v>juillet</v>
      </c>
      <c r="AB191" s="8" t="str">
        <f t="shared" si="34"/>
        <v>7juillet</v>
      </c>
      <c r="AC191" s="11" t="s">
        <v>14</v>
      </c>
      <c r="AD191">
        <f t="shared" si="37"/>
        <v>27</v>
      </c>
      <c r="AE191" t="str">
        <f t="shared" si="35"/>
        <v>semaine27</v>
      </c>
    </row>
    <row r="192" spans="25:31" x14ac:dyDescent="0.2">
      <c r="Y192">
        <v>189</v>
      </c>
      <c r="Z192" s="7">
        <f t="shared" si="36"/>
        <v>8</v>
      </c>
      <c r="AA192" t="str">
        <f t="shared" si="33"/>
        <v>juillet</v>
      </c>
      <c r="AB192" s="8" t="str">
        <f t="shared" si="34"/>
        <v>8juillet</v>
      </c>
      <c r="AC192" s="11" t="s">
        <v>14</v>
      </c>
      <c r="AD192">
        <f t="shared" si="37"/>
        <v>27</v>
      </c>
      <c r="AE192" t="str">
        <f t="shared" si="35"/>
        <v>semaine27</v>
      </c>
    </row>
    <row r="193" spans="25:31" x14ac:dyDescent="0.2">
      <c r="Y193">
        <v>190</v>
      </c>
      <c r="Z193">
        <f t="shared" si="36"/>
        <v>9</v>
      </c>
      <c r="AA193" t="str">
        <f t="shared" si="33"/>
        <v>juillet</v>
      </c>
      <c r="AB193" s="8" t="str">
        <f t="shared" si="34"/>
        <v>9juillet</v>
      </c>
      <c r="AC193" s="11" t="s">
        <v>14</v>
      </c>
      <c r="AD193">
        <f t="shared" si="37"/>
        <v>27</v>
      </c>
      <c r="AE193" t="str">
        <f t="shared" si="35"/>
        <v>semaine27</v>
      </c>
    </row>
    <row r="194" spans="25:31" x14ac:dyDescent="0.2">
      <c r="Y194">
        <v>191</v>
      </c>
      <c r="Z194" s="7">
        <f t="shared" si="36"/>
        <v>10</v>
      </c>
      <c r="AA194" t="str">
        <f t="shared" si="33"/>
        <v>juillet</v>
      </c>
      <c r="AB194" s="8" t="str">
        <f t="shared" si="34"/>
        <v>10juillet</v>
      </c>
      <c r="AC194" s="11" t="s">
        <v>14</v>
      </c>
      <c r="AD194">
        <f t="shared" si="37"/>
        <v>28</v>
      </c>
      <c r="AE194" t="str">
        <f t="shared" si="35"/>
        <v>semaine28</v>
      </c>
    </row>
    <row r="195" spans="25:31" x14ac:dyDescent="0.2">
      <c r="Y195">
        <v>192</v>
      </c>
      <c r="Z195">
        <f t="shared" si="36"/>
        <v>11</v>
      </c>
      <c r="AA195" t="str">
        <f t="shared" si="33"/>
        <v>juillet</v>
      </c>
      <c r="AB195" s="8" t="str">
        <f t="shared" si="34"/>
        <v>11juillet</v>
      </c>
      <c r="AC195" s="11" t="s">
        <v>14</v>
      </c>
      <c r="AD195">
        <f t="shared" si="37"/>
        <v>28</v>
      </c>
      <c r="AE195" t="str">
        <f t="shared" si="35"/>
        <v>semaine28</v>
      </c>
    </row>
    <row r="196" spans="25:31" x14ac:dyDescent="0.2">
      <c r="Y196">
        <v>193</v>
      </c>
      <c r="Z196" s="7">
        <f t="shared" si="36"/>
        <v>12</v>
      </c>
      <c r="AA196" t="str">
        <f t="shared" ref="AA196:AA259" si="38">+TEXT(DATE($Z$1,1,1)+Y196-1,"mmmm")</f>
        <v>juillet</v>
      </c>
      <c r="AB196" s="8" t="str">
        <f t="shared" ref="AB196:AB259" si="39">Z196&amp;AA196</f>
        <v>12juillet</v>
      </c>
      <c r="AC196" s="11" t="s">
        <v>14</v>
      </c>
      <c r="AD196">
        <f t="shared" si="37"/>
        <v>28</v>
      </c>
      <c r="AE196" t="str">
        <f t="shared" ref="AE196:AE259" si="40">+AC196&amp;AD196</f>
        <v>semaine28</v>
      </c>
    </row>
    <row r="197" spans="25:31" x14ac:dyDescent="0.2">
      <c r="Y197">
        <v>194</v>
      </c>
      <c r="Z197">
        <f t="shared" ref="Z197:Z260" si="41">DAY(DATE($Z$1,1,1)+Y197-1)</f>
        <v>13</v>
      </c>
      <c r="AA197" t="str">
        <f t="shared" si="38"/>
        <v>juillet</v>
      </c>
      <c r="AB197" s="8" t="str">
        <f t="shared" si="39"/>
        <v>13juillet</v>
      </c>
      <c r="AC197" s="11" t="s">
        <v>14</v>
      </c>
      <c r="AD197">
        <f t="shared" si="37"/>
        <v>28</v>
      </c>
      <c r="AE197" t="str">
        <f t="shared" si="40"/>
        <v>semaine28</v>
      </c>
    </row>
    <row r="198" spans="25:31" x14ac:dyDescent="0.2">
      <c r="Y198">
        <v>195</v>
      </c>
      <c r="Z198" s="7">
        <f t="shared" si="41"/>
        <v>14</v>
      </c>
      <c r="AA198" t="str">
        <f t="shared" si="38"/>
        <v>juillet</v>
      </c>
      <c r="AB198" s="8" t="str">
        <f t="shared" si="39"/>
        <v>14juillet</v>
      </c>
      <c r="AC198" s="11" t="s">
        <v>14</v>
      </c>
      <c r="AD198">
        <f t="shared" si="37"/>
        <v>28</v>
      </c>
      <c r="AE198" t="str">
        <f t="shared" si="40"/>
        <v>semaine28</v>
      </c>
    </row>
    <row r="199" spans="25:31" x14ac:dyDescent="0.2">
      <c r="Y199">
        <v>196</v>
      </c>
      <c r="Z199">
        <f t="shared" si="41"/>
        <v>15</v>
      </c>
      <c r="AA199" t="str">
        <f t="shared" si="38"/>
        <v>juillet</v>
      </c>
      <c r="AB199" s="8" t="str">
        <f t="shared" si="39"/>
        <v>15juillet</v>
      </c>
      <c r="AC199" s="11" t="s">
        <v>14</v>
      </c>
      <c r="AD199">
        <f t="shared" si="37"/>
        <v>28</v>
      </c>
      <c r="AE199" t="str">
        <f t="shared" si="40"/>
        <v>semaine28</v>
      </c>
    </row>
    <row r="200" spans="25:31" x14ac:dyDescent="0.2">
      <c r="Y200">
        <v>197</v>
      </c>
      <c r="Z200" s="7">
        <f t="shared" si="41"/>
        <v>16</v>
      </c>
      <c r="AA200" t="str">
        <f t="shared" si="38"/>
        <v>juillet</v>
      </c>
      <c r="AB200" s="8" t="str">
        <f t="shared" si="39"/>
        <v>16juillet</v>
      </c>
      <c r="AC200" s="11" t="s">
        <v>14</v>
      </c>
      <c r="AD200">
        <f t="shared" si="37"/>
        <v>28</v>
      </c>
      <c r="AE200" t="str">
        <f t="shared" si="40"/>
        <v>semaine28</v>
      </c>
    </row>
    <row r="201" spans="25:31" x14ac:dyDescent="0.2">
      <c r="Y201">
        <v>198</v>
      </c>
      <c r="Z201">
        <f t="shared" si="41"/>
        <v>17</v>
      </c>
      <c r="AA201" t="str">
        <f t="shared" si="38"/>
        <v>juillet</v>
      </c>
      <c r="AB201" s="8" t="str">
        <f t="shared" si="39"/>
        <v>17juillet</v>
      </c>
      <c r="AC201" s="11" t="s">
        <v>14</v>
      </c>
      <c r="AD201">
        <f t="shared" si="37"/>
        <v>29</v>
      </c>
      <c r="AE201" t="str">
        <f t="shared" si="40"/>
        <v>semaine29</v>
      </c>
    </row>
    <row r="202" spans="25:31" x14ac:dyDescent="0.2">
      <c r="Y202">
        <v>199</v>
      </c>
      <c r="Z202" s="7">
        <f t="shared" si="41"/>
        <v>18</v>
      </c>
      <c r="AA202" t="str">
        <f t="shared" si="38"/>
        <v>juillet</v>
      </c>
      <c r="AB202" s="8" t="str">
        <f t="shared" si="39"/>
        <v>18juillet</v>
      </c>
      <c r="AC202" s="11" t="s">
        <v>14</v>
      </c>
      <c r="AD202">
        <f t="shared" si="37"/>
        <v>29</v>
      </c>
      <c r="AE202" t="str">
        <f t="shared" si="40"/>
        <v>semaine29</v>
      </c>
    </row>
    <row r="203" spans="25:31" x14ac:dyDescent="0.2">
      <c r="Y203">
        <v>200</v>
      </c>
      <c r="Z203">
        <f t="shared" si="41"/>
        <v>19</v>
      </c>
      <c r="AA203" t="str">
        <f t="shared" si="38"/>
        <v>juillet</v>
      </c>
      <c r="AB203" s="8" t="str">
        <f t="shared" si="39"/>
        <v>19juillet</v>
      </c>
      <c r="AC203" s="11" t="s">
        <v>14</v>
      </c>
      <c r="AD203">
        <f t="shared" si="37"/>
        <v>29</v>
      </c>
      <c r="AE203" t="str">
        <f t="shared" si="40"/>
        <v>semaine29</v>
      </c>
    </row>
    <row r="204" spans="25:31" x14ac:dyDescent="0.2">
      <c r="Y204">
        <v>201</v>
      </c>
      <c r="Z204">
        <f t="shared" si="41"/>
        <v>20</v>
      </c>
      <c r="AA204" t="str">
        <f t="shared" si="38"/>
        <v>juillet</v>
      </c>
      <c r="AB204" s="8" t="str">
        <f t="shared" si="39"/>
        <v>20juillet</v>
      </c>
      <c r="AC204" s="11" t="s">
        <v>14</v>
      </c>
      <c r="AD204">
        <f t="shared" si="37"/>
        <v>29</v>
      </c>
      <c r="AE204" t="str">
        <f t="shared" si="40"/>
        <v>semaine29</v>
      </c>
    </row>
    <row r="205" spans="25:31" x14ac:dyDescent="0.2">
      <c r="Y205">
        <v>202</v>
      </c>
      <c r="Z205" s="7">
        <f t="shared" si="41"/>
        <v>21</v>
      </c>
      <c r="AA205" t="str">
        <f t="shared" si="38"/>
        <v>juillet</v>
      </c>
      <c r="AB205" s="8" t="str">
        <f t="shared" si="39"/>
        <v>21juillet</v>
      </c>
      <c r="AC205" s="11" t="s">
        <v>14</v>
      </c>
      <c r="AD205">
        <f t="shared" si="37"/>
        <v>29</v>
      </c>
      <c r="AE205" t="str">
        <f t="shared" si="40"/>
        <v>semaine29</v>
      </c>
    </row>
    <row r="206" spans="25:31" x14ac:dyDescent="0.2">
      <c r="Y206">
        <v>203</v>
      </c>
      <c r="Z206">
        <f t="shared" si="41"/>
        <v>22</v>
      </c>
      <c r="AA206" t="str">
        <f t="shared" si="38"/>
        <v>juillet</v>
      </c>
      <c r="AB206" s="8" t="str">
        <f t="shared" si="39"/>
        <v>22juillet</v>
      </c>
      <c r="AC206" s="11" t="s">
        <v>14</v>
      </c>
      <c r="AD206">
        <f t="shared" si="37"/>
        <v>29</v>
      </c>
      <c r="AE206" t="str">
        <f t="shared" si="40"/>
        <v>semaine29</v>
      </c>
    </row>
    <row r="207" spans="25:31" x14ac:dyDescent="0.2">
      <c r="Y207">
        <v>204</v>
      </c>
      <c r="Z207" s="7">
        <f t="shared" si="41"/>
        <v>23</v>
      </c>
      <c r="AA207" t="str">
        <f t="shared" si="38"/>
        <v>juillet</v>
      </c>
      <c r="AB207" s="8" t="str">
        <f t="shared" si="39"/>
        <v>23juillet</v>
      </c>
      <c r="AC207" s="11" t="s">
        <v>14</v>
      </c>
      <c r="AD207">
        <f t="shared" si="37"/>
        <v>29</v>
      </c>
      <c r="AE207" t="str">
        <f t="shared" si="40"/>
        <v>semaine29</v>
      </c>
    </row>
    <row r="208" spans="25:31" x14ac:dyDescent="0.2">
      <c r="Y208">
        <v>205</v>
      </c>
      <c r="Z208">
        <f t="shared" si="41"/>
        <v>24</v>
      </c>
      <c r="AA208" t="str">
        <f t="shared" si="38"/>
        <v>juillet</v>
      </c>
      <c r="AB208" s="8" t="str">
        <f t="shared" si="39"/>
        <v>24juillet</v>
      </c>
      <c r="AC208" s="11" t="s">
        <v>14</v>
      </c>
      <c r="AD208">
        <f t="shared" si="37"/>
        <v>30</v>
      </c>
      <c r="AE208" t="str">
        <f t="shared" si="40"/>
        <v>semaine30</v>
      </c>
    </row>
    <row r="209" spans="25:31" x14ac:dyDescent="0.2">
      <c r="Y209">
        <v>206</v>
      </c>
      <c r="Z209" s="7">
        <f t="shared" si="41"/>
        <v>25</v>
      </c>
      <c r="AA209" t="str">
        <f t="shared" si="38"/>
        <v>juillet</v>
      </c>
      <c r="AB209" s="8" t="str">
        <f t="shared" si="39"/>
        <v>25juillet</v>
      </c>
      <c r="AC209" s="11" t="s">
        <v>14</v>
      </c>
      <c r="AD209">
        <f t="shared" si="37"/>
        <v>30</v>
      </c>
      <c r="AE209" t="str">
        <f t="shared" si="40"/>
        <v>semaine30</v>
      </c>
    </row>
    <row r="210" spans="25:31" x14ac:dyDescent="0.2">
      <c r="Y210">
        <v>207</v>
      </c>
      <c r="Z210">
        <f t="shared" si="41"/>
        <v>26</v>
      </c>
      <c r="AA210" t="str">
        <f t="shared" si="38"/>
        <v>juillet</v>
      </c>
      <c r="AB210" s="8" t="str">
        <f t="shared" si="39"/>
        <v>26juillet</v>
      </c>
      <c r="AC210" s="11" t="s">
        <v>14</v>
      </c>
      <c r="AD210">
        <f t="shared" si="37"/>
        <v>30</v>
      </c>
      <c r="AE210" t="str">
        <f t="shared" si="40"/>
        <v>semaine30</v>
      </c>
    </row>
    <row r="211" spans="25:31" x14ac:dyDescent="0.2">
      <c r="Y211">
        <v>208</v>
      </c>
      <c r="Z211" s="7">
        <f t="shared" si="41"/>
        <v>27</v>
      </c>
      <c r="AA211" t="str">
        <f t="shared" si="38"/>
        <v>juillet</v>
      </c>
      <c r="AB211" s="8" t="str">
        <f t="shared" si="39"/>
        <v>27juillet</v>
      </c>
      <c r="AC211" s="11" t="s">
        <v>14</v>
      </c>
      <c r="AD211">
        <f t="shared" si="37"/>
        <v>30</v>
      </c>
      <c r="AE211" t="str">
        <f t="shared" si="40"/>
        <v>semaine30</v>
      </c>
    </row>
    <row r="212" spans="25:31" x14ac:dyDescent="0.2">
      <c r="Y212">
        <v>209</v>
      </c>
      <c r="Z212">
        <f t="shared" si="41"/>
        <v>28</v>
      </c>
      <c r="AA212" t="str">
        <f t="shared" si="38"/>
        <v>juillet</v>
      </c>
      <c r="AB212" s="8" t="str">
        <f t="shared" si="39"/>
        <v>28juillet</v>
      </c>
      <c r="AC212" s="11" t="s">
        <v>14</v>
      </c>
      <c r="AD212">
        <f t="shared" si="37"/>
        <v>30</v>
      </c>
      <c r="AE212" t="str">
        <f t="shared" si="40"/>
        <v>semaine30</v>
      </c>
    </row>
    <row r="213" spans="25:31" x14ac:dyDescent="0.2">
      <c r="Y213">
        <v>210</v>
      </c>
      <c r="Z213" s="7">
        <f t="shared" si="41"/>
        <v>29</v>
      </c>
      <c r="AA213" t="str">
        <f t="shared" si="38"/>
        <v>juillet</v>
      </c>
      <c r="AB213" s="8" t="str">
        <f t="shared" si="39"/>
        <v>29juillet</v>
      </c>
      <c r="AC213" s="11" t="s">
        <v>14</v>
      </c>
      <c r="AD213">
        <f t="shared" si="37"/>
        <v>30</v>
      </c>
      <c r="AE213" t="str">
        <f t="shared" si="40"/>
        <v>semaine30</v>
      </c>
    </row>
    <row r="214" spans="25:31" x14ac:dyDescent="0.2">
      <c r="Y214">
        <v>211</v>
      </c>
      <c r="Z214">
        <f t="shared" si="41"/>
        <v>30</v>
      </c>
      <c r="AA214" t="str">
        <f t="shared" si="38"/>
        <v>juillet</v>
      </c>
      <c r="AB214" s="8" t="str">
        <f t="shared" si="39"/>
        <v>30juillet</v>
      </c>
      <c r="AC214" s="11" t="s">
        <v>14</v>
      </c>
      <c r="AD214">
        <f t="shared" si="37"/>
        <v>30</v>
      </c>
      <c r="AE214" t="str">
        <f t="shared" si="40"/>
        <v>semaine30</v>
      </c>
    </row>
    <row r="215" spans="25:31" x14ac:dyDescent="0.2">
      <c r="Y215">
        <v>212</v>
      </c>
      <c r="Z215" s="7">
        <f t="shared" si="41"/>
        <v>31</v>
      </c>
      <c r="AA215" t="str">
        <f t="shared" si="38"/>
        <v>juillet</v>
      </c>
      <c r="AB215" s="8" t="str">
        <f t="shared" si="39"/>
        <v>31juillet</v>
      </c>
      <c r="AC215" s="11" t="s">
        <v>14</v>
      </c>
      <c r="AD215">
        <f t="shared" si="37"/>
        <v>31</v>
      </c>
      <c r="AE215" t="str">
        <f t="shared" si="40"/>
        <v>semaine31</v>
      </c>
    </row>
    <row r="216" spans="25:31" x14ac:dyDescent="0.2">
      <c r="Y216">
        <v>213</v>
      </c>
      <c r="Z216">
        <f t="shared" si="41"/>
        <v>1</v>
      </c>
      <c r="AA216" t="str">
        <f t="shared" si="38"/>
        <v>août</v>
      </c>
      <c r="AB216" s="8" t="str">
        <f t="shared" si="39"/>
        <v>1août</v>
      </c>
      <c r="AC216" s="11" t="s">
        <v>14</v>
      </c>
      <c r="AD216">
        <f t="shared" si="37"/>
        <v>31</v>
      </c>
      <c r="AE216" t="str">
        <f t="shared" si="40"/>
        <v>semaine31</v>
      </c>
    </row>
    <row r="217" spans="25:31" x14ac:dyDescent="0.2">
      <c r="Y217">
        <v>214</v>
      </c>
      <c r="Z217" s="7">
        <f t="shared" si="41"/>
        <v>2</v>
      </c>
      <c r="AA217" t="str">
        <f t="shared" si="38"/>
        <v>août</v>
      </c>
      <c r="AB217" s="8" t="str">
        <f t="shared" si="39"/>
        <v>2août</v>
      </c>
      <c r="AC217" s="11" t="s">
        <v>14</v>
      </c>
      <c r="AD217">
        <f t="shared" si="37"/>
        <v>31</v>
      </c>
      <c r="AE217" t="str">
        <f t="shared" si="40"/>
        <v>semaine31</v>
      </c>
    </row>
    <row r="218" spans="25:31" x14ac:dyDescent="0.2">
      <c r="Y218">
        <v>215</v>
      </c>
      <c r="Z218">
        <f t="shared" si="41"/>
        <v>3</v>
      </c>
      <c r="AA218" t="str">
        <f t="shared" si="38"/>
        <v>août</v>
      </c>
      <c r="AB218" s="8" t="str">
        <f t="shared" si="39"/>
        <v>3août</v>
      </c>
      <c r="AC218" s="11" t="s">
        <v>14</v>
      </c>
      <c r="AD218">
        <f t="shared" ref="AD218:AD281" si="42">+AD211+1</f>
        <v>31</v>
      </c>
      <c r="AE218" t="str">
        <f t="shared" si="40"/>
        <v>semaine31</v>
      </c>
    </row>
    <row r="219" spans="25:31" x14ac:dyDescent="0.2">
      <c r="Y219">
        <v>216</v>
      </c>
      <c r="Z219" s="7">
        <f t="shared" si="41"/>
        <v>4</v>
      </c>
      <c r="AA219" t="str">
        <f t="shared" si="38"/>
        <v>août</v>
      </c>
      <c r="AB219" s="8" t="str">
        <f t="shared" si="39"/>
        <v>4août</v>
      </c>
      <c r="AC219" s="11" t="s">
        <v>14</v>
      </c>
      <c r="AD219">
        <f t="shared" si="42"/>
        <v>31</v>
      </c>
      <c r="AE219" t="str">
        <f t="shared" si="40"/>
        <v>semaine31</v>
      </c>
    </row>
    <row r="220" spans="25:31" x14ac:dyDescent="0.2">
      <c r="Y220">
        <v>217</v>
      </c>
      <c r="Z220">
        <f t="shared" si="41"/>
        <v>5</v>
      </c>
      <c r="AA220" t="str">
        <f t="shared" si="38"/>
        <v>août</v>
      </c>
      <c r="AB220" s="8" t="str">
        <f t="shared" si="39"/>
        <v>5août</v>
      </c>
      <c r="AC220" s="11" t="s">
        <v>14</v>
      </c>
      <c r="AD220">
        <f t="shared" si="42"/>
        <v>31</v>
      </c>
      <c r="AE220" t="str">
        <f t="shared" si="40"/>
        <v>semaine31</v>
      </c>
    </row>
    <row r="221" spans="25:31" x14ac:dyDescent="0.2">
      <c r="Y221">
        <v>218</v>
      </c>
      <c r="Z221" s="7">
        <f t="shared" si="41"/>
        <v>6</v>
      </c>
      <c r="AA221" t="str">
        <f t="shared" si="38"/>
        <v>août</v>
      </c>
      <c r="AB221" s="8" t="str">
        <f t="shared" si="39"/>
        <v>6août</v>
      </c>
      <c r="AC221" s="11" t="s">
        <v>14</v>
      </c>
      <c r="AD221">
        <f t="shared" si="42"/>
        <v>31</v>
      </c>
      <c r="AE221" t="str">
        <f t="shared" si="40"/>
        <v>semaine31</v>
      </c>
    </row>
    <row r="222" spans="25:31" x14ac:dyDescent="0.2">
      <c r="Y222">
        <v>219</v>
      </c>
      <c r="Z222">
        <f t="shared" si="41"/>
        <v>7</v>
      </c>
      <c r="AA222" t="str">
        <f t="shared" si="38"/>
        <v>août</v>
      </c>
      <c r="AB222" s="8" t="str">
        <f t="shared" si="39"/>
        <v>7août</v>
      </c>
      <c r="AC222" s="11" t="s">
        <v>14</v>
      </c>
      <c r="AD222">
        <f t="shared" si="42"/>
        <v>32</v>
      </c>
      <c r="AE222" t="str">
        <f t="shared" si="40"/>
        <v>semaine32</v>
      </c>
    </row>
    <row r="223" spans="25:31" x14ac:dyDescent="0.2">
      <c r="Y223">
        <v>220</v>
      </c>
      <c r="Z223" s="7">
        <f t="shared" si="41"/>
        <v>8</v>
      </c>
      <c r="AA223" t="str">
        <f t="shared" si="38"/>
        <v>août</v>
      </c>
      <c r="AB223" s="8" t="str">
        <f t="shared" si="39"/>
        <v>8août</v>
      </c>
      <c r="AC223" s="11" t="s">
        <v>14</v>
      </c>
      <c r="AD223">
        <f t="shared" si="42"/>
        <v>32</v>
      </c>
      <c r="AE223" t="str">
        <f t="shared" si="40"/>
        <v>semaine32</v>
      </c>
    </row>
    <row r="224" spans="25:31" x14ac:dyDescent="0.2">
      <c r="Y224">
        <v>221</v>
      </c>
      <c r="Z224">
        <f t="shared" si="41"/>
        <v>9</v>
      </c>
      <c r="AA224" t="str">
        <f t="shared" si="38"/>
        <v>août</v>
      </c>
      <c r="AB224" s="8" t="str">
        <f t="shared" si="39"/>
        <v>9août</v>
      </c>
      <c r="AC224" s="11" t="s">
        <v>14</v>
      </c>
      <c r="AD224">
        <f t="shared" si="42"/>
        <v>32</v>
      </c>
      <c r="AE224" t="str">
        <f t="shared" si="40"/>
        <v>semaine32</v>
      </c>
    </row>
    <row r="225" spans="25:31" x14ac:dyDescent="0.2">
      <c r="Y225">
        <v>222</v>
      </c>
      <c r="Z225" s="7">
        <f t="shared" si="41"/>
        <v>10</v>
      </c>
      <c r="AA225" t="str">
        <f t="shared" si="38"/>
        <v>août</v>
      </c>
      <c r="AB225" s="8" t="str">
        <f t="shared" si="39"/>
        <v>10août</v>
      </c>
      <c r="AC225" s="11" t="s">
        <v>14</v>
      </c>
      <c r="AD225">
        <f t="shared" si="42"/>
        <v>32</v>
      </c>
      <c r="AE225" t="str">
        <f t="shared" si="40"/>
        <v>semaine32</v>
      </c>
    </row>
    <row r="226" spans="25:31" x14ac:dyDescent="0.2">
      <c r="Y226">
        <v>223</v>
      </c>
      <c r="Z226">
        <f t="shared" si="41"/>
        <v>11</v>
      </c>
      <c r="AA226" t="str">
        <f t="shared" si="38"/>
        <v>août</v>
      </c>
      <c r="AB226" s="8" t="str">
        <f t="shared" si="39"/>
        <v>11août</v>
      </c>
      <c r="AC226" s="11" t="s">
        <v>14</v>
      </c>
      <c r="AD226">
        <f t="shared" si="42"/>
        <v>32</v>
      </c>
      <c r="AE226" t="str">
        <f t="shared" si="40"/>
        <v>semaine32</v>
      </c>
    </row>
    <row r="227" spans="25:31" x14ac:dyDescent="0.2">
      <c r="Y227">
        <v>224</v>
      </c>
      <c r="Z227" s="7">
        <f t="shared" si="41"/>
        <v>12</v>
      </c>
      <c r="AA227" t="str">
        <f t="shared" si="38"/>
        <v>août</v>
      </c>
      <c r="AB227" s="8" t="str">
        <f t="shared" si="39"/>
        <v>12août</v>
      </c>
      <c r="AC227" s="11" t="s">
        <v>14</v>
      </c>
      <c r="AD227">
        <f t="shared" si="42"/>
        <v>32</v>
      </c>
      <c r="AE227" t="str">
        <f t="shared" si="40"/>
        <v>semaine32</v>
      </c>
    </row>
    <row r="228" spans="25:31" x14ac:dyDescent="0.2">
      <c r="Y228">
        <v>225</v>
      </c>
      <c r="Z228">
        <f t="shared" si="41"/>
        <v>13</v>
      </c>
      <c r="AA228" t="str">
        <f t="shared" si="38"/>
        <v>août</v>
      </c>
      <c r="AB228" s="8" t="str">
        <f t="shared" si="39"/>
        <v>13août</v>
      </c>
      <c r="AC228" s="11" t="s">
        <v>14</v>
      </c>
      <c r="AD228">
        <f t="shared" si="42"/>
        <v>32</v>
      </c>
      <c r="AE228" t="str">
        <f t="shared" si="40"/>
        <v>semaine32</v>
      </c>
    </row>
    <row r="229" spans="25:31" x14ac:dyDescent="0.2">
      <c r="Y229">
        <v>226</v>
      </c>
      <c r="Z229" s="7">
        <f t="shared" si="41"/>
        <v>14</v>
      </c>
      <c r="AA229" t="str">
        <f t="shared" si="38"/>
        <v>août</v>
      </c>
      <c r="AB229" s="8" t="str">
        <f t="shared" si="39"/>
        <v>14août</v>
      </c>
      <c r="AC229" s="11" t="s">
        <v>14</v>
      </c>
      <c r="AD229">
        <f t="shared" si="42"/>
        <v>33</v>
      </c>
      <c r="AE229" t="str">
        <f t="shared" si="40"/>
        <v>semaine33</v>
      </c>
    </row>
    <row r="230" spans="25:31" x14ac:dyDescent="0.2">
      <c r="Y230">
        <v>227</v>
      </c>
      <c r="Z230">
        <f t="shared" si="41"/>
        <v>15</v>
      </c>
      <c r="AA230" t="str">
        <f t="shared" si="38"/>
        <v>août</v>
      </c>
      <c r="AB230" s="8" t="str">
        <f t="shared" si="39"/>
        <v>15août</v>
      </c>
      <c r="AC230" s="11" t="s">
        <v>14</v>
      </c>
      <c r="AD230">
        <f t="shared" si="42"/>
        <v>33</v>
      </c>
      <c r="AE230" t="str">
        <f t="shared" si="40"/>
        <v>semaine33</v>
      </c>
    </row>
    <row r="231" spans="25:31" x14ac:dyDescent="0.2">
      <c r="Y231">
        <v>228</v>
      </c>
      <c r="Z231" s="7">
        <f t="shared" si="41"/>
        <v>16</v>
      </c>
      <c r="AA231" t="str">
        <f t="shared" si="38"/>
        <v>août</v>
      </c>
      <c r="AB231" s="8" t="str">
        <f t="shared" si="39"/>
        <v>16août</v>
      </c>
      <c r="AC231" s="11" t="s">
        <v>14</v>
      </c>
      <c r="AD231">
        <f t="shared" si="42"/>
        <v>33</v>
      </c>
      <c r="AE231" t="str">
        <f t="shared" si="40"/>
        <v>semaine33</v>
      </c>
    </row>
    <row r="232" spans="25:31" x14ac:dyDescent="0.2">
      <c r="Y232">
        <v>229</v>
      </c>
      <c r="Z232">
        <f t="shared" si="41"/>
        <v>17</v>
      </c>
      <c r="AA232" t="str">
        <f t="shared" si="38"/>
        <v>août</v>
      </c>
      <c r="AB232" s="8" t="str">
        <f t="shared" si="39"/>
        <v>17août</v>
      </c>
      <c r="AC232" s="11" t="s">
        <v>14</v>
      </c>
      <c r="AD232">
        <f t="shared" si="42"/>
        <v>33</v>
      </c>
      <c r="AE232" t="str">
        <f t="shared" si="40"/>
        <v>semaine33</v>
      </c>
    </row>
    <row r="233" spans="25:31" x14ac:dyDescent="0.2">
      <c r="Y233">
        <v>230</v>
      </c>
      <c r="Z233" s="7">
        <f t="shared" si="41"/>
        <v>18</v>
      </c>
      <c r="AA233" t="str">
        <f t="shared" si="38"/>
        <v>août</v>
      </c>
      <c r="AB233" s="8" t="str">
        <f t="shared" si="39"/>
        <v>18août</v>
      </c>
      <c r="AC233" s="11" t="s">
        <v>14</v>
      </c>
      <c r="AD233">
        <f t="shared" si="42"/>
        <v>33</v>
      </c>
      <c r="AE233" t="str">
        <f t="shared" si="40"/>
        <v>semaine33</v>
      </c>
    </row>
    <row r="234" spans="25:31" x14ac:dyDescent="0.2">
      <c r="Y234">
        <v>231</v>
      </c>
      <c r="Z234">
        <f t="shared" si="41"/>
        <v>19</v>
      </c>
      <c r="AA234" t="str">
        <f t="shared" si="38"/>
        <v>août</v>
      </c>
      <c r="AB234" s="8" t="str">
        <f t="shared" si="39"/>
        <v>19août</v>
      </c>
      <c r="AC234" s="11" t="s">
        <v>14</v>
      </c>
      <c r="AD234">
        <f t="shared" si="42"/>
        <v>33</v>
      </c>
      <c r="AE234" t="str">
        <f t="shared" si="40"/>
        <v>semaine33</v>
      </c>
    </row>
    <row r="235" spans="25:31" x14ac:dyDescent="0.2">
      <c r="Y235">
        <v>232</v>
      </c>
      <c r="Z235" s="7">
        <f t="shared" si="41"/>
        <v>20</v>
      </c>
      <c r="AA235" t="str">
        <f t="shared" si="38"/>
        <v>août</v>
      </c>
      <c r="AB235" s="8" t="str">
        <f t="shared" si="39"/>
        <v>20août</v>
      </c>
      <c r="AC235" s="11" t="s">
        <v>14</v>
      </c>
      <c r="AD235">
        <f t="shared" si="42"/>
        <v>33</v>
      </c>
      <c r="AE235" t="str">
        <f t="shared" si="40"/>
        <v>semaine33</v>
      </c>
    </row>
    <row r="236" spans="25:31" x14ac:dyDescent="0.2">
      <c r="Y236">
        <v>233</v>
      </c>
      <c r="Z236">
        <f t="shared" si="41"/>
        <v>21</v>
      </c>
      <c r="AA236" t="str">
        <f t="shared" si="38"/>
        <v>août</v>
      </c>
      <c r="AB236" s="8" t="str">
        <f t="shared" si="39"/>
        <v>21août</v>
      </c>
      <c r="AC236" s="11" t="s">
        <v>14</v>
      </c>
      <c r="AD236">
        <f t="shared" si="42"/>
        <v>34</v>
      </c>
      <c r="AE236" t="str">
        <f t="shared" si="40"/>
        <v>semaine34</v>
      </c>
    </row>
    <row r="237" spans="25:31" x14ac:dyDescent="0.2">
      <c r="Y237">
        <v>234</v>
      </c>
      <c r="Z237" s="7">
        <f t="shared" si="41"/>
        <v>22</v>
      </c>
      <c r="AA237" t="str">
        <f t="shared" si="38"/>
        <v>août</v>
      </c>
      <c r="AB237" s="8" t="str">
        <f t="shared" si="39"/>
        <v>22août</v>
      </c>
      <c r="AC237" s="11" t="s">
        <v>14</v>
      </c>
      <c r="AD237">
        <f t="shared" si="42"/>
        <v>34</v>
      </c>
      <c r="AE237" t="str">
        <f t="shared" si="40"/>
        <v>semaine34</v>
      </c>
    </row>
    <row r="238" spans="25:31" x14ac:dyDescent="0.2">
      <c r="Y238">
        <v>235</v>
      </c>
      <c r="Z238">
        <f t="shared" si="41"/>
        <v>23</v>
      </c>
      <c r="AA238" t="str">
        <f t="shared" si="38"/>
        <v>août</v>
      </c>
      <c r="AB238" s="8" t="str">
        <f t="shared" si="39"/>
        <v>23août</v>
      </c>
      <c r="AC238" s="11" t="s">
        <v>14</v>
      </c>
      <c r="AD238">
        <f t="shared" si="42"/>
        <v>34</v>
      </c>
      <c r="AE238" t="str">
        <f t="shared" si="40"/>
        <v>semaine34</v>
      </c>
    </row>
    <row r="239" spans="25:31" x14ac:dyDescent="0.2">
      <c r="Y239">
        <v>236</v>
      </c>
      <c r="Z239" s="7">
        <f t="shared" si="41"/>
        <v>24</v>
      </c>
      <c r="AA239" t="str">
        <f t="shared" si="38"/>
        <v>août</v>
      </c>
      <c r="AB239" s="8" t="str">
        <f t="shared" si="39"/>
        <v>24août</v>
      </c>
      <c r="AC239" s="11" t="s">
        <v>14</v>
      </c>
      <c r="AD239">
        <f t="shared" si="42"/>
        <v>34</v>
      </c>
      <c r="AE239" t="str">
        <f t="shared" si="40"/>
        <v>semaine34</v>
      </c>
    </row>
    <row r="240" spans="25:31" x14ac:dyDescent="0.2">
      <c r="Y240">
        <v>237</v>
      </c>
      <c r="Z240">
        <f t="shared" si="41"/>
        <v>25</v>
      </c>
      <c r="AA240" t="str">
        <f t="shared" si="38"/>
        <v>août</v>
      </c>
      <c r="AB240" s="8" t="str">
        <f t="shared" si="39"/>
        <v>25août</v>
      </c>
      <c r="AC240" s="11" t="s">
        <v>14</v>
      </c>
      <c r="AD240">
        <f t="shared" si="42"/>
        <v>34</v>
      </c>
      <c r="AE240" t="str">
        <f t="shared" si="40"/>
        <v>semaine34</v>
      </c>
    </row>
    <row r="241" spans="25:31" x14ac:dyDescent="0.2">
      <c r="Y241">
        <v>238</v>
      </c>
      <c r="Z241" s="7">
        <f t="shared" si="41"/>
        <v>26</v>
      </c>
      <c r="AA241" t="str">
        <f t="shared" si="38"/>
        <v>août</v>
      </c>
      <c r="AB241" s="8" t="str">
        <f t="shared" si="39"/>
        <v>26août</v>
      </c>
      <c r="AC241" s="11" t="s">
        <v>14</v>
      </c>
      <c r="AD241">
        <f t="shared" si="42"/>
        <v>34</v>
      </c>
      <c r="AE241" t="str">
        <f t="shared" si="40"/>
        <v>semaine34</v>
      </c>
    </row>
    <row r="242" spans="25:31" x14ac:dyDescent="0.2">
      <c r="Y242">
        <v>239</v>
      </c>
      <c r="Z242">
        <f t="shared" si="41"/>
        <v>27</v>
      </c>
      <c r="AA242" t="str">
        <f t="shared" si="38"/>
        <v>août</v>
      </c>
      <c r="AB242" s="8" t="str">
        <f t="shared" si="39"/>
        <v>27août</v>
      </c>
      <c r="AC242" s="11" t="s">
        <v>14</v>
      </c>
      <c r="AD242">
        <f t="shared" si="42"/>
        <v>34</v>
      </c>
      <c r="AE242" t="str">
        <f t="shared" si="40"/>
        <v>semaine34</v>
      </c>
    </row>
    <row r="243" spans="25:31" x14ac:dyDescent="0.2">
      <c r="Y243">
        <v>240</v>
      </c>
      <c r="Z243" s="7">
        <f t="shared" si="41"/>
        <v>28</v>
      </c>
      <c r="AA243" t="str">
        <f t="shared" si="38"/>
        <v>août</v>
      </c>
      <c r="AB243" s="8" t="str">
        <f t="shared" si="39"/>
        <v>28août</v>
      </c>
      <c r="AC243" s="11" t="s">
        <v>14</v>
      </c>
      <c r="AD243">
        <f t="shared" si="42"/>
        <v>35</v>
      </c>
      <c r="AE243" t="str">
        <f t="shared" si="40"/>
        <v>semaine35</v>
      </c>
    </row>
    <row r="244" spans="25:31" x14ac:dyDescent="0.2">
      <c r="Y244">
        <v>241</v>
      </c>
      <c r="Z244">
        <f t="shared" si="41"/>
        <v>29</v>
      </c>
      <c r="AA244" t="str">
        <f t="shared" si="38"/>
        <v>août</v>
      </c>
      <c r="AB244" s="8" t="str">
        <f t="shared" si="39"/>
        <v>29août</v>
      </c>
      <c r="AC244" s="11" t="s">
        <v>14</v>
      </c>
      <c r="AD244">
        <f t="shared" si="42"/>
        <v>35</v>
      </c>
      <c r="AE244" t="str">
        <f t="shared" si="40"/>
        <v>semaine35</v>
      </c>
    </row>
    <row r="245" spans="25:31" x14ac:dyDescent="0.2">
      <c r="Y245">
        <v>242</v>
      </c>
      <c r="Z245">
        <f t="shared" si="41"/>
        <v>30</v>
      </c>
      <c r="AA245" t="str">
        <f t="shared" si="38"/>
        <v>août</v>
      </c>
      <c r="AB245" s="8" t="str">
        <f t="shared" si="39"/>
        <v>30août</v>
      </c>
      <c r="AC245" s="11" t="s">
        <v>14</v>
      </c>
      <c r="AD245">
        <f t="shared" si="42"/>
        <v>35</v>
      </c>
      <c r="AE245" t="str">
        <f t="shared" si="40"/>
        <v>semaine35</v>
      </c>
    </row>
    <row r="246" spans="25:31" x14ac:dyDescent="0.2">
      <c r="Y246">
        <v>243</v>
      </c>
      <c r="Z246" s="7">
        <f t="shared" si="41"/>
        <v>31</v>
      </c>
      <c r="AA246" t="str">
        <f t="shared" si="38"/>
        <v>août</v>
      </c>
      <c r="AB246" s="8" t="str">
        <f t="shared" si="39"/>
        <v>31août</v>
      </c>
      <c r="AC246" s="11" t="s">
        <v>14</v>
      </c>
      <c r="AD246">
        <f t="shared" si="42"/>
        <v>35</v>
      </c>
      <c r="AE246" t="str">
        <f t="shared" si="40"/>
        <v>semaine35</v>
      </c>
    </row>
    <row r="247" spans="25:31" x14ac:dyDescent="0.2">
      <c r="Y247">
        <v>244</v>
      </c>
      <c r="Z247">
        <f t="shared" si="41"/>
        <v>1</v>
      </c>
      <c r="AA247" t="str">
        <f t="shared" si="38"/>
        <v>septembre</v>
      </c>
      <c r="AB247" s="8" t="str">
        <f t="shared" si="39"/>
        <v>1septembre</v>
      </c>
      <c r="AC247" s="11" t="s">
        <v>14</v>
      </c>
      <c r="AD247">
        <f t="shared" si="42"/>
        <v>35</v>
      </c>
      <c r="AE247" t="str">
        <f t="shared" si="40"/>
        <v>semaine35</v>
      </c>
    </row>
    <row r="248" spans="25:31" x14ac:dyDescent="0.2">
      <c r="Y248">
        <v>245</v>
      </c>
      <c r="Z248">
        <f t="shared" si="41"/>
        <v>2</v>
      </c>
      <c r="AA248" t="str">
        <f t="shared" si="38"/>
        <v>septembre</v>
      </c>
      <c r="AB248" s="8" t="str">
        <f t="shared" si="39"/>
        <v>2septembre</v>
      </c>
      <c r="AC248" s="11" t="s">
        <v>14</v>
      </c>
      <c r="AD248">
        <f t="shared" si="42"/>
        <v>35</v>
      </c>
      <c r="AE248" t="str">
        <f t="shared" si="40"/>
        <v>semaine35</v>
      </c>
    </row>
    <row r="249" spans="25:31" x14ac:dyDescent="0.2">
      <c r="Y249">
        <v>246</v>
      </c>
      <c r="Z249">
        <f t="shared" si="41"/>
        <v>3</v>
      </c>
      <c r="AA249" t="str">
        <f t="shared" si="38"/>
        <v>septembre</v>
      </c>
      <c r="AB249" s="8" t="str">
        <f t="shared" si="39"/>
        <v>3septembre</v>
      </c>
      <c r="AC249" s="11" t="s">
        <v>14</v>
      </c>
      <c r="AD249">
        <f t="shared" si="42"/>
        <v>35</v>
      </c>
      <c r="AE249" t="str">
        <f t="shared" si="40"/>
        <v>semaine35</v>
      </c>
    </row>
    <row r="250" spans="25:31" x14ac:dyDescent="0.2">
      <c r="Y250">
        <v>247</v>
      </c>
      <c r="Z250">
        <f t="shared" si="41"/>
        <v>4</v>
      </c>
      <c r="AA250" t="str">
        <f t="shared" si="38"/>
        <v>septembre</v>
      </c>
      <c r="AB250" s="8" t="str">
        <f t="shared" si="39"/>
        <v>4septembre</v>
      </c>
      <c r="AC250" s="11" t="s">
        <v>14</v>
      </c>
      <c r="AD250">
        <f t="shared" si="42"/>
        <v>36</v>
      </c>
      <c r="AE250" t="str">
        <f t="shared" si="40"/>
        <v>semaine36</v>
      </c>
    </row>
    <row r="251" spans="25:31" x14ac:dyDescent="0.2">
      <c r="Y251">
        <v>248</v>
      </c>
      <c r="Z251">
        <f t="shared" si="41"/>
        <v>5</v>
      </c>
      <c r="AA251" t="str">
        <f t="shared" si="38"/>
        <v>septembre</v>
      </c>
      <c r="AB251" s="8" t="str">
        <f t="shared" si="39"/>
        <v>5septembre</v>
      </c>
      <c r="AC251" s="11" t="s">
        <v>14</v>
      </c>
      <c r="AD251">
        <f t="shared" si="42"/>
        <v>36</v>
      </c>
      <c r="AE251" t="str">
        <f t="shared" si="40"/>
        <v>semaine36</v>
      </c>
    </row>
    <row r="252" spans="25:31" x14ac:dyDescent="0.2">
      <c r="Y252">
        <v>249</v>
      </c>
      <c r="Z252">
        <f t="shared" si="41"/>
        <v>6</v>
      </c>
      <c r="AA252" t="str">
        <f t="shared" si="38"/>
        <v>septembre</v>
      </c>
      <c r="AB252" s="8" t="str">
        <f t="shared" si="39"/>
        <v>6septembre</v>
      </c>
      <c r="AC252" s="11" t="s">
        <v>14</v>
      </c>
      <c r="AD252">
        <f t="shared" si="42"/>
        <v>36</v>
      </c>
      <c r="AE252" t="str">
        <f t="shared" si="40"/>
        <v>semaine36</v>
      </c>
    </row>
    <row r="253" spans="25:31" x14ac:dyDescent="0.2">
      <c r="Y253">
        <v>250</v>
      </c>
      <c r="Z253">
        <f t="shared" si="41"/>
        <v>7</v>
      </c>
      <c r="AA253" t="str">
        <f t="shared" si="38"/>
        <v>septembre</v>
      </c>
      <c r="AB253" s="8" t="str">
        <f t="shared" si="39"/>
        <v>7septembre</v>
      </c>
      <c r="AC253" s="11" t="s">
        <v>14</v>
      </c>
      <c r="AD253">
        <f t="shared" si="42"/>
        <v>36</v>
      </c>
      <c r="AE253" t="str">
        <f t="shared" si="40"/>
        <v>semaine36</v>
      </c>
    </row>
    <row r="254" spans="25:31" x14ac:dyDescent="0.2">
      <c r="Y254">
        <v>251</v>
      </c>
      <c r="Z254">
        <f t="shared" si="41"/>
        <v>8</v>
      </c>
      <c r="AA254" t="str">
        <f t="shared" si="38"/>
        <v>septembre</v>
      </c>
      <c r="AB254" s="8" t="str">
        <f t="shared" si="39"/>
        <v>8septembre</v>
      </c>
      <c r="AC254" s="11" t="s">
        <v>14</v>
      </c>
      <c r="AD254">
        <f t="shared" si="42"/>
        <v>36</v>
      </c>
      <c r="AE254" t="str">
        <f t="shared" si="40"/>
        <v>semaine36</v>
      </c>
    </row>
    <row r="255" spans="25:31" x14ac:dyDescent="0.2">
      <c r="Y255">
        <v>252</v>
      </c>
      <c r="Z255">
        <f t="shared" si="41"/>
        <v>9</v>
      </c>
      <c r="AA255" t="str">
        <f t="shared" si="38"/>
        <v>septembre</v>
      </c>
      <c r="AB255" s="8" t="str">
        <f t="shared" si="39"/>
        <v>9septembre</v>
      </c>
      <c r="AC255" s="11" t="s">
        <v>14</v>
      </c>
      <c r="AD255">
        <f t="shared" si="42"/>
        <v>36</v>
      </c>
      <c r="AE255" t="str">
        <f t="shared" si="40"/>
        <v>semaine36</v>
      </c>
    </row>
    <row r="256" spans="25:31" x14ac:dyDescent="0.2">
      <c r="Y256">
        <v>253</v>
      </c>
      <c r="Z256">
        <f t="shared" si="41"/>
        <v>10</v>
      </c>
      <c r="AA256" t="str">
        <f t="shared" si="38"/>
        <v>septembre</v>
      </c>
      <c r="AB256" s="8" t="str">
        <f t="shared" si="39"/>
        <v>10septembre</v>
      </c>
      <c r="AC256" s="11" t="s">
        <v>14</v>
      </c>
      <c r="AD256">
        <f t="shared" si="42"/>
        <v>36</v>
      </c>
      <c r="AE256" t="str">
        <f t="shared" si="40"/>
        <v>semaine36</v>
      </c>
    </row>
    <row r="257" spans="25:31" x14ac:dyDescent="0.2">
      <c r="Y257">
        <v>254</v>
      </c>
      <c r="Z257">
        <f t="shared" si="41"/>
        <v>11</v>
      </c>
      <c r="AA257" t="str">
        <f t="shared" si="38"/>
        <v>septembre</v>
      </c>
      <c r="AB257" s="8" t="str">
        <f t="shared" si="39"/>
        <v>11septembre</v>
      </c>
      <c r="AC257" s="11" t="s">
        <v>14</v>
      </c>
      <c r="AD257">
        <f t="shared" si="42"/>
        <v>37</v>
      </c>
      <c r="AE257" t="str">
        <f t="shared" si="40"/>
        <v>semaine37</v>
      </c>
    </row>
    <row r="258" spans="25:31" x14ac:dyDescent="0.2">
      <c r="Y258">
        <v>255</v>
      </c>
      <c r="Z258">
        <f t="shared" si="41"/>
        <v>12</v>
      </c>
      <c r="AA258" t="str">
        <f t="shared" si="38"/>
        <v>septembre</v>
      </c>
      <c r="AB258" s="8" t="str">
        <f t="shared" si="39"/>
        <v>12septembre</v>
      </c>
      <c r="AC258" s="11" t="s">
        <v>14</v>
      </c>
      <c r="AD258">
        <f t="shared" si="42"/>
        <v>37</v>
      </c>
      <c r="AE258" t="str">
        <f t="shared" si="40"/>
        <v>semaine37</v>
      </c>
    </row>
    <row r="259" spans="25:31" x14ac:dyDescent="0.2">
      <c r="Y259">
        <v>256</v>
      </c>
      <c r="Z259">
        <f t="shared" si="41"/>
        <v>13</v>
      </c>
      <c r="AA259" t="str">
        <f t="shared" si="38"/>
        <v>septembre</v>
      </c>
      <c r="AB259" s="8" t="str">
        <f t="shared" si="39"/>
        <v>13septembre</v>
      </c>
      <c r="AC259" s="11" t="s">
        <v>14</v>
      </c>
      <c r="AD259">
        <f t="shared" si="42"/>
        <v>37</v>
      </c>
      <c r="AE259" t="str">
        <f t="shared" si="40"/>
        <v>semaine37</v>
      </c>
    </row>
    <row r="260" spans="25:31" x14ac:dyDescent="0.2">
      <c r="Y260">
        <v>257</v>
      </c>
      <c r="Z260">
        <f t="shared" si="41"/>
        <v>14</v>
      </c>
      <c r="AA260" t="str">
        <f t="shared" ref="AA260:AA323" si="43">+TEXT(DATE($Z$1,1,1)+Y260-1,"mmmm")</f>
        <v>septembre</v>
      </c>
      <c r="AB260" s="8" t="str">
        <f t="shared" ref="AB260:AB323" si="44">Z260&amp;AA260</f>
        <v>14septembre</v>
      </c>
      <c r="AC260" s="11" t="s">
        <v>14</v>
      </c>
      <c r="AD260">
        <f t="shared" si="42"/>
        <v>37</v>
      </c>
      <c r="AE260" t="str">
        <f t="shared" ref="AE260:AE323" si="45">+AC260&amp;AD260</f>
        <v>semaine37</v>
      </c>
    </row>
    <row r="261" spans="25:31" x14ac:dyDescent="0.2">
      <c r="Y261">
        <v>258</v>
      </c>
      <c r="Z261">
        <f t="shared" ref="Z261:Z324" si="46">DAY(DATE($Z$1,1,1)+Y261-1)</f>
        <v>15</v>
      </c>
      <c r="AA261" t="str">
        <f t="shared" si="43"/>
        <v>septembre</v>
      </c>
      <c r="AB261" s="8" t="str">
        <f t="shared" si="44"/>
        <v>15septembre</v>
      </c>
      <c r="AC261" s="11" t="s">
        <v>14</v>
      </c>
      <c r="AD261">
        <f t="shared" si="42"/>
        <v>37</v>
      </c>
      <c r="AE261" t="str">
        <f t="shared" si="45"/>
        <v>semaine37</v>
      </c>
    </row>
    <row r="262" spans="25:31" x14ac:dyDescent="0.2">
      <c r="Y262">
        <v>259</v>
      </c>
      <c r="Z262">
        <f t="shared" si="46"/>
        <v>16</v>
      </c>
      <c r="AA262" t="str">
        <f t="shared" si="43"/>
        <v>septembre</v>
      </c>
      <c r="AB262" s="8" t="str">
        <f t="shared" si="44"/>
        <v>16septembre</v>
      </c>
      <c r="AC262" s="11" t="s">
        <v>14</v>
      </c>
      <c r="AD262">
        <f t="shared" si="42"/>
        <v>37</v>
      </c>
      <c r="AE262" t="str">
        <f t="shared" si="45"/>
        <v>semaine37</v>
      </c>
    </row>
    <row r="263" spans="25:31" x14ac:dyDescent="0.2">
      <c r="Y263">
        <v>260</v>
      </c>
      <c r="Z263">
        <f t="shared" si="46"/>
        <v>17</v>
      </c>
      <c r="AA263" t="str">
        <f t="shared" si="43"/>
        <v>septembre</v>
      </c>
      <c r="AB263" s="8" t="str">
        <f t="shared" si="44"/>
        <v>17septembre</v>
      </c>
      <c r="AC263" s="11" t="s">
        <v>14</v>
      </c>
      <c r="AD263">
        <f t="shared" si="42"/>
        <v>37</v>
      </c>
      <c r="AE263" t="str">
        <f t="shared" si="45"/>
        <v>semaine37</v>
      </c>
    </row>
    <row r="264" spans="25:31" x14ac:dyDescent="0.2">
      <c r="Y264">
        <v>261</v>
      </c>
      <c r="Z264">
        <f t="shared" si="46"/>
        <v>18</v>
      </c>
      <c r="AA264" t="str">
        <f t="shared" si="43"/>
        <v>septembre</v>
      </c>
      <c r="AB264" s="8" t="str">
        <f t="shared" si="44"/>
        <v>18septembre</v>
      </c>
      <c r="AC264" s="11" t="s">
        <v>14</v>
      </c>
      <c r="AD264">
        <f t="shared" si="42"/>
        <v>38</v>
      </c>
      <c r="AE264" t="str">
        <f t="shared" si="45"/>
        <v>semaine38</v>
      </c>
    </row>
    <row r="265" spans="25:31" x14ac:dyDescent="0.2">
      <c r="Y265">
        <v>262</v>
      </c>
      <c r="Z265">
        <f t="shared" si="46"/>
        <v>19</v>
      </c>
      <c r="AA265" t="str">
        <f t="shared" si="43"/>
        <v>septembre</v>
      </c>
      <c r="AB265" s="8" t="str">
        <f t="shared" si="44"/>
        <v>19septembre</v>
      </c>
      <c r="AC265" s="11" t="s">
        <v>14</v>
      </c>
      <c r="AD265">
        <f t="shared" si="42"/>
        <v>38</v>
      </c>
      <c r="AE265" t="str">
        <f t="shared" si="45"/>
        <v>semaine38</v>
      </c>
    </row>
    <row r="266" spans="25:31" x14ac:dyDescent="0.2">
      <c r="Y266">
        <v>263</v>
      </c>
      <c r="Z266">
        <f t="shared" si="46"/>
        <v>20</v>
      </c>
      <c r="AA266" t="str">
        <f t="shared" si="43"/>
        <v>septembre</v>
      </c>
      <c r="AB266" s="8" t="str">
        <f t="shared" si="44"/>
        <v>20septembre</v>
      </c>
      <c r="AC266" s="11" t="s">
        <v>14</v>
      </c>
      <c r="AD266">
        <f t="shared" si="42"/>
        <v>38</v>
      </c>
      <c r="AE266" t="str">
        <f t="shared" si="45"/>
        <v>semaine38</v>
      </c>
    </row>
    <row r="267" spans="25:31" x14ac:dyDescent="0.2">
      <c r="Y267">
        <v>264</v>
      </c>
      <c r="Z267">
        <f t="shared" si="46"/>
        <v>21</v>
      </c>
      <c r="AA267" t="str">
        <f t="shared" si="43"/>
        <v>septembre</v>
      </c>
      <c r="AB267" s="8" t="str">
        <f t="shared" si="44"/>
        <v>21septembre</v>
      </c>
      <c r="AC267" s="11" t="s">
        <v>14</v>
      </c>
      <c r="AD267">
        <f t="shared" si="42"/>
        <v>38</v>
      </c>
      <c r="AE267" t="str">
        <f t="shared" si="45"/>
        <v>semaine38</v>
      </c>
    </row>
    <row r="268" spans="25:31" x14ac:dyDescent="0.2">
      <c r="Y268">
        <v>265</v>
      </c>
      <c r="Z268">
        <f t="shared" si="46"/>
        <v>22</v>
      </c>
      <c r="AA268" t="str">
        <f t="shared" si="43"/>
        <v>septembre</v>
      </c>
      <c r="AB268" s="8" t="str">
        <f t="shared" si="44"/>
        <v>22septembre</v>
      </c>
      <c r="AC268" s="11" t="s">
        <v>14</v>
      </c>
      <c r="AD268">
        <f t="shared" si="42"/>
        <v>38</v>
      </c>
      <c r="AE268" t="str">
        <f t="shared" si="45"/>
        <v>semaine38</v>
      </c>
    </row>
    <row r="269" spans="25:31" x14ac:dyDescent="0.2">
      <c r="Y269">
        <v>266</v>
      </c>
      <c r="Z269">
        <f t="shared" si="46"/>
        <v>23</v>
      </c>
      <c r="AA269" t="str">
        <f t="shared" si="43"/>
        <v>septembre</v>
      </c>
      <c r="AB269" s="8" t="str">
        <f t="shared" si="44"/>
        <v>23septembre</v>
      </c>
      <c r="AC269" s="11" t="s">
        <v>14</v>
      </c>
      <c r="AD269">
        <f t="shared" si="42"/>
        <v>38</v>
      </c>
      <c r="AE269" t="str">
        <f t="shared" si="45"/>
        <v>semaine38</v>
      </c>
    </row>
    <row r="270" spans="25:31" x14ac:dyDescent="0.2">
      <c r="Y270">
        <v>267</v>
      </c>
      <c r="Z270">
        <f t="shared" si="46"/>
        <v>24</v>
      </c>
      <c r="AA270" t="str">
        <f t="shared" si="43"/>
        <v>septembre</v>
      </c>
      <c r="AB270" s="8" t="str">
        <f t="shared" si="44"/>
        <v>24septembre</v>
      </c>
      <c r="AC270" s="11" t="s">
        <v>14</v>
      </c>
      <c r="AD270">
        <f t="shared" si="42"/>
        <v>38</v>
      </c>
      <c r="AE270" t="str">
        <f t="shared" si="45"/>
        <v>semaine38</v>
      </c>
    </row>
    <row r="271" spans="25:31" x14ac:dyDescent="0.2">
      <c r="Y271">
        <v>268</v>
      </c>
      <c r="Z271">
        <f t="shared" si="46"/>
        <v>25</v>
      </c>
      <c r="AA271" t="str">
        <f t="shared" si="43"/>
        <v>septembre</v>
      </c>
      <c r="AB271" s="8" t="str">
        <f t="shared" si="44"/>
        <v>25septembre</v>
      </c>
      <c r="AC271" s="11" t="s">
        <v>14</v>
      </c>
      <c r="AD271">
        <f t="shared" si="42"/>
        <v>39</v>
      </c>
      <c r="AE271" t="str">
        <f t="shared" si="45"/>
        <v>semaine39</v>
      </c>
    </row>
    <row r="272" spans="25:31" x14ac:dyDescent="0.2">
      <c r="Y272">
        <v>269</v>
      </c>
      <c r="Z272">
        <f t="shared" si="46"/>
        <v>26</v>
      </c>
      <c r="AA272" t="str">
        <f t="shared" si="43"/>
        <v>septembre</v>
      </c>
      <c r="AB272" s="8" t="str">
        <f t="shared" si="44"/>
        <v>26septembre</v>
      </c>
      <c r="AC272" s="11" t="s">
        <v>14</v>
      </c>
      <c r="AD272">
        <f t="shared" si="42"/>
        <v>39</v>
      </c>
      <c r="AE272" t="str">
        <f t="shared" si="45"/>
        <v>semaine39</v>
      </c>
    </row>
    <row r="273" spans="25:31" x14ac:dyDescent="0.2">
      <c r="Y273">
        <v>270</v>
      </c>
      <c r="Z273">
        <f t="shared" si="46"/>
        <v>27</v>
      </c>
      <c r="AA273" t="str">
        <f t="shared" si="43"/>
        <v>septembre</v>
      </c>
      <c r="AB273" s="8" t="str">
        <f t="shared" si="44"/>
        <v>27septembre</v>
      </c>
      <c r="AC273" s="11" t="s">
        <v>14</v>
      </c>
      <c r="AD273">
        <f t="shared" si="42"/>
        <v>39</v>
      </c>
      <c r="AE273" t="str">
        <f t="shared" si="45"/>
        <v>semaine39</v>
      </c>
    </row>
    <row r="274" spans="25:31" x14ac:dyDescent="0.2">
      <c r="Y274">
        <v>271</v>
      </c>
      <c r="Z274">
        <f t="shared" si="46"/>
        <v>28</v>
      </c>
      <c r="AA274" t="str">
        <f t="shared" si="43"/>
        <v>septembre</v>
      </c>
      <c r="AB274" s="8" t="str">
        <f t="shared" si="44"/>
        <v>28septembre</v>
      </c>
      <c r="AC274" s="11" t="s">
        <v>14</v>
      </c>
      <c r="AD274">
        <f t="shared" si="42"/>
        <v>39</v>
      </c>
      <c r="AE274" t="str">
        <f t="shared" si="45"/>
        <v>semaine39</v>
      </c>
    </row>
    <row r="275" spans="25:31" x14ac:dyDescent="0.2">
      <c r="Y275">
        <v>272</v>
      </c>
      <c r="Z275">
        <f t="shared" si="46"/>
        <v>29</v>
      </c>
      <c r="AA275" t="str">
        <f t="shared" si="43"/>
        <v>septembre</v>
      </c>
      <c r="AB275" s="8" t="str">
        <f t="shared" si="44"/>
        <v>29septembre</v>
      </c>
      <c r="AC275" s="11" t="s">
        <v>14</v>
      </c>
      <c r="AD275">
        <f t="shared" si="42"/>
        <v>39</v>
      </c>
      <c r="AE275" t="str">
        <f t="shared" si="45"/>
        <v>semaine39</v>
      </c>
    </row>
    <row r="276" spans="25:31" x14ac:dyDescent="0.2">
      <c r="Y276">
        <v>273</v>
      </c>
      <c r="Z276">
        <f t="shared" si="46"/>
        <v>30</v>
      </c>
      <c r="AA276" t="str">
        <f t="shared" si="43"/>
        <v>septembre</v>
      </c>
      <c r="AB276" s="8" t="str">
        <f t="shared" si="44"/>
        <v>30septembre</v>
      </c>
      <c r="AC276" s="11" t="s">
        <v>14</v>
      </c>
      <c r="AD276">
        <f t="shared" si="42"/>
        <v>39</v>
      </c>
      <c r="AE276" t="str">
        <f t="shared" si="45"/>
        <v>semaine39</v>
      </c>
    </row>
    <row r="277" spans="25:31" x14ac:dyDescent="0.2">
      <c r="Y277">
        <v>274</v>
      </c>
      <c r="Z277">
        <f t="shared" si="46"/>
        <v>1</v>
      </c>
      <c r="AA277" t="str">
        <f t="shared" si="43"/>
        <v>octobre</v>
      </c>
      <c r="AB277" s="8" t="str">
        <f t="shared" si="44"/>
        <v>1octobre</v>
      </c>
      <c r="AC277" s="11" t="s">
        <v>14</v>
      </c>
      <c r="AD277">
        <f t="shared" si="42"/>
        <v>39</v>
      </c>
      <c r="AE277" t="str">
        <f t="shared" si="45"/>
        <v>semaine39</v>
      </c>
    </row>
    <row r="278" spans="25:31" x14ac:dyDescent="0.2">
      <c r="Y278">
        <v>275</v>
      </c>
      <c r="Z278">
        <f t="shared" si="46"/>
        <v>2</v>
      </c>
      <c r="AA278" t="str">
        <f t="shared" si="43"/>
        <v>octobre</v>
      </c>
      <c r="AB278" s="8" t="str">
        <f t="shared" si="44"/>
        <v>2octobre</v>
      </c>
      <c r="AC278" s="11" t="s">
        <v>14</v>
      </c>
      <c r="AD278">
        <f t="shared" si="42"/>
        <v>40</v>
      </c>
      <c r="AE278" t="str">
        <f t="shared" si="45"/>
        <v>semaine40</v>
      </c>
    </row>
    <row r="279" spans="25:31" x14ac:dyDescent="0.2">
      <c r="Y279">
        <v>276</v>
      </c>
      <c r="Z279">
        <f t="shared" si="46"/>
        <v>3</v>
      </c>
      <c r="AA279" t="str">
        <f t="shared" si="43"/>
        <v>octobre</v>
      </c>
      <c r="AB279" s="8" t="str">
        <f t="shared" si="44"/>
        <v>3octobre</v>
      </c>
      <c r="AC279" s="11" t="s">
        <v>14</v>
      </c>
      <c r="AD279">
        <f t="shared" si="42"/>
        <v>40</v>
      </c>
      <c r="AE279" t="str">
        <f t="shared" si="45"/>
        <v>semaine40</v>
      </c>
    </row>
    <row r="280" spans="25:31" x14ac:dyDescent="0.2">
      <c r="Y280">
        <v>277</v>
      </c>
      <c r="Z280">
        <f t="shared" si="46"/>
        <v>4</v>
      </c>
      <c r="AA280" t="str">
        <f t="shared" si="43"/>
        <v>octobre</v>
      </c>
      <c r="AB280" s="8" t="str">
        <f t="shared" si="44"/>
        <v>4octobre</v>
      </c>
      <c r="AC280" s="11" t="s">
        <v>14</v>
      </c>
      <c r="AD280">
        <f t="shared" si="42"/>
        <v>40</v>
      </c>
      <c r="AE280" t="str">
        <f t="shared" si="45"/>
        <v>semaine40</v>
      </c>
    </row>
    <row r="281" spans="25:31" x14ac:dyDescent="0.2">
      <c r="Y281">
        <v>278</v>
      </c>
      <c r="Z281">
        <f t="shared" si="46"/>
        <v>5</v>
      </c>
      <c r="AA281" t="str">
        <f t="shared" si="43"/>
        <v>octobre</v>
      </c>
      <c r="AB281" s="8" t="str">
        <f t="shared" si="44"/>
        <v>5octobre</v>
      </c>
      <c r="AC281" s="11" t="s">
        <v>14</v>
      </c>
      <c r="AD281">
        <f t="shared" si="42"/>
        <v>40</v>
      </c>
      <c r="AE281" t="str">
        <f t="shared" si="45"/>
        <v>semaine40</v>
      </c>
    </row>
    <row r="282" spans="25:31" x14ac:dyDescent="0.2">
      <c r="Y282">
        <v>279</v>
      </c>
      <c r="Z282">
        <f t="shared" si="46"/>
        <v>6</v>
      </c>
      <c r="AA282" t="str">
        <f t="shared" si="43"/>
        <v>octobre</v>
      </c>
      <c r="AB282" s="8" t="str">
        <f t="shared" si="44"/>
        <v>6octobre</v>
      </c>
      <c r="AC282" s="11" t="s">
        <v>14</v>
      </c>
      <c r="AD282">
        <f t="shared" ref="AD282:AD345" si="47">+AD275+1</f>
        <v>40</v>
      </c>
      <c r="AE282" t="str">
        <f t="shared" si="45"/>
        <v>semaine40</v>
      </c>
    </row>
    <row r="283" spans="25:31" x14ac:dyDescent="0.2">
      <c r="Y283">
        <v>280</v>
      </c>
      <c r="Z283">
        <f t="shared" si="46"/>
        <v>7</v>
      </c>
      <c r="AA283" t="str">
        <f t="shared" si="43"/>
        <v>octobre</v>
      </c>
      <c r="AB283" s="8" t="str">
        <f t="shared" si="44"/>
        <v>7octobre</v>
      </c>
      <c r="AC283" s="11" t="s">
        <v>14</v>
      </c>
      <c r="AD283">
        <f t="shared" si="47"/>
        <v>40</v>
      </c>
      <c r="AE283" t="str">
        <f t="shared" si="45"/>
        <v>semaine40</v>
      </c>
    </row>
    <row r="284" spans="25:31" x14ac:dyDescent="0.2">
      <c r="Y284">
        <v>281</v>
      </c>
      <c r="Z284">
        <f t="shared" si="46"/>
        <v>8</v>
      </c>
      <c r="AA284" t="str">
        <f t="shared" si="43"/>
        <v>octobre</v>
      </c>
      <c r="AB284" s="8" t="str">
        <f t="shared" si="44"/>
        <v>8octobre</v>
      </c>
      <c r="AC284" s="11" t="s">
        <v>14</v>
      </c>
      <c r="AD284">
        <f t="shared" si="47"/>
        <v>40</v>
      </c>
      <c r="AE284" t="str">
        <f t="shared" si="45"/>
        <v>semaine40</v>
      </c>
    </row>
    <row r="285" spans="25:31" x14ac:dyDescent="0.2">
      <c r="Y285">
        <v>282</v>
      </c>
      <c r="Z285">
        <f t="shared" si="46"/>
        <v>9</v>
      </c>
      <c r="AA285" t="str">
        <f t="shared" si="43"/>
        <v>octobre</v>
      </c>
      <c r="AB285" s="8" t="str">
        <f t="shared" si="44"/>
        <v>9octobre</v>
      </c>
      <c r="AC285" s="11" t="s">
        <v>14</v>
      </c>
      <c r="AD285">
        <f t="shared" si="47"/>
        <v>41</v>
      </c>
      <c r="AE285" t="str">
        <f t="shared" si="45"/>
        <v>semaine41</v>
      </c>
    </row>
    <row r="286" spans="25:31" x14ac:dyDescent="0.2">
      <c r="Y286">
        <v>283</v>
      </c>
      <c r="Z286">
        <f t="shared" si="46"/>
        <v>10</v>
      </c>
      <c r="AA286" t="str">
        <f t="shared" si="43"/>
        <v>octobre</v>
      </c>
      <c r="AB286" s="8" t="str">
        <f t="shared" si="44"/>
        <v>10octobre</v>
      </c>
      <c r="AC286" s="11" t="s">
        <v>14</v>
      </c>
      <c r="AD286">
        <f t="shared" si="47"/>
        <v>41</v>
      </c>
      <c r="AE286" t="str">
        <f t="shared" si="45"/>
        <v>semaine41</v>
      </c>
    </row>
    <row r="287" spans="25:31" x14ac:dyDescent="0.2">
      <c r="Y287">
        <v>284</v>
      </c>
      <c r="Z287">
        <f t="shared" si="46"/>
        <v>11</v>
      </c>
      <c r="AA287" t="str">
        <f t="shared" si="43"/>
        <v>octobre</v>
      </c>
      <c r="AB287" s="8" t="str">
        <f t="shared" si="44"/>
        <v>11octobre</v>
      </c>
      <c r="AC287" s="11" t="s">
        <v>14</v>
      </c>
      <c r="AD287">
        <f t="shared" si="47"/>
        <v>41</v>
      </c>
      <c r="AE287" t="str">
        <f t="shared" si="45"/>
        <v>semaine41</v>
      </c>
    </row>
    <row r="288" spans="25:31" x14ac:dyDescent="0.2">
      <c r="Y288">
        <v>285</v>
      </c>
      <c r="Z288">
        <f t="shared" si="46"/>
        <v>12</v>
      </c>
      <c r="AA288" t="str">
        <f t="shared" si="43"/>
        <v>octobre</v>
      </c>
      <c r="AB288" s="8" t="str">
        <f t="shared" si="44"/>
        <v>12octobre</v>
      </c>
      <c r="AC288" s="11" t="s">
        <v>14</v>
      </c>
      <c r="AD288">
        <f t="shared" si="47"/>
        <v>41</v>
      </c>
      <c r="AE288" t="str">
        <f t="shared" si="45"/>
        <v>semaine41</v>
      </c>
    </row>
    <row r="289" spans="25:31" x14ac:dyDescent="0.2">
      <c r="Y289">
        <v>286</v>
      </c>
      <c r="Z289">
        <f t="shared" si="46"/>
        <v>13</v>
      </c>
      <c r="AA289" t="str">
        <f t="shared" si="43"/>
        <v>octobre</v>
      </c>
      <c r="AB289" s="8" t="str">
        <f t="shared" si="44"/>
        <v>13octobre</v>
      </c>
      <c r="AC289" s="11" t="s">
        <v>14</v>
      </c>
      <c r="AD289">
        <f t="shared" si="47"/>
        <v>41</v>
      </c>
      <c r="AE289" t="str">
        <f t="shared" si="45"/>
        <v>semaine41</v>
      </c>
    </row>
    <row r="290" spans="25:31" x14ac:dyDescent="0.2">
      <c r="Y290">
        <v>287</v>
      </c>
      <c r="Z290">
        <f t="shared" si="46"/>
        <v>14</v>
      </c>
      <c r="AA290" t="str">
        <f t="shared" si="43"/>
        <v>octobre</v>
      </c>
      <c r="AB290" s="8" t="str">
        <f t="shared" si="44"/>
        <v>14octobre</v>
      </c>
      <c r="AC290" s="11" t="s">
        <v>14</v>
      </c>
      <c r="AD290">
        <f t="shared" si="47"/>
        <v>41</v>
      </c>
      <c r="AE290" t="str">
        <f t="shared" si="45"/>
        <v>semaine41</v>
      </c>
    </row>
    <row r="291" spans="25:31" x14ac:dyDescent="0.2">
      <c r="Y291">
        <v>288</v>
      </c>
      <c r="Z291">
        <f t="shared" si="46"/>
        <v>15</v>
      </c>
      <c r="AA291" t="str">
        <f t="shared" si="43"/>
        <v>octobre</v>
      </c>
      <c r="AB291" s="8" t="str">
        <f t="shared" si="44"/>
        <v>15octobre</v>
      </c>
      <c r="AC291" s="11" t="s">
        <v>14</v>
      </c>
      <c r="AD291">
        <f t="shared" si="47"/>
        <v>41</v>
      </c>
      <c r="AE291" t="str">
        <f t="shared" si="45"/>
        <v>semaine41</v>
      </c>
    </row>
    <row r="292" spans="25:31" x14ac:dyDescent="0.2">
      <c r="Y292">
        <v>289</v>
      </c>
      <c r="Z292">
        <f t="shared" si="46"/>
        <v>16</v>
      </c>
      <c r="AA292" t="str">
        <f t="shared" si="43"/>
        <v>octobre</v>
      </c>
      <c r="AB292" s="8" t="str">
        <f t="shared" si="44"/>
        <v>16octobre</v>
      </c>
      <c r="AC292" s="11" t="s">
        <v>14</v>
      </c>
      <c r="AD292">
        <f t="shared" si="47"/>
        <v>42</v>
      </c>
      <c r="AE292" t="str">
        <f t="shared" si="45"/>
        <v>semaine42</v>
      </c>
    </row>
    <row r="293" spans="25:31" x14ac:dyDescent="0.2">
      <c r="Y293">
        <v>290</v>
      </c>
      <c r="Z293">
        <f t="shared" si="46"/>
        <v>17</v>
      </c>
      <c r="AA293" t="str">
        <f t="shared" si="43"/>
        <v>octobre</v>
      </c>
      <c r="AB293" s="8" t="str">
        <f t="shared" si="44"/>
        <v>17octobre</v>
      </c>
      <c r="AC293" s="11" t="s">
        <v>14</v>
      </c>
      <c r="AD293">
        <f t="shared" si="47"/>
        <v>42</v>
      </c>
      <c r="AE293" t="str">
        <f t="shared" si="45"/>
        <v>semaine42</v>
      </c>
    </row>
    <row r="294" spans="25:31" x14ac:dyDescent="0.2">
      <c r="Y294">
        <v>291</v>
      </c>
      <c r="Z294">
        <f t="shared" si="46"/>
        <v>18</v>
      </c>
      <c r="AA294" t="str">
        <f t="shared" si="43"/>
        <v>octobre</v>
      </c>
      <c r="AB294" s="8" t="str">
        <f t="shared" si="44"/>
        <v>18octobre</v>
      </c>
      <c r="AC294" s="11" t="s">
        <v>14</v>
      </c>
      <c r="AD294">
        <f t="shared" si="47"/>
        <v>42</v>
      </c>
      <c r="AE294" t="str">
        <f t="shared" si="45"/>
        <v>semaine42</v>
      </c>
    </row>
    <row r="295" spans="25:31" x14ac:dyDescent="0.2">
      <c r="Y295">
        <v>292</v>
      </c>
      <c r="Z295">
        <f t="shared" si="46"/>
        <v>19</v>
      </c>
      <c r="AA295" t="str">
        <f t="shared" si="43"/>
        <v>octobre</v>
      </c>
      <c r="AB295" s="8" t="str">
        <f t="shared" si="44"/>
        <v>19octobre</v>
      </c>
      <c r="AC295" s="11" t="s">
        <v>14</v>
      </c>
      <c r="AD295">
        <f t="shared" si="47"/>
        <v>42</v>
      </c>
      <c r="AE295" t="str">
        <f t="shared" si="45"/>
        <v>semaine42</v>
      </c>
    </row>
    <row r="296" spans="25:31" x14ac:dyDescent="0.2">
      <c r="Y296">
        <v>293</v>
      </c>
      <c r="Z296">
        <f t="shared" si="46"/>
        <v>20</v>
      </c>
      <c r="AA296" t="str">
        <f t="shared" si="43"/>
        <v>octobre</v>
      </c>
      <c r="AB296" s="8" t="str">
        <f t="shared" si="44"/>
        <v>20octobre</v>
      </c>
      <c r="AC296" s="11" t="s">
        <v>14</v>
      </c>
      <c r="AD296">
        <f t="shared" si="47"/>
        <v>42</v>
      </c>
      <c r="AE296" t="str">
        <f t="shared" si="45"/>
        <v>semaine42</v>
      </c>
    </row>
    <row r="297" spans="25:31" x14ac:dyDescent="0.2">
      <c r="Y297">
        <v>294</v>
      </c>
      <c r="Z297">
        <f t="shared" si="46"/>
        <v>21</v>
      </c>
      <c r="AA297" t="str">
        <f t="shared" si="43"/>
        <v>octobre</v>
      </c>
      <c r="AB297" s="8" t="str">
        <f t="shared" si="44"/>
        <v>21octobre</v>
      </c>
      <c r="AC297" s="11" t="s">
        <v>14</v>
      </c>
      <c r="AD297">
        <f t="shared" si="47"/>
        <v>42</v>
      </c>
      <c r="AE297" t="str">
        <f t="shared" si="45"/>
        <v>semaine42</v>
      </c>
    </row>
    <row r="298" spans="25:31" x14ac:dyDescent="0.2">
      <c r="Y298">
        <v>295</v>
      </c>
      <c r="Z298">
        <f t="shared" si="46"/>
        <v>22</v>
      </c>
      <c r="AA298" t="str">
        <f t="shared" si="43"/>
        <v>octobre</v>
      </c>
      <c r="AB298" s="8" t="str">
        <f t="shared" si="44"/>
        <v>22octobre</v>
      </c>
      <c r="AC298" s="11" t="s">
        <v>14</v>
      </c>
      <c r="AD298">
        <f t="shared" si="47"/>
        <v>42</v>
      </c>
      <c r="AE298" t="str">
        <f t="shared" si="45"/>
        <v>semaine42</v>
      </c>
    </row>
    <row r="299" spans="25:31" x14ac:dyDescent="0.2">
      <c r="Y299">
        <v>296</v>
      </c>
      <c r="Z299">
        <f t="shared" si="46"/>
        <v>23</v>
      </c>
      <c r="AA299" t="str">
        <f t="shared" si="43"/>
        <v>octobre</v>
      </c>
      <c r="AB299" s="8" t="str">
        <f t="shared" si="44"/>
        <v>23octobre</v>
      </c>
      <c r="AC299" s="11" t="s">
        <v>14</v>
      </c>
      <c r="AD299">
        <f t="shared" si="47"/>
        <v>43</v>
      </c>
      <c r="AE299" t="str">
        <f t="shared" si="45"/>
        <v>semaine43</v>
      </c>
    </row>
    <row r="300" spans="25:31" x14ac:dyDescent="0.2">
      <c r="Y300">
        <v>297</v>
      </c>
      <c r="Z300">
        <f t="shared" si="46"/>
        <v>24</v>
      </c>
      <c r="AA300" t="str">
        <f t="shared" si="43"/>
        <v>octobre</v>
      </c>
      <c r="AB300" s="8" t="str">
        <f t="shared" si="44"/>
        <v>24octobre</v>
      </c>
      <c r="AC300" s="11" t="s">
        <v>14</v>
      </c>
      <c r="AD300">
        <f t="shared" si="47"/>
        <v>43</v>
      </c>
      <c r="AE300" t="str">
        <f t="shared" si="45"/>
        <v>semaine43</v>
      </c>
    </row>
    <row r="301" spans="25:31" x14ac:dyDescent="0.2">
      <c r="Y301">
        <v>298</v>
      </c>
      <c r="Z301">
        <f t="shared" si="46"/>
        <v>25</v>
      </c>
      <c r="AA301" t="str">
        <f t="shared" si="43"/>
        <v>octobre</v>
      </c>
      <c r="AB301" s="8" t="str">
        <f t="shared" si="44"/>
        <v>25octobre</v>
      </c>
      <c r="AC301" s="11" t="s">
        <v>14</v>
      </c>
      <c r="AD301">
        <f t="shared" si="47"/>
        <v>43</v>
      </c>
      <c r="AE301" t="str">
        <f t="shared" si="45"/>
        <v>semaine43</v>
      </c>
    </row>
    <row r="302" spans="25:31" x14ac:dyDescent="0.2">
      <c r="Y302">
        <v>299</v>
      </c>
      <c r="Z302">
        <f t="shared" si="46"/>
        <v>26</v>
      </c>
      <c r="AA302" t="str">
        <f t="shared" si="43"/>
        <v>octobre</v>
      </c>
      <c r="AB302" s="8" t="str">
        <f t="shared" si="44"/>
        <v>26octobre</v>
      </c>
      <c r="AC302" s="11" t="s">
        <v>14</v>
      </c>
      <c r="AD302">
        <f t="shared" si="47"/>
        <v>43</v>
      </c>
      <c r="AE302" t="str">
        <f t="shared" si="45"/>
        <v>semaine43</v>
      </c>
    </row>
    <row r="303" spans="25:31" x14ac:dyDescent="0.2">
      <c r="Y303">
        <v>300</v>
      </c>
      <c r="Z303">
        <f t="shared" si="46"/>
        <v>27</v>
      </c>
      <c r="AA303" t="str">
        <f t="shared" si="43"/>
        <v>octobre</v>
      </c>
      <c r="AB303" s="8" t="str">
        <f t="shared" si="44"/>
        <v>27octobre</v>
      </c>
      <c r="AC303" s="11" t="s">
        <v>14</v>
      </c>
      <c r="AD303">
        <f t="shared" si="47"/>
        <v>43</v>
      </c>
      <c r="AE303" t="str">
        <f t="shared" si="45"/>
        <v>semaine43</v>
      </c>
    </row>
    <row r="304" spans="25:31" x14ac:dyDescent="0.2">
      <c r="Y304">
        <v>301</v>
      </c>
      <c r="Z304">
        <f t="shared" si="46"/>
        <v>28</v>
      </c>
      <c r="AA304" t="str">
        <f t="shared" si="43"/>
        <v>octobre</v>
      </c>
      <c r="AB304" s="8" t="str">
        <f t="shared" si="44"/>
        <v>28octobre</v>
      </c>
      <c r="AC304" s="11" t="s">
        <v>14</v>
      </c>
      <c r="AD304">
        <f t="shared" si="47"/>
        <v>43</v>
      </c>
      <c r="AE304" t="str">
        <f t="shared" si="45"/>
        <v>semaine43</v>
      </c>
    </row>
    <row r="305" spans="25:31" x14ac:dyDescent="0.2">
      <c r="Y305">
        <v>302</v>
      </c>
      <c r="Z305">
        <f t="shared" si="46"/>
        <v>29</v>
      </c>
      <c r="AA305" t="str">
        <f t="shared" si="43"/>
        <v>octobre</v>
      </c>
      <c r="AB305" s="8" t="str">
        <f t="shared" si="44"/>
        <v>29octobre</v>
      </c>
      <c r="AC305" s="11" t="s">
        <v>14</v>
      </c>
      <c r="AD305">
        <f t="shared" si="47"/>
        <v>43</v>
      </c>
      <c r="AE305" t="str">
        <f t="shared" si="45"/>
        <v>semaine43</v>
      </c>
    </row>
    <row r="306" spans="25:31" x14ac:dyDescent="0.2">
      <c r="Y306">
        <v>303</v>
      </c>
      <c r="Z306">
        <f t="shared" si="46"/>
        <v>30</v>
      </c>
      <c r="AA306" t="str">
        <f t="shared" si="43"/>
        <v>octobre</v>
      </c>
      <c r="AB306" s="8" t="str">
        <f t="shared" si="44"/>
        <v>30octobre</v>
      </c>
      <c r="AC306" s="11" t="s">
        <v>14</v>
      </c>
      <c r="AD306">
        <f t="shared" si="47"/>
        <v>44</v>
      </c>
      <c r="AE306" t="str">
        <f t="shared" si="45"/>
        <v>semaine44</v>
      </c>
    </row>
    <row r="307" spans="25:31" x14ac:dyDescent="0.2">
      <c r="Y307">
        <v>304</v>
      </c>
      <c r="Z307">
        <f t="shared" si="46"/>
        <v>31</v>
      </c>
      <c r="AA307" t="str">
        <f t="shared" si="43"/>
        <v>octobre</v>
      </c>
      <c r="AB307" s="8" t="str">
        <f t="shared" si="44"/>
        <v>31octobre</v>
      </c>
      <c r="AC307" s="11" t="s">
        <v>14</v>
      </c>
      <c r="AD307">
        <f t="shared" si="47"/>
        <v>44</v>
      </c>
      <c r="AE307" t="str">
        <f t="shared" si="45"/>
        <v>semaine44</v>
      </c>
    </row>
    <row r="308" spans="25:31" x14ac:dyDescent="0.2">
      <c r="Y308">
        <v>305</v>
      </c>
      <c r="Z308">
        <f t="shared" si="46"/>
        <v>1</v>
      </c>
      <c r="AA308" t="str">
        <f t="shared" si="43"/>
        <v>novembre</v>
      </c>
      <c r="AB308" s="8" t="str">
        <f t="shared" si="44"/>
        <v>1novembre</v>
      </c>
      <c r="AC308" s="11" t="s">
        <v>14</v>
      </c>
      <c r="AD308">
        <f t="shared" si="47"/>
        <v>44</v>
      </c>
      <c r="AE308" t="str">
        <f t="shared" si="45"/>
        <v>semaine44</v>
      </c>
    </row>
    <row r="309" spans="25:31" x14ac:dyDescent="0.2">
      <c r="Y309">
        <v>306</v>
      </c>
      <c r="Z309">
        <f t="shared" si="46"/>
        <v>2</v>
      </c>
      <c r="AA309" t="str">
        <f t="shared" si="43"/>
        <v>novembre</v>
      </c>
      <c r="AB309" s="8" t="str">
        <f t="shared" si="44"/>
        <v>2novembre</v>
      </c>
      <c r="AC309" s="11" t="s">
        <v>14</v>
      </c>
      <c r="AD309">
        <f t="shared" si="47"/>
        <v>44</v>
      </c>
      <c r="AE309" t="str">
        <f t="shared" si="45"/>
        <v>semaine44</v>
      </c>
    </row>
    <row r="310" spans="25:31" x14ac:dyDescent="0.2">
      <c r="Y310">
        <v>307</v>
      </c>
      <c r="Z310">
        <f t="shared" si="46"/>
        <v>3</v>
      </c>
      <c r="AA310" t="str">
        <f t="shared" si="43"/>
        <v>novembre</v>
      </c>
      <c r="AB310" s="8" t="str">
        <f t="shared" si="44"/>
        <v>3novembre</v>
      </c>
      <c r="AC310" s="11" t="s">
        <v>14</v>
      </c>
      <c r="AD310">
        <f t="shared" si="47"/>
        <v>44</v>
      </c>
      <c r="AE310" t="str">
        <f t="shared" si="45"/>
        <v>semaine44</v>
      </c>
    </row>
    <row r="311" spans="25:31" x14ac:dyDescent="0.2">
      <c r="Y311">
        <v>308</v>
      </c>
      <c r="Z311">
        <f t="shared" si="46"/>
        <v>4</v>
      </c>
      <c r="AA311" t="str">
        <f t="shared" si="43"/>
        <v>novembre</v>
      </c>
      <c r="AB311" s="8" t="str">
        <f t="shared" si="44"/>
        <v>4novembre</v>
      </c>
      <c r="AC311" s="11" t="s">
        <v>14</v>
      </c>
      <c r="AD311">
        <f t="shared" si="47"/>
        <v>44</v>
      </c>
      <c r="AE311" t="str">
        <f t="shared" si="45"/>
        <v>semaine44</v>
      </c>
    </row>
    <row r="312" spans="25:31" x14ac:dyDescent="0.2">
      <c r="Y312">
        <v>309</v>
      </c>
      <c r="Z312">
        <f t="shared" si="46"/>
        <v>5</v>
      </c>
      <c r="AA312" t="str">
        <f t="shared" si="43"/>
        <v>novembre</v>
      </c>
      <c r="AB312" s="8" t="str">
        <f t="shared" si="44"/>
        <v>5novembre</v>
      </c>
      <c r="AC312" s="11" t="s">
        <v>14</v>
      </c>
      <c r="AD312">
        <f t="shared" si="47"/>
        <v>44</v>
      </c>
      <c r="AE312" t="str">
        <f t="shared" si="45"/>
        <v>semaine44</v>
      </c>
    </row>
    <row r="313" spans="25:31" x14ac:dyDescent="0.2">
      <c r="Y313">
        <v>310</v>
      </c>
      <c r="Z313">
        <f t="shared" si="46"/>
        <v>6</v>
      </c>
      <c r="AA313" t="str">
        <f t="shared" si="43"/>
        <v>novembre</v>
      </c>
      <c r="AB313" s="8" t="str">
        <f t="shared" si="44"/>
        <v>6novembre</v>
      </c>
      <c r="AC313" s="11" t="s">
        <v>14</v>
      </c>
      <c r="AD313">
        <f t="shared" si="47"/>
        <v>45</v>
      </c>
      <c r="AE313" t="str">
        <f t="shared" si="45"/>
        <v>semaine45</v>
      </c>
    </row>
    <row r="314" spans="25:31" x14ac:dyDescent="0.2">
      <c r="Y314">
        <v>311</v>
      </c>
      <c r="Z314">
        <f t="shared" si="46"/>
        <v>7</v>
      </c>
      <c r="AA314" t="str">
        <f t="shared" si="43"/>
        <v>novembre</v>
      </c>
      <c r="AB314" s="8" t="str">
        <f t="shared" si="44"/>
        <v>7novembre</v>
      </c>
      <c r="AC314" s="11" t="s">
        <v>14</v>
      </c>
      <c r="AD314">
        <f t="shared" si="47"/>
        <v>45</v>
      </c>
      <c r="AE314" t="str">
        <f t="shared" si="45"/>
        <v>semaine45</v>
      </c>
    </row>
    <row r="315" spans="25:31" x14ac:dyDescent="0.2">
      <c r="Y315">
        <v>312</v>
      </c>
      <c r="Z315">
        <f t="shared" si="46"/>
        <v>8</v>
      </c>
      <c r="AA315" t="str">
        <f t="shared" si="43"/>
        <v>novembre</v>
      </c>
      <c r="AB315" s="8" t="str">
        <f t="shared" si="44"/>
        <v>8novembre</v>
      </c>
      <c r="AC315" s="11" t="s">
        <v>14</v>
      </c>
      <c r="AD315">
        <f t="shared" si="47"/>
        <v>45</v>
      </c>
      <c r="AE315" t="str">
        <f t="shared" si="45"/>
        <v>semaine45</v>
      </c>
    </row>
    <row r="316" spans="25:31" x14ac:dyDescent="0.2">
      <c r="Y316">
        <v>313</v>
      </c>
      <c r="Z316">
        <f t="shared" si="46"/>
        <v>9</v>
      </c>
      <c r="AA316" t="str">
        <f t="shared" si="43"/>
        <v>novembre</v>
      </c>
      <c r="AB316" s="8" t="str">
        <f t="shared" si="44"/>
        <v>9novembre</v>
      </c>
      <c r="AC316" s="11" t="s">
        <v>14</v>
      </c>
      <c r="AD316">
        <f t="shared" si="47"/>
        <v>45</v>
      </c>
      <c r="AE316" t="str">
        <f t="shared" si="45"/>
        <v>semaine45</v>
      </c>
    </row>
    <row r="317" spans="25:31" x14ac:dyDescent="0.2">
      <c r="Y317">
        <v>314</v>
      </c>
      <c r="Z317">
        <f t="shared" si="46"/>
        <v>10</v>
      </c>
      <c r="AA317" t="str">
        <f t="shared" si="43"/>
        <v>novembre</v>
      </c>
      <c r="AB317" s="8" t="str">
        <f t="shared" si="44"/>
        <v>10novembre</v>
      </c>
      <c r="AC317" s="11" t="s">
        <v>14</v>
      </c>
      <c r="AD317">
        <f t="shared" si="47"/>
        <v>45</v>
      </c>
      <c r="AE317" t="str">
        <f t="shared" si="45"/>
        <v>semaine45</v>
      </c>
    </row>
    <row r="318" spans="25:31" x14ac:dyDescent="0.2">
      <c r="Y318">
        <v>315</v>
      </c>
      <c r="Z318">
        <f t="shared" si="46"/>
        <v>11</v>
      </c>
      <c r="AA318" t="str">
        <f t="shared" si="43"/>
        <v>novembre</v>
      </c>
      <c r="AB318" s="8" t="str">
        <f t="shared" si="44"/>
        <v>11novembre</v>
      </c>
      <c r="AC318" s="11" t="s">
        <v>14</v>
      </c>
      <c r="AD318">
        <f t="shared" si="47"/>
        <v>45</v>
      </c>
      <c r="AE318" t="str">
        <f t="shared" si="45"/>
        <v>semaine45</v>
      </c>
    </row>
    <row r="319" spans="25:31" x14ac:dyDescent="0.2">
      <c r="Y319">
        <v>316</v>
      </c>
      <c r="Z319">
        <f t="shared" si="46"/>
        <v>12</v>
      </c>
      <c r="AA319" t="str">
        <f t="shared" si="43"/>
        <v>novembre</v>
      </c>
      <c r="AB319" s="8" t="str">
        <f t="shared" si="44"/>
        <v>12novembre</v>
      </c>
      <c r="AC319" s="11" t="s">
        <v>14</v>
      </c>
      <c r="AD319">
        <f t="shared" si="47"/>
        <v>45</v>
      </c>
      <c r="AE319" t="str">
        <f t="shared" si="45"/>
        <v>semaine45</v>
      </c>
    </row>
    <row r="320" spans="25:31" x14ac:dyDescent="0.2">
      <c r="Y320">
        <v>317</v>
      </c>
      <c r="Z320">
        <f t="shared" si="46"/>
        <v>13</v>
      </c>
      <c r="AA320" t="str">
        <f t="shared" si="43"/>
        <v>novembre</v>
      </c>
      <c r="AB320" s="8" t="str">
        <f t="shared" si="44"/>
        <v>13novembre</v>
      </c>
      <c r="AC320" s="11" t="s">
        <v>14</v>
      </c>
      <c r="AD320">
        <f t="shared" si="47"/>
        <v>46</v>
      </c>
      <c r="AE320" t="str">
        <f t="shared" si="45"/>
        <v>semaine46</v>
      </c>
    </row>
    <row r="321" spans="25:31" x14ac:dyDescent="0.2">
      <c r="Y321">
        <v>318</v>
      </c>
      <c r="Z321">
        <f t="shared" si="46"/>
        <v>14</v>
      </c>
      <c r="AA321" t="str">
        <f t="shared" si="43"/>
        <v>novembre</v>
      </c>
      <c r="AB321" s="8" t="str">
        <f t="shared" si="44"/>
        <v>14novembre</v>
      </c>
      <c r="AC321" s="11" t="s">
        <v>14</v>
      </c>
      <c r="AD321">
        <f t="shared" si="47"/>
        <v>46</v>
      </c>
      <c r="AE321" t="str">
        <f t="shared" si="45"/>
        <v>semaine46</v>
      </c>
    </row>
    <row r="322" spans="25:31" x14ac:dyDescent="0.2">
      <c r="Y322">
        <v>319</v>
      </c>
      <c r="Z322">
        <f t="shared" si="46"/>
        <v>15</v>
      </c>
      <c r="AA322" t="str">
        <f t="shared" si="43"/>
        <v>novembre</v>
      </c>
      <c r="AB322" s="8" t="str">
        <f t="shared" si="44"/>
        <v>15novembre</v>
      </c>
      <c r="AC322" s="11" t="s">
        <v>14</v>
      </c>
      <c r="AD322">
        <f t="shared" si="47"/>
        <v>46</v>
      </c>
      <c r="AE322" t="str">
        <f t="shared" si="45"/>
        <v>semaine46</v>
      </c>
    </row>
    <row r="323" spans="25:31" x14ac:dyDescent="0.2">
      <c r="Y323">
        <v>320</v>
      </c>
      <c r="Z323">
        <f t="shared" si="46"/>
        <v>16</v>
      </c>
      <c r="AA323" t="str">
        <f t="shared" si="43"/>
        <v>novembre</v>
      </c>
      <c r="AB323" s="8" t="str">
        <f t="shared" si="44"/>
        <v>16novembre</v>
      </c>
      <c r="AC323" s="11" t="s">
        <v>14</v>
      </c>
      <c r="AD323">
        <f t="shared" si="47"/>
        <v>46</v>
      </c>
      <c r="AE323" t="str">
        <f t="shared" si="45"/>
        <v>semaine46</v>
      </c>
    </row>
    <row r="324" spans="25:31" x14ac:dyDescent="0.2">
      <c r="Y324">
        <v>321</v>
      </c>
      <c r="Z324">
        <f t="shared" si="46"/>
        <v>17</v>
      </c>
      <c r="AA324" t="str">
        <f t="shared" ref="AA324:AA368" si="48">+TEXT(DATE($Z$1,1,1)+Y324-1,"mmmm")</f>
        <v>novembre</v>
      </c>
      <c r="AB324" s="8" t="str">
        <f t="shared" ref="AB324:AB368" si="49">Z324&amp;AA324</f>
        <v>17novembre</v>
      </c>
      <c r="AC324" s="11" t="s">
        <v>14</v>
      </c>
      <c r="AD324">
        <f t="shared" si="47"/>
        <v>46</v>
      </c>
      <c r="AE324" t="str">
        <f t="shared" ref="AE324:AE368" si="50">+AC324&amp;AD324</f>
        <v>semaine46</v>
      </c>
    </row>
    <row r="325" spans="25:31" x14ac:dyDescent="0.2">
      <c r="Y325">
        <v>322</v>
      </c>
      <c r="Z325">
        <f t="shared" ref="Z325:Z368" si="51">DAY(DATE($Z$1,1,1)+Y325-1)</f>
        <v>18</v>
      </c>
      <c r="AA325" t="str">
        <f t="shared" si="48"/>
        <v>novembre</v>
      </c>
      <c r="AB325" s="8" t="str">
        <f t="shared" si="49"/>
        <v>18novembre</v>
      </c>
      <c r="AC325" s="11" t="s">
        <v>14</v>
      </c>
      <c r="AD325">
        <f t="shared" si="47"/>
        <v>46</v>
      </c>
      <c r="AE325" t="str">
        <f t="shared" si="50"/>
        <v>semaine46</v>
      </c>
    </row>
    <row r="326" spans="25:31" x14ac:dyDescent="0.2">
      <c r="Y326">
        <v>323</v>
      </c>
      <c r="Z326">
        <f t="shared" si="51"/>
        <v>19</v>
      </c>
      <c r="AA326" t="str">
        <f t="shared" si="48"/>
        <v>novembre</v>
      </c>
      <c r="AB326" s="8" t="str">
        <f t="shared" si="49"/>
        <v>19novembre</v>
      </c>
      <c r="AC326" s="11" t="s">
        <v>14</v>
      </c>
      <c r="AD326">
        <f t="shared" si="47"/>
        <v>46</v>
      </c>
      <c r="AE326" t="str">
        <f t="shared" si="50"/>
        <v>semaine46</v>
      </c>
    </row>
    <row r="327" spans="25:31" x14ac:dyDescent="0.2">
      <c r="Y327">
        <v>324</v>
      </c>
      <c r="Z327">
        <f t="shared" si="51"/>
        <v>20</v>
      </c>
      <c r="AA327" t="str">
        <f t="shared" si="48"/>
        <v>novembre</v>
      </c>
      <c r="AB327" s="8" t="str">
        <f t="shared" si="49"/>
        <v>20novembre</v>
      </c>
      <c r="AC327" s="11" t="s">
        <v>14</v>
      </c>
      <c r="AD327">
        <f t="shared" si="47"/>
        <v>47</v>
      </c>
      <c r="AE327" t="str">
        <f t="shared" si="50"/>
        <v>semaine47</v>
      </c>
    </row>
    <row r="328" spans="25:31" x14ac:dyDescent="0.2">
      <c r="Y328">
        <v>325</v>
      </c>
      <c r="Z328">
        <f t="shared" si="51"/>
        <v>21</v>
      </c>
      <c r="AA328" t="str">
        <f t="shared" si="48"/>
        <v>novembre</v>
      </c>
      <c r="AB328" s="8" t="str">
        <f t="shared" si="49"/>
        <v>21novembre</v>
      </c>
      <c r="AC328" s="11" t="s">
        <v>14</v>
      </c>
      <c r="AD328">
        <f t="shared" si="47"/>
        <v>47</v>
      </c>
      <c r="AE328" t="str">
        <f t="shared" si="50"/>
        <v>semaine47</v>
      </c>
    </row>
    <row r="329" spans="25:31" x14ac:dyDescent="0.2">
      <c r="Y329">
        <v>326</v>
      </c>
      <c r="Z329">
        <f t="shared" si="51"/>
        <v>22</v>
      </c>
      <c r="AA329" t="str">
        <f t="shared" si="48"/>
        <v>novembre</v>
      </c>
      <c r="AB329" s="8" t="str">
        <f t="shared" si="49"/>
        <v>22novembre</v>
      </c>
      <c r="AC329" s="11" t="s">
        <v>14</v>
      </c>
      <c r="AD329">
        <f t="shared" si="47"/>
        <v>47</v>
      </c>
      <c r="AE329" t="str">
        <f t="shared" si="50"/>
        <v>semaine47</v>
      </c>
    </row>
    <row r="330" spans="25:31" x14ac:dyDescent="0.2">
      <c r="Y330">
        <v>327</v>
      </c>
      <c r="Z330">
        <f t="shared" si="51"/>
        <v>23</v>
      </c>
      <c r="AA330" t="str">
        <f t="shared" si="48"/>
        <v>novembre</v>
      </c>
      <c r="AB330" s="8" t="str">
        <f t="shared" si="49"/>
        <v>23novembre</v>
      </c>
      <c r="AC330" s="11" t="s">
        <v>14</v>
      </c>
      <c r="AD330">
        <f t="shared" si="47"/>
        <v>47</v>
      </c>
      <c r="AE330" t="str">
        <f t="shared" si="50"/>
        <v>semaine47</v>
      </c>
    </row>
    <row r="331" spans="25:31" x14ac:dyDescent="0.2">
      <c r="Y331">
        <v>328</v>
      </c>
      <c r="Z331">
        <f t="shared" si="51"/>
        <v>24</v>
      </c>
      <c r="AA331" t="str">
        <f t="shared" si="48"/>
        <v>novembre</v>
      </c>
      <c r="AB331" s="8" t="str">
        <f t="shared" si="49"/>
        <v>24novembre</v>
      </c>
      <c r="AC331" s="11" t="s">
        <v>14</v>
      </c>
      <c r="AD331">
        <f t="shared" si="47"/>
        <v>47</v>
      </c>
      <c r="AE331" t="str">
        <f t="shared" si="50"/>
        <v>semaine47</v>
      </c>
    </row>
    <row r="332" spans="25:31" x14ac:dyDescent="0.2">
      <c r="Y332">
        <v>329</v>
      </c>
      <c r="Z332">
        <f t="shared" si="51"/>
        <v>25</v>
      </c>
      <c r="AA332" t="str">
        <f t="shared" si="48"/>
        <v>novembre</v>
      </c>
      <c r="AB332" s="8" t="str">
        <f t="shared" si="49"/>
        <v>25novembre</v>
      </c>
      <c r="AC332" s="11" t="s">
        <v>14</v>
      </c>
      <c r="AD332">
        <f t="shared" si="47"/>
        <v>47</v>
      </c>
      <c r="AE332" t="str">
        <f t="shared" si="50"/>
        <v>semaine47</v>
      </c>
    </row>
    <row r="333" spans="25:31" x14ac:dyDescent="0.2">
      <c r="Y333">
        <v>330</v>
      </c>
      <c r="Z333">
        <f t="shared" si="51"/>
        <v>26</v>
      </c>
      <c r="AA333" t="str">
        <f t="shared" si="48"/>
        <v>novembre</v>
      </c>
      <c r="AB333" s="8" t="str">
        <f t="shared" si="49"/>
        <v>26novembre</v>
      </c>
      <c r="AC333" s="11" t="s">
        <v>14</v>
      </c>
      <c r="AD333">
        <f t="shared" si="47"/>
        <v>47</v>
      </c>
      <c r="AE333" t="str">
        <f t="shared" si="50"/>
        <v>semaine47</v>
      </c>
    </row>
    <row r="334" spans="25:31" x14ac:dyDescent="0.2">
      <c r="Y334">
        <v>331</v>
      </c>
      <c r="Z334">
        <f t="shared" si="51"/>
        <v>27</v>
      </c>
      <c r="AA334" t="str">
        <f t="shared" si="48"/>
        <v>novembre</v>
      </c>
      <c r="AB334" s="8" t="str">
        <f t="shared" si="49"/>
        <v>27novembre</v>
      </c>
      <c r="AC334" s="11" t="s">
        <v>14</v>
      </c>
      <c r="AD334">
        <f t="shared" si="47"/>
        <v>48</v>
      </c>
      <c r="AE334" t="str">
        <f t="shared" si="50"/>
        <v>semaine48</v>
      </c>
    </row>
    <row r="335" spans="25:31" x14ac:dyDescent="0.2">
      <c r="Y335">
        <v>332</v>
      </c>
      <c r="Z335">
        <f t="shared" si="51"/>
        <v>28</v>
      </c>
      <c r="AA335" t="str">
        <f t="shared" si="48"/>
        <v>novembre</v>
      </c>
      <c r="AB335" s="8" t="str">
        <f t="shared" si="49"/>
        <v>28novembre</v>
      </c>
      <c r="AC335" s="11" t="s">
        <v>14</v>
      </c>
      <c r="AD335">
        <f t="shared" si="47"/>
        <v>48</v>
      </c>
      <c r="AE335" t="str">
        <f t="shared" si="50"/>
        <v>semaine48</v>
      </c>
    </row>
    <row r="336" spans="25:31" x14ac:dyDescent="0.2">
      <c r="Y336">
        <v>333</v>
      </c>
      <c r="Z336">
        <f t="shared" si="51"/>
        <v>29</v>
      </c>
      <c r="AA336" t="str">
        <f t="shared" si="48"/>
        <v>novembre</v>
      </c>
      <c r="AB336" s="8" t="str">
        <f t="shared" si="49"/>
        <v>29novembre</v>
      </c>
      <c r="AC336" s="11" t="s">
        <v>14</v>
      </c>
      <c r="AD336">
        <f t="shared" si="47"/>
        <v>48</v>
      </c>
      <c r="AE336" t="str">
        <f t="shared" si="50"/>
        <v>semaine48</v>
      </c>
    </row>
    <row r="337" spans="25:31" x14ac:dyDescent="0.2">
      <c r="Y337">
        <v>334</v>
      </c>
      <c r="Z337">
        <f t="shared" si="51"/>
        <v>30</v>
      </c>
      <c r="AA337" t="str">
        <f t="shared" si="48"/>
        <v>novembre</v>
      </c>
      <c r="AB337" s="8" t="str">
        <f t="shared" si="49"/>
        <v>30novembre</v>
      </c>
      <c r="AC337" s="11" t="s">
        <v>14</v>
      </c>
      <c r="AD337">
        <f t="shared" si="47"/>
        <v>48</v>
      </c>
      <c r="AE337" t="str">
        <f t="shared" si="50"/>
        <v>semaine48</v>
      </c>
    </row>
    <row r="338" spans="25:31" x14ac:dyDescent="0.2">
      <c r="Y338">
        <v>335</v>
      </c>
      <c r="Z338">
        <f t="shared" si="51"/>
        <v>1</v>
      </c>
      <c r="AA338" t="str">
        <f t="shared" si="48"/>
        <v>décembre</v>
      </c>
      <c r="AB338" s="8" t="str">
        <f t="shared" si="49"/>
        <v>1décembre</v>
      </c>
      <c r="AC338" s="11" t="s">
        <v>14</v>
      </c>
      <c r="AD338">
        <f t="shared" si="47"/>
        <v>48</v>
      </c>
      <c r="AE338" t="str">
        <f t="shared" si="50"/>
        <v>semaine48</v>
      </c>
    </row>
    <row r="339" spans="25:31" x14ac:dyDescent="0.2">
      <c r="Y339">
        <v>336</v>
      </c>
      <c r="Z339">
        <f t="shared" si="51"/>
        <v>2</v>
      </c>
      <c r="AA339" t="str">
        <f t="shared" si="48"/>
        <v>décembre</v>
      </c>
      <c r="AB339" s="8" t="str">
        <f t="shared" si="49"/>
        <v>2décembre</v>
      </c>
      <c r="AC339" s="11" t="s">
        <v>14</v>
      </c>
      <c r="AD339">
        <f t="shared" si="47"/>
        <v>48</v>
      </c>
      <c r="AE339" t="str">
        <f t="shared" si="50"/>
        <v>semaine48</v>
      </c>
    </row>
    <row r="340" spans="25:31" x14ac:dyDescent="0.2">
      <c r="Y340">
        <v>337</v>
      </c>
      <c r="Z340">
        <f t="shared" si="51"/>
        <v>3</v>
      </c>
      <c r="AA340" t="str">
        <f t="shared" si="48"/>
        <v>décembre</v>
      </c>
      <c r="AB340" s="8" t="str">
        <f t="shared" si="49"/>
        <v>3décembre</v>
      </c>
      <c r="AC340" s="11" t="s">
        <v>14</v>
      </c>
      <c r="AD340">
        <f t="shared" si="47"/>
        <v>48</v>
      </c>
      <c r="AE340" t="str">
        <f t="shared" si="50"/>
        <v>semaine48</v>
      </c>
    </row>
    <row r="341" spans="25:31" x14ac:dyDescent="0.2">
      <c r="Y341">
        <v>338</v>
      </c>
      <c r="Z341">
        <f t="shared" si="51"/>
        <v>4</v>
      </c>
      <c r="AA341" t="str">
        <f t="shared" si="48"/>
        <v>décembre</v>
      </c>
      <c r="AB341" s="8" t="str">
        <f t="shared" si="49"/>
        <v>4décembre</v>
      </c>
      <c r="AC341" s="11" t="s">
        <v>14</v>
      </c>
      <c r="AD341">
        <f t="shared" si="47"/>
        <v>49</v>
      </c>
      <c r="AE341" t="str">
        <f t="shared" si="50"/>
        <v>semaine49</v>
      </c>
    </row>
    <row r="342" spans="25:31" x14ac:dyDescent="0.2">
      <c r="Y342">
        <v>339</v>
      </c>
      <c r="Z342">
        <f t="shared" si="51"/>
        <v>5</v>
      </c>
      <c r="AA342" t="str">
        <f t="shared" si="48"/>
        <v>décembre</v>
      </c>
      <c r="AB342" s="8" t="str">
        <f t="shared" si="49"/>
        <v>5décembre</v>
      </c>
      <c r="AC342" s="11" t="s">
        <v>14</v>
      </c>
      <c r="AD342">
        <f t="shared" si="47"/>
        <v>49</v>
      </c>
      <c r="AE342" t="str">
        <f t="shared" si="50"/>
        <v>semaine49</v>
      </c>
    </row>
    <row r="343" spans="25:31" x14ac:dyDescent="0.2">
      <c r="Y343">
        <v>340</v>
      </c>
      <c r="Z343">
        <f t="shared" si="51"/>
        <v>6</v>
      </c>
      <c r="AA343" t="str">
        <f t="shared" si="48"/>
        <v>décembre</v>
      </c>
      <c r="AB343" s="8" t="str">
        <f t="shared" si="49"/>
        <v>6décembre</v>
      </c>
      <c r="AC343" s="11" t="s">
        <v>14</v>
      </c>
      <c r="AD343">
        <f t="shared" si="47"/>
        <v>49</v>
      </c>
      <c r="AE343" t="str">
        <f t="shared" si="50"/>
        <v>semaine49</v>
      </c>
    </row>
    <row r="344" spans="25:31" x14ac:dyDescent="0.2">
      <c r="Y344">
        <v>341</v>
      </c>
      <c r="Z344">
        <f t="shared" si="51"/>
        <v>7</v>
      </c>
      <c r="AA344" t="str">
        <f t="shared" si="48"/>
        <v>décembre</v>
      </c>
      <c r="AB344" s="8" t="str">
        <f t="shared" si="49"/>
        <v>7décembre</v>
      </c>
      <c r="AC344" s="11" t="s">
        <v>14</v>
      </c>
      <c r="AD344">
        <f t="shared" si="47"/>
        <v>49</v>
      </c>
      <c r="AE344" t="str">
        <f t="shared" si="50"/>
        <v>semaine49</v>
      </c>
    </row>
    <row r="345" spans="25:31" x14ac:dyDescent="0.2">
      <c r="Y345">
        <v>342</v>
      </c>
      <c r="Z345">
        <f t="shared" si="51"/>
        <v>8</v>
      </c>
      <c r="AA345" t="str">
        <f t="shared" si="48"/>
        <v>décembre</v>
      </c>
      <c r="AB345" s="8" t="str">
        <f t="shared" si="49"/>
        <v>8décembre</v>
      </c>
      <c r="AC345" s="11" t="s">
        <v>14</v>
      </c>
      <c r="AD345">
        <f t="shared" si="47"/>
        <v>49</v>
      </c>
      <c r="AE345" t="str">
        <f t="shared" si="50"/>
        <v>semaine49</v>
      </c>
    </row>
    <row r="346" spans="25:31" x14ac:dyDescent="0.2">
      <c r="Y346">
        <v>343</v>
      </c>
      <c r="Z346">
        <f t="shared" si="51"/>
        <v>9</v>
      </c>
      <c r="AA346" t="str">
        <f t="shared" si="48"/>
        <v>décembre</v>
      </c>
      <c r="AB346" s="8" t="str">
        <f t="shared" si="49"/>
        <v>9décembre</v>
      </c>
      <c r="AC346" s="11" t="s">
        <v>14</v>
      </c>
      <c r="AD346">
        <f t="shared" ref="AD346:AD368" si="52">+AD339+1</f>
        <v>49</v>
      </c>
      <c r="AE346" t="str">
        <f t="shared" si="50"/>
        <v>semaine49</v>
      </c>
    </row>
    <row r="347" spans="25:31" x14ac:dyDescent="0.2">
      <c r="Y347">
        <v>344</v>
      </c>
      <c r="Z347">
        <f t="shared" si="51"/>
        <v>10</v>
      </c>
      <c r="AA347" t="str">
        <f t="shared" si="48"/>
        <v>décembre</v>
      </c>
      <c r="AB347" s="8" t="str">
        <f t="shared" si="49"/>
        <v>10décembre</v>
      </c>
      <c r="AC347" s="11" t="s">
        <v>14</v>
      </c>
      <c r="AD347">
        <f t="shared" si="52"/>
        <v>49</v>
      </c>
      <c r="AE347" t="str">
        <f t="shared" si="50"/>
        <v>semaine49</v>
      </c>
    </row>
    <row r="348" spans="25:31" x14ac:dyDescent="0.2">
      <c r="Y348">
        <v>345</v>
      </c>
      <c r="Z348">
        <f t="shared" si="51"/>
        <v>11</v>
      </c>
      <c r="AA348" t="str">
        <f t="shared" si="48"/>
        <v>décembre</v>
      </c>
      <c r="AB348" s="8" t="str">
        <f t="shared" si="49"/>
        <v>11décembre</v>
      </c>
      <c r="AC348" s="11" t="s">
        <v>14</v>
      </c>
      <c r="AD348">
        <f t="shared" si="52"/>
        <v>50</v>
      </c>
      <c r="AE348" t="str">
        <f t="shared" si="50"/>
        <v>semaine50</v>
      </c>
    </row>
    <row r="349" spans="25:31" x14ac:dyDescent="0.2">
      <c r="Y349">
        <v>346</v>
      </c>
      <c r="Z349">
        <f t="shared" si="51"/>
        <v>12</v>
      </c>
      <c r="AA349" t="str">
        <f t="shared" si="48"/>
        <v>décembre</v>
      </c>
      <c r="AB349" s="8" t="str">
        <f t="shared" si="49"/>
        <v>12décembre</v>
      </c>
      <c r="AC349" s="11" t="s">
        <v>14</v>
      </c>
      <c r="AD349">
        <f t="shared" si="52"/>
        <v>50</v>
      </c>
      <c r="AE349" t="str">
        <f t="shared" si="50"/>
        <v>semaine50</v>
      </c>
    </row>
    <row r="350" spans="25:31" x14ac:dyDescent="0.2">
      <c r="Y350">
        <v>347</v>
      </c>
      <c r="Z350">
        <f t="shared" si="51"/>
        <v>13</v>
      </c>
      <c r="AA350" t="str">
        <f t="shared" si="48"/>
        <v>décembre</v>
      </c>
      <c r="AB350" s="8" t="str">
        <f t="shared" si="49"/>
        <v>13décembre</v>
      </c>
      <c r="AC350" s="11" t="s">
        <v>14</v>
      </c>
      <c r="AD350">
        <f t="shared" si="52"/>
        <v>50</v>
      </c>
      <c r="AE350" t="str">
        <f t="shared" si="50"/>
        <v>semaine50</v>
      </c>
    </row>
    <row r="351" spans="25:31" x14ac:dyDescent="0.2">
      <c r="Y351">
        <v>348</v>
      </c>
      <c r="Z351">
        <f t="shared" si="51"/>
        <v>14</v>
      </c>
      <c r="AA351" t="str">
        <f t="shared" si="48"/>
        <v>décembre</v>
      </c>
      <c r="AB351" s="8" t="str">
        <f t="shared" si="49"/>
        <v>14décembre</v>
      </c>
      <c r="AC351" s="11" t="s">
        <v>14</v>
      </c>
      <c r="AD351">
        <f t="shared" si="52"/>
        <v>50</v>
      </c>
      <c r="AE351" t="str">
        <f t="shared" si="50"/>
        <v>semaine50</v>
      </c>
    </row>
    <row r="352" spans="25:31" x14ac:dyDescent="0.2">
      <c r="Y352">
        <v>349</v>
      </c>
      <c r="Z352">
        <f t="shared" si="51"/>
        <v>15</v>
      </c>
      <c r="AA352" t="str">
        <f t="shared" si="48"/>
        <v>décembre</v>
      </c>
      <c r="AB352" s="8" t="str">
        <f t="shared" si="49"/>
        <v>15décembre</v>
      </c>
      <c r="AC352" s="11" t="s">
        <v>14</v>
      </c>
      <c r="AD352">
        <f t="shared" si="52"/>
        <v>50</v>
      </c>
      <c r="AE352" t="str">
        <f t="shared" si="50"/>
        <v>semaine50</v>
      </c>
    </row>
    <row r="353" spans="25:31" x14ac:dyDescent="0.2">
      <c r="Y353">
        <v>350</v>
      </c>
      <c r="Z353">
        <f t="shared" si="51"/>
        <v>16</v>
      </c>
      <c r="AA353" t="str">
        <f t="shared" si="48"/>
        <v>décembre</v>
      </c>
      <c r="AB353" s="8" t="str">
        <f t="shared" si="49"/>
        <v>16décembre</v>
      </c>
      <c r="AC353" s="11" t="s">
        <v>14</v>
      </c>
      <c r="AD353">
        <f t="shared" si="52"/>
        <v>50</v>
      </c>
      <c r="AE353" t="str">
        <f t="shared" si="50"/>
        <v>semaine50</v>
      </c>
    </row>
    <row r="354" spans="25:31" x14ac:dyDescent="0.2">
      <c r="Y354">
        <v>351</v>
      </c>
      <c r="Z354">
        <f t="shared" si="51"/>
        <v>17</v>
      </c>
      <c r="AA354" t="str">
        <f t="shared" si="48"/>
        <v>décembre</v>
      </c>
      <c r="AB354" s="8" t="str">
        <f t="shared" si="49"/>
        <v>17décembre</v>
      </c>
      <c r="AC354" s="11" t="s">
        <v>14</v>
      </c>
      <c r="AD354">
        <f t="shared" si="52"/>
        <v>50</v>
      </c>
      <c r="AE354" t="str">
        <f t="shared" si="50"/>
        <v>semaine50</v>
      </c>
    </row>
    <row r="355" spans="25:31" x14ac:dyDescent="0.2">
      <c r="Y355">
        <v>352</v>
      </c>
      <c r="Z355">
        <f t="shared" si="51"/>
        <v>18</v>
      </c>
      <c r="AA355" t="str">
        <f t="shared" si="48"/>
        <v>décembre</v>
      </c>
      <c r="AB355" s="8" t="str">
        <f t="shared" si="49"/>
        <v>18décembre</v>
      </c>
      <c r="AC355" s="11" t="s">
        <v>14</v>
      </c>
      <c r="AD355">
        <f t="shared" si="52"/>
        <v>51</v>
      </c>
      <c r="AE355" t="str">
        <f t="shared" si="50"/>
        <v>semaine51</v>
      </c>
    </row>
    <row r="356" spans="25:31" x14ac:dyDescent="0.2">
      <c r="Y356">
        <v>353</v>
      </c>
      <c r="Z356">
        <f t="shared" si="51"/>
        <v>19</v>
      </c>
      <c r="AA356" t="str">
        <f t="shared" si="48"/>
        <v>décembre</v>
      </c>
      <c r="AB356" s="8" t="str">
        <f t="shared" si="49"/>
        <v>19décembre</v>
      </c>
      <c r="AC356" s="11" t="s">
        <v>14</v>
      </c>
      <c r="AD356">
        <f t="shared" si="52"/>
        <v>51</v>
      </c>
      <c r="AE356" t="str">
        <f t="shared" si="50"/>
        <v>semaine51</v>
      </c>
    </row>
    <row r="357" spans="25:31" x14ac:dyDescent="0.2">
      <c r="Y357">
        <v>354</v>
      </c>
      <c r="Z357">
        <f t="shared" si="51"/>
        <v>20</v>
      </c>
      <c r="AA357" t="str">
        <f t="shared" si="48"/>
        <v>décembre</v>
      </c>
      <c r="AB357" s="8" t="str">
        <f t="shared" si="49"/>
        <v>20décembre</v>
      </c>
      <c r="AC357" s="11" t="s">
        <v>14</v>
      </c>
      <c r="AD357">
        <f t="shared" si="52"/>
        <v>51</v>
      </c>
      <c r="AE357" t="str">
        <f t="shared" si="50"/>
        <v>semaine51</v>
      </c>
    </row>
    <row r="358" spans="25:31" x14ac:dyDescent="0.2">
      <c r="Y358">
        <v>355</v>
      </c>
      <c r="Z358">
        <f t="shared" si="51"/>
        <v>21</v>
      </c>
      <c r="AA358" t="str">
        <f t="shared" si="48"/>
        <v>décembre</v>
      </c>
      <c r="AB358" s="8" t="str">
        <f t="shared" si="49"/>
        <v>21décembre</v>
      </c>
      <c r="AC358" s="11" t="s">
        <v>14</v>
      </c>
      <c r="AD358">
        <f t="shared" si="52"/>
        <v>51</v>
      </c>
      <c r="AE358" t="str">
        <f t="shared" si="50"/>
        <v>semaine51</v>
      </c>
    </row>
    <row r="359" spans="25:31" x14ac:dyDescent="0.2">
      <c r="Y359">
        <v>356</v>
      </c>
      <c r="Z359">
        <f t="shared" si="51"/>
        <v>22</v>
      </c>
      <c r="AA359" t="str">
        <f t="shared" si="48"/>
        <v>décembre</v>
      </c>
      <c r="AB359" s="8" t="str">
        <f t="shared" si="49"/>
        <v>22décembre</v>
      </c>
      <c r="AC359" s="11" t="s">
        <v>14</v>
      </c>
      <c r="AD359">
        <f t="shared" si="52"/>
        <v>51</v>
      </c>
      <c r="AE359" t="str">
        <f t="shared" si="50"/>
        <v>semaine51</v>
      </c>
    </row>
    <row r="360" spans="25:31" x14ac:dyDescent="0.2">
      <c r="Y360">
        <v>357</v>
      </c>
      <c r="Z360">
        <f t="shared" si="51"/>
        <v>23</v>
      </c>
      <c r="AA360" t="str">
        <f t="shared" si="48"/>
        <v>décembre</v>
      </c>
      <c r="AB360" s="8" t="str">
        <f t="shared" si="49"/>
        <v>23décembre</v>
      </c>
      <c r="AC360" s="11" t="s">
        <v>14</v>
      </c>
      <c r="AD360">
        <f t="shared" si="52"/>
        <v>51</v>
      </c>
      <c r="AE360" t="str">
        <f t="shared" si="50"/>
        <v>semaine51</v>
      </c>
    </row>
    <row r="361" spans="25:31" x14ac:dyDescent="0.2">
      <c r="Y361">
        <v>358</v>
      </c>
      <c r="Z361">
        <f t="shared" si="51"/>
        <v>24</v>
      </c>
      <c r="AA361" t="str">
        <f t="shared" si="48"/>
        <v>décembre</v>
      </c>
      <c r="AB361" s="8" t="str">
        <f t="shared" si="49"/>
        <v>24décembre</v>
      </c>
      <c r="AC361" s="11" t="s">
        <v>14</v>
      </c>
      <c r="AD361">
        <f t="shared" si="52"/>
        <v>51</v>
      </c>
      <c r="AE361" t="str">
        <f t="shared" si="50"/>
        <v>semaine51</v>
      </c>
    </row>
    <row r="362" spans="25:31" x14ac:dyDescent="0.2">
      <c r="Y362">
        <v>359</v>
      </c>
      <c r="Z362">
        <f t="shared" si="51"/>
        <v>25</v>
      </c>
      <c r="AA362" t="str">
        <f t="shared" si="48"/>
        <v>décembre</v>
      </c>
      <c r="AB362" s="8" t="str">
        <f t="shared" si="49"/>
        <v>25décembre</v>
      </c>
      <c r="AC362" s="11" t="s">
        <v>14</v>
      </c>
      <c r="AD362">
        <f t="shared" si="52"/>
        <v>52</v>
      </c>
      <c r="AE362" t="str">
        <f t="shared" si="50"/>
        <v>semaine52</v>
      </c>
    </row>
    <row r="363" spans="25:31" x14ac:dyDescent="0.2">
      <c r="Y363">
        <v>360</v>
      </c>
      <c r="Z363">
        <f t="shared" si="51"/>
        <v>26</v>
      </c>
      <c r="AA363" t="str">
        <f t="shared" si="48"/>
        <v>décembre</v>
      </c>
      <c r="AB363" s="8" t="str">
        <f t="shared" si="49"/>
        <v>26décembre</v>
      </c>
      <c r="AC363" s="11" t="s">
        <v>14</v>
      </c>
      <c r="AD363">
        <f t="shared" si="52"/>
        <v>52</v>
      </c>
      <c r="AE363" t="str">
        <f t="shared" si="50"/>
        <v>semaine52</v>
      </c>
    </row>
    <row r="364" spans="25:31" x14ac:dyDescent="0.2">
      <c r="Y364">
        <v>361</v>
      </c>
      <c r="Z364">
        <f t="shared" si="51"/>
        <v>27</v>
      </c>
      <c r="AA364" t="str">
        <f t="shared" si="48"/>
        <v>décembre</v>
      </c>
      <c r="AB364" s="8" t="str">
        <f t="shared" si="49"/>
        <v>27décembre</v>
      </c>
      <c r="AC364" s="11" t="s">
        <v>14</v>
      </c>
      <c r="AD364">
        <f t="shared" si="52"/>
        <v>52</v>
      </c>
      <c r="AE364" t="str">
        <f t="shared" si="50"/>
        <v>semaine52</v>
      </c>
    </row>
    <row r="365" spans="25:31" x14ac:dyDescent="0.2">
      <c r="Y365">
        <v>362</v>
      </c>
      <c r="Z365">
        <f t="shared" si="51"/>
        <v>28</v>
      </c>
      <c r="AA365" t="str">
        <f t="shared" si="48"/>
        <v>décembre</v>
      </c>
      <c r="AB365" s="8" t="str">
        <f t="shared" si="49"/>
        <v>28décembre</v>
      </c>
      <c r="AC365" s="11" t="s">
        <v>14</v>
      </c>
      <c r="AD365">
        <f t="shared" si="52"/>
        <v>52</v>
      </c>
      <c r="AE365" t="str">
        <f t="shared" si="50"/>
        <v>semaine52</v>
      </c>
    </row>
    <row r="366" spans="25:31" x14ac:dyDescent="0.2">
      <c r="Y366">
        <v>363</v>
      </c>
      <c r="Z366">
        <f t="shared" si="51"/>
        <v>29</v>
      </c>
      <c r="AA366" t="str">
        <f t="shared" si="48"/>
        <v>décembre</v>
      </c>
      <c r="AB366" s="8" t="str">
        <f t="shared" si="49"/>
        <v>29décembre</v>
      </c>
      <c r="AC366" s="11" t="s">
        <v>14</v>
      </c>
      <c r="AD366">
        <f t="shared" si="52"/>
        <v>52</v>
      </c>
      <c r="AE366" t="str">
        <f t="shared" si="50"/>
        <v>semaine52</v>
      </c>
    </row>
    <row r="367" spans="25:31" x14ac:dyDescent="0.2">
      <c r="Y367">
        <v>364</v>
      </c>
      <c r="Z367">
        <f t="shared" si="51"/>
        <v>30</v>
      </c>
      <c r="AA367" t="str">
        <f t="shared" si="48"/>
        <v>décembre</v>
      </c>
      <c r="AB367" s="8" t="str">
        <f t="shared" si="49"/>
        <v>30décembre</v>
      </c>
      <c r="AC367" s="11" t="s">
        <v>14</v>
      </c>
      <c r="AD367">
        <f t="shared" si="52"/>
        <v>52</v>
      </c>
      <c r="AE367" t="str">
        <f t="shared" si="50"/>
        <v>semaine52</v>
      </c>
    </row>
    <row r="368" spans="25:31" x14ac:dyDescent="0.2">
      <c r="Y368">
        <v>365</v>
      </c>
      <c r="Z368">
        <f t="shared" si="51"/>
        <v>31</v>
      </c>
      <c r="AA368" t="str">
        <f t="shared" si="48"/>
        <v>décembre</v>
      </c>
      <c r="AB368" s="8" t="str">
        <f t="shared" si="49"/>
        <v>31décembre</v>
      </c>
      <c r="AC368" s="11" t="s">
        <v>14</v>
      </c>
      <c r="AD368">
        <f t="shared" si="52"/>
        <v>52</v>
      </c>
      <c r="AE368" t="str">
        <f t="shared" si="50"/>
        <v>semaine52</v>
      </c>
    </row>
  </sheetData>
  <mergeCells count="2">
    <mergeCell ref="AB1:AD1"/>
    <mergeCell ref="R1:S1"/>
  </mergeCells>
  <conditionalFormatting sqref="AO3:BL27">
    <cfRule type="cellIs" dxfId="1" priority="2" stopIfTrue="1" operator="notEqual">
      <formula>0</formula>
    </cfRule>
  </conditionalFormatting>
  <conditionalFormatting sqref="C3:O106">
    <cfRule type="cellIs" dxfId="0" priority="1" stopIfTrue="1" operator="notEqual">
      <formula>0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REF</vt:lpstr>
    </vt:vector>
  </TitlesOfParts>
  <Company>Plaza Athénée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CEF</dc:creator>
  <cp:lastModifiedBy>jean-francois liquette</cp:lastModifiedBy>
  <cp:lastPrinted>2017-06-09T14:59:18Z</cp:lastPrinted>
  <dcterms:created xsi:type="dcterms:W3CDTF">2007-10-08T13:46:30Z</dcterms:created>
  <dcterms:modified xsi:type="dcterms:W3CDTF">2017-07-04T07:37:16Z</dcterms:modified>
</cp:coreProperties>
</file>