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2485" windowHeight="6615"/>
  </bookViews>
  <sheets>
    <sheet name="Feuil1" sheetId="2" r:id="rId1"/>
    <sheet name="Feuil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O15" i="2" l="1"/>
  <c r="E38" i="2"/>
  <c r="G14" i="2" s="1"/>
  <c r="F14" i="2"/>
  <c r="K14" i="2"/>
  <c r="L14" i="2"/>
  <c r="M14" i="2"/>
  <c r="N14" i="2"/>
  <c r="S14" i="2"/>
  <c r="T14" i="2"/>
  <c r="U14" i="2"/>
  <c r="V14" i="2"/>
  <c r="AA14" i="2"/>
  <c r="AB14" i="2"/>
  <c r="AC14" i="2"/>
  <c r="AD14" i="2"/>
  <c r="AI14" i="2"/>
  <c r="AH14" i="2" l="1"/>
  <c r="Z14" i="2"/>
  <c r="R14" i="2"/>
  <c r="J14" i="2"/>
  <c r="AG14" i="2"/>
  <c r="Y14" i="2"/>
  <c r="Q14" i="2"/>
  <c r="I14" i="2"/>
  <c r="AF14" i="2"/>
  <c r="X14" i="2"/>
  <c r="P14" i="2"/>
  <c r="H14" i="2"/>
  <c r="AE14" i="2"/>
  <c r="W14" i="2"/>
  <c r="O14" i="2"/>
  <c r="F7" i="2"/>
  <c r="F13" i="2" s="1"/>
  <c r="B4" i="2"/>
  <c r="D1" i="2"/>
  <c r="B5" i="1"/>
  <c r="D1" i="1"/>
  <c r="B4" i="1"/>
  <c r="F12" i="2" l="1"/>
  <c r="F11" i="2" s="1"/>
  <c r="G7" i="2"/>
  <c r="G13" i="2" s="1"/>
  <c r="H7" i="2" l="1"/>
  <c r="G12" i="2"/>
  <c r="G11" i="2" s="1"/>
  <c r="I7" i="2" l="1"/>
  <c r="H12" i="2"/>
  <c r="H11" i="2" s="1"/>
  <c r="H13" i="2"/>
  <c r="J7" i="2" l="1"/>
  <c r="I12" i="2"/>
  <c r="I11" i="2" s="1"/>
  <c r="I13" i="2"/>
  <c r="K7" i="2" l="1"/>
  <c r="J12" i="2"/>
  <c r="J11" i="2" s="1"/>
  <c r="J13" i="2"/>
  <c r="L7" i="2" l="1"/>
  <c r="K12" i="2"/>
  <c r="K11" i="2" s="1"/>
  <c r="K13" i="2"/>
  <c r="M7" i="2" l="1"/>
  <c r="L12" i="2"/>
  <c r="L11" i="2" s="1"/>
  <c r="L13" i="2"/>
  <c r="N7" i="2" l="1"/>
  <c r="M12" i="2"/>
  <c r="M11" i="2" s="1"/>
  <c r="M13" i="2"/>
  <c r="O7" i="2" l="1"/>
  <c r="N12" i="2"/>
  <c r="N11" i="2" s="1"/>
  <c r="N13" i="2"/>
  <c r="P7" i="2" l="1"/>
  <c r="O12" i="2"/>
  <c r="O11" i="2" s="1"/>
  <c r="O13" i="2"/>
  <c r="Q7" i="2" l="1"/>
  <c r="P12" i="2"/>
  <c r="P11" i="2" s="1"/>
  <c r="P13" i="2"/>
  <c r="R7" i="2" l="1"/>
  <c r="Q12" i="2"/>
  <c r="Q11" i="2" s="1"/>
  <c r="Q13" i="2"/>
  <c r="S7" i="2" l="1"/>
  <c r="R12" i="2"/>
  <c r="R11" i="2" s="1"/>
  <c r="R13" i="2"/>
  <c r="T7" i="2" l="1"/>
  <c r="S12" i="2"/>
  <c r="S11" i="2" s="1"/>
  <c r="S13" i="2"/>
  <c r="U7" i="2" l="1"/>
  <c r="T12" i="2"/>
  <c r="T11" i="2" s="1"/>
  <c r="T13" i="2"/>
  <c r="V7" i="2" l="1"/>
  <c r="U12" i="2"/>
  <c r="U11" i="2" s="1"/>
  <c r="U13" i="2"/>
  <c r="W7" i="2" l="1"/>
  <c r="V12" i="2"/>
  <c r="V11" i="2" s="1"/>
  <c r="V13" i="2"/>
  <c r="X7" i="2" l="1"/>
  <c r="W12" i="2"/>
  <c r="W11" i="2" s="1"/>
  <c r="W13" i="2"/>
  <c r="Y7" i="2" l="1"/>
  <c r="X12" i="2"/>
  <c r="X11" i="2" s="1"/>
  <c r="X13" i="2"/>
  <c r="Z7" i="2" l="1"/>
  <c r="Y12" i="2"/>
  <c r="Y11" i="2" s="1"/>
  <c r="Y13" i="2"/>
  <c r="AA7" i="2" l="1"/>
  <c r="Z12" i="2"/>
  <c r="Z11" i="2" s="1"/>
  <c r="Z13" i="2"/>
  <c r="AB7" i="2" l="1"/>
  <c r="AA12" i="2"/>
  <c r="AA11" i="2" s="1"/>
  <c r="AA13" i="2"/>
  <c r="AC7" i="2" l="1"/>
  <c r="AB12" i="2"/>
  <c r="AB11" i="2" s="1"/>
  <c r="AB13" i="2"/>
  <c r="AD7" i="2" l="1"/>
  <c r="AC12" i="2"/>
  <c r="AC11" i="2" s="1"/>
  <c r="AC13" i="2"/>
  <c r="AE7" i="2" l="1"/>
  <c r="AD12" i="2"/>
  <c r="AD11" i="2" s="1"/>
  <c r="AD13" i="2"/>
  <c r="AF7" i="2" l="1"/>
  <c r="AE12" i="2"/>
  <c r="AE11" i="2" s="1"/>
  <c r="AE13" i="2"/>
  <c r="AG7" i="2" l="1"/>
  <c r="AH7" i="2" s="1"/>
  <c r="AI7" i="2" s="1"/>
  <c r="AJ7" i="2" s="1"/>
  <c r="AF12" i="2"/>
  <c r="AF11" i="2" s="1"/>
  <c r="AF13" i="2"/>
  <c r="AH13" i="2" l="1"/>
  <c r="AH12" i="2"/>
  <c r="AH11" i="2" s="1"/>
  <c r="AG12" i="2"/>
  <c r="AG11" i="2" s="1"/>
  <c r="AG13" i="2"/>
  <c r="AI13" i="2" l="1"/>
  <c r="AI12" i="2"/>
  <c r="AI11" i="2" s="1"/>
  <c r="AJ12" i="2" l="1"/>
  <c r="AJ13" i="2"/>
  <c r="AJ11" i="2" l="1"/>
</calcChain>
</file>

<file path=xl/sharedStrings.xml><?xml version="1.0" encoding="utf-8"?>
<sst xmlns="http://schemas.openxmlformats.org/spreadsheetml/2006/main" count="62" uniqueCount="16">
  <si>
    <t>Planning du mois de :</t>
  </si>
  <si>
    <t>Date début</t>
  </si>
  <si>
    <t>Date fin</t>
  </si>
  <si>
    <t>Chantier 1</t>
  </si>
  <si>
    <t>Fabrication</t>
  </si>
  <si>
    <t>Pose</t>
  </si>
  <si>
    <t>Réception chantier</t>
  </si>
  <si>
    <t>Début</t>
  </si>
  <si>
    <t>Fin</t>
  </si>
  <si>
    <t>Jour réunion</t>
  </si>
  <si>
    <t>Commande ALU.</t>
  </si>
  <si>
    <t>Commande vitrage</t>
  </si>
  <si>
    <t>Commande autre</t>
  </si>
  <si>
    <t>Remarques</t>
  </si>
  <si>
    <t>fabrication</t>
  </si>
  <si>
    <t>chantier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</si>
</sst>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lightUp">
        <fgColor theme="4"/>
        <bgColor auto="1"/>
      </patternFill>
    </fill>
    <fill>
      <patternFill patternType="darkUp">
        <fgColor theme="5" tint="-0.24994659260841701"/>
        <bgColor auto="1"/>
      </patternFill>
    </fill>
    <fill>
      <patternFill patternType="lightGrid">
        <fgColor theme="9" tint="0.39994506668294322"/>
        <bgColor auto="1"/>
      </patternFill>
    </fill>
    <fill>
      <patternFill patternType="darkHorizontal">
        <fgColor theme="7" tint="0.39994506668294322"/>
        <bgColor auto="1"/>
      </patternFill>
    </fill>
    <fill>
      <patternFill patternType="darkGrid">
        <fgColor rgb="FFFF0000"/>
        <bgColor auto="1"/>
      </patternFill>
    </fill>
    <fill>
      <patternFill patternType="solid">
        <fgColor rgb="FFFFD5D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0" applyFont="1"/>
    <xf numFmtId="14" fontId="0" fillId="0" borderId="1" xfId="0" applyNumberFormat="1" applyBorder="1"/>
    <xf numFmtId="14" fontId="1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6" borderId="1" xfId="0" applyFill="1" applyBorder="1"/>
    <xf numFmtId="0" fontId="0" fillId="4" borderId="1" xfId="0" applyFill="1" applyBorder="1"/>
    <xf numFmtId="0" fontId="2" fillId="8" borderId="1" xfId="0" applyFont="1" applyFill="1" applyBorder="1" applyAlignment="1">
      <alignment wrapText="1"/>
    </xf>
    <xf numFmtId="0" fontId="0" fillId="7" borderId="1" xfId="0" applyFill="1" applyBorder="1"/>
    <xf numFmtId="0" fontId="0" fillId="10" borderId="1" xfId="0" applyFill="1" applyBorder="1"/>
    <xf numFmtId="0" fontId="2" fillId="11" borderId="1" xfId="0" applyFont="1" applyFill="1" applyBorder="1" applyAlignment="1">
      <alignment wrapText="1"/>
    </xf>
    <xf numFmtId="0" fontId="0" fillId="2" borderId="1" xfId="0" applyFill="1" applyBorder="1"/>
    <xf numFmtId="0" fontId="0" fillId="12" borderId="1" xfId="0" applyFill="1" applyBorder="1"/>
    <xf numFmtId="0" fontId="0" fillId="5" borderId="1" xfId="0" applyFill="1" applyBorder="1"/>
    <xf numFmtId="0" fontId="2" fillId="13" borderId="1" xfId="0" applyFont="1" applyFill="1" applyBorder="1" applyAlignment="1">
      <alignment wrapText="1"/>
    </xf>
    <xf numFmtId="0" fontId="2" fillId="14" borderId="1" xfId="0" applyFont="1" applyFill="1" applyBorder="1" applyAlignment="1">
      <alignment wrapText="1"/>
    </xf>
    <xf numFmtId="0" fontId="0" fillId="9" borderId="1" xfId="0" applyFill="1" applyBorder="1"/>
    <xf numFmtId="0" fontId="0" fillId="3" borderId="1" xfId="0" applyFill="1" applyBorder="1"/>
    <xf numFmtId="0" fontId="0" fillId="9" borderId="1" xfId="0" applyFill="1" applyBorder="1" applyAlignment="1">
      <alignment wrapText="1"/>
    </xf>
    <xf numFmtId="0" fontId="0" fillId="15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14" fontId="5" fillId="0" borderId="0" xfId="0" applyNumberFormat="1" applyFont="1" applyAlignment="1">
      <alignment horizontal="center" vertical="center" textRotation="90"/>
    </xf>
    <xf numFmtId="0" fontId="0" fillId="0" borderId="0" xfId="0" applyAlignment="1">
      <alignment horizontal="center"/>
    </xf>
    <xf numFmtId="14" fontId="0" fillId="4" borderId="1" xfId="0" applyNumberFormat="1" applyFill="1" applyBorder="1"/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textRotation="90"/>
    </xf>
    <xf numFmtId="0" fontId="0" fillId="4" borderId="2" xfId="0" applyFill="1" applyBorder="1" applyAlignment="1"/>
    <xf numFmtId="0" fontId="0" fillId="4" borderId="3" xfId="0" applyFill="1" applyBorder="1" applyAlignment="1"/>
    <xf numFmtId="0" fontId="0" fillId="4" borderId="4" xfId="0" applyFill="1" applyBorder="1" applyAlignment="1"/>
    <xf numFmtId="0" fontId="0" fillId="5" borderId="1" xfId="0" applyFill="1" applyBorder="1" applyAlignment="1"/>
    <xf numFmtId="0" fontId="0" fillId="4" borderId="1" xfId="0" applyFill="1" applyBorder="1" applyAlignment="1"/>
    <xf numFmtId="0" fontId="1" fillId="7" borderId="1" xfId="0" applyFont="1" applyFill="1" applyBorder="1" applyAlignment="1">
      <alignment horizontal="center" vertical="center" textRotation="90"/>
    </xf>
    <xf numFmtId="0" fontId="0" fillId="10" borderId="2" xfId="0" applyFill="1" applyBorder="1" applyAlignment="1"/>
    <xf numFmtId="0" fontId="0" fillId="10" borderId="3" xfId="0" applyFill="1" applyBorder="1" applyAlignment="1"/>
    <xf numFmtId="0" fontId="0" fillId="10" borderId="4" xfId="0" applyFill="1" applyBorder="1" applyAlignment="1"/>
    <xf numFmtId="0" fontId="0" fillId="10" borderId="1" xfId="0" applyFill="1" applyBorder="1" applyAlignment="1"/>
    <xf numFmtId="0" fontId="1" fillId="3" borderId="1" xfId="0" applyFont="1" applyFill="1" applyBorder="1" applyAlignment="1">
      <alignment horizontal="center" vertical="center" textRotation="90"/>
    </xf>
    <xf numFmtId="0" fontId="0" fillId="5" borderId="2" xfId="0" applyFill="1" applyBorder="1" applyAlignment="1"/>
    <xf numFmtId="0" fontId="0" fillId="5" borderId="3" xfId="0" applyFill="1" applyBorder="1" applyAlignment="1"/>
    <xf numFmtId="0" fontId="0" fillId="5" borderId="4" xfId="0" applyFill="1" applyBorder="1" applyAlignment="1"/>
    <xf numFmtId="0" fontId="0" fillId="20" borderId="1" xfId="0" applyFill="1" applyBorder="1" applyAlignment="1"/>
    <xf numFmtId="0" fontId="1" fillId="2" borderId="1" xfId="0" applyFont="1" applyFill="1" applyBorder="1" applyAlignment="1">
      <alignment horizontal="center" vertical="center" textRotation="90"/>
    </xf>
    <xf numFmtId="0" fontId="0" fillId="12" borderId="2" xfId="0" applyFill="1" applyBorder="1" applyAlignment="1"/>
    <xf numFmtId="0" fontId="0" fillId="12" borderId="3" xfId="0" applyFill="1" applyBorder="1" applyAlignment="1"/>
    <xf numFmtId="0" fontId="0" fillId="12" borderId="4" xfId="0" applyFill="1" applyBorder="1" applyAlignment="1"/>
    <xf numFmtId="0" fontId="0" fillId="12" borderId="1" xfId="0" applyFill="1" applyBorder="1" applyAlignment="1"/>
    <xf numFmtId="0" fontId="1" fillId="9" borderId="1" xfId="0" applyFont="1" applyFill="1" applyBorder="1" applyAlignment="1">
      <alignment horizontal="center" vertical="center" textRotation="90"/>
    </xf>
    <xf numFmtId="0" fontId="0" fillId="20" borderId="2" xfId="0" applyFill="1" applyBorder="1" applyAlignment="1"/>
    <xf numFmtId="0" fontId="0" fillId="20" borderId="3" xfId="0" applyFill="1" applyBorder="1" applyAlignment="1"/>
    <xf numFmtId="0" fontId="0" fillId="20" borderId="4" xfId="0" applyFill="1" applyBorder="1" applyAlignment="1"/>
  </cellXfs>
  <cellStyles count="1">
    <cellStyle name="Normal" xfId="0" builtinId="0"/>
  </cellStyles>
  <dxfs count="14"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DACE6"/>
        </patternFill>
      </fill>
      <border>
        <left style="thin">
          <color auto="1"/>
        </left>
        <vertical/>
        <horizontal/>
      </border>
    </dxf>
    <dxf>
      <font>
        <b/>
        <i val="0"/>
      </font>
      <fill>
        <patternFill>
          <bgColor rgb="FFFF9393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DACE6"/>
        </patternFill>
      </fill>
      <border>
        <left style="thin">
          <color auto="1"/>
        </left>
        <vertical/>
        <horizontal/>
      </border>
    </dxf>
    <dxf>
      <font>
        <b/>
        <i val="0"/>
      </font>
      <fill>
        <patternFill>
          <bgColor rgb="FFFF9393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DACE6"/>
        </patternFill>
      </fill>
      <border>
        <left style="thin">
          <color auto="1"/>
        </left>
        <vertical/>
        <horizontal/>
      </border>
    </dxf>
    <dxf>
      <font>
        <b/>
        <i val="0"/>
      </font>
      <fill>
        <patternFill>
          <bgColor rgb="FFFF9393"/>
        </patternFill>
      </fill>
    </dxf>
  </dxfs>
  <tableStyles count="0" defaultTableStyle="TableStyleMedium2" defaultPivotStyle="PivotStyleLight16"/>
  <colors>
    <mruColors>
      <color rgb="FFCDACE6"/>
      <color rgb="FFFF9393"/>
      <color rgb="FFFF7575"/>
      <color rgb="FFFFD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2"/>
  <sheetViews>
    <sheetView tabSelected="1" topLeftCell="B4" workbookViewId="0">
      <selection activeCell="B5" sqref="B5"/>
    </sheetView>
  </sheetViews>
  <sheetFormatPr baseColWidth="10" defaultRowHeight="15" x14ac:dyDescent="0.25"/>
  <cols>
    <col min="5" max="5" width="11.42578125" customWidth="1"/>
    <col min="6" max="36" width="4.7109375" customWidth="1"/>
  </cols>
  <sheetData>
    <row r="1" spans="1:36" ht="21" x14ac:dyDescent="0.35">
      <c r="A1" s="2" t="s">
        <v>0</v>
      </c>
      <c r="B1" s="2"/>
      <c r="C1" s="2"/>
      <c r="D1" s="3" t="str">
        <f>TEXT(B3,"mmmm")</f>
        <v>avril</v>
      </c>
    </row>
    <row r="3" spans="1:36" x14ac:dyDescent="0.25">
      <c r="A3" s="5" t="s">
        <v>1</v>
      </c>
      <c r="B3" s="4">
        <v>42826</v>
      </c>
    </row>
    <row r="4" spans="1:36" x14ac:dyDescent="0.25">
      <c r="A4" s="6" t="s">
        <v>2</v>
      </c>
      <c r="B4" s="4">
        <f>EOMONTH(B3,0)</f>
        <v>42855</v>
      </c>
    </row>
    <row r="5" spans="1:36" x14ac:dyDescent="0.25">
      <c r="B5" s="1">
        <f ca="1">TODAY()-3</f>
        <v>42849</v>
      </c>
    </row>
    <row r="7" spans="1:36" ht="56.25" x14ac:dyDescent="0.25">
      <c r="F7" s="29">
        <f>B3</f>
        <v>42826</v>
      </c>
      <c r="G7" s="29">
        <f>F7+1</f>
        <v>42827</v>
      </c>
      <c r="H7" s="29">
        <f t="shared" ref="H7:AG7" si="0">G7+1</f>
        <v>42828</v>
      </c>
      <c r="I7" s="29">
        <f t="shared" si="0"/>
        <v>42829</v>
      </c>
      <c r="J7" s="29">
        <f t="shared" si="0"/>
        <v>42830</v>
      </c>
      <c r="K7" s="29">
        <f t="shared" si="0"/>
        <v>42831</v>
      </c>
      <c r="L7" s="29">
        <f t="shared" si="0"/>
        <v>42832</v>
      </c>
      <c r="M7" s="29">
        <f t="shared" si="0"/>
        <v>42833</v>
      </c>
      <c r="N7" s="29">
        <f t="shared" si="0"/>
        <v>42834</v>
      </c>
      <c r="O7" s="29">
        <f t="shared" si="0"/>
        <v>42835</v>
      </c>
      <c r="P7" s="29">
        <f t="shared" si="0"/>
        <v>42836</v>
      </c>
      <c r="Q7" s="29">
        <f t="shared" si="0"/>
        <v>42837</v>
      </c>
      <c r="R7" s="29">
        <f t="shared" si="0"/>
        <v>42838</v>
      </c>
      <c r="S7" s="29">
        <f t="shared" si="0"/>
        <v>42839</v>
      </c>
      <c r="T7" s="29">
        <f t="shared" si="0"/>
        <v>42840</v>
      </c>
      <c r="U7" s="29">
        <f t="shared" si="0"/>
        <v>42841</v>
      </c>
      <c r="V7" s="29">
        <f t="shared" si="0"/>
        <v>42842</v>
      </c>
      <c r="W7" s="29">
        <f t="shared" si="0"/>
        <v>42843</v>
      </c>
      <c r="X7" s="29">
        <f t="shared" si="0"/>
        <v>42844</v>
      </c>
      <c r="Y7" s="29">
        <f t="shared" si="0"/>
        <v>42845</v>
      </c>
      <c r="Z7" s="29">
        <f t="shared" si="0"/>
        <v>42846</v>
      </c>
      <c r="AA7" s="29">
        <f t="shared" si="0"/>
        <v>42847</v>
      </c>
      <c r="AB7" s="29">
        <f t="shared" si="0"/>
        <v>42848</v>
      </c>
      <c r="AC7" s="29">
        <f t="shared" si="0"/>
        <v>42849</v>
      </c>
      <c r="AD7" s="29">
        <f t="shared" si="0"/>
        <v>42850</v>
      </c>
      <c r="AE7" s="29">
        <f t="shared" si="0"/>
        <v>42851</v>
      </c>
      <c r="AF7" s="29">
        <f t="shared" si="0"/>
        <v>42852</v>
      </c>
      <c r="AG7" s="29">
        <f t="shared" si="0"/>
        <v>42853</v>
      </c>
      <c r="AH7" s="29">
        <f>IFERROR(IF(AG7+1&gt;B4,"",AG7+1),"")</f>
        <v>42854</v>
      </c>
      <c r="AI7" s="29">
        <f>IFERROR(IF(AH7+1&gt;B4,"",AH7+1),"")</f>
        <v>42855</v>
      </c>
      <c r="AJ7" s="29" t="str">
        <f>IFERROR(IF(AI7+1&gt;B4,"",AI7+1),"")</f>
        <v/>
      </c>
    </row>
    <row r="11" spans="1:36" x14ac:dyDescent="0.25">
      <c r="F11" t="str">
        <f t="shared" ref="F11:AG11" si="1">IF(F12="LUN","S"&amp;WEEKNUM(F7),"")</f>
        <v/>
      </c>
      <c r="G11" t="str">
        <f t="shared" si="1"/>
        <v/>
      </c>
      <c r="H11" t="str">
        <f t="shared" si="1"/>
        <v>S14</v>
      </c>
      <c r="I11" t="str">
        <f t="shared" si="1"/>
        <v/>
      </c>
      <c r="J11" t="str">
        <f t="shared" si="1"/>
        <v/>
      </c>
      <c r="K11" t="str">
        <f t="shared" si="1"/>
        <v/>
      </c>
      <c r="L11" t="str">
        <f t="shared" si="1"/>
        <v/>
      </c>
      <c r="M11" t="str">
        <f t="shared" si="1"/>
        <v/>
      </c>
      <c r="N11" t="str">
        <f t="shared" si="1"/>
        <v/>
      </c>
      <c r="O11" t="str">
        <f t="shared" si="1"/>
        <v>S15</v>
      </c>
      <c r="P11" t="str">
        <f t="shared" si="1"/>
        <v/>
      </c>
      <c r="Q11" t="str">
        <f t="shared" si="1"/>
        <v/>
      </c>
      <c r="R11" t="str">
        <f t="shared" si="1"/>
        <v/>
      </c>
      <c r="S11" t="str">
        <f t="shared" si="1"/>
        <v/>
      </c>
      <c r="T11" t="str">
        <f t="shared" si="1"/>
        <v/>
      </c>
      <c r="U11" t="str">
        <f t="shared" si="1"/>
        <v/>
      </c>
      <c r="V11" t="str">
        <f t="shared" si="1"/>
        <v>S16</v>
      </c>
      <c r="W11" t="str">
        <f t="shared" si="1"/>
        <v/>
      </c>
      <c r="X11" t="str">
        <f t="shared" si="1"/>
        <v/>
      </c>
      <c r="Y11" t="str">
        <f t="shared" si="1"/>
        <v/>
      </c>
      <c r="Z11" t="str">
        <f t="shared" si="1"/>
        <v/>
      </c>
      <c r="AA11" t="str">
        <f t="shared" si="1"/>
        <v/>
      </c>
      <c r="AB11" t="str">
        <f t="shared" si="1"/>
        <v/>
      </c>
      <c r="AC11" t="str">
        <f t="shared" si="1"/>
        <v>S17</v>
      </c>
      <c r="AD11" t="str">
        <f t="shared" si="1"/>
        <v/>
      </c>
      <c r="AE11" t="str">
        <f t="shared" si="1"/>
        <v/>
      </c>
      <c r="AF11" t="str">
        <f t="shared" si="1"/>
        <v/>
      </c>
      <c r="AG11" t="str">
        <f t="shared" si="1"/>
        <v/>
      </c>
      <c r="AH11" t="str">
        <f>IFERROR(IF(AH12="LUN","S"&amp;WEEKNUM(AH7),""),"")</f>
        <v/>
      </c>
      <c r="AI11" t="str">
        <f>IFERROR(IF(AI12="LUN","S"&amp;WEEKNUM(AI7),""),"")</f>
        <v/>
      </c>
      <c r="AJ11" t="str">
        <f>IFERROR(IF(AJ12="LUN","S"&amp;WEEKNUM(AJ7),""),"")</f>
        <v/>
      </c>
    </row>
    <row r="12" spans="1:36" x14ac:dyDescent="0.25">
      <c r="F12" t="str">
        <f t="shared" ref="F12:AG12" si="2">CHOOSE(WEEKDAY(F7),"DIM","LUN","MAR","MER","JEU","VEN","SAM")</f>
        <v>SAM</v>
      </c>
      <c r="G12" t="str">
        <f t="shared" si="2"/>
        <v>DIM</v>
      </c>
      <c r="H12" t="str">
        <f t="shared" si="2"/>
        <v>LUN</v>
      </c>
      <c r="I12" t="str">
        <f t="shared" si="2"/>
        <v>MAR</v>
      </c>
      <c r="J12" t="str">
        <f t="shared" si="2"/>
        <v>MER</v>
      </c>
      <c r="K12" t="str">
        <f t="shared" si="2"/>
        <v>JEU</v>
      </c>
      <c r="L12" t="str">
        <f t="shared" si="2"/>
        <v>VEN</v>
      </c>
      <c r="M12" t="str">
        <f t="shared" si="2"/>
        <v>SAM</v>
      </c>
      <c r="N12" t="str">
        <f t="shared" si="2"/>
        <v>DIM</v>
      </c>
      <c r="O12" t="str">
        <f t="shared" si="2"/>
        <v>LUN</v>
      </c>
      <c r="P12" t="str">
        <f t="shared" si="2"/>
        <v>MAR</v>
      </c>
      <c r="Q12" t="str">
        <f t="shared" si="2"/>
        <v>MER</v>
      </c>
      <c r="R12" t="str">
        <f t="shared" si="2"/>
        <v>JEU</v>
      </c>
      <c r="S12" t="str">
        <f t="shared" si="2"/>
        <v>VEN</v>
      </c>
      <c r="T12" t="str">
        <f t="shared" si="2"/>
        <v>SAM</v>
      </c>
      <c r="U12" t="str">
        <f t="shared" si="2"/>
        <v>DIM</v>
      </c>
      <c r="V12" t="str">
        <f t="shared" si="2"/>
        <v>LUN</v>
      </c>
      <c r="W12" t="str">
        <f t="shared" si="2"/>
        <v>MAR</v>
      </c>
      <c r="X12" t="str">
        <f t="shared" si="2"/>
        <v>MER</v>
      </c>
      <c r="Y12" t="str">
        <f t="shared" si="2"/>
        <v>JEU</v>
      </c>
      <c r="Z12" t="str">
        <f t="shared" si="2"/>
        <v>VEN</v>
      </c>
      <c r="AA12" t="str">
        <f t="shared" si="2"/>
        <v>SAM</v>
      </c>
      <c r="AB12" t="str">
        <f t="shared" si="2"/>
        <v>DIM</v>
      </c>
      <c r="AC12" t="str">
        <f t="shared" si="2"/>
        <v>LUN</v>
      </c>
      <c r="AD12" t="str">
        <f t="shared" si="2"/>
        <v>MAR</v>
      </c>
      <c r="AE12" t="str">
        <f t="shared" si="2"/>
        <v>MER</v>
      </c>
      <c r="AF12" t="str">
        <f t="shared" si="2"/>
        <v>JEU</v>
      </c>
      <c r="AG12" t="str">
        <f t="shared" si="2"/>
        <v>VEN</v>
      </c>
      <c r="AH12" t="str">
        <f>IFERROR(CHOOSE(WEEKDAY(AH7),"DIM","LUN","MAR","MER","JEU","VEN","SAM"),"")</f>
        <v>SAM</v>
      </c>
      <c r="AI12" t="str">
        <f>IFERROR(CHOOSE(WEEKDAY(AI7),"DIM","LUN","MAR","MER","JEU","VEN","SAM"),"")</f>
        <v>DIM</v>
      </c>
      <c r="AJ12" t="str">
        <f>IFERROR(CHOOSE(WEEKDAY(AJ7),"DIM","LUN","MAR","MER","JEU","VEN","SAM"),"")</f>
        <v/>
      </c>
    </row>
    <row r="13" spans="1:36" x14ac:dyDescent="0.25">
      <c r="F13" s="30">
        <f t="shared" ref="F13:AG13" si="3">DAY(F7)</f>
        <v>1</v>
      </c>
      <c r="G13" s="30">
        <f t="shared" si="3"/>
        <v>2</v>
      </c>
      <c r="H13" s="30">
        <f t="shared" si="3"/>
        <v>3</v>
      </c>
      <c r="I13" s="30">
        <f t="shared" si="3"/>
        <v>4</v>
      </c>
      <c r="J13" s="30">
        <f t="shared" si="3"/>
        <v>5</v>
      </c>
      <c r="K13" s="30">
        <f t="shared" si="3"/>
        <v>6</v>
      </c>
      <c r="L13" s="30">
        <f t="shared" si="3"/>
        <v>7</v>
      </c>
      <c r="M13" s="30">
        <f t="shared" si="3"/>
        <v>8</v>
      </c>
      <c r="N13" s="30">
        <f t="shared" si="3"/>
        <v>9</v>
      </c>
      <c r="O13" s="30">
        <f t="shared" si="3"/>
        <v>10</v>
      </c>
      <c r="P13" s="30">
        <f t="shared" si="3"/>
        <v>11</v>
      </c>
      <c r="Q13" s="30">
        <f t="shared" si="3"/>
        <v>12</v>
      </c>
      <c r="R13" s="30">
        <f t="shared" si="3"/>
        <v>13</v>
      </c>
      <c r="S13" s="30">
        <f t="shared" si="3"/>
        <v>14</v>
      </c>
      <c r="T13" s="30">
        <f t="shared" si="3"/>
        <v>15</v>
      </c>
      <c r="U13" s="30">
        <f t="shared" si="3"/>
        <v>16</v>
      </c>
      <c r="V13" s="30">
        <f t="shared" si="3"/>
        <v>17</v>
      </c>
      <c r="W13" s="30">
        <f t="shared" si="3"/>
        <v>18</v>
      </c>
      <c r="X13" s="30">
        <f t="shared" si="3"/>
        <v>19</v>
      </c>
      <c r="Y13" s="30">
        <f t="shared" si="3"/>
        <v>20</v>
      </c>
      <c r="Z13" s="30">
        <f t="shared" si="3"/>
        <v>21</v>
      </c>
      <c r="AA13" s="30">
        <f t="shared" si="3"/>
        <v>22</v>
      </c>
      <c r="AB13" s="30">
        <f t="shared" si="3"/>
        <v>23</v>
      </c>
      <c r="AC13" s="30">
        <f t="shared" si="3"/>
        <v>24</v>
      </c>
      <c r="AD13" s="30">
        <f t="shared" si="3"/>
        <v>25</v>
      </c>
      <c r="AE13" s="30">
        <f t="shared" si="3"/>
        <v>26</v>
      </c>
      <c r="AF13" s="30">
        <f t="shared" si="3"/>
        <v>27</v>
      </c>
      <c r="AG13" s="30">
        <f t="shared" si="3"/>
        <v>28</v>
      </c>
      <c r="AH13" s="30">
        <f>IFERROR(DAY(AH7),"")</f>
        <v>29</v>
      </c>
      <c r="AI13" s="30">
        <f>IFERROR(DAY(AI7),"")</f>
        <v>30</v>
      </c>
      <c r="AJ13" s="30" t="str">
        <f>IFERROR(DAY(AJ7),"")</f>
        <v/>
      </c>
    </row>
    <row r="14" spans="1:36" x14ac:dyDescent="0.25">
      <c r="D14" t="s">
        <v>15</v>
      </c>
      <c r="E14" s="32" t="s">
        <v>14</v>
      </c>
      <c r="F14" t="str">
        <f t="shared" ref="F14:AI14" si="4">IF(AND($B3&gt;=$D38,$B3&lt;=$E38),"C","")</f>
        <v>C</v>
      </c>
      <c r="G14" t="str">
        <f t="shared" si="4"/>
        <v>C</v>
      </c>
      <c r="H14" t="str">
        <f t="shared" si="4"/>
        <v>C</v>
      </c>
      <c r="I14" t="str">
        <f t="shared" si="4"/>
        <v>C</v>
      </c>
      <c r="J14" t="str">
        <f t="shared" si="4"/>
        <v>C</v>
      </c>
      <c r="K14" t="str">
        <f t="shared" si="4"/>
        <v>C</v>
      </c>
      <c r="L14" t="str">
        <f t="shared" si="4"/>
        <v>C</v>
      </c>
      <c r="M14" t="str">
        <f t="shared" si="4"/>
        <v>C</v>
      </c>
      <c r="N14" t="str">
        <f t="shared" si="4"/>
        <v>C</v>
      </c>
      <c r="O14" t="str">
        <f t="shared" si="4"/>
        <v>C</v>
      </c>
      <c r="P14" t="str">
        <f t="shared" si="4"/>
        <v>C</v>
      </c>
      <c r="Q14" t="str">
        <f t="shared" si="4"/>
        <v>C</v>
      </c>
      <c r="R14" t="str">
        <f t="shared" si="4"/>
        <v>C</v>
      </c>
      <c r="S14" t="str">
        <f t="shared" si="4"/>
        <v>C</v>
      </c>
      <c r="T14" t="str">
        <f t="shared" si="4"/>
        <v>C</v>
      </c>
      <c r="U14" t="str">
        <f t="shared" si="4"/>
        <v>C</v>
      </c>
      <c r="V14" t="str">
        <f t="shared" si="4"/>
        <v>C</v>
      </c>
      <c r="W14" t="str">
        <f t="shared" si="4"/>
        <v>C</v>
      </c>
      <c r="X14" t="str">
        <f t="shared" si="4"/>
        <v>C</v>
      </c>
      <c r="Y14" t="str">
        <f t="shared" si="4"/>
        <v>C</v>
      </c>
      <c r="Z14" t="str">
        <f t="shared" si="4"/>
        <v>C</v>
      </c>
      <c r="AA14" t="str">
        <f t="shared" si="4"/>
        <v>C</v>
      </c>
      <c r="AB14" t="str">
        <f t="shared" si="4"/>
        <v>C</v>
      </c>
      <c r="AC14" t="str">
        <f t="shared" si="4"/>
        <v>C</v>
      </c>
      <c r="AD14" t="str">
        <f t="shared" si="4"/>
        <v>C</v>
      </c>
      <c r="AE14" t="str">
        <f t="shared" si="4"/>
        <v>C</v>
      </c>
      <c r="AF14" t="str">
        <f t="shared" si="4"/>
        <v>C</v>
      </c>
      <c r="AG14" t="str">
        <f t="shared" si="4"/>
        <v>C</v>
      </c>
      <c r="AH14" t="str">
        <f t="shared" si="4"/>
        <v>C</v>
      </c>
      <c r="AI14" t="str">
        <f t="shared" si="4"/>
        <v>C</v>
      </c>
    </row>
    <row r="15" spans="1:36" x14ac:dyDescent="0.25">
      <c r="O15" t="str">
        <f>IF(AND(B3&gt;=D39,B3&lt;=E39),"B","")</f>
        <v/>
      </c>
    </row>
    <row r="37" spans="2:14" ht="90" x14ac:dyDescent="0.25">
      <c r="D37" s="7" t="s">
        <v>7</v>
      </c>
      <c r="E37" s="7" t="s">
        <v>8</v>
      </c>
      <c r="F37" s="8" t="s">
        <v>9</v>
      </c>
      <c r="G37" s="8" t="s">
        <v>10</v>
      </c>
      <c r="H37" s="8" t="s">
        <v>11</v>
      </c>
      <c r="I37" s="8" t="s">
        <v>12</v>
      </c>
      <c r="J37" s="33" t="s">
        <v>13</v>
      </c>
      <c r="K37" s="34"/>
      <c r="L37" s="34"/>
      <c r="M37" s="34"/>
      <c r="N37" s="34"/>
    </row>
    <row r="38" spans="2:14" x14ac:dyDescent="0.25">
      <c r="B38" s="35" t="s">
        <v>3</v>
      </c>
      <c r="C38" s="9" t="s">
        <v>4</v>
      </c>
      <c r="D38" s="31">
        <v>42826</v>
      </c>
      <c r="E38" s="31">
        <f>D38+4</f>
        <v>42830</v>
      </c>
      <c r="F38" s="36"/>
      <c r="G38" s="36"/>
      <c r="H38" s="36"/>
      <c r="I38" s="36"/>
      <c r="J38" s="40"/>
      <c r="K38" s="40"/>
      <c r="L38" s="40"/>
      <c r="M38" s="40"/>
      <c r="N38" s="40"/>
    </row>
    <row r="39" spans="2:14" x14ac:dyDescent="0.25">
      <c r="B39" s="35"/>
      <c r="C39" s="23" t="s">
        <v>5</v>
      </c>
      <c r="D39" s="31">
        <v>42835</v>
      </c>
      <c r="E39" s="31">
        <v>42845</v>
      </c>
      <c r="F39" s="37"/>
      <c r="G39" s="37"/>
      <c r="H39" s="37"/>
      <c r="I39" s="37"/>
      <c r="J39" s="40"/>
      <c r="K39" s="40"/>
      <c r="L39" s="40"/>
      <c r="M39" s="40"/>
      <c r="N39" s="40"/>
    </row>
    <row r="40" spans="2:14" ht="30" x14ac:dyDescent="0.25">
      <c r="B40" s="35"/>
      <c r="C40" s="11" t="s">
        <v>6</v>
      </c>
      <c r="D40" s="10"/>
      <c r="E40" s="10"/>
      <c r="F40" s="38"/>
      <c r="G40" s="38"/>
      <c r="H40" s="38"/>
      <c r="I40" s="38"/>
      <c r="J40" s="40"/>
      <c r="K40" s="40"/>
      <c r="L40" s="40"/>
      <c r="M40" s="40"/>
      <c r="N40" s="40"/>
    </row>
    <row r="41" spans="2:14" x14ac:dyDescent="0.25">
      <c r="B41" s="41" t="s">
        <v>3</v>
      </c>
      <c r="C41" s="12" t="s">
        <v>4</v>
      </c>
      <c r="D41" s="13"/>
      <c r="E41" s="13"/>
      <c r="F41" s="42"/>
      <c r="G41" s="42"/>
      <c r="H41" s="42"/>
      <c r="I41" s="42"/>
      <c r="J41" s="45"/>
      <c r="K41" s="45"/>
      <c r="L41" s="45"/>
      <c r="M41" s="45"/>
      <c r="N41" s="45"/>
    </row>
    <row r="42" spans="2:14" x14ac:dyDescent="0.25">
      <c r="B42" s="41"/>
      <c r="C42" s="24" t="s">
        <v>5</v>
      </c>
      <c r="D42" s="13"/>
      <c r="E42" s="13"/>
      <c r="F42" s="43"/>
      <c r="G42" s="43"/>
      <c r="H42" s="43"/>
      <c r="I42" s="43"/>
      <c r="J42" s="45"/>
      <c r="K42" s="45"/>
      <c r="L42" s="45"/>
      <c r="M42" s="45"/>
      <c r="N42" s="45"/>
    </row>
    <row r="43" spans="2:14" ht="30" x14ac:dyDescent="0.25">
      <c r="B43" s="41"/>
      <c r="C43" s="14" t="s">
        <v>6</v>
      </c>
      <c r="D43" s="13"/>
      <c r="E43" s="13"/>
      <c r="F43" s="44"/>
      <c r="G43" s="44"/>
      <c r="H43" s="44"/>
      <c r="I43" s="44"/>
      <c r="J43" s="45"/>
      <c r="K43" s="45"/>
      <c r="L43" s="45"/>
      <c r="M43" s="45"/>
      <c r="N43" s="45"/>
    </row>
    <row r="44" spans="2:14" x14ac:dyDescent="0.25">
      <c r="B44" s="46" t="s">
        <v>3</v>
      </c>
      <c r="C44" s="21" t="s">
        <v>4</v>
      </c>
      <c r="D44" s="17"/>
      <c r="E44" s="17"/>
      <c r="F44" s="47"/>
      <c r="G44" s="47"/>
      <c r="H44" s="47"/>
      <c r="I44" s="47"/>
      <c r="J44" s="39"/>
      <c r="K44" s="39"/>
      <c r="L44" s="39"/>
      <c r="M44" s="39"/>
      <c r="N44" s="39"/>
    </row>
    <row r="45" spans="2:14" x14ac:dyDescent="0.25">
      <c r="B45" s="46"/>
      <c r="C45" s="25" t="s">
        <v>5</v>
      </c>
      <c r="D45" s="17"/>
      <c r="E45" s="17"/>
      <c r="F45" s="48"/>
      <c r="G45" s="48"/>
      <c r="H45" s="48"/>
      <c r="I45" s="48"/>
      <c r="J45" s="39"/>
      <c r="K45" s="39"/>
      <c r="L45" s="39"/>
      <c r="M45" s="39"/>
      <c r="N45" s="39"/>
    </row>
    <row r="46" spans="2:14" ht="30" x14ac:dyDescent="0.25">
      <c r="B46" s="46"/>
      <c r="C46" s="18" t="s">
        <v>6</v>
      </c>
      <c r="D46" s="17"/>
      <c r="E46" s="17"/>
      <c r="F46" s="49"/>
      <c r="G46" s="49"/>
      <c r="H46" s="49"/>
      <c r="I46" s="49"/>
      <c r="J46" s="39"/>
      <c r="K46" s="39"/>
      <c r="L46" s="39"/>
      <c r="M46" s="39"/>
      <c r="N46" s="39"/>
    </row>
    <row r="47" spans="2:14" x14ac:dyDescent="0.25">
      <c r="B47" s="51" t="s">
        <v>3</v>
      </c>
      <c r="C47" s="15" t="s">
        <v>4</v>
      </c>
      <c r="D47" s="16"/>
      <c r="E47" s="16"/>
      <c r="F47" s="52"/>
      <c r="G47" s="52"/>
      <c r="H47" s="52"/>
      <c r="I47" s="52"/>
      <c r="J47" s="55"/>
      <c r="K47" s="55"/>
      <c r="L47" s="55"/>
      <c r="M47" s="55"/>
      <c r="N47" s="55"/>
    </row>
    <row r="48" spans="2:14" x14ac:dyDescent="0.25">
      <c r="B48" s="51"/>
      <c r="C48" s="26" t="s">
        <v>5</v>
      </c>
      <c r="D48" s="16"/>
      <c r="E48" s="16"/>
      <c r="F48" s="53"/>
      <c r="G48" s="53"/>
      <c r="H48" s="53"/>
      <c r="I48" s="53"/>
      <c r="J48" s="55"/>
      <c r="K48" s="55"/>
      <c r="L48" s="55"/>
      <c r="M48" s="55"/>
      <c r="N48" s="55"/>
    </row>
    <row r="49" spans="2:14" ht="30" x14ac:dyDescent="0.25">
      <c r="B49" s="51"/>
      <c r="C49" s="19" t="s">
        <v>6</v>
      </c>
      <c r="D49" s="16"/>
      <c r="E49" s="16"/>
      <c r="F49" s="54"/>
      <c r="G49" s="54"/>
      <c r="H49" s="54"/>
      <c r="I49" s="54"/>
      <c r="J49" s="55"/>
      <c r="K49" s="55"/>
      <c r="L49" s="55"/>
      <c r="M49" s="55"/>
      <c r="N49" s="55"/>
    </row>
    <row r="50" spans="2:14" x14ac:dyDescent="0.25">
      <c r="B50" s="56" t="s">
        <v>3</v>
      </c>
      <c r="C50" s="20" t="s">
        <v>4</v>
      </c>
      <c r="D50" s="28"/>
      <c r="E50" s="28"/>
      <c r="F50" s="57"/>
      <c r="G50" s="57"/>
      <c r="H50" s="57"/>
      <c r="I50" s="57"/>
      <c r="J50" s="50"/>
      <c r="K50" s="50"/>
      <c r="L50" s="50"/>
      <c r="M50" s="50"/>
      <c r="N50" s="50"/>
    </row>
    <row r="51" spans="2:14" x14ac:dyDescent="0.25">
      <c r="B51" s="56"/>
      <c r="C51" s="27" t="s">
        <v>5</v>
      </c>
      <c r="D51" s="28"/>
      <c r="E51" s="28"/>
      <c r="F51" s="58"/>
      <c r="G51" s="58"/>
      <c r="H51" s="58"/>
      <c r="I51" s="58"/>
      <c r="J51" s="50"/>
      <c r="K51" s="50"/>
      <c r="L51" s="50"/>
      <c r="M51" s="50"/>
      <c r="N51" s="50"/>
    </row>
    <row r="52" spans="2:14" ht="30" x14ac:dyDescent="0.25">
      <c r="B52" s="56"/>
      <c r="C52" s="22" t="s">
        <v>6</v>
      </c>
      <c r="D52" s="28"/>
      <c r="E52" s="28"/>
      <c r="F52" s="59"/>
      <c r="G52" s="59"/>
      <c r="H52" s="59"/>
      <c r="I52" s="59"/>
      <c r="J52" s="50"/>
      <c r="K52" s="50"/>
      <c r="L52" s="50"/>
      <c r="M52" s="50"/>
      <c r="N52" s="50"/>
    </row>
  </sheetData>
  <mergeCells count="31">
    <mergeCell ref="G44:G46"/>
    <mergeCell ref="H44:H46"/>
    <mergeCell ref="I44:I46"/>
    <mergeCell ref="J50:N52"/>
    <mergeCell ref="B47:B49"/>
    <mergeCell ref="F47:F49"/>
    <mergeCell ref="G47:G49"/>
    <mergeCell ref="H47:H49"/>
    <mergeCell ref="I47:I49"/>
    <mergeCell ref="J47:N49"/>
    <mergeCell ref="B50:B52"/>
    <mergeCell ref="F50:F52"/>
    <mergeCell ref="G50:G52"/>
    <mergeCell ref="H50:H52"/>
    <mergeCell ref="I50:I52"/>
    <mergeCell ref="J37:N37"/>
    <mergeCell ref="B38:B40"/>
    <mergeCell ref="F38:F40"/>
    <mergeCell ref="G38:G40"/>
    <mergeCell ref="J44:N46"/>
    <mergeCell ref="H38:H40"/>
    <mergeCell ref="I38:I40"/>
    <mergeCell ref="J38:N40"/>
    <mergeCell ref="B41:B43"/>
    <mergeCell ref="F41:F43"/>
    <mergeCell ref="G41:G43"/>
    <mergeCell ref="H41:H43"/>
    <mergeCell ref="I41:I43"/>
    <mergeCell ref="J41:N43"/>
    <mergeCell ref="B44:B46"/>
    <mergeCell ref="F44:F46"/>
  </mergeCells>
  <conditionalFormatting sqref="F7:AJ7">
    <cfRule type="cellIs" dxfId="9" priority="11" operator="equal">
      <formula>$B$5</formula>
    </cfRule>
  </conditionalFormatting>
  <conditionalFormatting sqref="F11:AJ11">
    <cfRule type="containsText" dxfId="8" priority="10" operator="containsText" text="S">
      <formula>NOT(ISERROR(SEARCH("S",F11)))</formula>
    </cfRule>
  </conditionalFormatting>
  <conditionalFormatting sqref="F12:AJ12">
    <cfRule type="containsText" dxfId="7" priority="8" operator="containsText" text="SAM">
      <formula>NOT(ISERROR(SEARCH("SAM",F12)))</formula>
    </cfRule>
    <cfRule type="containsText" dxfId="6" priority="7" operator="containsText" text="DIM">
      <formula>NOT(ISERROR(SEARCH("DIM",F12)))</formula>
    </cfRule>
  </conditionalFormatting>
  <conditionalFormatting sqref="C50">
    <cfRule type="colorScale" priority="5">
      <colorScale>
        <cfvo type="min"/>
        <cfvo type="max"/>
        <color rgb="FFF8696B"/>
        <color rgb="FFFCFCFF"/>
      </colorScale>
    </cfRule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0:C52">
    <cfRule type="colorScale" priority="3">
      <colorScale>
        <cfvo type="min"/>
        <cfvo type="max"/>
        <color rgb="FFF8696B"/>
        <color rgb="FFFCFCFF"/>
      </colorScale>
    </cfRule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{3FF580F8-B0A3-4DB4-A21F-3D0930B94AA2}</x14:id>
        </ext>
      </extLst>
    </cfRule>
  </conditionalFormatting>
  <conditionalFormatting sqref="D50:N52">
    <cfRule type="colorScale" priority="2">
      <colorScale>
        <cfvo type="min"/>
        <cfvo type="max"/>
        <color rgb="FFF8696B"/>
        <color rgb="FFFCFCFF"/>
      </colorScale>
    </cfRule>
  </conditionalFormatting>
  <conditionalFormatting sqref="F14:AI14">
    <cfRule type="expression" dxfId="5" priority="1">
      <formula>AND(F$7&gt;=$B$5,F$7&lt;=$B$4)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FF580F8-B0A3-4DB4-A21F-3D0930B94AA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C50:C52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A19" workbookViewId="0">
      <selection activeCell="A25" sqref="A25:M40"/>
    </sheetView>
  </sheetViews>
  <sheetFormatPr baseColWidth="10" defaultRowHeight="15" x14ac:dyDescent="0.25"/>
  <cols>
    <col min="5" max="7" width="11.42578125" customWidth="1"/>
  </cols>
  <sheetData>
    <row r="1" spans="1:4" ht="21" x14ac:dyDescent="0.35">
      <c r="A1" s="2" t="s">
        <v>0</v>
      </c>
      <c r="B1" s="2"/>
      <c r="C1" s="2"/>
      <c r="D1" s="3" t="str">
        <f>TEXT(B3,"mmmm")</f>
        <v>janvier</v>
      </c>
    </row>
    <row r="3" spans="1:4" x14ac:dyDescent="0.25">
      <c r="A3" s="5" t="s">
        <v>1</v>
      </c>
      <c r="B3" s="4">
        <v>42736</v>
      </c>
    </row>
    <row r="4" spans="1:4" x14ac:dyDescent="0.25">
      <c r="A4" s="6" t="s">
        <v>2</v>
      </c>
      <c r="B4" s="4">
        <f>EOMONTH(B3,0)</f>
        <v>42766</v>
      </c>
    </row>
    <row r="5" spans="1:4" x14ac:dyDescent="0.25">
      <c r="B5" s="1">
        <f ca="1">TODAY()-3</f>
        <v>42849</v>
      </c>
    </row>
    <row r="25" spans="1:13" ht="30" x14ac:dyDescent="0.25">
      <c r="C25" s="7" t="s">
        <v>7</v>
      </c>
      <c r="D25" s="7" t="s">
        <v>8</v>
      </c>
      <c r="E25" s="8" t="s">
        <v>9</v>
      </c>
      <c r="F25" s="8" t="s">
        <v>10</v>
      </c>
      <c r="G25" s="8" t="s">
        <v>11</v>
      </c>
      <c r="H25" s="8" t="s">
        <v>12</v>
      </c>
      <c r="I25" s="33" t="s">
        <v>13</v>
      </c>
      <c r="J25" s="34"/>
      <c r="K25" s="34"/>
      <c r="L25" s="34"/>
      <c r="M25" s="34"/>
    </row>
    <row r="26" spans="1:13" x14ac:dyDescent="0.25">
      <c r="A26" s="35" t="s">
        <v>3</v>
      </c>
      <c r="B26" s="9" t="s">
        <v>4</v>
      </c>
      <c r="C26" s="10"/>
      <c r="D26" s="10"/>
      <c r="E26" s="36"/>
      <c r="F26" s="36"/>
      <c r="G26" s="36"/>
      <c r="H26" s="36"/>
      <c r="I26" s="40"/>
      <c r="J26" s="40"/>
      <c r="K26" s="40"/>
      <c r="L26" s="40"/>
      <c r="M26" s="40"/>
    </row>
    <row r="27" spans="1:13" x14ac:dyDescent="0.25">
      <c r="A27" s="35"/>
      <c r="B27" s="23" t="s">
        <v>5</v>
      </c>
      <c r="C27" s="10"/>
      <c r="D27" s="10"/>
      <c r="E27" s="37"/>
      <c r="F27" s="37"/>
      <c r="G27" s="37"/>
      <c r="H27" s="37"/>
      <c r="I27" s="40"/>
      <c r="J27" s="40"/>
      <c r="K27" s="40"/>
      <c r="L27" s="40"/>
      <c r="M27" s="40"/>
    </row>
    <row r="28" spans="1:13" ht="30" x14ac:dyDescent="0.25">
      <c r="A28" s="35"/>
      <c r="B28" s="11" t="s">
        <v>6</v>
      </c>
      <c r="C28" s="10"/>
      <c r="D28" s="10"/>
      <c r="E28" s="38"/>
      <c r="F28" s="38"/>
      <c r="G28" s="38"/>
      <c r="H28" s="38"/>
      <c r="I28" s="40"/>
      <c r="J28" s="40"/>
      <c r="K28" s="40"/>
      <c r="L28" s="40"/>
      <c r="M28" s="40"/>
    </row>
    <row r="29" spans="1:13" x14ac:dyDescent="0.25">
      <c r="A29" s="41" t="s">
        <v>3</v>
      </c>
      <c r="B29" s="12" t="s">
        <v>4</v>
      </c>
      <c r="C29" s="13"/>
      <c r="D29" s="13"/>
      <c r="E29" s="42"/>
      <c r="F29" s="42"/>
      <c r="G29" s="42"/>
      <c r="H29" s="42"/>
      <c r="I29" s="45"/>
      <c r="J29" s="45"/>
      <c r="K29" s="45"/>
      <c r="L29" s="45"/>
      <c r="M29" s="45"/>
    </row>
    <row r="30" spans="1:13" x14ac:dyDescent="0.25">
      <c r="A30" s="41"/>
      <c r="B30" s="24" t="s">
        <v>5</v>
      </c>
      <c r="C30" s="13"/>
      <c r="D30" s="13"/>
      <c r="E30" s="43"/>
      <c r="F30" s="43"/>
      <c r="G30" s="43"/>
      <c r="H30" s="43"/>
      <c r="I30" s="45"/>
      <c r="J30" s="45"/>
      <c r="K30" s="45"/>
      <c r="L30" s="45"/>
      <c r="M30" s="45"/>
    </row>
    <row r="31" spans="1:13" ht="30" x14ac:dyDescent="0.25">
      <c r="A31" s="41"/>
      <c r="B31" s="14" t="s">
        <v>6</v>
      </c>
      <c r="C31" s="13"/>
      <c r="D31" s="13"/>
      <c r="E31" s="44"/>
      <c r="F31" s="44"/>
      <c r="G31" s="44"/>
      <c r="H31" s="44"/>
      <c r="I31" s="45"/>
      <c r="J31" s="45"/>
      <c r="K31" s="45"/>
      <c r="L31" s="45"/>
      <c r="M31" s="45"/>
    </row>
    <row r="32" spans="1:13" x14ac:dyDescent="0.25">
      <c r="A32" s="46" t="s">
        <v>3</v>
      </c>
      <c r="B32" s="21" t="s">
        <v>4</v>
      </c>
      <c r="C32" s="17"/>
      <c r="D32" s="17"/>
      <c r="E32" s="47"/>
      <c r="F32" s="47"/>
      <c r="G32" s="47"/>
      <c r="H32" s="47"/>
      <c r="I32" s="39"/>
      <c r="J32" s="39"/>
      <c r="K32" s="39"/>
      <c r="L32" s="39"/>
      <c r="M32" s="39"/>
    </row>
    <row r="33" spans="1:13" x14ac:dyDescent="0.25">
      <c r="A33" s="46"/>
      <c r="B33" s="25" t="s">
        <v>5</v>
      </c>
      <c r="C33" s="17"/>
      <c r="D33" s="17"/>
      <c r="E33" s="48"/>
      <c r="F33" s="48"/>
      <c r="G33" s="48"/>
      <c r="H33" s="48"/>
      <c r="I33" s="39"/>
      <c r="J33" s="39"/>
      <c r="K33" s="39"/>
      <c r="L33" s="39"/>
      <c r="M33" s="39"/>
    </row>
    <row r="34" spans="1:13" ht="30" x14ac:dyDescent="0.25">
      <c r="A34" s="46"/>
      <c r="B34" s="18" t="s">
        <v>6</v>
      </c>
      <c r="C34" s="17"/>
      <c r="D34" s="17"/>
      <c r="E34" s="49"/>
      <c r="F34" s="49"/>
      <c r="G34" s="49"/>
      <c r="H34" s="49"/>
      <c r="I34" s="39"/>
      <c r="J34" s="39"/>
      <c r="K34" s="39"/>
      <c r="L34" s="39"/>
      <c r="M34" s="39"/>
    </row>
    <row r="35" spans="1:13" x14ac:dyDescent="0.25">
      <c r="A35" s="51" t="s">
        <v>3</v>
      </c>
      <c r="B35" s="15" t="s">
        <v>4</v>
      </c>
      <c r="C35" s="16"/>
      <c r="D35" s="16"/>
      <c r="E35" s="52"/>
      <c r="F35" s="52"/>
      <c r="G35" s="52"/>
      <c r="H35" s="52"/>
      <c r="I35" s="55"/>
      <c r="J35" s="55"/>
      <c r="K35" s="55"/>
      <c r="L35" s="55"/>
      <c r="M35" s="55"/>
    </row>
    <row r="36" spans="1:13" x14ac:dyDescent="0.25">
      <c r="A36" s="51"/>
      <c r="B36" s="26" t="s">
        <v>5</v>
      </c>
      <c r="C36" s="16"/>
      <c r="D36" s="16"/>
      <c r="E36" s="53"/>
      <c r="F36" s="53"/>
      <c r="G36" s="53"/>
      <c r="H36" s="53"/>
      <c r="I36" s="55"/>
      <c r="J36" s="55"/>
      <c r="K36" s="55"/>
      <c r="L36" s="55"/>
      <c r="M36" s="55"/>
    </row>
    <row r="37" spans="1:13" ht="30" x14ac:dyDescent="0.25">
      <c r="A37" s="51"/>
      <c r="B37" s="19" t="s">
        <v>6</v>
      </c>
      <c r="C37" s="16"/>
      <c r="D37" s="16"/>
      <c r="E37" s="54"/>
      <c r="F37" s="54"/>
      <c r="G37" s="54"/>
      <c r="H37" s="54"/>
      <c r="I37" s="55"/>
      <c r="J37" s="55"/>
      <c r="K37" s="55"/>
      <c r="L37" s="55"/>
      <c r="M37" s="55"/>
    </row>
    <row r="38" spans="1:13" x14ac:dyDescent="0.25">
      <c r="A38" s="56" t="s">
        <v>3</v>
      </c>
      <c r="B38" s="20" t="s">
        <v>4</v>
      </c>
      <c r="C38" s="28"/>
      <c r="D38" s="28"/>
      <c r="E38" s="57"/>
      <c r="F38" s="57"/>
      <c r="G38" s="57"/>
      <c r="H38" s="57"/>
      <c r="I38" s="50"/>
      <c r="J38" s="50"/>
      <c r="K38" s="50"/>
      <c r="L38" s="50"/>
      <c r="M38" s="50"/>
    </row>
    <row r="39" spans="1:13" x14ac:dyDescent="0.25">
      <c r="A39" s="56"/>
      <c r="B39" s="27" t="s">
        <v>5</v>
      </c>
      <c r="C39" s="28"/>
      <c r="D39" s="28"/>
      <c r="E39" s="58"/>
      <c r="F39" s="58"/>
      <c r="G39" s="58"/>
      <c r="H39" s="58"/>
      <c r="I39" s="50"/>
      <c r="J39" s="50"/>
      <c r="K39" s="50"/>
      <c r="L39" s="50"/>
      <c r="M39" s="50"/>
    </row>
    <row r="40" spans="1:13" ht="30" x14ac:dyDescent="0.25">
      <c r="A40" s="56"/>
      <c r="B40" s="22" t="s">
        <v>6</v>
      </c>
      <c r="C40" s="28"/>
      <c r="D40" s="28"/>
      <c r="E40" s="59"/>
      <c r="F40" s="59"/>
      <c r="G40" s="59"/>
      <c r="H40" s="59"/>
      <c r="I40" s="50"/>
      <c r="J40" s="50"/>
      <c r="K40" s="50"/>
      <c r="L40" s="50"/>
      <c r="M40" s="50"/>
    </row>
  </sheetData>
  <mergeCells count="31">
    <mergeCell ref="F35:F37"/>
    <mergeCell ref="F38:F40"/>
    <mergeCell ref="G35:G37"/>
    <mergeCell ref="G38:G40"/>
    <mergeCell ref="H29:H31"/>
    <mergeCell ref="H32:H34"/>
    <mergeCell ref="H35:H37"/>
    <mergeCell ref="H38:H40"/>
    <mergeCell ref="A35:A37"/>
    <mergeCell ref="I35:M37"/>
    <mergeCell ref="A38:A40"/>
    <mergeCell ref="I38:M40"/>
    <mergeCell ref="E26:E28"/>
    <mergeCell ref="E29:E31"/>
    <mergeCell ref="E32:E34"/>
    <mergeCell ref="E35:E37"/>
    <mergeCell ref="E38:E40"/>
    <mergeCell ref="F26:F28"/>
    <mergeCell ref="A32:A34"/>
    <mergeCell ref="I32:M34"/>
    <mergeCell ref="F32:F34"/>
    <mergeCell ref="G26:G28"/>
    <mergeCell ref="G29:G31"/>
    <mergeCell ref="G32:G34"/>
    <mergeCell ref="I25:M25"/>
    <mergeCell ref="I26:M28"/>
    <mergeCell ref="A26:A28"/>
    <mergeCell ref="A29:A31"/>
    <mergeCell ref="I29:M31"/>
    <mergeCell ref="F29:F31"/>
    <mergeCell ref="H26:H28"/>
  </mergeCells>
  <conditionalFormatting sqref="B38">
    <cfRule type="colorScale" priority="4">
      <colorScale>
        <cfvo type="min"/>
        <cfvo type="max"/>
        <color rgb="FFF8696B"/>
        <color rgb="FFFCFCFF"/>
      </colorScale>
    </cfRule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8:B40">
    <cfRule type="colorScale" priority="2">
      <colorScale>
        <cfvo type="min"/>
        <cfvo type="max"/>
        <color rgb="FFF8696B"/>
        <color rgb="FFFCFCFF"/>
      </colorScale>
    </cfRule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{41D9C0C3-E444-40A0-B910-0633E691F19B}</x14:id>
        </ext>
      </extLst>
    </cfRule>
  </conditionalFormatting>
  <conditionalFormatting sqref="C38:M40">
    <cfRule type="colorScale" priority="1">
      <colorScale>
        <cfvo type="min"/>
        <cfvo type="max"/>
        <color rgb="FFF8696B"/>
        <color rgb="FFFCFCFF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1D9C0C3-E444-40A0-B910-0633E691F1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B38:B40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jean-francois liquette</cp:lastModifiedBy>
  <dcterms:created xsi:type="dcterms:W3CDTF">2017-04-26T11:56:45Z</dcterms:created>
  <dcterms:modified xsi:type="dcterms:W3CDTF">2017-04-27T09:48:19Z</dcterms:modified>
</cp:coreProperties>
</file>