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41" i="1" l="1"/>
  <c r="E41" i="1"/>
  <c r="F41" i="1"/>
  <c r="G41" i="1"/>
  <c r="H41" i="1"/>
  <c r="I41" i="1"/>
  <c r="J41" i="1"/>
  <c r="K41" i="1"/>
  <c r="L41" i="1"/>
  <c r="M41" i="1"/>
  <c r="N41" i="1"/>
  <c r="D42" i="1"/>
  <c r="E42" i="1"/>
  <c r="F42" i="1"/>
  <c r="G42" i="1"/>
  <c r="H42" i="1"/>
  <c r="I42" i="1"/>
  <c r="J42" i="1"/>
  <c r="K42" i="1"/>
  <c r="L42" i="1"/>
  <c r="M42" i="1"/>
  <c r="N42" i="1"/>
  <c r="D43" i="1"/>
  <c r="E43" i="1"/>
  <c r="F43" i="1"/>
  <c r="G43" i="1"/>
  <c r="H43" i="1"/>
  <c r="I43" i="1"/>
  <c r="J43" i="1"/>
  <c r="K43" i="1"/>
  <c r="L43" i="1"/>
  <c r="M43" i="1"/>
  <c r="N43" i="1"/>
  <c r="D44" i="1"/>
  <c r="E44" i="1"/>
  <c r="F44" i="1"/>
  <c r="G44" i="1"/>
  <c r="H44" i="1"/>
  <c r="I44" i="1"/>
  <c r="J44" i="1"/>
  <c r="K44" i="1"/>
  <c r="L44" i="1"/>
  <c r="M44" i="1"/>
  <c r="N44" i="1"/>
  <c r="D45" i="1"/>
  <c r="E45" i="1"/>
  <c r="F45" i="1"/>
  <c r="G45" i="1"/>
  <c r="H45" i="1"/>
  <c r="I45" i="1"/>
  <c r="J45" i="1"/>
  <c r="K45" i="1"/>
  <c r="L45" i="1"/>
  <c r="M45" i="1"/>
  <c r="N45" i="1"/>
  <c r="D46" i="1"/>
  <c r="E46" i="1"/>
  <c r="F46" i="1"/>
  <c r="G46" i="1"/>
  <c r="H46" i="1"/>
  <c r="I46" i="1"/>
  <c r="J46" i="1"/>
  <c r="K46" i="1"/>
  <c r="L46" i="1"/>
  <c r="M46" i="1"/>
  <c r="N46" i="1"/>
  <c r="D47" i="1"/>
  <c r="E47" i="1"/>
  <c r="F47" i="1"/>
  <c r="G47" i="1"/>
  <c r="H47" i="1"/>
  <c r="I47" i="1"/>
  <c r="J47" i="1"/>
  <c r="K47" i="1"/>
  <c r="L47" i="1"/>
  <c r="M47" i="1"/>
  <c r="N47" i="1"/>
  <c r="C46" i="1"/>
  <c r="C47" i="1"/>
  <c r="C42" i="1"/>
  <c r="C43" i="1"/>
  <c r="C44" i="1"/>
  <c r="C45" i="1"/>
  <c r="C41" i="1"/>
  <c r="N40" i="1"/>
  <c r="E40" i="1"/>
  <c r="F40" i="1" s="1"/>
  <c r="G40" i="1" s="1"/>
  <c r="H40" i="1" s="1"/>
  <c r="I40" i="1" s="1"/>
  <c r="J40" i="1" s="1"/>
  <c r="K40" i="1" s="1"/>
  <c r="L40" i="1" s="1"/>
  <c r="M40" i="1" s="1"/>
  <c r="D40" i="1"/>
  <c r="C40" i="1"/>
  <c r="C27" i="1"/>
  <c r="C30" i="1"/>
  <c r="C34" i="1"/>
  <c r="C26" i="1"/>
  <c r="B28" i="1"/>
  <c r="B29" i="1" s="1"/>
  <c r="B30" i="1" s="1"/>
  <c r="B31" i="1" s="1"/>
  <c r="B32" i="1" s="1"/>
  <c r="B33" i="1" s="1"/>
  <c r="B34" i="1" s="1"/>
  <c r="B35" i="1" s="1"/>
  <c r="B36" i="1" s="1"/>
  <c r="B37" i="1" s="1"/>
  <c r="C37" i="1" s="1"/>
  <c r="B27" i="1"/>
  <c r="B26" i="1"/>
  <c r="N17" i="1"/>
  <c r="N18" i="1"/>
  <c r="N19" i="1"/>
  <c r="N20" i="1"/>
  <c r="N16" i="1"/>
  <c r="C21" i="1"/>
  <c r="D21" i="1"/>
  <c r="E21" i="1"/>
  <c r="F21" i="1"/>
  <c r="G21" i="1"/>
  <c r="H21" i="1"/>
  <c r="I21" i="1"/>
  <c r="J21" i="1"/>
  <c r="K21" i="1"/>
  <c r="L21" i="1"/>
  <c r="M21" i="1"/>
  <c r="B21" i="1"/>
  <c r="N23" i="1" s="1"/>
  <c r="C33" i="1" l="1"/>
  <c r="C29" i="1"/>
  <c r="C36" i="1"/>
  <c r="C32" i="1"/>
  <c r="C28" i="1"/>
  <c r="C35" i="1"/>
  <c r="C31" i="1"/>
  <c r="N21" i="1"/>
  <c r="N24" i="1" s="1"/>
  <c r="N25" i="1" s="1"/>
</calcChain>
</file>

<file path=xl/sharedStrings.xml><?xml version="1.0" encoding="utf-8"?>
<sst xmlns="http://schemas.openxmlformats.org/spreadsheetml/2006/main" count="51" uniqueCount="33">
  <si>
    <t>Étiquettes de lignes</t>
  </si>
  <si>
    <t>Matricule de l'agent</t>
  </si>
  <si>
    <t>_Situation Echelon Du</t>
  </si>
  <si>
    <t>Indice Majoré</t>
  </si>
  <si>
    <t>312133</t>
  </si>
  <si>
    <t>211602</t>
  </si>
  <si>
    <t>208062</t>
  </si>
  <si>
    <t>330485</t>
  </si>
  <si>
    <t>327709</t>
  </si>
  <si>
    <t>318683</t>
  </si>
  <si>
    <t>339785</t>
  </si>
  <si>
    <t>DAMIEN</t>
  </si>
  <si>
    <t>CHRISTELLE</t>
  </si>
  <si>
    <t>MICHEL</t>
  </si>
  <si>
    <t>FREDERIC</t>
  </si>
  <si>
    <t>JULIEN</t>
  </si>
  <si>
    <t>DAVID</t>
  </si>
  <si>
    <t>BRUNO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</si>
  <si>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</si>
  <si>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</si>
  <si>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</si>
  <si>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</si>
  <si>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</si>
  <si>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</si>
  <si>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</si>
  <si>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</si>
  <si>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</si>
  <si>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</si>
  <si>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</si>
  <si>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</si>
  <si>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 x 12</t>
  </si>
  <si>
    <t>Julien</t>
  </si>
  <si>
    <t>Totalisation directe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</si>
</sst>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\ yyyy"/>
    <numFmt numFmtId="166" formatCode="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10" fontId="0" fillId="0" borderId="0" xfId="1" applyNumberFormat="1" applyFont="1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horizontal="center"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165" fontId="0" fillId="5" borderId="0" xfId="0" applyNumberFormat="1" applyFill="1" applyAlignment="1">
      <alignment vertical="center"/>
    </xf>
    <xf numFmtId="17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19" zoomScale="80" zoomScaleNormal="80" workbookViewId="0">
      <selection activeCell="C51" sqref="C51"/>
    </sheetView>
  </sheetViews>
  <sheetFormatPr baseColWidth="10" defaultRowHeight="15" x14ac:dyDescent="0.25"/>
  <cols>
    <col min="1" max="1" width="26" style="2" bestFit="1" customWidth="1"/>
    <col min="2" max="2" width="17.85546875" style="2" customWidth="1"/>
    <col min="3" max="16384" width="11.42578125" style="2"/>
  </cols>
  <sheetData>
    <row r="1" spans="1:14" ht="25.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4" x14ac:dyDescent="0.25">
      <c r="A2" s="3" t="s">
        <v>11</v>
      </c>
      <c r="B2" s="4" t="s">
        <v>4</v>
      </c>
      <c r="C2" s="5">
        <v>42736</v>
      </c>
      <c r="D2" s="11">
        <v>364</v>
      </c>
    </row>
    <row r="3" spans="1:14" x14ac:dyDescent="0.25">
      <c r="A3" s="4" t="s">
        <v>12</v>
      </c>
      <c r="B3" s="4" t="s">
        <v>5</v>
      </c>
      <c r="C3" s="5">
        <v>42736</v>
      </c>
      <c r="D3" s="11">
        <v>364</v>
      </c>
    </row>
    <row r="4" spans="1:14" x14ac:dyDescent="0.25">
      <c r="A4" s="4" t="s">
        <v>12</v>
      </c>
      <c r="B4" s="4">
        <v>211602</v>
      </c>
      <c r="C4" s="5">
        <v>42891</v>
      </c>
      <c r="D4" s="11">
        <v>380</v>
      </c>
    </row>
    <row r="5" spans="1:14" x14ac:dyDescent="0.25">
      <c r="A5" s="3" t="s">
        <v>13</v>
      </c>
      <c r="B5" s="4" t="s">
        <v>6</v>
      </c>
      <c r="C5" s="5">
        <v>42736</v>
      </c>
      <c r="D5" s="11">
        <v>416</v>
      </c>
    </row>
    <row r="6" spans="1:14" x14ac:dyDescent="0.25">
      <c r="A6" s="3" t="s">
        <v>17</v>
      </c>
      <c r="B6" s="4" t="s">
        <v>7</v>
      </c>
      <c r="C6" s="5">
        <v>42736</v>
      </c>
      <c r="D6" s="11">
        <v>380</v>
      </c>
    </row>
    <row r="7" spans="1:14" x14ac:dyDescent="0.25">
      <c r="A7" s="4" t="s">
        <v>14</v>
      </c>
      <c r="B7" s="4" t="s">
        <v>8</v>
      </c>
      <c r="C7" s="5">
        <v>42736</v>
      </c>
      <c r="D7" s="11">
        <v>343</v>
      </c>
    </row>
    <row r="8" spans="1:14" x14ac:dyDescent="0.25">
      <c r="A8" s="4" t="s">
        <v>14</v>
      </c>
      <c r="B8" s="4" t="s">
        <v>8</v>
      </c>
      <c r="C8" s="5">
        <v>42918</v>
      </c>
      <c r="D8" s="11">
        <v>350</v>
      </c>
    </row>
    <row r="9" spans="1:14" x14ac:dyDescent="0.25">
      <c r="A9" s="3" t="s">
        <v>15</v>
      </c>
      <c r="B9" s="4" t="s">
        <v>9</v>
      </c>
      <c r="C9" s="5">
        <v>42736</v>
      </c>
      <c r="D9" s="11">
        <v>343</v>
      </c>
    </row>
    <row r="10" spans="1:14" x14ac:dyDescent="0.25">
      <c r="A10" s="3" t="s">
        <v>15</v>
      </c>
      <c r="B10" s="4" t="s">
        <v>9</v>
      </c>
      <c r="C10" s="5">
        <v>42919</v>
      </c>
      <c r="D10" s="11">
        <v>350</v>
      </c>
    </row>
    <row r="11" spans="1:14" x14ac:dyDescent="0.25">
      <c r="A11" s="4" t="s">
        <v>16</v>
      </c>
      <c r="B11" s="4" t="s">
        <v>10</v>
      </c>
      <c r="C11" s="5">
        <v>42736</v>
      </c>
      <c r="D11" s="11">
        <v>332</v>
      </c>
    </row>
    <row r="12" spans="1:14" x14ac:dyDescent="0.25">
      <c r="A12" s="4" t="s">
        <v>16</v>
      </c>
      <c r="B12" s="4" t="s">
        <v>10</v>
      </c>
      <c r="C12" s="5">
        <v>43035</v>
      </c>
      <c r="D12" s="11">
        <v>336</v>
      </c>
    </row>
    <row r="15" spans="1:14" x14ac:dyDescent="0.25">
      <c r="B15" s="4" t="s">
        <v>18</v>
      </c>
      <c r="C15" s="4" t="s">
        <v>19</v>
      </c>
      <c r="D15" s="4" t="s">
        <v>20</v>
      </c>
      <c r="E15" s="4" t="s">
        <v>21</v>
      </c>
      <c r="F15" s="4" t="s">
        <v>22</v>
      </c>
      <c r="G15" s="4" t="s">
        <v>23</v>
      </c>
      <c r="H15" s="4" t="s">
        <v>24</v>
      </c>
      <c r="I15" s="4" t="s">
        <v>25</v>
      </c>
      <c r="J15" s="4" t="s">
        <v>26</v>
      </c>
      <c r="K15" s="4" t="s">
        <v>27</v>
      </c>
      <c r="L15" s="4" t="s">
        <v>28</v>
      </c>
      <c r="M15" s="4" t="s">
        <v>29</v>
      </c>
    </row>
    <row r="16" spans="1:14" x14ac:dyDescent="0.25">
      <c r="A16" s="3" t="s">
        <v>11</v>
      </c>
      <c r="B16" s="6">
        <v>364</v>
      </c>
      <c r="C16" s="6">
        <v>364</v>
      </c>
      <c r="D16" s="6">
        <v>364</v>
      </c>
      <c r="E16" s="6">
        <v>364</v>
      </c>
      <c r="F16" s="6">
        <v>364</v>
      </c>
      <c r="G16" s="6">
        <v>364</v>
      </c>
      <c r="H16" s="6">
        <v>364</v>
      </c>
      <c r="I16" s="6">
        <v>364</v>
      </c>
      <c r="J16" s="6">
        <v>364</v>
      </c>
      <c r="K16" s="6">
        <v>364</v>
      </c>
      <c r="L16" s="6">
        <v>364</v>
      </c>
      <c r="M16" s="6">
        <v>364</v>
      </c>
      <c r="N16" s="8">
        <f>SUM(B16:M16)</f>
        <v>4368</v>
      </c>
    </row>
    <row r="17" spans="1:14" x14ac:dyDescent="0.25">
      <c r="A17" s="4" t="s">
        <v>12</v>
      </c>
      <c r="B17" s="6">
        <v>364</v>
      </c>
      <c r="C17" s="6">
        <v>364</v>
      </c>
      <c r="D17" s="6">
        <v>364</v>
      </c>
      <c r="E17" s="6">
        <v>364</v>
      </c>
      <c r="F17" s="6">
        <v>364</v>
      </c>
      <c r="G17" s="7">
        <v>380</v>
      </c>
      <c r="H17" s="7">
        <v>380</v>
      </c>
      <c r="I17" s="7">
        <v>380</v>
      </c>
      <c r="J17" s="7">
        <v>380</v>
      </c>
      <c r="K17" s="7">
        <v>380</v>
      </c>
      <c r="L17" s="7">
        <v>380</v>
      </c>
      <c r="M17" s="7">
        <v>380</v>
      </c>
      <c r="N17" s="8">
        <f t="shared" ref="N17:N21" si="0">SUM(B17:M17)</f>
        <v>4480</v>
      </c>
    </row>
    <row r="18" spans="1:14" x14ac:dyDescent="0.25">
      <c r="A18" s="3" t="s">
        <v>13</v>
      </c>
      <c r="B18" s="6">
        <v>416</v>
      </c>
      <c r="C18" s="6">
        <v>416</v>
      </c>
      <c r="D18" s="6">
        <v>416</v>
      </c>
      <c r="E18" s="6">
        <v>416</v>
      </c>
      <c r="F18" s="6">
        <v>416</v>
      </c>
      <c r="G18" s="6">
        <v>416</v>
      </c>
      <c r="H18" s="6">
        <v>416</v>
      </c>
      <c r="I18" s="6">
        <v>416</v>
      </c>
      <c r="J18" s="6">
        <v>416</v>
      </c>
      <c r="K18" s="6">
        <v>416</v>
      </c>
      <c r="L18" s="6">
        <v>416</v>
      </c>
      <c r="M18" s="6">
        <v>416</v>
      </c>
      <c r="N18" s="8">
        <f t="shared" si="0"/>
        <v>4992</v>
      </c>
    </row>
    <row r="19" spans="1:14" x14ac:dyDescent="0.25">
      <c r="A19" s="3" t="s">
        <v>17</v>
      </c>
      <c r="B19" s="6">
        <v>380</v>
      </c>
      <c r="C19" s="6">
        <v>380</v>
      </c>
      <c r="D19" s="6">
        <v>380</v>
      </c>
      <c r="E19" s="6">
        <v>380</v>
      </c>
      <c r="F19" s="6">
        <v>380</v>
      </c>
      <c r="G19" s="6">
        <v>380</v>
      </c>
      <c r="H19" s="6">
        <v>380</v>
      </c>
      <c r="I19" s="6">
        <v>380</v>
      </c>
      <c r="J19" s="6">
        <v>380</v>
      </c>
      <c r="K19" s="6">
        <v>380</v>
      </c>
      <c r="L19" s="6">
        <v>380</v>
      </c>
      <c r="M19" s="6">
        <v>380</v>
      </c>
      <c r="N19" s="8">
        <f t="shared" si="0"/>
        <v>4560</v>
      </c>
    </row>
    <row r="20" spans="1:14" x14ac:dyDescent="0.25">
      <c r="A20" s="4" t="s">
        <v>14</v>
      </c>
      <c r="B20" s="6">
        <v>343</v>
      </c>
      <c r="C20" s="6">
        <v>343</v>
      </c>
      <c r="D20" s="6">
        <v>343</v>
      </c>
      <c r="E20" s="6">
        <v>343</v>
      </c>
      <c r="F20" s="6">
        <v>343</v>
      </c>
      <c r="G20" s="6">
        <v>343</v>
      </c>
      <c r="H20" s="7">
        <v>350</v>
      </c>
      <c r="I20" s="7">
        <v>350</v>
      </c>
      <c r="J20" s="7">
        <v>350</v>
      </c>
      <c r="K20" s="7">
        <v>350</v>
      </c>
      <c r="L20" s="7">
        <v>350</v>
      </c>
      <c r="M20" s="7">
        <v>350</v>
      </c>
      <c r="N20" s="8">
        <f t="shared" si="0"/>
        <v>4158</v>
      </c>
    </row>
    <row r="21" spans="1:14" ht="21.75" customHeight="1" x14ac:dyDescent="0.25">
      <c r="B21" s="8">
        <f>SUM(B16:B20)</f>
        <v>1867</v>
      </c>
      <c r="C21" s="8">
        <f t="shared" ref="C21:M21" si="1">SUM(C16:C20)</f>
        <v>1867</v>
      </c>
      <c r="D21" s="8">
        <f t="shared" si="1"/>
        <v>1867</v>
      </c>
      <c r="E21" s="8">
        <f t="shared" si="1"/>
        <v>1867</v>
      </c>
      <c r="F21" s="8">
        <f t="shared" si="1"/>
        <v>1867</v>
      </c>
      <c r="G21" s="8">
        <f t="shared" si="1"/>
        <v>1883</v>
      </c>
      <c r="H21" s="8">
        <f t="shared" si="1"/>
        <v>1890</v>
      </c>
      <c r="I21" s="8">
        <f t="shared" si="1"/>
        <v>1890</v>
      </c>
      <c r="J21" s="8">
        <f t="shared" si="1"/>
        <v>1890</v>
      </c>
      <c r="K21" s="8">
        <f t="shared" si="1"/>
        <v>1890</v>
      </c>
      <c r="L21" s="8">
        <f t="shared" si="1"/>
        <v>1890</v>
      </c>
      <c r="M21" s="8">
        <f t="shared" si="1"/>
        <v>1890</v>
      </c>
      <c r="N21" s="8">
        <f t="shared" si="0"/>
        <v>22558</v>
      </c>
    </row>
    <row r="23" spans="1:14" x14ac:dyDescent="0.25">
      <c r="L23" s="2" t="s">
        <v>30</v>
      </c>
      <c r="N23" s="2">
        <f>+B21*12</f>
        <v>22404</v>
      </c>
    </row>
    <row r="24" spans="1:14" x14ac:dyDescent="0.25">
      <c r="B24" s="8" t="s">
        <v>32</v>
      </c>
      <c r="N24" s="2">
        <f>+N21-N23</f>
        <v>154</v>
      </c>
    </row>
    <row r="25" spans="1:14" x14ac:dyDescent="0.25">
      <c r="N25" s="9">
        <f>+N24/N23</f>
        <v>6.873772540617747E-3</v>
      </c>
    </row>
    <row r="26" spans="1:14" x14ac:dyDescent="0.25">
      <c r="B26" s="14">
        <f>DATE(YEAR(C2),1,31)</f>
        <v>42766</v>
      </c>
      <c r="C26" s="13">
        <f>SUMPRODUCT(($C$2:$C$12&lt;=B26)*$D$2:$D$12)</f>
        <v>2542</v>
      </c>
    </row>
    <row r="27" spans="1:14" x14ac:dyDescent="0.25">
      <c r="B27" s="14">
        <f>EDATE(B26,1)</f>
        <v>42794</v>
      </c>
      <c r="C27" s="13">
        <f t="shared" ref="C27:C37" si="2">SUMPRODUCT(($C$2:$C$12&lt;=B27)*$D$2:$D$12)</f>
        <v>2542</v>
      </c>
    </row>
    <row r="28" spans="1:14" x14ac:dyDescent="0.25">
      <c r="B28" s="14">
        <f t="shared" ref="B28:B37" si="3">EDATE(B27,1)</f>
        <v>42822</v>
      </c>
      <c r="C28" s="13">
        <f t="shared" si="2"/>
        <v>2542</v>
      </c>
    </row>
    <row r="29" spans="1:14" x14ac:dyDescent="0.25">
      <c r="B29" s="14">
        <f t="shared" si="3"/>
        <v>42853</v>
      </c>
      <c r="C29" s="13">
        <f t="shared" si="2"/>
        <v>2542</v>
      </c>
    </row>
    <row r="30" spans="1:14" x14ac:dyDescent="0.25">
      <c r="B30" s="14">
        <f t="shared" si="3"/>
        <v>42883</v>
      </c>
      <c r="C30" s="13">
        <f t="shared" si="2"/>
        <v>2542</v>
      </c>
    </row>
    <row r="31" spans="1:14" x14ac:dyDescent="0.25">
      <c r="B31" s="14">
        <f t="shared" si="3"/>
        <v>42914</v>
      </c>
      <c r="C31" s="13">
        <f t="shared" si="2"/>
        <v>2922</v>
      </c>
    </row>
    <row r="32" spans="1:14" x14ac:dyDescent="0.25">
      <c r="B32" s="14">
        <f t="shared" si="3"/>
        <v>42944</v>
      </c>
      <c r="C32" s="13">
        <f t="shared" si="2"/>
        <v>3622</v>
      </c>
    </row>
    <row r="33" spans="1:14" x14ac:dyDescent="0.25">
      <c r="B33" s="14">
        <f t="shared" si="3"/>
        <v>42975</v>
      </c>
      <c r="C33" s="13">
        <f t="shared" si="2"/>
        <v>3622</v>
      </c>
    </row>
    <row r="34" spans="1:14" x14ac:dyDescent="0.25">
      <c r="B34" s="14">
        <f t="shared" si="3"/>
        <v>43006</v>
      </c>
      <c r="C34" s="13">
        <f t="shared" si="2"/>
        <v>3622</v>
      </c>
    </row>
    <row r="35" spans="1:14" x14ac:dyDescent="0.25">
      <c r="B35" s="14">
        <f t="shared" si="3"/>
        <v>43036</v>
      </c>
      <c r="C35" s="13">
        <f t="shared" si="2"/>
        <v>3958</v>
      </c>
    </row>
    <row r="36" spans="1:14" x14ac:dyDescent="0.25">
      <c r="B36" s="14">
        <f t="shared" si="3"/>
        <v>43067</v>
      </c>
      <c r="C36" s="13">
        <f t="shared" si="2"/>
        <v>3958</v>
      </c>
    </row>
    <row r="37" spans="1:14" x14ac:dyDescent="0.25">
      <c r="B37" s="14">
        <f t="shared" si="3"/>
        <v>43097</v>
      </c>
      <c r="C37" s="13">
        <f t="shared" si="2"/>
        <v>3958</v>
      </c>
    </row>
    <row r="38" spans="1:14" x14ac:dyDescent="0.25">
      <c r="B38" s="10"/>
    </row>
    <row r="39" spans="1:14" x14ac:dyDescent="0.25">
      <c r="B39" s="10"/>
    </row>
    <row r="40" spans="1:14" x14ac:dyDescent="0.25">
      <c r="B40" s="10"/>
      <c r="C40" s="15">
        <f>DATE(YEAR(C2),1,31)</f>
        <v>42766</v>
      </c>
      <c r="D40" s="15">
        <f>EDATE(C40,1)</f>
        <v>42794</v>
      </c>
      <c r="E40" s="15">
        <f t="shared" ref="E40:M40" si="4">EDATE(D40,1)</f>
        <v>42822</v>
      </c>
      <c r="F40" s="15">
        <f t="shared" si="4"/>
        <v>42853</v>
      </c>
      <c r="G40" s="15">
        <f t="shared" si="4"/>
        <v>42883</v>
      </c>
      <c r="H40" s="15">
        <f t="shared" si="4"/>
        <v>42914</v>
      </c>
      <c r="I40" s="15">
        <f t="shared" si="4"/>
        <v>42944</v>
      </c>
      <c r="J40" s="15">
        <f t="shared" si="4"/>
        <v>42975</v>
      </c>
      <c r="K40" s="15">
        <f t="shared" si="4"/>
        <v>43006</v>
      </c>
      <c r="L40" s="15">
        <f t="shared" si="4"/>
        <v>43036</v>
      </c>
      <c r="M40" s="15">
        <f t="shared" si="4"/>
        <v>43067</v>
      </c>
      <c r="N40" s="15">
        <f>EDATE(M40,1)</f>
        <v>43097</v>
      </c>
    </row>
    <row r="41" spans="1:14" x14ac:dyDescent="0.25">
      <c r="A41" s="2" t="s">
        <v>11</v>
      </c>
      <c r="C41" s="12">
        <f>SUMPRODUCT(($A$2:$A$12=$A41)*($C$2:$C$12&lt;=C$40)*$D$2:$D$12)</f>
        <v>364</v>
      </c>
      <c r="D41" s="12">
        <f t="shared" ref="D41:N41" si="5">SUMPRODUCT(($A$2:$A$12=$A41)*($C$2:$C$12&lt;=D$40)*$D$2:$D$12)</f>
        <v>364</v>
      </c>
      <c r="E41" s="12">
        <f t="shared" si="5"/>
        <v>364</v>
      </c>
      <c r="F41" s="12">
        <f t="shared" si="5"/>
        <v>364</v>
      </c>
      <c r="G41" s="12">
        <f t="shared" si="5"/>
        <v>364</v>
      </c>
      <c r="H41" s="12">
        <f t="shared" si="5"/>
        <v>364</v>
      </c>
      <c r="I41" s="12">
        <f t="shared" si="5"/>
        <v>364</v>
      </c>
      <c r="J41" s="12">
        <f t="shared" si="5"/>
        <v>364</v>
      </c>
      <c r="K41" s="12">
        <f t="shared" si="5"/>
        <v>364</v>
      </c>
      <c r="L41" s="12">
        <f t="shared" si="5"/>
        <v>364</v>
      </c>
      <c r="M41" s="12">
        <f t="shared" si="5"/>
        <v>364</v>
      </c>
      <c r="N41" s="12">
        <f t="shared" si="5"/>
        <v>364</v>
      </c>
    </row>
    <row r="42" spans="1:14" x14ac:dyDescent="0.25">
      <c r="A42" s="2" t="s">
        <v>12</v>
      </c>
      <c r="C42" s="12">
        <f>SUMPRODUCT(($A$2:$A$12=$A42)*($C$2:$C$12&lt;=C$40)*$D$2:$D$12)</f>
        <v>364</v>
      </c>
      <c r="D42" s="12">
        <f>SUMPRODUCT(($A$2:$A$12=$A42)*($C$2:$C$12&lt;=D$40)*$D$2:$D$12)</f>
        <v>364</v>
      </c>
      <c r="E42" s="12">
        <f>SUMPRODUCT(($A$2:$A$12=$A42)*($C$2:$C$12&lt;=E$40)*$D$2:$D$12)</f>
        <v>364</v>
      </c>
      <c r="F42" s="12">
        <f>SUMPRODUCT(($A$2:$A$12=$A42)*($C$2:$C$12&lt;=F$40)*$D$2:$D$12)</f>
        <v>364</v>
      </c>
      <c r="G42" s="12">
        <f>SUMPRODUCT(($A$2:$A$12=$A42)*($C$2:$C$12&lt;=G$40)*$D$2:$D$12)</f>
        <v>364</v>
      </c>
      <c r="H42" s="12">
        <f>SUMPRODUCT(($A$2:$A$12=$A42)*($C$2:$C$12&lt;=H$40)*$D$2:$D$12)</f>
        <v>744</v>
      </c>
      <c r="I42" s="12">
        <f>SUMPRODUCT(($A$2:$A$12=$A42)*($C$2:$C$12&lt;=I$40)*$D$2:$D$12)</f>
        <v>744</v>
      </c>
      <c r="J42" s="12">
        <f>SUMPRODUCT(($A$2:$A$12=$A42)*($C$2:$C$12&lt;=J$40)*$D$2:$D$12)</f>
        <v>744</v>
      </c>
      <c r="K42" s="12">
        <f>SUMPRODUCT(($A$2:$A$12=$A42)*($C$2:$C$12&lt;=K$40)*$D$2:$D$12)</f>
        <v>744</v>
      </c>
      <c r="L42" s="12">
        <f>SUMPRODUCT(($A$2:$A$12=$A42)*($C$2:$C$12&lt;=L$40)*$D$2:$D$12)</f>
        <v>744</v>
      </c>
      <c r="M42" s="12">
        <f>SUMPRODUCT(($A$2:$A$12=$A42)*($C$2:$C$12&lt;=M$40)*$D$2:$D$12)</f>
        <v>744</v>
      </c>
      <c r="N42" s="12">
        <f>SUMPRODUCT(($A$2:$A$12=$A42)*($C$2:$C$12&lt;=N$40)*$D$2:$D$12)</f>
        <v>744</v>
      </c>
    </row>
    <row r="43" spans="1:14" x14ac:dyDescent="0.25">
      <c r="A43" s="2" t="s">
        <v>13</v>
      </c>
      <c r="C43" s="12">
        <f>SUMPRODUCT(($A$2:$A$12=$A43)*($C$2:$C$12&lt;=C$40)*$D$2:$D$12)</f>
        <v>416</v>
      </c>
      <c r="D43" s="12">
        <f>SUMPRODUCT(($A$2:$A$12=$A43)*($C$2:$C$12&lt;=D$40)*$D$2:$D$12)</f>
        <v>416</v>
      </c>
      <c r="E43" s="12">
        <f>SUMPRODUCT(($A$2:$A$12=$A43)*($C$2:$C$12&lt;=E$40)*$D$2:$D$12)</f>
        <v>416</v>
      </c>
      <c r="F43" s="12">
        <f>SUMPRODUCT(($A$2:$A$12=$A43)*($C$2:$C$12&lt;=F$40)*$D$2:$D$12)</f>
        <v>416</v>
      </c>
      <c r="G43" s="12">
        <f>SUMPRODUCT(($A$2:$A$12=$A43)*($C$2:$C$12&lt;=G$40)*$D$2:$D$12)</f>
        <v>416</v>
      </c>
      <c r="H43" s="12">
        <f>SUMPRODUCT(($A$2:$A$12=$A43)*($C$2:$C$12&lt;=H$40)*$D$2:$D$12)</f>
        <v>416</v>
      </c>
      <c r="I43" s="12">
        <f>SUMPRODUCT(($A$2:$A$12=$A43)*($C$2:$C$12&lt;=I$40)*$D$2:$D$12)</f>
        <v>416</v>
      </c>
      <c r="J43" s="12">
        <f>SUMPRODUCT(($A$2:$A$12=$A43)*($C$2:$C$12&lt;=J$40)*$D$2:$D$12)</f>
        <v>416</v>
      </c>
      <c r="K43" s="12">
        <f>SUMPRODUCT(($A$2:$A$12=$A43)*($C$2:$C$12&lt;=K$40)*$D$2:$D$12)</f>
        <v>416</v>
      </c>
      <c r="L43" s="12">
        <f>SUMPRODUCT(($A$2:$A$12=$A43)*($C$2:$C$12&lt;=L$40)*$D$2:$D$12)</f>
        <v>416</v>
      </c>
      <c r="M43" s="12">
        <f>SUMPRODUCT(($A$2:$A$12=$A43)*($C$2:$C$12&lt;=M$40)*$D$2:$D$12)</f>
        <v>416</v>
      </c>
      <c r="N43" s="12">
        <f>SUMPRODUCT(($A$2:$A$12=$A43)*($C$2:$C$12&lt;=N$40)*$D$2:$D$12)</f>
        <v>416</v>
      </c>
    </row>
    <row r="44" spans="1:14" x14ac:dyDescent="0.25">
      <c r="A44" s="2" t="s">
        <v>17</v>
      </c>
      <c r="C44" s="12">
        <f>SUMPRODUCT(($A$2:$A$12=$A44)*($C$2:$C$12&lt;=C$40)*$D$2:$D$12)</f>
        <v>380</v>
      </c>
      <c r="D44" s="12">
        <f>SUMPRODUCT(($A$2:$A$12=$A44)*($C$2:$C$12&lt;=D$40)*$D$2:$D$12)</f>
        <v>380</v>
      </c>
      <c r="E44" s="12">
        <f>SUMPRODUCT(($A$2:$A$12=$A44)*($C$2:$C$12&lt;=E$40)*$D$2:$D$12)</f>
        <v>380</v>
      </c>
      <c r="F44" s="12">
        <f>SUMPRODUCT(($A$2:$A$12=$A44)*($C$2:$C$12&lt;=F$40)*$D$2:$D$12)</f>
        <v>380</v>
      </c>
      <c r="G44" s="12">
        <f>SUMPRODUCT(($A$2:$A$12=$A44)*($C$2:$C$12&lt;=G$40)*$D$2:$D$12)</f>
        <v>380</v>
      </c>
      <c r="H44" s="12">
        <f>SUMPRODUCT(($A$2:$A$12=$A44)*($C$2:$C$12&lt;=H$40)*$D$2:$D$12)</f>
        <v>380</v>
      </c>
      <c r="I44" s="12">
        <f>SUMPRODUCT(($A$2:$A$12=$A44)*($C$2:$C$12&lt;=I$40)*$D$2:$D$12)</f>
        <v>380</v>
      </c>
      <c r="J44" s="12">
        <f>SUMPRODUCT(($A$2:$A$12=$A44)*($C$2:$C$12&lt;=J$40)*$D$2:$D$12)</f>
        <v>380</v>
      </c>
      <c r="K44" s="12">
        <f>SUMPRODUCT(($A$2:$A$12=$A44)*($C$2:$C$12&lt;=K$40)*$D$2:$D$12)</f>
        <v>380</v>
      </c>
      <c r="L44" s="12">
        <f>SUMPRODUCT(($A$2:$A$12=$A44)*($C$2:$C$12&lt;=L$40)*$D$2:$D$12)</f>
        <v>380</v>
      </c>
      <c r="M44" s="12">
        <f>SUMPRODUCT(($A$2:$A$12=$A44)*($C$2:$C$12&lt;=M$40)*$D$2:$D$12)</f>
        <v>380</v>
      </c>
      <c r="N44" s="12">
        <f>SUMPRODUCT(($A$2:$A$12=$A44)*($C$2:$C$12&lt;=N$40)*$D$2:$D$12)</f>
        <v>380</v>
      </c>
    </row>
    <row r="45" spans="1:14" x14ac:dyDescent="0.25">
      <c r="A45" s="2" t="s">
        <v>14</v>
      </c>
      <c r="C45" s="12">
        <f>SUMPRODUCT(($A$2:$A$12=$A45)*($C$2:$C$12&lt;=C$40)*$D$2:$D$12)</f>
        <v>343</v>
      </c>
      <c r="D45" s="12">
        <f>SUMPRODUCT(($A$2:$A$12=$A45)*($C$2:$C$12&lt;=D$40)*$D$2:$D$12)</f>
        <v>343</v>
      </c>
      <c r="E45" s="12">
        <f>SUMPRODUCT(($A$2:$A$12=$A45)*($C$2:$C$12&lt;=E$40)*$D$2:$D$12)</f>
        <v>343</v>
      </c>
      <c r="F45" s="12">
        <f>SUMPRODUCT(($A$2:$A$12=$A45)*($C$2:$C$12&lt;=F$40)*$D$2:$D$12)</f>
        <v>343</v>
      </c>
      <c r="G45" s="12">
        <f>SUMPRODUCT(($A$2:$A$12=$A45)*($C$2:$C$12&lt;=G$40)*$D$2:$D$12)</f>
        <v>343</v>
      </c>
      <c r="H45" s="12">
        <f>SUMPRODUCT(($A$2:$A$12=$A45)*($C$2:$C$12&lt;=H$40)*$D$2:$D$12)</f>
        <v>343</v>
      </c>
      <c r="I45" s="12">
        <f>SUMPRODUCT(($A$2:$A$12=$A45)*($C$2:$C$12&lt;=I$40)*$D$2:$D$12)</f>
        <v>693</v>
      </c>
      <c r="J45" s="12">
        <f>SUMPRODUCT(($A$2:$A$12=$A45)*($C$2:$C$12&lt;=J$40)*$D$2:$D$12)</f>
        <v>693</v>
      </c>
      <c r="K45" s="12">
        <f>SUMPRODUCT(($A$2:$A$12=$A45)*($C$2:$C$12&lt;=K$40)*$D$2:$D$12)</f>
        <v>693</v>
      </c>
      <c r="L45" s="12">
        <f>SUMPRODUCT(($A$2:$A$12=$A45)*($C$2:$C$12&lt;=L$40)*$D$2:$D$12)</f>
        <v>693</v>
      </c>
      <c r="M45" s="12">
        <f>SUMPRODUCT(($A$2:$A$12=$A45)*($C$2:$C$12&lt;=M$40)*$D$2:$D$12)</f>
        <v>693</v>
      </c>
      <c r="N45" s="12">
        <f>SUMPRODUCT(($A$2:$A$12=$A45)*($C$2:$C$12&lt;=N$40)*$D$2:$D$12)</f>
        <v>693</v>
      </c>
    </row>
    <row r="46" spans="1:14" x14ac:dyDescent="0.25">
      <c r="A46" s="2" t="s">
        <v>16</v>
      </c>
      <c r="C46" s="12">
        <f>SUMPRODUCT(($A$2:$A$12=$A46)*($C$2:$C$12&lt;=C$40)*$D$2:$D$12)</f>
        <v>332</v>
      </c>
      <c r="D46" s="12">
        <f>SUMPRODUCT(($A$2:$A$12=$A46)*($C$2:$C$12&lt;=D$40)*$D$2:$D$12)</f>
        <v>332</v>
      </c>
      <c r="E46" s="12">
        <f>SUMPRODUCT(($A$2:$A$12=$A46)*($C$2:$C$12&lt;=E$40)*$D$2:$D$12)</f>
        <v>332</v>
      </c>
      <c r="F46" s="12">
        <f>SUMPRODUCT(($A$2:$A$12=$A46)*($C$2:$C$12&lt;=F$40)*$D$2:$D$12)</f>
        <v>332</v>
      </c>
      <c r="G46" s="12">
        <f>SUMPRODUCT(($A$2:$A$12=$A46)*($C$2:$C$12&lt;=G$40)*$D$2:$D$12)</f>
        <v>332</v>
      </c>
      <c r="H46" s="12">
        <f>SUMPRODUCT(($A$2:$A$12=$A46)*($C$2:$C$12&lt;=H$40)*$D$2:$D$12)</f>
        <v>332</v>
      </c>
      <c r="I46" s="12">
        <f>SUMPRODUCT(($A$2:$A$12=$A46)*($C$2:$C$12&lt;=I$40)*$D$2:$D$12)</f>
        <v>332</v>
      </c>
      <c r="J46" s="12">
        <f>SUMPRODUCT(($A$2:$A$12=$A46)*($C$2:$C$12&lt;=J$40)*$D$2:$D$12)</f>
        <v>332</v>
      </c>
      <c r="K46" s="12">
        <f>SUMPRODUCT(($A$2:$A$12=$A46)*($C$2:$C$12&lt;=K$40)*$D$2:$D$12)</f>
        <v>332</v>
      </c>
      <c r="L46" s="12">
        <f>SUMPRODUCT(($A$2:$A$12=$A46)*($C$2:$C$12&lt;=L$40)*$D$2:$D$12)</f>
        <v>668</v>
      </c>
      <c r="M46" s="12">
        <f>SUMPRODUCT(($A$2:$A$12=$A46)*($C$2:$C$12&lt;=M$40)*$D$2:$D$12)</f>
        <v>668</v>
      </c>
      <c r="N46" s="12">
        <f>SUMPRODUCT(($A$2:$A$12=$A46)*($C$2:$C$12&lt;=N$40)*$D$2:$D$12)</f>
        <v>668</v>
      </c>
    </row>
    <row r="47" spans="1:14" x14ac:dyDescent="0.25">
      <c r="A47" s="2" t="s">
        <v>31</v>
      </c>
      <c r="C47" s="12">
        <f>SUMPRODUCT(($A$2:$A$12=$A47)*($C$2:$C$12&lt;=C$40)*$D$2:$D$12)</f>
        <v>343</v>
      </c>
      <c r="D47" s="12">
        <f>SUMPRODUCT(($A$2:$A$12=$A47)*($C$2:$C$12&lt;=D$40)*$D$2:$D$12)</f>
        <v>343</v>
      </c>
      <c r="E47" s="12">
        <f>SUMPRODUCT(($A$2:$A$12=$A47)*($C$2:$C$12&lt;=E$40)*$D$2:$D$12)</f>
        <v>343</v>
      </c>
      <c r="F47" s="12">
        <f>SUMPRODUCT(($A$2:$A$12=$A47)*($C$2:$C$12&lt;=F$40)*$D$2:$D$12)</f>
        <v>343</v>
      </c>
      <c r="G47" s="12">
        <f>SUMPRODUCT(($A$2:$A$12=$A47)*($C$2:$C$12&lt;=G$40)*$D$2:$D$12)</f>
        <v>343</v>
      </c>
      <c r="H47" s="12">
        <f>SUMPRODUCT(($A$2:$A$12=$A47)*($C$2:$C$12&lt;=H$40)*$D$2:$D$12)</f>
        <v>343</v>
      </c>
      <c r="I47" s="12">
        <f>SUMPRODUCT(($A$2:$A$12=$A47)*($C$2:$C$12&lt;=I$40)*$D$2:$D$12)</f>
        <v>693</v>
      </c>
      <c r="J47" s="12">
        <f>SUMPRODUCT(($A$2:$A$12=$A47)*($C$2:$C$12&lt;=J$40)*$D$2:$D$12)</f>
        <v>693</v>
      </c>
      <c r="K47" s="12">
        <f>SUMPRODUCT(($A$2:$A$12=$A47)*($C$2:$C$12&lt;=K$40)*$D$2:$D$12)</f>
        <v>693</v>
      </c>
      <c r="L47" s="12">
        <f>SUMPRODUCT(($A$2:$A$12=$A47)*($C$2:$C$12&lt;=L$40)*$D$2:$D$12)</f>
        <v>693</v>
      </c>
      <c r="M47" s="12">
        <f>SUMPRODUCT(($A$2:$A$12=$A47)*($C$2:$C$12&lt;=M$40)*$D$2:$D$12)</f>
        <v>693</v>
      </c>
      <c r="N47" s="12">
        <f>SUMPRODUCT(($A$2:$A$12=$A47)*($C$2:$C$12&lt;=N$40)*$D$2:$D$12)</f>
        <v>693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jean-francois liquette</cp:lastModifiedBy>
  <dcterms:created xsi:type="dcterms:W3CDTF">2017-04-17T07:10:55Z</dcterms:created>
  <dcterms:modified xsi:type="dcterms:W3CDTF">2017-04-17T07:47:44Z</dcterms:modified>
</cp:coreProperties>
</file>