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tleger\Desktop\"/>
    </mc:Choice>
  </mc:AlternateContent>
  <xr:revisionPtr revIDLastSave="0" documentId="13_ncr:1_{87A063D1-3661-4484-B480-B1DA1D8F5353}" xr6:coauthVersionLast="47" xr6:coauthVersionMax="47" xr10:uidLastSave="{00000000-0000-0000-0000-000000000000}"/>
  <bookViews>
    <workbookView xWindow="-120" yWindow="-120" windowWidth="29040" windowHeight="15720" xr2:uid="{E08FF1DE-6420-45AD-AC14-B01A88DDBF1F}"/>
  </bookViews>
  <sheets>
    <sheet name="planning-Septembre" sheetId="39" r:id="rId1"/>
    <sheet name="Matelot 5" sheetId="40" r:id="rId2"/>
    <sheet name="PS-FS" sheetId="41" r:id="rId3"/>
  </sheets>
  <externalReferences>
    <externalReference r:id="rId4"/>
    <externalReference r:id="rId5"/>
    <externalReference r:id="rId6"/>
    <externalReference r:id="rId7"/>
  </externalReferences>
  <definedNames>
    <definedName name="_19_août">'planning-Septembre'!#REF!</definedName>
    <definedName name="_xlnm._FilterDatabase" localSheetId="0" hidden="1">'planning-Septembre'!$A$6:$A$21</definedName>
    <definedName name="_xlnm._FilterDatabase" localSheetId="2" hidden="1">'PS-FS'!$A$1:$F$57</definedName>
    <definedName name="durée" localSheetId="1">[1]Bordereau!$C$15</definedName>
    <definedName name="durée">#REF!</definedName>
    <definedName name="Durée1" localSheetId="1">[2]Bordereau!$D$16</definedName>
    <definedName name="Durée1">#REF!</definedName>
    <definedName name="Durée2" localSheetId="1">[3]Bordereau!$E$22</definedName>
    <definedName name="Durée2">#REF!</definedName>
    <definedName name="LIU" localSheetId="1">#REF!</definedName>
    <definedName name="LIU">#REF!</definedName>
    <definedName name="LP" localSheetId="1">#REF!</definedName>
    <definedName name="LP">#REF!</definedName>
    <definedName name="LU" localSheetId="1">#REF!</definedName>
    <definedName name="LU">#REF!</definedName>
    <definedName name="LV" localSheetId="1">#REF!</definedName>
    <definedName name="LV">#REF!</definedName>
    <definedName name="_xlnm.Print_Area" localSheetId="1">'Matelot 5'!$A$1:$DC$62</definedName>
    <definedName name="_xlnm.Print_Area" localSheetId="0">'planning-Septembre'!$A$5:$DM$64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I37" i="39" l="1"/>
  <c r="BJ37" i="39"/>
  <c r="DH37" i="39"/>
  <c r="DG37" i="39"/>
  <c r="DF37" i="39"/>
  <c r="DC37" i="39"/>
  <c r="DB37" i="39"/>
  <c r="CY37" i="39"/>
  <c r="CX37" i="39"/>
  <c r="CU37" i="39"/>
  <c r="CT37" i="39"/>
  <c r="CR37" i="39"/>
  <c r="CQ37" i="39"/>
  <c r="CP37" i="39"/>
  <c r="CM37" i="39"/>
  <c r="CL37" i="39"/>
  <c r="BY37" i="39"/>
  <c r="BZ37" i="39"/>
  <c r="BU37" i="39"/>
  <c r="BV37" i="39"/>
  <c r="BQ37" i="39"/>
  <c r="BR37" i="39"/>
  <c r="BM37" i="39"/>
  <c r="BN37" i="39"/>
  <c r="AZ36" i="39"/>
  <c r="CQ7" i="39" l="1"/>
  <c r="CP7" i="39"/>
  <c r="AC73" i="39" l="1"/>
  <c r="AB73" i="39"/>
  <c r="AA73" i="39"/>
  <c r="Y73" i="39"/>
  <c r="X73" i="39"/>
  <c r="W73" i="39"/>
  <c r="T73" i="39"/>
  <c r="S73" i="39"/>
  <c r="Q73" i="39"/>
  <c r="P73" i="39"/>
  <c r="O73" i="39"/>
  <c r="L73" i="39"/>
  <c r="K73" i="39"/>
  <c r="H73" i="39"/>
  <c r="G73" i="39"/>
  <c r="D73" i="39"/>
  <c r="C73" i="39"/>
  <c r="AC63" i="39"/>
  <c r="AB63" i="39"/>
  <c r="AA63" i="39"/>
  <c r="Y63" i="39"/>
  <c r="X63" i="39"/>
  <c r="W63" i="39"/>
  <c r="T63" i="39"/>
  <c r="S63" i="39"/>
  <c r="Q63" i="39"/>
  <c r="P63" i="39"/>
  <c r="O63" i="39"/>
  <c r="L63" i="39"/>
  <c r="K63" i="39"/>
  <c r="H63" i="39"/>
  <c r="G63" i="39"/>
  <c r="D63" i="39"/>
  <c r="C63" i="39"/>
  <c r="AW46" i="39"/>
  <c r="AV46" i="39"/>
  <c r="DK38" i="39"/>
  <c r="DJ38" i="39"/>
  <c r="DK37" i="39"/>
  <c r="DJ37" i="39"/>
  <c r="DK36" i="39"/>
  <c r="DJ36" i="39"/>
  <c r="DK35" i="39"/>
  <c r="DJ35" i="39"/>
  <c r="DK34" i="39"/>
  <c r="DJ34" i="39"/>
  <c r="DK33" i="39"/>
  <c r="DJ33" i="39"/>
  <c r="DK32" i="39"/>
  <c r="DJ32" i="39"/>
  <c r="DK31" i="39"/>
  <c r="DJ31" i="39"/>
  <c r="DK30" i="39"/>
  <c r="DJ30" i="39"/>
  <c r="DK29" i="39"/>
  <c r="DJ29" i="39"/>
  <c r="DK28" i="39"/>
  <c r="DJ28" i="39"/>
  <c r="DK27" i="39"/>
  <c r="DJ27" i="39"/>
  <c r="DK26" i="39"/>
  <c r="DJ26" i="39"/>
  <c r="CH38" i="39"/>
  <c r="CG38" i="39"/>
  <c r="CH37" i="39"/>
  <c r="CG37" i="39"/>
  <c r="CH36" i="39"/>
  <c r="CG36" i="39"/>
  <c r="CH35" i="39"/>
  <c r="CG35" i="39"/>
  <c r="CH34" i="39"/>
  <c r="CG34" i="39"/>
  <c r="CH33" i="39"/>
  <c r="CG33" i="39"/>
  <c r="CH32" i="39"/>
  <c r="CG32" i="39"/>
  <c r="CH31" i="39"/>
  <c r="CG31" i="39"/>
  <c r="CH30" i="39"/>
  <c r="CG30" i="39"/>
  <c r="CH29" i="39"/>
  <c r="CG29" i="39"/>
  <c r="CH28" i="39"/>
  <c r="CG28" i="39"/>
  <c r="CH27" i="39"/>
  <c r="CG27" i="39"/>
  <c r="CH26" i="39"/>
  <c r="CG26" i="39"/>
  <c r="AF9" i="39"/>
  <c r="AG9" i="39"/>
  <c r="AH9" i="39"/>
  <c r="AJ9" i="39"/>
  <c r="AK9" i="39"/>
  <c r="AL9" i="39"/>
  <c r="AN9" i="39"/>
  <c r="AO9" i="39"/>
  <c r="AP9" i="39"/>
  <c r="AR9" i="39"/>
  <c r="AS9" i="39"/>
  <c r="AT9" i="39"/>
  <c r="AV9" i="39"/>
  <c r="AW9" i="39"/>
  <c r="AX9" i="39"/>
  <c r="AZ9" i="39"/>
  <c r="BA9" i="39"/>
  <c r="BB9" i="39"/>
  <c r="BD9" i="39"/>
  <c r="BE9" i="39"/>
  <c r="BF9" i="39"/>
  <c r="BI9" i="39"/>
  <c r="BJ9" i="39"/>
  <c r="BK9" i="39"/>
  <c r="BM9" i="39"/>
  <c r="BN9" i="39"/>
  <c r="BO9" i="39"/>
  <c r="BQ9" i="39"/>
  <c r="BR9" i="39"/>
  <c r="BS9" i="39"/>
  <c r="BU9" i="39"/>
  <c r="BV9" i="39"/>
  <c r="BW9" i="39"/>
  <c r="BY9" i="39"/>
  <c r="BZ9" i="39"/>
  <c r="CA9" i="39"/>
  <c r="CC9" i="39"/>
  <c r="CD9" i="39"/>
  <c r="CE9" i="39"/>
  <c r="CG9" i="39"/>
  <c r="CH9" i="39"/>
  <c r="CI9" i="39"/>
  <c r="BG9" i="39" l="1"/>
  <c r="CJ9" i="39"/>
  <c r="CI7" i="39" l="1"/>
  <c r="CH7" i="39"/>
  <c r="CG7" i="39"/>
  <c r="H2" i="41" l="1"/>
  <c r="H3" i="41"/>
  <c r="CR28" i="39" s="1"/>
  <c r="H4" i="41"/>
  <c r="H5" i="41"/>
  <c r="E73" i="39" s="1"/>
  <c r="H6" i="41"/>
  <c r="H7" i="41"/>
  <c r="H8" i="41"/>
  <c r="H9" i="41"/>
  <c r="H10" i="41"/>
  <c r="H11" i="41"/>
  <c r="H12" i="41"/>
  <c r="H13" i="41"/>
  <c r="H14" i="41"/>
  <c r="H15" i="41"/>
  <c r="H16" i="41"/>
  <c r="H17" i="41"/>
  <c r="H18" i="41"/>
  <c r="H19" i="41"/>
  <c r="H20" i="41"/>
  <c r="H21" i="41"/>
  <c r="H22" i="41"/>
  <c r="H23" i="41"/>
  <c r="H24" i="41"/>
  <c r="H25" i="41"/>
  <c r="CR29" i="39" s="1"/>
  <c r="H26" i="41"/>
  <c r="H27" i="41"/>
  <c r="H28" i="41"/>
  <c r="H29" i="41"/>
  <c r="H30" i="41"/>
  <c r="H31" i="41"/>
  <c r="H32" i="41"/>
  <c r="H33" i="41"/>
  <c r="H34" i="41"/>
  <c r="H35" i="41"/>
  <c r="H36" i="41"/>
  <c r="H37" i="41"/>
  <c r="H38" i="41"/>
  <c r="H39" i="41"/>
  <c r="H40" i="41"/>
  <c r="H43" i="41"/>
  <c r="H44" i="41"/>
  <c r="H45" i="41"/>
  <c r="H46" i="41"/>
  <c r="H47" i="41"/>
  <c r="H48" i="41"/>
  <c r="H49" i="41"/>
  <c r="H50" i="41"/>
  <c r="H51" i="41"/>
  <c r="H52" i="41"/>
  <c r="H53" i="41"/>
  <c r="H54" i="41"/>
  <c r="H55" i="41"/>
  <c r="H56" i="41"/>
  <c r="BH4" i="40"/>
  <c r="BL4" i="40"/>
  <c r="BP4" i="40"/>
  <c r="BT4" i="40"/>
  <c r="BX4" i="40"/>
  <c r="CB4" i="40"/>
  <c r="CF4" i="40"/>
  <c r="BH14" i="40"/>
  <c r="BL14" i="40"/>
  <c r="BP14" i="40"/>
  <c r="BT14" i="40"/>
  <c r="BX14" i="40"/>
  <c r="CB14" i="40"/>
  <c r="CF14" i="40"/>
  <c r="BH24" i="40"/>
  <c r="BL24" i="40"/>
  <c r="BP24" i="40"/>
  <c r="BT24" i="40"/>
  <c r="BX24" i="40"/>
  <c r="BX29" i="40" s="1"/>
  <c r="CB24" i="40"/>
  <c r="CF24" i="40"/>
  <c r="CO25" i="40"/>
  <c r="CP25" i="40"/>
  <c r="CQ25" i="40"/>
  <c r="CR25" i="40"/>
  <c r="CS25" i="40"/>
  <c r="CT25" i="40"/>
  <c r="CV25" i="40"/>
  <c r="CW25" i="40"/>
  <c r="CX25" i="40"/>
  <c r="CY25" i="40"/>
  <c r="CZ25" i="40"/>
  <c r="DB25" i="40"/>
  <c r="DC25" i="40"/>
  <c r="BH36" i="40"/>
  <c r="BH37" i="40" s="1"/>
  <c r="BL36" i="40"/>
  <c r="BL37" i="40" s="1"/>
  <c r="BP36" i="40"/>
  <c r="BP37" i="40" s="1"/>
  <c r="BT36" i="40"/>
  <c r="BT37" i="40" s="1"/>
  <c r="BX36" i="40"/>
  <c r="BX37" i="40" s="1"/>
  <c r="CB36" i="40"/>
  <c r="CB37" i="40" s="1"/>
  <c r="CF36" i="40"/>
  <c r="CF38" i="40" s="1"/>
  <c r="CO37" i="40"/>
  <c r="CP37" i="40"/>
  <c r="CQ37" i="40"/>
  <c r="CR37" i="40"/>
  <c r="CS37" i="40"/>
  <c r="CT37" i="40"/>
  <c r="CV37" i="40"/>
  <c r="CW37" i="40"/>
  <c r="CX37" i="40"/>
  <c r="CY37" i="40"/>
  <c r="CZ37" i="40"/>
  <c r="DB37" i="40"/>
  <c r="DC37" i="40"/>
  <c r="BX16" i="40"/>
  <c r="BX17" i="40"/>
  <c r="BH26" i="40"/>
  <c r="BH27" i="40"/>
  <c r="BL6" i="40"/>
  <c r="BL7" i="40"/>
  <c r="BT16" i="40"/>
  <c r="BT17" i="40"/>
  <c r="BX6" i="40"/>
  <c r="BX7" i="40"/>
  <c r="CF27" i="40"/>
  <c r="CF26" i="40"/>
  <c r="BP26" i="40"/>
  <c r="BP27" i="40"/>
  <c r="BT26" i="40"/>
  <c r="BT27" i="40"/>
  <c r="BP6" i="40"/>
  <c r="BP7" i="40"/>
  <c r="CB6" i="40"/>
  <c r="CB7" i="40"/>
  <c r="BP16" i="40"/>
  <c r="BP17" i="40"/>
  <c r="BH16" i="40"/>
  <c r="BH17" i="40"/>
  <c r="BL16" i="40"/>
  <c r="BL17" i="40"/>
  <c r="BH6" i="40"/>
  <c r="BH7" i="40"/>
  <c r="BT38" i="40"/>
  <c r="BX38" i="40"/>
  <c r="BL38" i="40"/>
  <c r="CB38" i="40"/>
  <c r="BO26" i="39" l="1"/>
  <c r="BK26" i="39"/>
  <c r="CR27" i="39"/>
  <c r="CN27" i="39"/>
  <c r="BK37" i="39"/>
  <c r="BW37" i="39"/>
  <c r="BS37" i="39"/>
  <c r="CA37" i="39"/>
  <c r="BO37" i="39"/>
  <c r="CZ37" i="39"/>
  <c r="CN37" i="39"/>
  <c r="CV37" i="39"/>
  <c r="DD37" i="39"/>
  <c r="BL15" i="40"/>
  <c r="BL25" i="40"/>
  <c r="BL27" i="40"/>
  <c r="BL26" i="40"/>
  <c r="CF7" i="40"/>
  <c r="CF6" i="40"/>
  <c r="BP20" i="40"/>
  <c r="CF21" i="40"/>
  <c r="CF17" i="40"/>
  <c r="CF16" i="40"/>
  <c r="BT29" i="40"/>
  <c r="BP25" i="40"/>
  <c r="CF30" i="40"/>
  <c r="CB17" i="40"/>
  <c r="CB16" i="40"/>
  <c r="BT20" i="40"/>
  <c r="BH25" i="40"/>
  <c r="BT7" i="40"/>
  <c r="BT6" i="40"/>
  <c r="E63" i="39"/>
  <c r="M73" i="39"/>
  <c r="M63" i="39"/>
  <c r="I73" i="39"/>
  <c r="I63" i="39"/>
  <c r="BP38" i="40"/>
  <c r="BH19" i="40"/>
  <c r="BH21" i="40" s="1"/>
  <c r="CL14" i="40" s="1"/>
  <c r="BT19" i="40"/>
  <c r="BT21" i="40" s="1"/>
  <c r="BT15" i="40"/>
  <c r="BT11" i="40"/>
  <c r="BL19" i="40"/>
  <c r="BL21" i="40" s="1"/>
  <c r="BL20" i="40"/>
  <c r="BH29" i="40"/>
  <c r="BH20" i="40"/>
  <c r="BL5" i="40"/>
  <c r="BP30" i="40"/>
  <c r="CF20" i="40"/>
  <c r="BH30" i="40"/>
  <c r="BX31" i="40"/>
  <c r="BX30" i="40"/>
  <c r="CB25" i="40" s="1"/>
  <c r="BP5" i="40"/>
  <c r="CF29" i="40"/>
  <c r="CF31" i="40" s="1"/>
  <c r="BH5" i="40"/>
  <c r="CF25" i="40"/>
  <c r="BP29" i="40"/>
  <c r="CF19" i="40"/>
  <c r="BT30" i="40"/>
  <c r="BT25" i="40"/>
  <c r="BX19" i="40"/>
  <c r="BX21" i="40" s="1"/>
  <c r="BP15" i="40"/>
  <c r="BX20" i="40"/>
  <c r="CB15" i="40" s="1"/>
  <c r="BP19" i="40"/>
  <c r="BP21" i="40" s="1"/>
  <c r="BH15" i="40"/>
  <c r="CJ38" i="40"/>
  <c r="BH39" i="40"/>
  <c r="BP39" i="40"/>
  <c r="CF39" i="40"/>
  <c r="BL39" i="40"/>
  <c r="BT39" i="40"/>
  <c r="BX39" i="40"/>
  <c r="CB39" i="40"/>
  <c r="BT31" i="40" l="1"/>
  <c r="BP31" i="40"/>
  <c r="BH31" i="40"/>
  <c r="BH38" i="40"/>
  <c r="CK14" i="40"/>
  <c r="CK4" i="40"/>
  <c r="CJ39" i="40"/>
  <c r="CO39" i="40"/>
  <c r="CP39" i="40"/>
  <c r="CQ39" i="40"/>
  <c r="CR39" i="40"/>
  <c r="CS39" i="40"/>
  <c r="CT39" i="40"/>
  <c r="CV39" i="40"/>
  <c r="CW39" i="40"/>
  <c r="CX39" i="40"/>
  <c r="CY39" i="40"/>
  <c r="CZ39" i="40"/>
  <c r="DB39" i="40"/>
  <c r="DC39" i="40"/>
  <c r="CO40" i="40"/>
  <c r="CP40" i="40"/>
  <c r="CQ40" i="40"/>
  <c r="CR40" i="40"/>
  <c r="CS40" i="40"/>
  <c r="CT40" i="40"/>
  <c r="CV40" i="40"/>
  <c r="CW40" i="40"/>
  <c r="CX40" i="40"/>
  <c r="CY40" i="40"/>
  <c r="CZ40" i="40"/>
  <c r="DB40" i="40"/>
  <c r="DC40" i="40"/>
  <c r="BH41" i="40"/>
  <c r="BT41" i="40"/>
  <c r="BX41" i="40"/>
  <c r="CB41" i="40"/>
  <c r="CF41" i="40"/>
  <c r="BH42" i="40"/>
  <c r="BT42" i="40"/>
  <c r="BX42" i="40"/>
  <c r="CB42" i="40"/>
  <c r="CF42" i="40"/>
  <c r="CF43" i="40"/>
  <c r="CO47" i="40"/>
  <c r="CP47" i="40"/>
  <c r="CQ47" i="40"/>
  <c r="CS47" i="40"/>
  <c r="CT47" i="40"/>
  <c r="CV47" i="40"/>
  <c r="CW47" i="40"/>
  <c r="CX47" i="40"/>
  <c r="CZ47" i="40"/>
  <c r="DB47" i="40"/>
  <c r="DC47" i="40"/>
  <c r="BK48" i="40"/>
  <c r="BO48" i="40"/>
  <c r="BS48" i="40"/>
  <c r="BW48" i="40"/>
  <c r="CE48" i="40"/>
  <c r="BH49" i="40"/>
  <c r="BH50" i="40" s="1"/>
  <c r="BP49" i="40"/>
  <c r="BT49" i="40"/>
  <c r="BI50" i="40"/>
  <c r="BH51" i="40"/>
  <c r="BH53" i="40" s="1"/>
  <c r="BL51" i="40"/>
  <c r="BP51" i="40"/>
  <c r="BT51" i="40"/>
  <c r="BT53" i="40" s="1"/>
  <c r="BX51" i="40"/>
  <c r="BH52" i="40"/>
  <c r="BL49" i="40" s="1"/>
  <c r="BL52" i="40"/>
  <c r="BP52" i="40"/>
  <c r="BT52" i="40"/>
  <c r="BX52" i="40"/>
  <c r="BL53" i="40"/>
  <c r="CO57" i="40"/>
  <c r="CP57" i="40"/>
  <c r="CQ57" i="40"/>
  <c r="CS57" i="40"/>
  <c r="CT57" i="40"/>
  <c r="CV57" i="40"/>
  <c r="CW57" i="40"/>
  <c r="CX57" i="40"/>
  <c r="CZ57" i="40"/>
  <c r="DB57" i="40"/>
  <c r="DC57" i="40"/>
  <c r="CO60" i="40"/>
  <c r="CP60" i="40"/>
  <c r="CQ60" i="40"/>
  <c r="CR60" i="40"/>
  <c r="CS60" i="40"/>
  <c r="CT60" i="40"/>
  <c r="CV60" i="40"/>
  <c r="CW60" i="40"/>
  <c r="CX60" i="40"/>
  <c r="CY60" i="40"/>
  <c r="CZ60" i="40"/>
  <c r="DB60" i="40"/>
  <c r="DC60" i="40"/>
  <c r="CO61" i="40"/>
  <c r="CP61" i="40"/>
  <c r="CQ61" i="40"/>
  <c r="CS61" i="40"/>
  <c r="CT61" i="40"/>
  <c r="CU61" i="40"/>
  <c r="CV61" i="40"/>
  <c r="CW61" i="40"/>
  <c r="CX61" i="40"/>
  <c r="CZ61" i="40"/>
  <c r="DA61" i="40"/>
  <c r="DB61" i="40"/>
  <c r="DC61" i="40"/>
  <c r="C7" i="39"/>
  <c r="D7" i="39"/>
  <c r="E7" i="39"/>
  <c r="G7" i="39"/>
  <c r="H7" i="39"/>
  <c r="I7" i="39"/>
  <c r="K7" i="39"/>
  <c r="L7" i="39"/>
  <c r="M7" i="39"/>
  <c r="O7" i="39"/>
  <c r="P7" i="39"/>
  <c r="Q7" i="39"/>
  <c r="S7" i="39"/>
  <c r="T7" i="39"/>
  <c r="U7" i="39"/>
  <c r="W7" i="39"/>
  <c r="X7" i="39"/>
  <c r="Y7" i="39"/>
  <c r="AA7" i="39"/>
  <c r="AB7" i="39"/>
  <c r="AC7" i="39"/>
  <c r="AF7" i="39"/>
  <c r="AG7" i="39"/>
  <c r="AH7" i="39"/>
  <c r="AJ7" i="39"/>
  <c r="AK7" i="39"/>
  <c r="AL7" i="39"/>
  <c r="AN7" i="39"/>
  <c r="AO7" i="39"/>
  <c r="AP7" i="39"/>
  <c r="AR7" i="39"/>
  <c r="AS7" i="39"/>
  <c r="AT7" i="39"/>
  <c r="AV7" i="39"/>
  <c r="AW7" i="39"/>
  <c r="AX7" i="39"/>
  <c r="AZ7" i="39"/>
  <c r="BA7" i="39"/>
  <c r="BB7" i="39"/>
  <c r="BD7" i="39"/>
  <c r="BE7" i="39"/>
  <c r="BF7" i="39"/>
  <c r="BI7" i="39"/>
  <c r="BJ7" i="39"/>
  <c r="BK7" i="39"/>
  <c r="BM7" i="39"/>
  <c r="BN7" i="39"/>
  <c r="BO7" i="39"/>
  <c r="BQ7" i="39"/>
  <c r="BR7" i="39"/>
  <c r="BS7" i="39"/>
  <c r="BU7" i="39"/>
  <c r="BV7" i="39"/>
  <c r="BW7" i="39"/>
  <c r="BY7" i="39"/>
  <c r="BZ7" i="39"/>
  <c r="CA7" i="39"/>
  <c r="CC7" i="39"/>
  <c r="CD7" i="39"/>
  <c r="CE7" i="39"/>
  <c r="CL7" i="39"/>
  <c r="CM7" i="39"/>
  <c r="CN7" i="39"/>
  <c r="CR7" i="39"/>
  <c r="CT7" i="39"/>
  <c r="CU7" i="39"/>
  <c r="CV7" i="39"/>
  <c r="CX7" i="39"/>
  <c r="CY7" i="39"/>
  <c r="CZ7" i="39"/>
  <c r="DB7" i="39"/>
  <c r="DC7" i="39"/>
  <c r="DD7" i="39"/>
  <c r="DF7" i="39"/>
  <c r="DG7" i="39"/>
  <c r="DH7" i="39"/>
  <c r="DJ7" i="39"/>
  <c r="DK7" i="39"/>
  <c r="DL7" i="39"/>
  <c r="C8" i="39"/>
  <c r="D8" i="39"/>
  <c r="E8" i="39"/>
  <c r="G8" i="39"/>
  <c r="H8" i="39"/>
  <c r="I8" i="39"/>
  <c r="K8" i="39"/>
  <c r="L8" i="39"/>
  <c r="M8" i="39"/>
  <c r="O8" i="39"/>
  <c r="P8" i="39"/>
  <c r="Q8" i="39"/>
  <c r="S8" i="39"/>
  <c r="T8" i="39"/>
  <c r="U8" i="39"/>
  <c r="W8" i="39"/>
  <c r="X8" i="39"/>
  <c r="Y8" i="39"/>
  <c r="AA8" i="39"/>
  <c r="AB8" i="39"/>
  <c r="AC8" i="39"/>
  <c r="AF8" i="39"/>
  <c r="AG8" i="39"/>
  <c r="AH8" i="39"/>
  <c r="AJ8" i="39"/>
  <c r="AK8" i="39"/>
  <c r="AL8" i="39"/>
  <c r="AN8" i="39"/>
  <c r="AO8" i="39"/>
  <c r="AP8" i="39"/>
  <c r="AR8" i="39"/>
  <c r="AS8" i="39"/>
  <c r="AT8" i="39"/>
  <c r="AV8" i="39"/>
  <c r="AW8" i="39"/>
  <c r="AX8" i="39"/>
  <c r="AZ8" i="39"/>
  <c r="BA8" i="39"/>
  <c r="BB8" i="39"/>
  <c r="BD8" i="39"/>
  <c r="BE8" i="39"/>
  <c r="BF8" i="39"/>
  <c r="BI8" i="39"/>
  <c r="BJ8" i="39"/>
  <c r="BK8" i="39"/>
  <c r="BM8" i="39"/>
  <c r="BN8" i="39"/>
  <c r="BO8" i="39"/>
  <c r="BQ8" i="39"/>
  <c r="BR8" i="39"/>
  <c r="BS8" i="39"/>
  <c r="BU8" i="39"/>
  <c r="BV8" i="39"/>
  <c r="BW8" i="39"/>
  <c r="BY8" i="39"/>
  <c r="BZ8" i="39"/>
  <c r="CA8" i="39"/>
  <c r="CC8" i="39"/>
  <c r="CD8" i="39"/>
  <c r="CE8" i="39"/>
  <c r="CG8" i="39"/>
  <c r="CH8" i="39"/>
  <c r="CI8" i="39"/>
  <c r="CL8" i="39"/>
  <c r="CM8" i="39"/>
  <c r="CN8" i="39"/>
  <c r="CP8" i="39"/>
  <c r="CQ8" i="39"/>
  <c r="CR8" i="39"/>
  <c r="CT8" i="39"/>
  <c r="CU8" i="39"/>
  <c r="CV8" i="39"/>
  <c r="CX8" i="39"/>
  <c r="CY8" i="39"/>
  <c r="CZ8" i="39"/>
  <c r="DB8" i="39"/>
  <c r="DC8" i="39"/>
  <c r="DD8" i="39"/>
  <c r="DF8" i="39"/>
  <c r="DG8" i="39"/>
  <c r="DH8" i="39"/>
  <c r="DJ8" i="39"/>
  <c r="DK8" i="39"/>
  <c r="DL8" i="39"/>
  <c r="C9" i="39"/>
  <c r="D9" i="39"/>
  <c r="E9" i="39"/>
  <c r="G9" i="39"/>
  <c r="H9" i="39"/>
  <c r="I9" i="39"/>
  <c r="K9" i="39"/>
  <c r="L9" i="39"/>
  <c r="M9" i="39"/>
  <c r="O9" i="39"/>
  <c r="P9" i="39"/>
  <c r="Q9" i="39"/>
  <c r="S9" i="39"/>
  <c r="T9" i="39"/>
  <c r="U9" i="39"/>
  <c r="W9" i="39"/>
  <c r="X9" i="39"/>
  <c r="Y9" i="39"/>
  <c r="AA9" i="39"/>
  <c r="AB9" i="39"/>
  <c r="AC9" i="39"/>
  <c r="CL9" i="39"/>
  <c r="CM9" i="39"/>
  <c r="CN9" i="39"/>
  <c r="CP9" i="39"/>
  <c r="CQ9" i="39"/>
  <c r="CR9" i="39"/>
  <c r="CT9" i="39"/>
  <c r="CU9" i="39"/>
  <c r="CV9" i="39"/>
  <c r="CX9" i="39"/>
  <c r="CY9" i="39"/>
  <c r="CZ9" i="39"/>
  <c r="DB9" i="39"/>
  <c r="DC9" i="39"/>
  <c r="DD9" i="39"/>
  <c r="DF9" i="39"/>
  <c r="DG9" i="39"/>
  <c r="DH9" i="39"/>
  <c r="DJ9" i="39"/>
  <c r="DK9" i="39"/>
  <c r="DL9" i="39"/>
  <c r="C10" i="39"/>
  <c r="D10" i="39"/>
  <c r="E10" i="39"/>
  <c r="G10" i="39"/>
  <c r="H10" i="39"/>
  <c r="I10" i="39"/>
  <c r="K10" i="39"/>
  <c r="L10" i="39"/>
  <c r="M10" i="39"/>
  <c r="O10" i="39"/>
  <c r="P10" i="39"/>
  <c r="Q10" i="39"/>
  <c r="S10" i="39"/>
  <c r="T10" i="39"/>
  <c r="U10" i="39"/>
  <c r="W10" i="39"/>
  <c r="X10" i="39"/>
  <c r="Y10" i="39"/>
  <c r="AA10" i="39"/>
  <c r="AB10" i="39"/>
  <c r="AC10" i="39"/>
  <c r="AF10" i="39"/>
  <c r="AG10" i="39"/>
  <c r="AH10" i="39"/>
  <c r="AJ10" i="39"/>
  <c r="AK10" i="39"/>
  <c r="AL10" i="39"/>
  <c r="AN10" i="39"/>
  <c r="AO10" i="39"/>
  <c r="AP10" i="39"/>
  <c r="AR10" i="39"/>
  <c r="AS10" i="39"/>
  <c r="AT10" i="39"/>
  <c r="AV10" i="39"/>
  <c r="AW10" i="39"/>
  <c r="AX10" i="39"/>
  <c r="AZ10" i="39"/>
  <c r="BA10" i="39"/>
  <c r="BB10" i="39"/>
  <c r="BD10" i="39"/>
  <c r="BE10" i="39"/>
  <c r="BF10" i="39"/>
  <c r="BI10" i="39"/>
  <c r="BJ10" i="39"/>
  <c r="BK10" i="39"/>
  <c r="BM10" i="39"/>
  <c r="BN10" i="39"/>
  <c r="BO10" i="39"/>
  <c r="BQ10" i="39"/>
  <c r="BR10" i="39"/>
  <c r="BS10" i="39"/>
  <c r="BU10" i="39"/>
  <c r="BV10" i="39"/>
  <c r="BW10" i="39"/>
  <c r="BY10" i="39"/>
  <c r="BZ10" i="39"/>
  <c r="CA10" i="39"/>
  <c r="CC10" i="39"/>
  <c r="CD10" i="39"/>
  <c r="CE10" i="39"/>
  <c r="CG10" i="39"/>
  <c r="CH10" i="39"/>
  <c r="CI10" i="39"/>
  <c r="CL10" i="39"/>
  <c r="CM10" i="39"/>
  <c r="CN10" i="39"/>
  <c r="CP10" i="39"/>
  <c r="CQ10" i="39"/>
  <c r="CR10" i="39"/>
  <c r="CT10" i="39"/>
  <c r="CU10" i="39"/>
  <c r="CV10" i="39"/>
  <c r="CX10" i="39"/>
  <c r="CY10" i="39"/>
  <c r="CZ10" i="39"/>
  <c r="DB10" i="39"/>
  <c r="DC10" i="39"/>
  <c r="DD10" i="39"/>
  <c r="DF10" i="39"/>
  <c r="DG10" i="39"/>
  <c r="DH10" i="39"/>
  <c r="DJ10" i="39"/>
  <c r="DK10" i="39"/>
  <c r="DL10" i="39"/>
  <c r="C11" i="39"/>
  <c r="D11" i="39"/>
  <c r="E11" i="39"/>
  <c r="G11" i="39"/>
  <c r="H11" i="39"/>
  <c r="I11" i="39"/>
  <c r="K11" i="39"/>
  <c r="L11" i="39"/>
  <c r="M11" i="39"/>
  <c r="O11" i="39"/>
  <c r="P11" i="39"/>
  <c r="Q11" i="39"/>
  <c r="S11" i="39"/>
  <c r="T11" i="39"/>
  <c r="U11" i="39"/>
  <c r="W11" i="39"/>
  <c r="X11" i="39"/>
  <c r="Y11" i="39"/>
  <c r="AA11" i="39"/>
  <c r="AB11" i="39"/>
  <c r="AC11" i="39"/>
  <c r="AF11" i="39"/>
  <c r="AG11" i="39"/>
  <c r="AH11" i="39"/>
  <c r="AJ11" i="39"/>
  <c r="AK11" i="39"/>
  <c r="AL11" i="39"/>
  <c r="AN11" i="39"/>
  <c r="AO11" i="39"/>
  <c r="AP11" i="39"/>
  <c r="AR11" i="39"/>
  <c r="AS11" i="39"/>
  <c r="AT11" i="39"/>
  <c r="AV11" i="39"/>
  <c r="AW11" i="39"/>
  <c r="AX11" i="39"/>
  <c r="AZ11" i="39"/>
  <c r="BA11" i="39"/>
  <c r="BB11" i="39"/>
  <c r="BD11" i="39"/>
  <c r="BE11" i="39"/>
  <c r="BF11" i="39"/>
  <c r="BI11" i="39"/>
  <c r="BJ11" i="39"/>
  <c r="BK11" i="39"/>
  <c r="BM11" i="39"/>
  <c r="BN11" i="39"/>
  <c r="BO11" i="39"/>
  <c r="BQ11" i="39"/>
  <c r="BR11" i="39"/>
  <c r="BS11" i="39"/>
  <c r="BU11" i="39"/>
  <c r="BV11" i="39"/>
  <c r="BW11" i="39"/>
  <c r="BY11" i="39"/>
  <c r="BZ11" i="39"/>
  <c r="CA11" i="39"/>
  <c r="CC11" i="39"/>
  <c r="CD11" i="39"/>
  <c r="CE11" i="39"/>
  <c r="CG11" i="39"/>
  <c r="CH11" i="39"/>
  <c r="CI11" i="39"/>
  <c r="CL11" i="39"/>
  <c r="CM11" i="39"/>
  <c r="CN11" i="39"/>
  <c r="CP11" i="39"/>
  <c r="CQ11" i="39"/>
  <c r="CR11" i="39"/>
  <c r="CT11" i="39"/>
  <c r="CU11" i="39"/>
  <c r="CV11" i="39"/>
  <c r="CX11" i="39"/>
  <c r="CY11" i="39"/>
  <c r="CZ11" i="39"/>
  <c r="DB11" i="39"/>
  <c r="DC11" i="39"/>
  <c r="DD11" i="39"/>
  <c r="DF11" i="39"/>
  <c r="DG11" i="39"/>
  <c r="DH11" i="39"/>
  <c r="DJ11" i="39"/>
  <c r="DK11" i="39"/>
  <c r="DL11" i="39"/>
  <c r="C12" i="39"/>
  <c r="D12" i="39"/>
  <c r="E12" i="39"/>
  <c r="G12" i="39"/>
  <c r="H12" i="39"/>
  <c r="I12" i="39"/>
  <c r="K12" i="39"/>
  <c r="L12" i="39"/>
  <c r="M12" i="39"/>
  <c r="O12" i="39"/>
  <c r="P12" i="39"/>
  <c r="Q12" i="39"/>
  <c r="S12" i="39"/>
  <c r="T12" i="39"/>
  <c r="U12" i="39"/>
  <c r="W12" i="39"/>
  <c r="X12" i="39"/>
  <c r="Y12" i="39"/>
  <c r="AA12" i="39"/>
  <c r="AB12" i="39"/>
  <c r="AC12" i="39"/>
  <c r="AF12" i="39"/>
  <c r="AG12" i="39"/>
  <c r="AH12" i="39"/>
  <c r="AJ12" i="39"/>
  <c r="AK12" i="39"/>
  <c r="AL12" i="39"/>
  <c r="AN12" i="39"/>
  <c r="AO12" i="39"/>
  <c r="AP12" i="39"/>
  <c r="AR12" i="39"/>
  <c r="AS12" i="39"/>
  <c r="AT12" i="39"/>
  <c r="AV12" i="39"/>
  <c r="AW12" i="39"/>
  <c r="AX12" i="39"/>
  <c r="AZ12" i="39"/>
  <c r="BA12" i="39"/>
  <c r="BB12" i="39"/>
  <c r="BD12" i="39"/>
  <c r="BE12" i="39"/>
  <c r="BF12" i="39"/>
  <c r="BI12" i="39"/>
  <c r="BJ12" i="39"/>
  <c r="BK12" i="39"/>
  <c r="BM12" i="39"/>
  <c r="BN12" i="39"/>
  <c r="BO12" i="39"/>
  <c r="BQ12" i="39"/>
  <c r="BR12" i="39"/>
  <c r="BS12" i="39"/>
  <c r="BU12" i="39"/>
  <c r="BV12" i="39"/>
  <c r="BW12" i="39"/>
  <c r="BY12" i="39"/>
  <c r="BZ12" i="39"/>
  <c r="CA12" i="39"/>
  <c r="CC12" i="39"/>
  <c r="CD12" i="39"/>
  <c r="CE12" i="39"/>
  <c r="CG12" i="39"/>
  <c r="CH12" i="39"/>
  <c r="CI12" i="39"/>
  <c r="CL12" i="39"/>
  <c r="CM12" i="39"/>
  <c r="CN12" i="39"/>
  <c r="CP12" i="39"/>
  <c r="CQ12" i="39"/>
  <c r="CR12" i="39"/>
  <c r="CT12" i="39"/>
  <c r="CU12" i="39"/>
  <c r="CV12" i="39"/>
  <c r="CX12" i="39"/>
  <c r="CY12" i="39"/>
  <c r="CZ12" i="39"/>
  <c r="DB12" i="39"/>
  <c r="DC12" i="39"/>
  <c r="DD12" i="39"/>
  <c r="DF12" i="39"/>
  <c r="DG12" i="39"/>
  <c r="DH12" i="39"/>
  <c r="DJ12" i="39"/>
  <c r="DK12" i="39"/>
  <c r="DL12" i="39"/>
  <c r="C13" i="39"/>
  <c r="D13" i="39"/>
  <c r="E13" i="39"/>
  <c r="G13" i="39"/>
  <c r="H13" i="39"/>
  <c r="I13" i="39"/>
  <c r="K13" i="39"/>
  <c r="L13" i="39"/>
  <c r="M13" i="39"/>
  <c r="O13" i="39"/>
  <c r="P13" i="39"/>
  <c r="Q13" i="39"/>
  <c r="S13" i="39"/>
  <c r="T13" i="39"/>
  <c r="U13" i="39"/>
  <c r="W13" i="39"/>
  <c r="X13" i="39"/>
  <c r="Y13" i="39"/>
  <c r="AA13" i="39"/>
  <c r="AB13" i="39"/>
  <c r="AC13" i="39"/>
  <c r="AF13" i="39"/>
  <c r="AG13" i="39"/>
  <c r="AH13" i="39"/>
  <c r="AJ13" i="39"/>
  <c r="AK13" i="39"/>
  <c r="AL13" i="39"/>
  <c r="AN13" i="39"/>
  <c r="AO13" i="39"/>
  <c r="AP13" i="39"/>
  <c r="AR13" i="39"/>
  <c r="AS13" i="39"/>
  <c r="AT13" i="39"/>
  <c r="AV13" i="39"/>
  <c r="AW13" i="39"/>
  <c r="AX13" i="39"/>
  <c r="AZ13" i="39"/>
  <c r="BA13" i="39"/>
  <c r="BB13" i="39"/>
  <c r="BD13" i="39"/>
  <c r="BE13" i="39"/>
  <c r="BF13" i="39"/>
  <c r="BI13" i="39"/>
  <c r="BJ13" i="39"/>
  <c r="BK13" i="39"/>
  <c r="BM13" i="39"/>
  <c r="BN13" i="39"/>
  <c r="BO13" i="39"/>
  <c r="BQ13" i="39"/>
  <c r="BR13" i="39"/>
  <c r="BS13" i="39"/>
  <c r="BU13" i="39"/>
  <c r="BV13" i="39"/>
  <c r="BW13" i="39"/>
  <c r="BY13" i="39"/>
  <c r="BZ13" i="39"/>
  <c r="CA13" i="39"/>
  <c r="CC13" i="39"/>
  <c r="CD13" i="39"/>
  <c r="CE13" i="39"/>
  <c r="CG13" i="39"/>
  <c r="CH13" i="39"/>
  <c r="CI13" i="39"/>
  <c r="CL13" i="39"/>
  <c r="CM13" i="39"/>
  <c r="CN13" i="39"/>
  <c r="CP13" i="39"/>
  <c r="CQ13" i="39"/>
  <c r="CR13" i="39"/>
  <c r="CT13" i="39"/>
  <c r="CU13" i="39"/>
  <c r="CV13" i="39"/>
  <c r="CX13" i="39"/>
  <c r="CY13" i="39"/>
  <c r="CZ13" i="39"/>
  <c r="DB13" i="39"/>
  <c r="DC13" i="39"/>
  <c r="DD13" i="39"/>
  <c r="DF13" i="39"/>
  <c r="DG13" i="39"/>
  <c r="DH13" i="39"/>
  <c r="DJ13" i="39"/>
  <c r="DK13" i="39"/>
  <c r="DL13" i="39"/>
  <c r="C14" i="39"/>
  <c r="D14" i="39"/>
  <c r="E14" i="39"/>
  <c r="G14" i="39"/>
  <c r="H14" i="39"/>
  <c r="I14" i="39"/>
  <c r="K14" i="39"/>
  <c r="L14" i="39"/>
  <c r="M14" i="39"/>
  <c r="O14" i="39"/>
  <c r="P14" i="39"/>
  <c r="Q14" i="39"/>
  <c r="S14" i="39"/>
  <c r="T14" i="39"/>
  <c r="U14" i="39"/>
  <c r="W14" i="39"/>
  <c r="X14" i="39"/>
  <c r="Y14" i="39"/>
  <c r="AA14" i="39"/>
  <c r="AB14" i="39"/>
  <c r="AC14" i="39"/>
  <c r="AF14" i="39"/>
  <c r="AG14" i="39"/>
  <c r="AH14" i="39"/>
  <c r="AJ14" i="39"/>
  <c r="AK14" i="39"/>
  <c r="AL14" i="39"/>
  <c r="AN14" i="39"/>
  <c r="AO14" i="39"/>
  <c r="AP14" i="39"/>
  <c r="AR14" i="39"/>
  <c r="AS14" i="39"/>
  <c r="AT14" i="39"/>
  <c r="AV14" i="39"/>
  <c r="AW14" i="39"/>
  <c r="AX14" i="39"/>
  <c r="AZ14" i="39"/>
  <c r="BA14" i="39"/>
  <c r="BB14" i="39"/>
  <c r="BD14" i="39"/>
  <c r="BE14" i="39"/>
  <c r="BI14" i="39"/>
  <c r="BJ14" i="39"/>
  <c r="BK14" i="39"/>
  <c r="BM14" i="39"/>
  <c r="BN14" i="39"/>
  <c r="BO14" i="39"/>
  <c r="BQ14" i="39"/>
  <c r="BR14" i="39"/>
  <c r="BS14" i="39"/>
  <c r="BU14" i="39"/>
  <c r="BV14" i="39"/>
  <c r="BW14" i="39"/>
  <c r="BY14" i="39"/>
  <c r="BZ14" i="39"/>
  <c r="CA14" i="39"/>
  <c r="CC14" i="39"/>
  <c r="CD14" i="39"/>
  <c r="CE14" i="39"/>
  <c r="CG14" i="39"/>
  <c r="CH14" i="39"/>
  <c r="CI14" i="39"/>
  <c r="CL14" i="39"/>
  <c r="CM14" i="39"/>
  <c r="CN14" i="39"/>
  <c r="CP14" i="39"/>
  <c r="CQ14" i="39"/>
  <c r="CR14" i="39"/>
  <c r="CT14" i="39"/>
  <c r="CU14" i="39"/>
  <c r="CV14" i="39"/>
  <c r="CX14" i="39"/>
  <c r="CY14" i="39"/>
  <c r="CZ14" i="39"/>
  <c r="DB14" i="39"/>
  <c r="DC14" i="39"/>
  <c r="DD14" i="39"/>
  <c r="DF14" i="39"/>
  <c r="DG14" i="39"/>
  <c r="DH14" i="39"/>
  <c r="DJ14" i="39"/>
  <c r="DK14" i="39"/>
  <c r="DL14" i="39"/>
  <c r="C15" i="39"/>
  <c r="D15" i="39"/>
  <c r="E15" i="39"/>
  <c r="G15" i="39"/>
  <c r="H15" i="39"/>
  <c r="I15" i="39"/>
  <c r="K15" i="39"/>
  <c r="L15" i="39"/>
  <c r="M15" i="39"/>
  <c r="O15" i="39"/>
  <c r="P15" i="39"/>
  <c r="Q15" i="39"/>
  <c r="S15" i="39"/>
  <c r="T15" i="39"/>
  <c r="U15" i="39"/>
  <c r="W15" i="39"/>
  <c r="X15" i="39"/>
  <c r="Y15" i="39"/>
  <c r="AA15" i="39"/>
  <c r="AB15" i="39"/>
  <c r="AC15" i="39"/>
  <c r="AF15" i="39"/>
  <c r="AG15" i="39"/>
  <c r="AH15" i="39"/>
  <c r="AJ15" i="39"/>
  <c r="AK15" i="39"/>
  <c r="AL15" i="39"/>
  <c r="AN15" i="39"/>
  <c r="AO15" i="39"/>
  <c r="AP15" i="39"/>
  <c r="AR15" i="39"/>
  <c r="AS15" i="39"/>
  <c r="AT15" i="39"/>
  <c r="AV15" i="39"/>
  <c r="AW15" i="39"/>
  <c r="AX15" i="39"/>
  <c r="AZ15" i="39"/>
  <c r="BA15" i="39"/>
  <c r="BB15" i="39"/>
  <c r="BD15" i="39"/>
  <c r="BE15" i="39"/>
  <c r="BF15" i="39"/>
  <c r="BI15" i="39"/>
  <c r="BJ15" i="39"/>
  <c r="BK15" i="39"/>
  <c r="BM15" i="39"/>
  <c r="BN15" i="39"/>
  <c r="BO15" i="39"/>
  <c r="BQ15" i="39"/>
  <c r="BR15" i="39"/>
  <c r="BS15" i="39"/>
  <c r="BU15" i="39"/>
  <c r="BV15" i="39"/>
  <c r="BW15" i="39"/>
  <c r="BY15" i="39"/>
  <c r="BZ15" i="39"/>
  <c r="CA15" i="39"/>
  <c r="CC15" i="39"/>
  <c r="CD15" i="39"/>
  <c r="CE15" i="39"/>
  <c r="CG15" i="39"/>
  <c r="CH15" i="39"/>
  <c r="CI15" i="39"/>
  <c r="CL15" i="39"/>
  <c r="CM15" i="39"/>
  <c r="CN15" i="39"/>
  <c r="CP15" i="39"/>
  <c r="CQ15" i="39"/>
  <c r="CR15" i="39"/>
  <c r="CT15" i="39"/>
  <c r="CU15" i="39"/>
  <c r="CV15" i="39"/>
  <c r="CX15" i="39"/>
  <c r="CY15" i="39"/>
  <c r="CZ15" i="39"/>
  <c r="DB15" i="39"/>
  <c r="DC15" i="39"/>
  <c r="DD15" i="39"/>
  <c r="DF15" i="39"/>
  <c r="DG15" i="39"/>
  <c r="DH15" i="39"/>
  <c r="DJ15" i="39"/>
  <c r="DK15" i="39"/>
  <c r="DL15" i="39"/>
  <c r="C16" i="39"/>
  <c r="D16" i="39"/>
  <c r="E16" i="39"/>
  <c r="G16" i="39"/>
  <c r="H16" i="39"/>
  <c r="I16" i="39"/>
  <c r="K16" i="39"/>
  <c r="L16" i="39"/>
  <c r="M16" i="39"/>
  <c r="O16" i="39"/>
  <c r="P16" i="39"/>
  <c r="Q16" i="39"/>
  <c r="S16" i="39"/>
  <c r="T16" i="39"/>
  <c r="U16" i="39"/>
  <c r="W16" i="39"/>
  <c r="X16" i="39"/>
  <c r="Y16" i="39"/>
  <c r="AA16" i="39"/>
  <c r="AB16" i="39"/>
  <c r="AC16" i="39"/>
  <c r="AF16" i="39"/>
  <c r="AG16" i="39"/>
  <c r="AH16" i="39"/>
  <c r="AJ16" i="39"/>
  <c r="AK16" i="39"/>
  <c r="AL16" i="39"/>
  <c r="AN16" i="39"/>
  <c r="AO16" i="39"/>
  <c r="AP16" i="39"/>
  <c r="AR16" i="39"/>
  <c r="AS16" i="39"/>
  <c r="AT16" i="39"/>
  <c r="AV16" i="39"/>
  <c r="AW16" i="39"/>
  <c r="AX16" i="39"/>
  <c r="AZ16" i="39"/>
  <c r="BA16" i="39"/>
  <c r="BB16" i="39"/>
  <c r="BD16" i="39"/>
  <c r="BE16" i="39"/>
  <c r="BF16" i="39"/>
  <c r="BI16" i="39"/>
  <c r="BJ16" i="39"/>
  <c r="BK16" i="39"/>
  <c r="BM16" i="39"/>
  <c r="BN16" i="39"/>
  <c r="BO16" i="39"/>
  <c r="BQ16" i="39"/>
  <c r="BR16" i="39"/>
  <c r="BS16" i="39"/>
  <c r="BU16" i="39"/>
  <c r="BV16" i="39"/>
  <c r="BW16" i="39"/>
  <c r="BY16" i="39"/>
  <c r="BZ16" i="39"/>
  <c r="CA16" i="39"/>
  <c r="CC16" i="39"/>
  <c r="CD16" i="39"/>
  <c r="CE16" i="39"/>
  <c r="CG16" i="39"/>
  <c r="CH16" i="39"/>
  <c r="CL16" i="39"/>
  <c r="CM16" i="39"/>
  <c r="CN16" i="39"/>
  <c r="CP16" i="39"/>
  <c r="CQ16" i="39"/>
  <c r="CR16" i="39"/>
  <c r="CT16" i="39"/>
  <c r="CU16" i="39"/>
  <c r="CV16" i="39"/>
  <c r="CX16" i="39"/>
  <c r="CY16" i="39"/>
  <c r="CZ16" i="39"/>
  <c r="DB16" i="39"/>
  <c r="DC16" i="39"/>
  <c r="DD16" i="39"/>
  <c r="DF16" i="39"/>
  <c r="DG16" i="39"/>
  <c r="DH16" i="39"/>
  <c r="DJ16" i="39"/>
  <c r="DK16" i="39"/>
  <c r="DL16" i="39"/>
  <c r="C17" i="39"/>
  <c r="D17" i="39"/>
  <c r="E17" i="39"/>
  <c r="G17" i="39"/>
  <c r="H17" i="39"/>
  <c r="I17" i="39"/>
  <c r="K17" i="39"/>
  <c r="L17" i="39"/>
  <c r="M17" i="39"/>
  <c r="O17" i="39"/>
  <c r="P17" i="39"/>
  <c r="Q17" i="39"/>
  <c r="S17" i="39"/>
  <c r="T17" i="39"/>
  <c r="U17" i="39"/>
  <c r="W17" i="39"/>
  <c r="X17" i="39"/>
  <c r="Y17" i="39"/>
  <c r="AA17" i="39"/>
  <c r="AB17" i="39"/>
  <c r="AC17" i="39"/>
  <c r="AF17" i="39"/>
  <c r="AG17" i="39"/>
  <c r="AH17" i="39"/>
  <c r="AJ17" i="39"/>
  <c r="AK17" i="39"/>
  <c r="AL17" i="39"/>
  <c r="AN17" i="39"/>
  <c r="AO17" i="39"/>
  <c r="AP17" i="39"/>
  <c r="AR17" i="39"/>
  <c r="AS17" i="39"/>
  <c r="AT17" i="39"/>
  <c r="AV17" i="39"/>
  <c r="AW17" i="39"/>
  <c r="AX17" i="39"/>
  <c r="AZ17" i="39"/>
  <c r="BA17" i="39"/>
  <c r="BB17" i="39"/>
  <c r="BD17" i="39"/>
  <c r="BE17" i="39"/>
  <c r="BF17" i="39"/>
  <c r="BI17" i="39"/>
  <c r="BJ17" i="39"/>
  <c r="BK17" i="39"/>
  <c r="BM17" i="39"/>
  <c r="BN17" i="39"/>
  <c r="BO17" i="39"/>
  <c r="BQ17" i="39"/>
  <c r="BR17" i="39"/>
  <c r="BS17" i="39"/>
  <c r="BU17" i="39"/>
  <c r="BV17" i="39"/>
  <c r="BW17" i="39"/>
  <c r="BY17" i="39"/>
  <c r="BZ17" i="39"/>
  <c r="CA17" i="39"/>
  <c r="CC17" i="39"/>
  <c r="CD17" i="39"/>
  <c r="CE17" i="39"/>
  <c r="CG17" i="39"/>
  <c r="CH17" i="39"/>
  <c r="CI17" i="39"/>
  <c r="CL17" i="39"/>
  <c r="CM17" i="39"/>
  <c r="CN17" i="39"/>
  <c r="CP17" i="39"/>
  <c r="CQ17" i="39"/>
  <c r="CR17" i="39"/>
  <c r="CT17" i="39"/>
  <c r="CU17" i="39"/>
  <c r="CV17" i="39"/>
  <c r="CX17" i="39"/>
  <c r="CY17" i="39"/>
  <c r="CZ17" i="39"/>
  <c r="DB17" i="39"/>
  <c r="DC17" i="39"/>
  <c r="DD17" i="39"/>
  <c r="DF17" i="39"/>
  <c r="DG17" i="39"/>
  <c r="DH17" i="39"/>
  <c r="DJ17" i="39"/>
  <c r="DK17" i="39"/>
  <c r="C18" i="39"/>
  <c r="D18" i="39"/>
  <c r="E18" i="39"/>
  <c r="G18" i="39"/>
  <c r="H18" i="39"/>
  <c r="I18" i="39"/>
  <c r="K18" i="39"/>
  <c r="L18" i="39"/>
  <c r="M18" i="39"/>
  <c r="O18" i="39"/>
  <c r="P18" i="39"/>
  <c r="Q18" i="39"/>
  <c r="S18" i="39"/>
  <c r="T18" i="39"/>
  <c r="U18" i="39"/>
  <c r="W18" i="39"/>
  <c r="X18" i="39"/>
  <c r="Y18" i="39"/>
  <c r="AA18" i="39"/>
  <c r="AB18" i="39"/>
  <c r="AC18" i="39"/>
  <c r="AF18" i="39"/>
  <c r="AG18" i="39"/>
  <c r="AH18" i="39"/>
  <c r="AJ18" i="39"/>
  <c r="AK18" i="39"/>
  <c r="AL18" i="39"/>
  <c r="AN18" i="39"/>
  <c r="AO18" i="39"/>
  <c r="AP18" i="39"/>
  <c r="AR18" i="39"/>
  <c r="AS18" i="39"/>
  <c r="AT18" i="39"/>
  <c r="AV18" i="39"/>
  <c r="AW18" i="39"/>
  <c r="AX18" i="39"/>
  <c r="AZ18" i="39"/>
  <c r="BA18" i="39"/>
  <c r="BB18" i="39"/>
  <c r="BD18" i="39"/>
  <c r="BE18" i="39"/>
  <c r="BF18" i="39"/>
  <c r="BI18" i="39"/>
  <c r="BJ18" i="39"/>
  <c r="BK18" i="39"/>
  <c r="BM18" i="39"/>
  <c r="BN18" i="39"/>
  <c r="BO18" i="39"/>
  <c r="BQ18" i="39"/>
  <c r="BR18" i="39"/>
  <c r="BS18" i="39"/>
  <c r="BU18" i="39"/>
  <c r="BV18" i="39"/>
  <c r="BW18" i="39"/>
  <c r="BY18" i="39"/>
  <c r="BZ18" i="39"/>
  <c r="CA18" i="39"/>
  <c r="CC18" i="39"/>
  <c r="CD18" i="39"/>
  <c r="CE18" i="39"/>
  <c r="CG18" i="39"/>
  <c r="CH18" i="39"/>
  <c r="CI18" i="39"/>
  <c r="CL18" i="39"/>
  <c r="CM18" i="39"/>
  <c r="CN18" i="39"/>
  <c r="CP18" i="39"/>
  <c r="CQ18" i="39"/>
  <c r="CR18" i="39"/>
  <c r="CT18" i="39"/>
  <c r="CU18" i="39"/>
  <c r="CV18" i="39"/>
  <c r="CX18" i="39"/>
  <c r="CY18" i="39"/>
  <c r="CZ18" i="39"/>
  <c r="DB18" i="39"/>
  <c r="DC18" i="39"/>
  <c r="DD18" i="39"/>
  <c r="DF18" i="39"/>
  <c r="DG18" i="39"/>
  <c r="DH18" i="39"/>
  <c r="DJ18" i="39"/>
  <c r="DK18" i="39"/>
  <c r="DL18" i="39"/>
  <c r="C19" i="39"/>
  <c r="D19" i="39"/>
  <c r="E19" i="39"/>
  <c r="G19" i="39"/>
  <c r="H19" i="39"/>
  <c r="I19" i="39"/>
  <c r="K19" i="39"/>
  <c r="L19" i="39"/>
  <c r="M19" i="39"/>
  <c r="O19" i="39"/>
  <c r="P19" i="39"/>
  <c r="Q19" i="39"/>
  <c r="S19" i="39"/>
  <c r="T19" i="39"/>
  <c r="U19" i="39"/>
  <c r="W19" i="39"/>
  <c r="X19" i="39"/>
  <c r="Y19" i="39"/>
  <c r="AA19" i="39"/>
  <c r="AB19" i="39"/>
  <c r="AC19" i="39"/>
  <c r="AF19" i="39"/>
  <c r="AG19" i="39"/>
  <c r="AH19" i="39"/>
  <c r="AJ19" i="39"/>
  <c r="AK19" i="39"/>
  <c r="AL19" i="39"/>
  <c r="AN19" i="39"/>
  <c r="AO19" i="39"/>
  <c r="AP19" i="39"/>
  <c r="AR19" i="39"/>
  <c r="AS19" i="39"/>
  <c r="AT19" i="39"/>
  <c r="AV19" i="39"/>
  <c r="AW19" i="39"/>
  <c r="AX19" i="39"/>
  <c r="AZ19" i="39"/>
  <c r="BA19" i="39"/>
  <c r="BB19" i="39"/>
  <c r="BD19" i="39"/>
  <c r="BE19" i="39"/>
  <c r="BF19" i="39"/>
  <c r="BI19" i="39"/>
  <c r="BJ19" i="39"/>
  <c r="BK19" i="39"/>
  <c r="BM19" i="39"/>
  <c r="BN19" i="39"/>
  <c r="BO19" i="39"/>
  <c r="BQ19" i="39"/>
  <c r="BR19" i="39"/>
  <c r="BS19" i="39"/>
  <c r="BU19" i="39"/>
  <c r="BV19" i="39"/>
  <c r="BW19" i="39"/>
  <c r="BY19" i="39"/>
  <c r="BZ19" i="39"/>
  <c r="CA19" i="39"/>
  <c r="CC19" i="39"/>
  <c r="CD19" i="39"/>
  <c r="CE19" i="39"/>
  <c r="CG19" i="39"/>
  <c r="CH19" i="39"/>
  <c r="CI19" i="39"/>
  <c r="CL19" i="39"/>
  <c r="CM19" i="39"/>
  <c r="CN19" i="39"/>
  <c r="CP19" i="39"/>
  <c r="CQ19" i="39"/>
  <c r="CR19" i="39"/>
  <c r="CT19" i="39"/>
  <c r="CU19" i="39"/>
  <c r="CV19" i="39"/>
  <c r="CX19" i="39"/>
  <c r="CY19" i="39"/>
  <c r="CZ19" i="39"/>
  <c r="DB19" i="39"/>
  <c r="DC19" i="39"/>
  <c r="DD19" i="39"/>
  <c r="DF19" i="39"/>
  <c r="DG19" i="39"/>
  <c r="DH19" i="39"/>
  <c r="DJ19" i="39"/>
  <c r="DK19" i="39"/>
  <c r="DL19" i="39"/>
  <c r="C20" i="39"/>
  <c r="D20" i="39"/>
  <c r="E20" i="39"/>
  <c r="G20" i="39"/>
  <c r="H20" i="39"/>
  <c r="I20" i="39"/>
  <c r="K20" i="39"/>
  <c r="L20" i="39"/>
  <c r="M20" i="39"/>
  <c r="O20" i="39"/>
  <c r="P20" i="39"/>
  <c r="Q20" i="39"/>
  <c r="S20" i="39"/>
  <c r="T20" i="39"/>
  <c r="U20" i="39"/>
  <c r="W20" i="39"/>
  <c r="X20" i="39"/>
  <c r="Y20" i="39"/>
  <c r="AA20" i="39"/>
  <c r="AB20" i="39"/>
  <c r="AC20" i="39"/>
  <c r="AF20" i="39"/>
  <c r="AG20" i="39"/>
  <c r="AH20" i="39"/>
  <c r="AJ20" i="39"/>
  <c r="AK20" i="39"/>
  <c r="AL20" i="39"/>
  <c r="AN20" i="39"/>
  <c r="AO20" i="39"/>
  <c r="AP20" i="39"/>
  <c r="AR20" i="39"/>
  <c r="AS20" i="39"/>
  <c r="AT20" i="39"/>
  <c r="AV20" i="39"/>
  <c r="AW20" i="39"/>
  <c r="AX20" i="39"/>
  <c r="AZ20" i="39"/>
  <c r="BA20" i="39"/>
  <c r="BB20" i="39"/>
  <c r="BD20" i="39"/>
  <c r="BE20" i="39"/>
  <c r="BF20" i="39"/>
  <c r="BI20" i="39"/>
  <c r="BJ20" i="39"/>
  <c r="BK20" i="39"/>
  <c r="BM20" i="39"/>
  <c r="BN20" i="39"/>
  <c r="BO20" i="39"/>
  <c r="BQ20" i="39"/>
  <c r="BR20" i="39"/>
  <c r="BS20" i="39"/>
  <c r="BU20" i="39"/>
  <c r="BV20" i="39"/>
  <c r="BW20" i="39"/>
  <c r="BY20" i="39"/>
  <c r="BZ20" i="39"/>
  <c r="CA20" i="39"/>
  <c r="CC20" i="39"/>
  <c r="CD20" i="39"/>
  <c r="CE20" i="39"/>
  <c r="CG20" i="39"/>
  <c r="CH20" i="39"/>
  <c r="CI20" i="39"/>
  <c r="CL20" i="39"/>
  <c r="CM20" i="39"/>
  <c r="CN20" i="39"/>
  <c r="CP20" i="39"/>
  <c r="CQ20" i="39"/>
  <c r="CR20" i="39"/>
  <c r="CT20" i="39"/>
  <c r="CU20" i="39"/>
  <c r="CV20" i="39"/>
  <c r="CX20" i="39"/>
  <c r="CY20" i="39"/>
  <c r="CZ20" i="39"/>
  <c r="DB20" i="39"/>
  <c r="DC20" i="39"/>
  <c r="DD20" i="39"/>
  <c r="DF20" i="39"/>
  <c r="DG20" i="39"/>
  <c r="DH20" i="39"/>
  <c r="DJ20" i="39"/>
  <c r="DK20" i="39"/>
  <c r="DL20" i="39"/>
  <c r="C26" i="39"/>
  <c r="D26" i="39"/>
  <c r="E26" i="39"/>
  <c r="G26" i="39"/>
  <c r="H26" i="39"/>
  <c r="I26" i="39"/>
  <c r="K26" i="39"/>
  <c r="L26" i="39"/>
  <c r="M26" i="39"/>
  <c r="O26" i="39"/>
  <c r="P26" i="39"/>
  <c r="Q26" i="39"/>
  <c r="S26" i="39"/>
  <c r="T26" i="39"/>
  <c r="U26" i="39"/>
  <c r="W26" i="39"/>
  <c r="X26" i="39"/>
  <c r="Y26" i="39"/>
  <c r="AA26" i="39"/>
  <c r="AB26" i="39"/>
  <c r="AC26" i="39"/>
  <c r="AF26" i="39"/>
  <c r="AG26" i="39"/>
  <c r="AH26" i="39"/>
  <c r="AJ26" i="39"/>
  <c r="AK26" i="39"/>
  <c r="AL26" i="39"/>
  <c r="AN26" i="39"/>
  <c r="AO26" i="39"/>
  <c r="AP26" i="39"/>
  <c r="AR26" i="39"/>
  <c r="AS26" i="39"/>
  <c r="AT26" i="39"/>
  <c r="AV26" i="39"/>
  <c r="AW26" i="39"/>
  <c r="AX26" i="39"/>
  <c r="AZ26" i="39"/>
  <c r="BA26" i="39"/>
  <c r="BB26" i="39"/>
  <c r="BD26" i="39"/>
  <c r="BE26" i="39"/>
  <c r="BF26" i="39"/>
  <c r="BI26" i="39"/>
  <c r="BJ26" i="39"/>
  <c r="BM26" i="39"/>
  <c r="BN26" i="39"/>
  <c r="BQ26" i="39"/>
  <c r="BR26" i="39"/>
  <c r="BS26" i="39"/>
  <c r="BU26" i="39"/>
  <c r="BV26" i="39"/>
  <c r="BW26" i="39"/>
  <c r="BY26" i="39"/>
  <c r="BZ26" i="39"/>
  <c r="CA26" i="39"/>
  <c r="CC26" i="39"/>
  <c r="CD26" i="39"/>
  <c r="CE26" i="39"/>
  <c r="CI26" i="39"/>
  <c r="CL26" i="39"/>
  <c r="CM26" i="39"/>
  <c r="CN26" i="39"/>
  <c r="CP26" i="39"/>
  <c r="CQ26" i="39"/>
  <c r="CR26" i="39"/>
  <c r="CT26" i="39"/>
  <c r="CU26" i="39"/>
  <c r="CV26" i="39"/>
  <c r="CX26" i="39"/>
  <c r="CY26" i="39"/>
  <c r="CZ26" i="39"/>
  <c r="DB26" i="39"/>
  <c r="DC26" i="39"/>
  <c r="DD26" i="39"/>
  <c r="DF26" i="39"/>
  <c r="DG26" i="39"/>
  <c r="DH26" i="39"/>
  <c r="DL26" i="39"/>
  <c r="C27" i="39"/>
  <c r="D27" i="39"/>
  <c r="E27" i="39"/>
  <c r="G27" i="39"/>
  <c r="H27" i="39"/>
  <c r="I27" i="39"/>
  <c r="K27" i="39"/>
  <c r="L27" i="39"/>
  <c r="M27" i="39"/>
  <c r="O27" i="39"/>
  <c r="P27" i="39"/>
  <c r="Q27" i="39"/>
  <c r="S27" i="39"/>
  <c r="T27" i="39"/>
  <c r="U27" i="39"/>
  <c r="W27" i="39"/>
  <c r="X27" i="39"/>
  <c r="Y27" i="39"/>
  <c r="AA27" i="39"/>
  <c r="AB27" i="39"/>
  <c r="AC27" i="39"/>
  <c r="AF27" i="39"/>
  <c r="AG27" i="39"/>
  <c r="AJ27" i="39"/>
  <c r="AK27" i="39"/>
  <c r="AN27" i="39"/>
  <c r="AO27" i="39"/>
  <c r="AP27" i="39"/>
  <c r="AR27" i="39"/>
  <c r="AS27" i="39"/>
  <c r="AT27" i="39"/>
  <c r="AV27" i="39"/>
  <c r="AW27" i="39"/>
  <c r="AX27" i="39"/>
  <c r="AZ27" i="39"/>
  <c r="BA27" i="39"/>
  <c r="BB27" i="39"/>
  <c r="BD27" i="39"/>
  <c r="BE27" i="39"/>
  <c r="BF27" i="39"/>
  <c r="BI27" i="39"/>
  <c r="BJ27" i="39"/>
  <c r="BK27" i="39"/>
  <c r="BM27" i="39"/>
  <c r="BN27" i="39"/>
  <c r="BO27" i="39"/>
  <c r="BQ27" i="39"/>
  <c r="BR27" i="39"/>
  <c r="BS27" i="39"/>
  <c r="BU27" i="39"/>
  <c r="BV27" i="39"/>
  <c r="BW27" i="39"/>
  <c r="BY27" i="39"/>
  <c r="BZ27" i="39"/>
  <c r="CA27" i="39"/>
  <c r="CC27" i="39"/>
  <c r="CD27" i="39"/>
  <c r="CE27" i="39"/>
  <c r="CL27" i="39"/>
  <c r="CM27" i="39"/>
  <c r="CP27" i="39"/>
  <c r="CQ27" i="39"/>
  <c r="CT27" i="39"/>
  <c r="CU27" i="39"/>
  <c r="CV27" i="39"/>
  <c r="CX27" i="39"/>
  <c r="CY27" i="39"/>
  <c r="CZ27" i="39"/>
  <c r="DB27" i="39"/>
  <c r="DC27" i="39"/>
  <c r="DD27" i="39"/>
  <c r="DF27" i="39"/>
  <c r="DG27" i="39"/>
  <c r="DH27" i="39"/>
  <c r="DL27" i="39"/>
  <c r="C28" i="39"/>
  <c r="D28" i="39"/>
  <c r="E28" i="39"/>
  <c r="G28" i="39"/>
  <c r="H28" i="39"/>
  <c r="I28" i="39"/>
  <c r="K28" i="39"/>
  <c r="L28" i="39"/>
  <c r="M28" i="39"/>
  <c r="O28" i="39"/>
  <c r="P28" i="39"/>
  <c r="Q28" i="39"/>
  <c r="S28" i="39"/>
  <c r="T28" i="39"/>
  <c r="U28" i="39"/>
  <c r="W28" i="39"/>
  <c r="X28" i="39"/>
  <c r="Y28" i="39"/>
  <c r="AA28" i="39"/>
  <c r="AB28" i="39"/>
  <c r="AC28" i="39"/>
  <c r="AF28" i="39"/>
  <c r="AG28" i="39"/>
  <c r="AH28" i="39"/>
  <c r="AJ28" i="39"/>
  <c r="AK28" i="39"/>
  <c r="AL28" i="39"/>
  <c r="AN28" i="39"/>
  <c r="AO28" i="39"/>
  <c r="AP28" i="39"/>
  <c r="AR28" i="39"/>
  <c r="AS28" i="39"/>
  <c r="AT28" i="39"/>
  <c r="AV28" i="39"/>
  <c r="AW28" i="39"/>
  <c r="AX28" i="39"/>
  <c r="AZ28" i="39"/>
  <c r="BA28" i="39"/>
  <c r="BB28" i="39"/>
  <c r="BD28" i="39"/>
  <c r="BE28" i="39"/>
  <c r="BF28" i="39"/>
  <c r="BI28" i="39"/>
  <c r="BJ28" i="39"/>
  <c r="BK28" i="39"/>
  <c r="BM28" i="39"/>
  <c r="BN28" i="39"/>
  <c r="BO28" i="39"/>
  <c r="BQ28" i="39"/>
  <c r="BR28" i="39"/>
  <c r="BS28" i="39"/>
  <c r="BU28" i="39"/>
  <c r="BV28" i="39"/>
  <c r="BW28" i="39"/>
  <c r="BY28" i="39"/>
  <c r="BZ28" i="39"/>
  <c r="CA28" i="39"/>
  <c r="CC28" i="39"/>
  <c r="CD28" i="39"/>
  <c r="CE28" i="39"/>
  <c r="CI28" i="39"/>
  <c r="CL28" i="39"/>
  <c r="CM28" i="39"/>
  <c r="CN28" i="39"/>
  <c r="CP28" i="39"/>
  <c r="CQ28" i="39"/>
  <c r="CT28" i="39"/>
  <c r="CU28" i="39"/>
  <c r="CV28" i="39"/>
  <c r="CX28" i="39"/>
  <c r="CY28" i="39"/>
  <c r="CZ28" i="39"/>
  <c r="DB28" i="39"/>
  <c r="DC28" i="39"/>
  <c r="DD28" i="39"/>
  <c r="DF28" i="39"/>
  <c r="DG28" i="39"/>
  <c r="DH28" i="39"/>
  <c r="C29" i="39"/>
  <c r="D29" i="39"/>
  <c r="E29" i="39"/>
  <c r="G29" i="39"/>
  <c r="H29" i="39"/>
  <c r="I29" i="39"/>
  <c r="K29" i="39"/>
  <c r="L29" i="39"/>
  <c r="M29" i="39"/>
  <c r="O29" i="39"/>
  <c r="P29" i="39"/>
  <c r="Q29" i="39"/>
  <c r="S29" i="39"/>
  <c r="T29" i="39"/>
  <c r="U29" i="39"/>
  <c r="W29" i="39"/>
  <c r="X29" i="39"/>
  <c r="Y29" i="39"/>
  <c r="AA29" i="39"/>
  <c r="AB29" i="39"/>
  <c r="AC29" i="39"/>
  <c r="AF29" i="39"/>
  <c r="AG29" i="39"/>
  <c r="AH29" i="39"/>
  <c r="AJ29" i="39"/>
  <c r="AK29" i="39"/>
  <c r="AL29" i="39"/>
  <c r="AN29" i="39"/>
  <c r="AO29" i="39"/>
  <c r="AP29" i="39"/>
  <c r="AR29" i="39"/>
  <c r="AS29" i="39"/>
  <c r="AV29" i="39"/>
  <c r="AW29" i="39"/>
  <c r="AX29" i="39"/>
  <c r="AZ29" i="39"/>
  <c r="BA29" i="39"/>
  <c r="BB29" i="39"/>
  <c r="BD29" i="39"/>
  <c r="BE29" i="39"/>
  <c r="BF29" i="39"/>
  <c r="BI29" i="39"/>
  <c r="BJ29" i="39"/>
  <c r="BK29" i="39"/>
  <c r="BM29" i="39"/>
  <c r="BN29" i="39"/>
  <c r="BO29" i="39"/>
  <c r="BQ29" i="39"/>
  <c r="BR29" i="39"/>
  <c r="BS29" i="39"/>
  <c r="BU29" i="39"/>
  <c r="BV29" i="39"/>
  <c r="BW29" i="39"/>
  <c r="BY29" i="39"/>
  <c r="BZ29" i="39"/>
  <c r="CA29" i="39"/>
  <c r="CC29" i="39"/>
  <c r="CD29" i="39"/>
  <c r="CE29" i="39"/>
  <c r="CI29" i="39"/>
  <c r="CL29" i="39"/>
  <c r="CM29" i="39"/>
  <c r="CN29" i="39"/>
  <c r="CP29" i="39"/>
  <c r="CQ29" i="39"/>
  <c r="CT29" i="39"/>
  <c r="CU29" i="39"/>
  <c r="CV29" i="39"/>
  <c r="CX29" i="39"/>
  <c r="CY29" i="39"/>
  <c r="CZ29" i="39"/>
  <c r="DB29" i="39"/>
  <c r="DC29" i="39"/>
  <c r="DF29" i="39"/>
  <c r="DG29" i="39"/>
  <c r="DH29" i="39"/>
  <c r="DL29" i="39"/>
  <c r="C30" i="39"/>
  <c r="D30" i="39"/>
  <c r="E30" i="39"/>
  <c r="G30" i="39"/>
  <c r="H30" i="39"/>
  <c r="I30" i="39"/>
  <c r="K30" i="39"/>
  <c r="L30" i="39"/>
  <c r="M30" i="39"/>
  <c r="O30" i="39"/>
  <c r="P30" i="39"/>
  <c r="Q30" i="39"/>
  <c r="S30" i="39"/>
  <c r="T30" i="39"/>
  <c r="U30" i="39"/>
  <c r="W30" i="39"/>
  <c r="X30" i="39"/>
  <c r="Y30" i="39"/>
  <c r="AA30" i="39"/>
  <c r="AB30" i="39"/>
  <c r="AC30" i="39"/>
  <c r="AF30" i="39"/>
  <c r="AG30" i="39"/>
  <c r="AH30" i="39"/>
  <c r="AJ30" i="39"/>
  <c r="AK30" i="39"/>
  <c r="AL30" i="39"/>
  <c r="AN30" i="39"/>
  <c r="AO30" i="39"/>
  <c r="AP30" i="39"/>
  <c r="AR30" i="39"/>
  <c r="AS30" i="39"/>
  <c r="AT30" i="39"/>
  <c r="AV30" i="39"/>
  <c r="AW30" i="39"/>
  <c r="AX30" i="39"/>
  <c r="AZ30" i="39"/>
  <c r="BA30" i="39"/>
  <c r="BB30" i="39"/>
  <c r="BD30" i="39"/>
  <c r="BE30" i="39"/>
  <c r="BF30" i="39"/>
  <c r="BI30" i="39"/>
  <c r="BJ30" i="39"/>
  <c r="BK30" i="39"/>
  <c r="BM30" i="39"/>
  <c r="BN30" i="39"/>
  <c r="BO30" i="39"/>
  <c r="BQ30" i="39"/>
  <c r="BR30" i="39"/>
  <c r="BS30" i="39"/>
  <c r="BU30" i="39"/>
  <c r="BV30" i="39"/>
  <c r="BW30" i="39"/>
  <c r="BY30" i="39"/>
  <c r="BZ30" i="39"/>
  <c r="CA30" i="39"/>
  <c r="CC30" i="39"/>
  <c r="CD30" i="39"/>
  <c r="CE30" i="39"/>
  <c r="CI30" i="39"/>
  <c r="CL30" i="39"/>
  <c r="CM30" i="39"/>
  <c r="CN30" i="39"/>
  <c r="CP30" i="39"/>
  <c r="CQ30" i="39"/>
  <c r="CR30" i="39"/>
  <c r="CT30" i="39"/>
  <c r="CU30" i="39"/>
  <c r="CV30" i="39"/>
  <c r="CX30" i="39"/>
  <c r="CY30" i="39"/>
  <c r="CZ30" i="39"/>
  <c r="DB30" i="39"/>
  <c r="DC30" i="39"/>
  <c r="DD30" i="39"/>
  <c r="DF30" i="39"/>
  <c r="DG30" i="39"/>
  <c r="DH30" i="39"/>
  <c r="DL30" i="39"/>
  <c r="C31" i="39"/>
  <c r="D31" i="39"/>
  <c r="E31" i="39"/>
  <c r="G31" i="39"/>
  <c r="H31" i="39"/>
  <c r="I31" i="39"/>
  <c r="K31" i="39"/>
  <c r="L31" i="39"/>
  <c r="M31" i="39"/>
  <c r="O31" i="39"/>
  <c r="P31" i="39"/>
  <c r="Q31" i="39"/>
  <c r="S31" i="39"/>
  <c r="T31" i="39"/>
  <c r="U31" i="39"/>
  <c r="W31" i="39"/>
  <c r="X31" i="39"/>
  <c r="Y31" i="39"/>
  <c r="AA31" i="39"/>
  <c r="AB31" i="39"/>
  <c r="AC31" i="39"/>
  <c r="AF31" i="39"/>
  <c r="AG31" i="39"/>
  <c r="AH31" i="39"/>
  <c r="AJ31" i="39"/>
  <c r="AK31" i="39"/>
  <c r="AL31" i="39"/>
  <c r="AN31" i="39"/>
  <c r="AO31" i="39"/>
  <c r="AP31" i="39"/>
  <c r="AR31" i="39"/>
  <c r="AS31" i="39"/>
  <c r="AT31" i="39"/>
  <c r="AV31" i="39"/>
  <c r="AW31" i="39"/>
  <c r="AX31" i="39"/>
  <c r="AZ31" i="39"/>
  <c r="BA31" i="39"/>
  <c r="BB31" i="39"/>
  <c r="BD31" i="39"/>
  <c r="BE31" i="39"/>
  <c r="BF31" i="39"/>
  <c r="BI31" i="39"/>
  <c r="BJ31" i="39"/>
  <c r="BK31" i="39"/>
  <c r="BM31" i="39"/>
  <c r="BN31" i="39"/>
  <c r="BO31" i="39"/>
  <c r="BQ31" i="39"/>
  <c r="BR31" i="39"/>
  <c r="BS31" i="39"/>
  <c r="BU31" i="39"/>
  <c r="BV31" i="39"/>
  <c r="BW31" i="39"/>
  <c r="BY31" i="39"/>
  <c r="BZ31" i="39"/>
  <c r="CA31" i="39"/>
  <c r="CC31" i="39"/>
  <c r="CD31" i="39"/>
  <c r="CE31" i="39"/>
  <c r="CI31" i="39"/>
  <c r="CL31" i="39"/>
  <c r="CM31" i="39"/>
  <c r="CN31" i="39"/>
  <c r="CP31" i="39"/>
  <c r="CQ31" i="39"/>
  <c r="CR31" i="39"/>
  <c r="CT31" i="39"/>
  <c r="CU31" i="39"/>
  <c r="CV31" i="39"/>
  <c r="CX31" i="39"/>
  <c r="CY31" i="39"/>
  <c r="CZ31" i="39"/>
  <c r="DB31" i="39"/>
  <c r="DC31" i="39"/>
  <c r="DD31" i="39"/>
  <c r="DF31" i="39"/>
  <c r="DG31" i="39"/>
  <c r="DH31" i="39"/>
  <c r="DL31" i="39"/>
  <c r="C32" i="39"/>
  <c r="D32" i="39"/>
  <c r="E32" i="39"/>
  <c r="G32" i="39"/>
  <c r="H32" i="39"/>
  <c r="I32" i="39"/>
  <c r="K32" i="39"/>
  <c r="L32" i="39"/>
  <c r="M32" i="39"/>
  <c r="O32" i="39"/>
  <c r="P32" i="39"/>
  <c r="Q32" i="39"/>
  <c r="S32" i="39"/>
  <c r="T32" i="39"/>
  <c r="U32" i="39"/>
  <c r="W32" i="39"/>
  <c r="X32" i="39"/>
  <c r="Y32" i="39"/>
  <c r="AA32" i="39"/>
  <c r="AB32" i="39"/>
  <c r="AC32" i="39"/>
  <c r="AF32" i="39"/>
  <c r="AG32" i="39"/>
  <c r="AH32" i="39"/>
  <c r="AJ32" i="39"/>
  <c r="AK32" i="39"/>
  <c r="AL32" i="39"/>
  <c r="AN32" i="39"/>
  <c r="AO32" i="39"/>
  <c r="AP32" i="39"/>
  <c r="AR32" i="39"/>
  <c r="AS32" i="39"/>
  <c r="AT32" i="39"/>
  <c r="AV32" i="39"/>
  <c r="AW32" i="39"/>
  <c r="AX32" i="39"/>
  <c r="AZ32" i="39"/>
  <c r="BA32" i="39"/>
  <c r="BB32" i="39"/>
  <c r="BD32" i="39"/>
  <c r="BE32" i="39"/>
  <c r="BF32" i="39"/>
  <c r="BI32" i="39"/>
  <c r="BJ32" i="39"/>
  <c r="BK32" i="39"/>
  <c r="BM32" i="39"/>
  <c r="BN32" i="39"/>
  <c r="BQ32" i="39"/>
  <c r="BR32" i="39"/>
  <c r="BS32" i="39"/>
  <c r="BU32" i="39"/>
  <c r="BV32" i="39"/>
  <c r="BY32" i="39"/>
  <c r="BZ32" i="39"/>
  <c r="CA32" i="39"/>
  <c r="CC32" i="39"/>
  <c r="CD32" i="39"/>
  <c r="CE32" i="39"/>
  <c r="CI32" i="39"/>
  <c r="CL32" i="39"/>
  <c r="CM32" i="39"/>
  <c r="CN32" i="39"/>
  <c r="CP32" i="39"/>
  <c r="CQ32" i="39"/>
  <c r="CR32" i="39"/>
  <c r="CT32" i="39"/>
  <c r="CU32" i="39"/>
  <c r="CV32" i="39"/>
  <c r="CX32" i="39"/>
  <c r="CY32" i="39"/>
  <c r="CZ32" i="39"/>
  <c r="DB32" i="39"/>
  <c r="DC32" i="39"/>
  <c r="DD32" i="39"/>
  <c r="DF32" i="39"/>
  <c r="DG32" i="39"/>
  <c r="DH32" i="39"/>
  <c r="DL32" i="39"/>
  <c r="C33" i="39"/>
  <c r="D33" i="39"/>
  <c r="E33" i="39"/>
  <c r="G33" i="39"/>
  <c r="H33" i="39"/>
  <c r="I33" i="39"/>
  <c r="K33" i="39"/>
  <c r="L33" i="39"/>
  <c r="M33" i="39"/>
  <c r="O33" i="39"/>
  <c r="P33" i="39"/>
  <c r="Q33" i="39"/>
  <c r="S33" i="39"/>
  <c r="T33" i="39"/>
  <c r="U33" i="39"/>
  <c r="W33" i="39"/>
  <c r="X33" i="39"/>
  <c r="Y33" i="39"/>
  <c r="AA33" i="39"/>
  <c r="AB33" i="39"/>
  <c r="AC33" i="39"/>
  <c r="AF33" i="39"/>
  <c r="AG33" i="39"/>
  <c r="AH33" i="39"/>
  <c r="AJ33" i="39"/>
  <c r="AK33" i="39"/>
  <c r="AL33" i="39"/>
  <c r="AN33" i="39"/>
  <c r="AO33" i="39"/>
  <c r="AP33" i="39"/>
  <c r="AR33" i="39"/>
  <c r="AS33" i="39"/>
  <c r="AT33" i="39"/>
  <c r="AV33" i="39"/>
  <c r="AW33" i="39"/>
  <c r="AX33" i="39"/>
  <c r="AZ33" i="39"/>
  <c r="BA33" i="39"/>
  <c r="BB33" i="39"/>
  <c r="BD33" i="39"/>
  <c r="BE33" i="39"/>
  <c r="BF33" i="39"/>
  <c r="BI33" i="39"/>
  <c r="BJ33" i="39"/>
  <c r="BK33" i="39"/>
  <c r="BM33" i="39"/>
  <c r="BN33" i="39"/>
  <c r="BO33" i="39"/>
  <c r="BQ33" i="39"/>
  <c r="BR33" i="39"/>
  <c r="BS33" i="39"/>
  <c r="BU33" i="39"/>
  <c r="BV33" i="39"/>
  <c r="BW33" i="39"/>
  <c r="BY33" i="39"/>
  <c r="BZ33" i="39"/>
  <c r="CA33" i="39"/>
  <c r="CC33" i="39"/>
  <c r="CD33" i="39"/>
  <c r="CE33" i="39"/>
  <c r="CI33" i="39"/>
  <c r="CL33" i="39"/>
  <c r="CM33" i="39"/>
  <c r="CN33" i="39"/>
  <c r="CP33" i="39"/>
  <c r="CQ33" i="39"/>
  <c r="CT33" i="39"/>
  <c r="CU33" i="39"/>
  <c r="CV33" i="39"/>
  <c r="CX33" i="39"/>
  <c r="CY33" i="39"/>
  <c r="DB33" i="39"/>
  <c r="DC33" i="39"/>
  <c r="DD33" i="39"/>
  <c r="DF33" i="39"/>
  <c r="DG33" i="39"/>
  <c r="DH33" i="39"/>
  <c r="C34" i="39"/>
  <c r="D34" i="39"/>
  <c r="E34" i="39"/>
  <c r="G34" i="39"/>
  <c r="H34" i="39"/>
  <c r="I34" i="39"/>
  <c r="K34" i="39"/>
  <c r="L34" i="39"/>
  <c r="M34" i="39"/>
  <c r="O34" i="39"/>
  <c r="P34" i="39"/>
  <c r="Q34" i="39"/>
  <c r="S34" i="39"/>
  <c r="T34" i="39"/>
  <c r="U34" i="39"/>
  <c r="W34" i="39"/>
  <c r="X34" i="39"/>
  <c r="Y34" i="39"/>
  <c r="AA34" i="39"/>
  <c r="AB34" i="39"/>
  <c r="AC34" i="39"/>
  <c r="AF34" i="39"/>
  <c r="AG34" i="39"/>
  <c r="AH34" i="39"/>
  <c r="AJ34" i="39"/>
  <c r="AK34" i="39"/>
  <c r="AL34" i="39"/>
  <c r="AN34" i="39"/>
  <c r="AO34" i="39"/>
  <c r="AP34" i="39"/>
  <c r="AR34" i="39"/>
  <c r="AS34" i="39"/>
  <c r="AT34" i="39"/>
  <c r="AV34" i="39"/>
  <c r="AW34" i="39"/>
  <c r="AX34" i="39"/>
  <c r="AZ34" i="39"/>
  <c r="BA34" i="39"/>
  <c r="BB34" i="39"/>
  <c r="BD34" i="39"/>
  <c r="BE34" i="39"/>
  <c r="BF34" i="39"/>
  <c r="BI34" i="39"/>
  <c r="BJ34" i="39"/>
  <c r="BK34" i="39"/>
  <c r="BM34" i="39"/>
  <c r="BN34" i="39"/>
  <c r="BO34" i="39"/>
  <c r="BQ34" i="39"/>
  <c r="BR34" i="39"/>
  <c r="BS34" i="39"/>
  <c r="BU34" i="39"/>
  <c r="BV34" i="39"/>
  <c r="BW34" i="39"/>
  <c r="BY34" i="39"/>
  <c r="BZ34" i="39"/>
  <c r="CA34" i="39"/>
  <c r="CC34" i="39"/>
  <c r="CD34" i="39"/>
  <c r="CE34" i="39"/>
  <c r="CI34" i="39"/>
  <c r="CL34" i="39"/>
  <c r="CM34" i="39"/>
  <c r="CN34" i="39"/>
  <c r="CP34" i="39"/>
  <c r="CQ34" i="39"/>
  <c r="CR34" i="39"/>
  <c r="CT34" i="39"/>
  <c r="CU34" i="39"/>
  <c r="CV34" i="39"/>
  <c r="CX34" i="39"/>
  <c r="CY34" i="39"/>
  <c r="CZ34" i="39"/>
  <c r="DB34" i="39"/>
  <c r="DC34" i="39"/>
  <c r="DD34" i="39"/>
  <c r="DF34" i="39"/>
  <c r="DG34" i="39"/>
  <c r="DH34" i="39"/>
  <c r="DL34" i="39"/>
  <c r="C35" i="39"/>
  <c r="D35" i="39"/>
  <c r="E35" i="39"/>
  <c r="G35" i="39"/>
  <c r="H35" i="39"/>
  <c r="I35" i="39"/>
  <c r="K35" i="39"/>
  <c r="L35" i="39"/>
  <c r="M35" i="39"/>
  <c r="O35" i="39"/>
  <c r="P35" i="39"/>
  <c r="Q35" i="39"/>
  <c r="S35" i="39"/>
  <c r="T35" i="39"/>
  <c r="U35" i="39"/>
  <c r="W35" i="39"/>
  <c r="X35" i="39"/>
  <c r="Y35" i="39"/>
  <c r="AA35" i="39"/>
  <c r="AB35" i="39"/>
  <c r="AC35" i="39"/>
  <c r="AF35" i="39"/>
  <c r="AG35" i="39"/>
  <c r="AH35" i="39"/>
  <c r="AJ35" i="39"/>
  <c r="AK35" i="39"/>
  <c r="AL35" i="39"/>
  <c r="AN35" i="39"/>
  <c r="AO35" i="39"/>
  <c r="AP35" i="39"/>
  <c r="AR35" i="39"/>
  <c r="AS35" i="39"/>
  <c r="AT35" i="39"/>
  <c r="AV35" i="39"/>
  <c r="AW35" i="39"/>
  <c r="AX35" i="39"/>
  <c r="AZ35" i="39"/>
  <c r="BA35" i="39"/>
  <c r="BB35" i="39"/>
  <c r="BD35" i="39"/>
  <c r="BE35" i="39"/>
  <c r="BF35" i="39"/>
  <c r="BI35" i="39"/>
  <c r="BJ35" i="39"/>
  <c r="BK35" i="39"/>
  <c r="BM35" i="39"/>
  <c r="BN35" i="39"/>
  <c r="BO35" i="39"/>
  <c r="BQ35" i="39"/>
  <c r="BR35" i="39"/>
  <c r="BS35" i="39"/>
  <c r="BU35" i="39"/>
  <c r="BV35" i="39"/>
  <c r="BW35" i="39"/>
  <c r="BY35" i="39"/>
  <c r="BZ35" i="39"/>
  <c r="CA35" i="39"/>
  <c r="CC35" i="39"/>
  <c r="CD35" i="39"/>
  <c r="CE35" i="39"/>
  <c r="CI35" i="39"/>
  <c r="CL35" i="39"/>
  <c r="CM35" i="39"/>
  <c r="CN35" i="39"/>
  <c r="CP35" i="39"/>
  <c r="CQ35" i="39"/>
  <c r="CR35" i="39"/>
  <c r="CT35" i="39"/>
  <c r="CU35" i="39"/>
  <c r="CV35" i="39"/>
  <c r="CX35" i="39"/>
  <c r="CY35" i="39"/>
  <c r="CZ35" i="39"/>
  <c r="DB35" i="39"/>
  <c r="DC35" i="39"/>
  <c r="DD35" i="39"/>
  <c r="DF35" i="39"/>
  <c r="DG35" i="39"/>
  <c r="DH35" i="39"/>
  <c r="DL35" i="39"/>
  <c r="C36" i="39"/>
  <c r="D36" i="39"/>
  <c r="E36" i="39"/>
  <c r="G36" i="39"/>
  <c r="H36" i="39"/>
  <c r="I36" i="39"/>
  <c r="K36" i="39"/>
  <c r="L36" i="39"/>
  <c r="M36" i="39"/>
  <c r="O36" i="39"/>
  <c r="P36" i="39"/>
  <c r="Q36" i="39"/>
  <c r="S36" i="39"/>
  <c r="T36" i="39"/>
  <c r="U36" i="39"/>
  <c r="W36" i="39"/>
  <c r="X36" i="39"/>
  <c r="Y36" i="39"/>
  <c r="AA36" i="39"/>
  <c r="AB36" i="39"/>
  <c r="AC36" i="39"/>
  <c r="AF36" i="39"/>
  <c r="AG36" i="39"/>
  <c r="AH36" i="39"/>
  <c r="AJ36" i="39"/>
  <c r="AK36" i="39"/>
  <c r="AL36" i="39"/>
  <c r="AN36" i="39"/>
  <c r="AO36" i="39"/>
  <c r="AP36" i="39"/>
  <c r="AR36" i="39"/>
  <c r="AS36" i="39"/>
  <c r="AT36" i="39"/>
  <c r="AV36" i="39"/>
  <c r="AW36" i="39"/>
  <c r="AX36" i="39"/>
  <c r="BA36" i="39"/>
  <c r="BB36" i="39"/>
  <c r="BD36" i="39"/>
  <c r="BE36" i="39"/>
  <c r="BF36" i="39"/>
  <c r="BI36" i="39"/>
  <c r="BJ36" i="39"/>
  <c r="BK36" i="39"/>
  <c r="BM36" i="39"/>
  <c r="BN36" i="39"/>
  <c r="BO36" i="39"/>
  <c r="BQ36" i="39"/>
  <c r="BR36" i="39"/>
  <c r="BS36" i="39"/>
  <c r="BU36" i="39"/>
  <c r="BV36" i="39"/>
  <c r="BW36" i="39"/>
  <c r="BY36" i="39"/>
  <c r="BZ36" i="39"/>
  <c r="CA36" i="39"/>
  <c r="CC36" i="39"/>
  <c r="CD36" i="39"/>
  <c r="CE36" i="39"/>
  <c r="CI36" i="39"/>
  <c r="CL36" i="39"/>
  <c r="CM36" i="39"/>
  <c r="CN36" i="39"/>
  <c r="CP36" i="39"/>
  <c r="CQ36" i="39"/>
  <c r="CR36" i="39"/>
  <c r="CT36" i="39"/>
  <c r="CU36" i="39"/>
  <c r="CV36" i="39"/>
  <c r="CX36" i="39"/>
  <c r="CY36" i="39"/>
  <c r="CZ36" i="39"/>
  <c r="DB36" i="39"/>
  <c r="DC36" i="39"/>
  <c r="DD36" i="39"/>
  <c r="DF36" i="39"/>
  <c r="DG36" i="39"/>
  <c r="DH36" i="39"/>
  <c r="DL36" i="39"/>
  <c r="C37" i="39"/>
  <c r="D37" i="39"/>
  <c r="E37" i="39"/>
  <c r="G37" i="39"/>
  <c r="H37" i="39"/>
  <c r="I37" i="39"/>
  <c r="K37" i="39"/>
  <c r="L37" i="39"/>
  <c r="M37" i="39"/>
  <c r="O37" i="39"/>
  <c r="P37" i="39"/>
  <c r="Q37" i="39"/>
  <c r="S37" i="39"/>
  <c r="T37" i="39"/>
  <c r="U37" i="39"/>
  <c r="W37" i="39"/>
  <c r="X37" i="39"/>
  <c r="Y37" i="39"/>
  <c r="AA37" i="39"/>
  <c r="AB37" i="39"/>
  <c r="AC37" i="39"/>
  <c r="AF37" i="39"/>
  <c r="AG37" i="39"/>
  <c r="AH37" i="39"/>
  <c r="AJ37" i="39"/>
  <c r="AK37" i="39"/>
  <c r="AL37" i="39"/>
  <c r="AN37" i="39"/>
  <c r="AO37" i="39"/>
  <c r="AP37" i="39"/>
  <c r="AR37" i="39"/>
  <c r="AS37" i="39"/>
  <c r="AT37" i="39"/>
  <c r="AV37" i="39"/>
  <c r="AW37" i="39"/>
  <c r="AX37" i="39"/>
  <c r="AZ37" i="39"/>
  <c r="BA37" i="39"/>
  <c r="BB37" i="39"/>
  <c r="BD37" i="39"/>
  <c r="BE37" i="39"/>
  <c r="BF37" i="39"/>
  <c r="CC37" i="39"/>
  <c r="CD37" i="39"/>
  <c r="CE37" i="39"/>
  <c r="CI37" i="39"/>
  <c r="DL37" i="39"/>
  <c r="DM37" i="39" s="1"/>
  <c r="C38" i="39"/>
  <c r="D38" i="39"/>
  <c r="E38" i="39"/>
  <c r="G38" i="39"/>
  <c r="H38" i="39"/>
  <c r="I38" i="39"/>
  <c r="K38" i="39"/>
  <c r="L38" i="39"/>
  <c r="M38" i="39"/>
  <c r="O38" i="39"/>
  <c r="P38" i="39"/>
  <c r="Q38" i="39"/>
  <c r="S38" i="39"/>
  <c r="T38" i="39"/>
  <c r="U38" i="39"/>
  <c r="W38" i="39"/>
  <c r="X38" i="39"/>
  <c r="Y38" i="39"/>
  <c r="AA38" i="39"/>
  <c r="AB38" i="39"/>
  <c r="AC38" i="39"/>
  <c r="AF38" i="39"/>
  <c r="AG38" i="39"/>
  <c r="AH38" i="39"/>
  <c r="AJ38" i="39"/>
  <c r="AK38" i="39"/>
  <c r="AL38" i="39"/>
  <c r="AN38" i="39"/>
  <c r="AO38" i="39"/>
  <c r="AP38" i="39"/>
  <c r="AR38" i="39"/>
  <c r="AS38" i="39"/>
  <c r="AT38" i="39"/>
  <c r="AV38" i="39"/>
  <c r="AW38" i="39"/>
  <c r="AX38" i="39"/>
  <c r="AZ38" i="39"/>
  <c r="BA38" i="39"/>
  <c r="BB38" i="39"/>
  <c r="BD38" i="39"/>
  <c r="BE38" i="39"/>
  <c r="BF38" i="39"/>
  <c r="BI38" i="39"/>
  <c r="BJ38" i="39"/>
  <c r="BK38" i="39"/>
  <c r="BM38" i="39"/>
  <c r="BN38" i="39"/>
  <c r="BO38" i="39"/>
  <c r="BQ38" i="39"/>
  <c r="BR38" i="39"/>
  <c r="BS38" i="39"/>
  <c r="BU38" i="39"/>
  <c r="BV38" i="39"/>
  <c r="BW38" i="39"/>
  <c r="BY38" i="39"/>
  <c r="BZ38" i="39"/>
  <c r="CA38" i="39"/>
  <c r="CC38" i="39"/>
  <c r="CD38" i="39"/>
  <c r="CE38" i="39"/>
  <c r="CI38" i="39"/>
  <c r="CL38" i="39"/>
  <c r="CM38" i="39"/>
  <c r="CN38" i="39"/>
  <c r="CP38" i="39"/>
  <c r="CQ38" i="39"/>
  <c r="CR38" i="39"/>
  <c r="CT38" i="39"/>
  <c r="CU38" i="39"/>
  <c r="CV38" i="39"/>
  <c r="CX38" i="39"/>
  <c r="CY38" i="39"/>
  <c r="CZ38" i="39"/>
  <c r="DB38" i="39"/>
  <c r="DC38" i="39"/>
  <c r="DD38" i="39"/>
  <c r="DF38" i="39"/>
  <c r="DG38" i="39"/>
  <c r="DH38" i="39"/>
  <c r="DL38" i="39"/>
  <c r="C44" i="39"/>
  <c r="D44" i="39"/>
  <c r="E44" i="39"/>
  <c r="G44" i="39"/>
  <c r="H44" i="39"/>
  <c r="I44" i="39"/>
  <c r="K44" i="39"/>
  <c r="L44" i="39"/>
  <c r="M44" i="39"/>
  <c r="O44" i="39"/>
  <c r="P44" i="39"/>
  <c r="Q44" i="39"/>
  <c r="S44" i="39"/>
  <c r="T44" i="39"/>
  <c r="U44" i="39"/>
  <c r="W44" i="39"/>
  <c r="X44" i="39"/>
  <c r="Y44" i="39"/>
  <c r="AA44" i="39"/>
  <c r="AB44" i="39"/>
  <c r="AC44" i="39"/>
  <c r="AF44" i="39"/>
  <c r="AG44" i="39"/>
  <c r="AH44" i="39"/>
  <c r="AJ44" i="39"/>
  <c r="AK44" i="39"/>
  <c r="AL44" i="39"/>
  <c r="AN44" i="39"/>
  <c r="AO44" i="39"/>
  <c r="AP44" i="39"/>
  <c r="AR44" i="39"/>
  <c r="AS44" i="39"/>
  <c r="AT44" i="39"/>
  <c r="AV44" i="39"/>
  <c r="AW44" i="39"/>
  <c r="AX44" i="39"/>
  <c r="AZ44" i="39"/>
  <c r="BA44" i="39"/>
  <c r="BB44" i="39"/>
  <c r="BD44" i="39"/>
  <c r="BE44" i="39"/>
  <c r="BF44" i="39"/>
  <c r="BI44" i="39"/>
  <c r="BJ44" i="39"/>
  <c r="BK44" i="39"/>
  <c r="BM44" i="39"/>
  <c r="BN44" i="39"/>
  <c r="BO44" i="39"/>
  <c r="BQ44" i="39"/>
  <c r="BR44" i="39"/>
  <c r="BS44" i="39"/>
  <c r="BU44" i="39"/>
  <c r="BV44" i="39"/>
  <c r="BW44" i="39"/>
  <c r="BY44" i="39"/>
  <c r="BZ44" i="39"/>
  <c r="CA44" i="39"/>
  <c r="CC44" i="39"/>
  <c r="CD44" i="39"/>
  <c r="CE44" i="39"/>
  <c r="CG44" i="39"/>
  <c r="CH44" i="39"/>
  <c r="CI44" i="39"/>
  <c r="CL44" i="39"/>
  <c r="CM44" i="39"/>
  <c r="CN44" i="39"/>
  <c r="CP44" i="39"/>
  <c r="CQ44" i="39"/>
  <c r="CR44" i="39"/>
  <c r="CT44" i="39"/>
  <c r="CU44" i="39"/>
  <c r="CV44" i="39"/>
  <c r="CX44" i="39"/>
  <c r="CY44" i="39"/>
  <c r="CZ44" i="39"/>
  <c r="DB44" i="39"/>
  <c r="DC44" i="39"/>
  <c r="DD44" i="39"/>
  <c r="DF44" i="39"/>
  <c r="DG44" i="39"/>
  <c r="DH44" i="39"/>
  <c r="DJ44" i="39"/>
  <c r="DK44" i="39"/>
  <c r="DL44" i="39"/>
  <c r="C45" i="39"/>
  <c r="D45" i="39"/>
  <c r="E45" i="39"/>
  <c r="G45" i="39"/>
  <c r="H45" i="39"/>
  <c r="I45" i="39"/>
  <c r="K45" i="39"/>
  <c r="L45" i="39"/>
  <c r="M45" i="39"/>
  <c r="O45" i="39"/>
  <c r="P45" i="39"/>
  <c r="Q45" i="39"/>
  <c r="S45" i="39"/>
  <c r="T45" i="39"/>
  <c r="U45" i="39"/>
  <c r="W45" i="39"/>
  <c r="X45" i="39"/>
  <c r="Y45" i="39"/>
  <c r="AA45" i="39"/>
  <c r="AB45" i="39"/>
  <c r="AC45" i="39"/>
  <c r="AF45" i="39"/>
  <c r="AG45" i="39"/>
  <c r="AH45" i="39"/>
  <c r="AJ45" i="39"/>
  <c r="AK45" i="39"/>
  <c r="AL45" i="39"/>
  <c r="AN45" i="39"/>
  <c r="AO45" i="39"/>
  <c r="AP45" i="39"/>
  <c r="AR45" i="39"/>
  <c r="AS45" i="39"/>
  <c r="AT45" i="39"/>
  <c r="AV45" i="39"/>
  <c r="AW45" i="39"/>
  <c r="AX45" i="39"/>
  <c r="AZ45" i="39"/>
  <c r="BA45" i="39"/>
  <c r="BB45" i="39"/>
  <c r="BD45" i="39"/>
  <c r="BE45" i="39"/>
  <c r="BF45" i="39"/>
  <c r="BI45" i="39"/>
  <c r="BJ45" i="39"/>
  <c r="BK45" i="39"/>
  <c r="BM45" i="39"/>
  <c r="BN45" i="39"/>
  <c r="BO45" i="39"/>
  <c r="BQ45" i="39"/>
  <c r="BR45" i="39"/>
  <c r="BS45" i="39"/>
  <c r="BU45" i="39"/>
  <c r="BV45" i="39"/>
  <c r="BW45" i="39"/>
  <c r="BY45" i="39"/>
  <c r="BZ45" i="39"/>
  <c r="CC45" i="39"/>
  <c r="CD45" i="39"/>
  <c r="CE45" i="39"/>
  <c r="CG45" i="39"/>
  <c r="CH45" i="39"/>
  <c r="CI45" i="39"/>
  <c r="CL45" i="39"/>
  <c r="CM45" i="39"/>
  <c r="CP45" i="39"/>
  <c r="CQ45" i="39"/>
  <c r="CT45" i="39"/>
  <c r="CU45" i="39"/>
  <c r="CV45" i="39"/>
  <c r="CX45" i="39"/>
  <c r="CY45" i="39"/>
  <c r="CZ45" i="39"/>
  <c r="DB45" i="39"/>
  <c r="DC45" i="39"/>
  <c r="DF45" i="39"/>
  <c r="DG45" i="39"/>
  <c r="DH45" i="39"/>
  <c r="DJ45" i="39"/>
  <c r="DK45" i="39"/>
  <c r="DL45" i="39"/>
  <c r="C46" i="39"/>
  <c r="D46" i="39"/>
  <c r="E46" i="39"/>
  <c r="G46" i="39"/>
  <c r="H46" i="39"/>
  <c r="I46" i="39"/>
  <c r="K46" i="39"/>
  <c r="L46" i="39"/>
  <c r="M46" i="39"/>
  <c r="O46" i="39"/>
  <c r="P46" i="39"/>
  <c r="Q46" i="39"/>
  <c r="S46" i="39"/>
  <c r="T46" i="39"/>
  <c r="U46" i="39"/>
  <c r="W46" i="39"/>
  <c r="X46" i="39"/>
  <c r="Y46" i="39"/>
  <c r="AA46" i="39"/>
  <c r="AB46" i="39"/>
  <c r="AC46" i="39"/>
  <c r="AF46" i="39"/>
  <c r="AG46" i="39"/>
  <c r="AH46" i="39"/>
  <c r="AJ46" i="39"/>
  <c r="AK46" i="39"/>
  <c r="AL46" i="39"/>
  <c r="AN46" i="39"/>
  <c r="AO46" i="39"/>
  <c r="AP46" i="39"/>
  <c r="AR46" i="39"/>
  <c r="AS46" i="39"/>
  <c r="AT46" i="39"/>
  <c r="AZ46" i="39"/>
  <c r="BA46" i="39"/>
  <c r="BB46" i="39"/>
  <c r="BD46" i="39"/>
  <c r="BE46" i="39"/>
  <c r="BF46" i="39"/>
  <c r="BI46" i="39"/>
  <c r="BJ46" i="39"/>
  <c r="BK46" i="39"/>
  <c r="BM46" i="39"/>
  <c r="BN46" i="39"/>
  <c r="BO46" i="39"/>
  <c r="BQ46" i="39"/>
  <c r="BR46" i="39"/>
  <c r="BS46" i="39"/>
  <c r="BU46" i="39"/>
  <c r="BV46" i="39"/>
  <c r="BW46" i="39"/>
  <c r="BY46" i="39"/>
  <c r="BZ46" i="39"/>
  <c r="CA46" i="39"/>
  <c r="CC46" i="39"/>
  <c r="CD46" i="39"/>
  <c r="CE46" i="39"/>
  <c r="CG46" i="39"/>
  <c r="CH46" i="39"/>
  <c r="CL46" i="39"/>
  <c r="CM46" i="39"/>
  <c r="CN46" i="39"/>
  <c r="CP46" i="39"/>
  <c r="CQ46" i="39"/>
  <c r="CR46" i="39"/>
  <c r="CT46" i="39"/>
  <c r="CU46" i="39"/>
  <c r="CV46" i="39"/>
  <c r="CX46" i="39"/>
  <c r="CY46" i="39"/>
  <c r="CZ46" i="39"/>
  <c r="DB46" i="39"/>
  <c r="DC46" i="39"/>
  <c r="DF46" i="39"/>
  <c r="DG46" i="39"/>
  <c r="DH46" i="39"/>
  <c r="DJ46" i="39"/>
  <c r="DK46" i="39"/>
  <c r="DL46" i="39"/>
  <c r="C47" i="39"/>
  <c r="D47" i="39"/>
  <c r="E47" i="39"/>
  <c r="G47" i="39"/>
  <c r="H47" i="39"/>
  <c r="I47" i="39"/>
  <c r="K47" i="39"/>
  <c r="L47" i="39"/>
  <c r="M47" i="39"/>
  <c r="O47" i="39"/>
  <c r="P47" i="39"/>
  <c r="Q47" i="39"/>
  <c r="S47" i="39"/>
  <c r="T47" i="39"/>
  <c r="U47" i="39"/>
  <c r="W47" i="39"/>
  <c r="X47" i="39"/>
  <c r="Y47" i="39"/>
  <c r="AA47" i="39"/>
  <c r="AB47" i="39"/>
  <c r="AC47" i="39"/>
  <c r="AF47" i="39"/>
  <c r="AG47" i="39"/>
  <c r="AH47" i="39"/>
  <c r="AJ47" i="39"/>
  <c r="AK47" i="39"/>
  <c r="AL47" i="39"/>
  <c r="AN47" i="39"/>
  <c r="AO47" i="39"/>
  <c r="AP47" i="39"/>
  <c r="AR47" i="39"/>
  <c r="AS47" i="39"/>
  <c r="AT47" i="39"/>
  <c r="AV47" i="39"/>
  <c r="AW47" i="39"/>
  <c r="AX47" i="39"/>
  <c r="AZ47" i="39"/>
  <c r="BA47" i="39"/>
  <c r="BB47" i="39"/>
  <c r="BD47" i="39"/>
  <c r="BE47" i="39"/>
  <c r="BF47" i="39"/>
  <c r="BI47" i="39"/>
  <c r="BJ47" i="39"/>
  <c r="BK47" i="39"/>
  <c r="BM47" i="39"/>
  <c r="BN47" i="39"/>
  <c r="BO47" i="39"/>
  <c r="BQ47" i="39"/>
  <c r="BR47" i="39"/>
  <c r="BS47" i="39"/>
  <c r="BU47" i="39"/>
  <c r="BV47" i="39"/>
  <c r="BW47" i="39"/>
  <c r="BY47" i="39"/>
  <c r="BZ47" i="39"/>
  <c r="CA47" i="39"/>
  <c r="CC47" i="39"/>
  <c r="CD47" i="39"/>
  <c r="CE47" i="39"/>
  <c r="CG47" i="39"/>
  <c r="CH47" i="39"/>
  <c r="CI47" i="39"/>
  <c r="CL47" i="39"/>
  <c r="CM47" i="39"/>
  <c r="CN47" i="39"/>
  <c r="CP47" i="39"/>
  <c r="CQ47" i="39"/>
  <c r="CR47" i="39"/>
  <c r="CT47" i="39"/>
  <c r="CU47" i="39"/>
  <c r="CV47" i="39"/>
  <c r="CX47" i="39"/>
  <c r="CY47" i="39"/>
  <c r="CZ47" i="39"/>
  <c r="DB47" i="39"/>
  <c r="DC47" i="39"/>
  <c r="DD47" i="39"/>
  <c r="DF47" i="39"/>
  <c r="DG47" i="39"/>
  <c r="DH47" i="39"/>
  <c r="DJ47" i="39"/>
  <c r="DK47" i="39"/>
  <c r="C48" i="39"/>
  <c r="BI4" i="40" s="1"/>
  <c r="D48" i="39"/>
  <c r="BJ4" i="40" s="1"/>
  <c r="E48" i="39"/>
  <c r="BK4" i="40" s="1"/>
  <c r="G48" i="39"/>
  <c r="BM4" i="40" s="1"/>
  <c r="H48" i="39"/>
  <c r="BN4" i="40" s="1"/>
  <c r="I48" i="39"/>
  <c r="BO4" i="40" s="1"/>
  <c r="K48" i="39"/>
  <c r="BQ4" i="40" s="1"/>
  <c r="L48" i="39"/>
  <c r="BR4" i="40" s="1"/>
  <c r="M48" i="39"/>
  <c r="BS4" i="40" s="1"/>
  <c r="O48" i="39"/>
  <c r="BU4" i="40" s="1"/>
  <c r="P48" i="39"/>
  <c r="BV4" i="40" s="1"/>
  <c r="Q48" i="39"/>
  <c r="BW4" i="40" s="1"/>
  <c r="S48" i="39"/>
  <c r="BY4" i="40" s="1"/>
  <c r="T48" i="39"/>
  <c r="BZ4" i="40" s="1"/>
  <c r="U48" i="39"/>
  <c r="CA4" i="40" s="1"/>
  <c r="W48" i="39"/>
  <c r="CC4" i="40" s="1"/>
  <c r="X48" i="39"/>
  <c r="CD4" i="40" s="1"/>
  <c r="Y48" i="39"/>
  <c r="CE4" i="40" s="1"/>
  <c r="AA48" i="39"/>
  <c r="CG4" i="40" s="1"/>
  <c r="AB48" i="39"/>
  <c r="CH4" i="40" s="1"/>
  <c r="AC48" i="39"/>
  <c r="CI4" i="40" s="1"/>
  <c r="AF48" i="39"/>
  <c r="BI14" i="40" s="1"/>
  <c r="AG48" i="39"/>
  <c r="BJ14" i="40" s="1"/>
  <c r="AH48" i="39"/>
  <c r="BK14" i="40" s="1"/>
  <c r="AJ48" i="39"/>
  <c r="BM14" i="40" s="1"/>
  <c r="AK48" i="39"/>
  <c r="BN14" i="40" s="1"/>
  <c r="AL48" i="39"/>
  <c r="BO14" i="40" s="1"/>
  <c r="AN48" i="39"/>
  <c r="BQ14" i="40" s="1"/>
  <c r="AO48" i="39"/>
  <c r="BR14" i="40" s="1"/>
  <c r="AP48" i="39"/>
  <c r="BS14" i="40" s="1"/>
  <c r="AR48" i="39"/>
  <c r="BU14" i="40" s="1"/>
  <c r="AS48" i="39"/>
  <c r="BV14" i="40" s="1"/>
  <c r="AT48" i="39"/>
  <c r="BW14" i="40" s="1"/>
  <c r="AV48" i="39"/>
  <c r="BY14" i="40" s="1"/>
  <c r="AW48" i="39"/>
  <c r="BZ14" i="40" s="1"/>
  <c r="AX48" i="39"/>
  <c r="CA14" i="40" s="1"/>
  <c r="AZ48" i="39"/>
  <c r="CC14" i="40" s="1"/>
  <c r="BA48" i="39"/>
  <c r="CD14" i="40" s="1"/>
  <c r="BB48" i="39"/>
  <c r="CE14" i="40" s="1"/>
  <c r="BD48" i="39"/>
  <c r="CG14" i="40" s="1"/>
  <c r="BE48" i="39"/>
  <c r="CH14" i="40" s="1"/>
  <c r="BF48" i="39"/>
  <c r="CI14" i="40" s="1"/>
  <c r="CF15" i="40" s="1"/>
  <c r="BI48" i="39"/>
  <c r="BI24" i="40" s="1"/>
  <c r="BJ48" i="39"/>
  <c r="BJ24" i="40" s="1"/>
  <c r="BK48" i="39"/>
  <c r="BK24" i="40" s="1"/>
  <c r="BM48" i="39"/>
  <c r="BM24" i="40" s="1"/>
  <c r="BN48" i="39"/>
  <c r="BN24" i="40" s="1"/>
  <c r="BO48" i="39"/>
  <c r="BO24" i="40" s="1"/>
  <c r="BQ48" i="39"/>
  <c r="BQ24" i="40" s="1"/>
  <c r="BR48" i="39"/>
  <c r="BR24" i="40" s="1"/>
  <c r="BS48" i="39"/>
  <c r="BS24" i="40" s="1"/>
  <c r="BU48" i="39"/>
  <c r="BU24" i="40" s="1"/>
  <c r="BV48" i="39"/>
  <c r="BV24" i="40" s="1"/>
  <c r="BW48" i="39"/>
  <c r="BW24" i="40" s="1"/>
  <c r="BY48" i="39"/>
  <c r="BY24" i="40" s="1"/>
  <c r="BZ48" i="39"/>
  <c r="BZ24" i="40" s="1"/>
  <c r="CA48" i="39"/>
  <c r="CA24" i="40" s="1"/>
  <c r="BX25" i="40" s="1"/>
  <c r="CK24" i="40" s="1"/>
  <c r="CC48" i="39"/>
  <c r="CC24" i="40" s="1"/>
  <c r="CD48" i="39"/>
  <c r="CD24" i="40" s="1"/>
  <c r="CE48" i="39"/>
  <c r="CE24" i="40" s="1"/>
  <c r="CG48" i="39"/>
  <c r="CG24" i="40" s="1"/>
  <c r="CH48" i="39"/>
  <c r="CH24" i="40" s="1"/>
  <c r="CI48" i="39"/>
  <c r="CI24" i="40" s="1"/>
  <c r="CL48" i="39"/>
  <c r="BI36" i="40" s="1"/>
  <c r="CM48" i="39"/>
  <c r="BJ36" i="40" s="1"/>
  <c r="CN48" i="39"/>
  <c r="BK36" i="40" s="1"/>
  <c r="CP48" i="39"/>
  <c r="BM36" i="40" s="1"/>
  <c r="CQ48" i="39"/>
  <c r="BN36" i="40" s="1"/>
  <c r="CR48" i="39"/>
  <c r="BO36" i="40" s="1"/>
  <c r="CT48" i="39"/>
  <c r="BQ36" i="40" s="1"/>
  <c r="CU48" i="39"/>
  <c r="BR36" i="40" s="1"/>
  <c r="CV48" i="39"/>
  <c r="BS36" i="40" s="1"/>
  <c r="CX48" i="39"/>
  <c r="BU36" i="40" s="1"/>
  <c r="CY48" i="39"/>
  <c r="BV36" i="40" s="1"/>
  <c r="CZ48" i="39"/>
  <c r="BW36" i="40" s="1"/>
  <c r="DB48" i="39"/>
  <c r="BY36" i="40" s="1"/>
  <c r="DC48" i="39"/>
  <c r="BZ36" i="40" s="1"/>
  <c r="DD48" i="39"/>
  <c r="CA36" i="40" s="1"/>
  <c r="DF48" i="39"/>
  <c r="CC36" i="40" s="1"/>
  <c r="DG48" i="39"/>
  <c r="CD36" i="40" s="1"/>
  <c r="DH48" i="39"/>
  <c r="CE36" i="40" s="1"/>
  <c r="DJ48" i="39"/>
  <c r="CG36" i="40" s="1"/>
  <c r="DK48" i="39"/>
  <c r="CH36" i="40" s="1"/>
  <c r="DL48" i="39"/>
  <c r="CI36" i="40" s="1"/>
  <c r="C49" i="39"/>
  <c r="D49" i="39"/>
  <c r="E49" i="39"/>
  <c r="G49" i="39"/>
  <c r="H49" i="39"/>
  <c r="I49" i="39"/>
  <c r="K49" i="39"/>
  <c r="L49" i="39"/>
  <c r="M49" i="39"/>
  <c r="O49" i="39"/>
  <c r="P49" i="39"/>
  <c r="Q49" i="39"/>
  <c r="S49" i="39"/>
  <c r="T49" i="39"/>
  <c r="U49" i="39"/>
  <c r="W49" i="39"/>
  <c r="X49" i="39"/>
  <c r="Y49" i="39"/>
  <c r="AA49" i="39"/>
  <c r="AB49" i="39"/>
  <c r="AC49" i="39"/>
  <c r="AF49" i="39"/>
  <c r="AG49" i="39"/>
  <c r="AH49" i="39"/>
  <c r="AJ49" i="39"/>
  <c r="AK49" i="39"/>
  <c r="AL49" i="39"/>
  <c r="AN49" i="39"/>
  <c r="AO49" i="39"/>
  <c r="AP49" i="39"/>
  <c r="AR49" i="39"/>
  <c r="AS49" i="39"/>
  <c r="AT49" i="39"/>
  <c r="AV49" i="39"/>
  <c r="AW49" i="39"/>
  <c r="AX49" i="39"/>
  <c r="AZ49" i="39"/>
  <c r="BA49" i="39"/>
  <c r="BB49" i="39"/>
  <c r="BD49" i="39"/>
  <c r="BE49" i="39"/>
  <c r="BF49" i="39"/>
  <c r="BI49" i="39"/>
  <c r="BJ49" i="39"/>
  <c r="BK49" i="39"/>
  <c r="BM49" i="39"/>
  <c r="BN49" i="39"/>
  <c r="BO49" i="39"/>
  <c r="BQ49" i="39"/>
  <c r="BR49" i="39"/>
  <c r="BS49" i="39"/>
  <c r="BU49" i="39"/>
  <c r="BV49" i="39"/>
  <c r="BW49" i="39"/>
  <c r="BY49" i="39"/>
  <c r="BZ49" i="39"/>
  <c r="CA49" i="39"/>
  <c r="CC49" i="39"/>
  <c r="CD49" i="39"/>
  <c r="CE49" i="39"/>
  <c r="CG49" i="39"/>
  <c r="CH49" i="39"/>
  <c r="CI49" i="39"/>
  <c r="CL49" i="39"/>
  <c r="CM49" i="39"/>
  <c r="CN49" i="39"/>
  <c r="CP49" i="39"/>
  <c r="CQ49" i="39"/>
  <c r="CR49" i="39"/>
  <c r="CT49" i="39"/>
  <c r="CU49" i="39"/>
  <c r="CV49" i="39"/>
  <c r="CX49" i="39"/>
  <c r="CY49" i="39"/>
  <c r="CZ49" i="39"/>
  <c r="DB49" i="39"/>
  <c r="DC49" i="39"/>
  <c r="DD49" i="39"/>
  <c r="DF49" i="39"/>
  <c r="DG49" i="39"/>
  <c r="DH49" i="39"/>
  <c r="DJ49" i="39"/>
  <c r="DK49" i="39"/>
  <c r="DL49" i="39"/>
  <c r="C50" i="39"/>
  <c r="D50" i="39"/>
  <c r="E50" i="39"/>
  <c r="G50" i="39"/>
  <c r="H50" i="39"/>
  <c r="I50" i="39"/>
  <c r="K50" i="39"/>
  <c r="L50" i="39"/>
  <c r="M50" i="39"/>
  <c r="O50" i="39"/>
  <c r="P50" i="39"/>
  <c r="Q50" i="39"/>
  <c r="S50" i="39"/>
  <c r="T50" i="39"/>
  <c r="U50" i="39"/>
  <c r="W50" i="39"/>
  <c r="X50" i="39"/>
  <c r="Y50" i="39"/>
  <c r="AA50" i="39"/>
  <c r="AB50" i="39"/>
  <c r="AC50" i="39"/>
  <c r="AF50" i="39"/>
  <c r="AG50" i="39"/>
  <c r="AH50" i="39"/>
  <c r="AJ50" i="39"/>
  <c r="AK50" i="39"/>
  <c r="AL50" i="39"/>
  <c r="AN50" i="39"/>
  <c r="AO50" i="39"/>
  <c r="AP50" i="39"/>
  <c r="AR50" i="39"/>
  <c r="AS50" i="39"/>
  <c r="AT50" i="39"/>
  <c r="AV50" i="39"/>
  <c r="AW50" i="39"/>
  <c r="AX50" i="39"/>
  <c r="AZ50" i="39"/>
  <c r="BA50" i="39"/>
  <c r="BB50" i="39"/>
  <c r="BD50" i="39"/>
  <c r="BE50" i="39"/>
  <c r="BF50" i="39"/>
  <c r="BI50" i="39"/>
  <c r="BJ50" i="39"/>
  <c r="BK50" i="39"/>
  <c r="BM50" i="39"/>
  <c r="BN50" i="39"/>
  <c r="BO50" i="39"/>
  <c r="BQ50" i="39"/>
  <c r="BR50" i="39"/>
  <c r="BS50" i="39"/>
  <c r="BU50" i="39"/>
  <c r="BV50" i="39"/>
  <c r="BW50" i="39"/>
  <c r="BY50" i="39"/>
  <c r="BZ50" i="39"/>
  <c r="CA50" i="39"/>
  <c r="CC50" i="39"/>
  <c r="CD50" i="39"/>
  <c r="CE50" i="39"/>
  <c r="CG50" i="39"/>
  <c r="CH50" i="39"/>
  <c r="CI50" i="39"/>
  <c r="CL50" i="39"/>
  <c r="CM50" i="39"/>
  <c r="CN50" i="39"/>
  <c r="CP50" i="39"/>
  <c r="CQ50" i="39"/>
  <c r="CR50" i="39"/>
  <c r="CT50" i="39"/>
  <c r="CU50" i="39"/>
  <c r="CV50" i="39"/>
  <c r="CX50" i="39"/>
  <c r="CY50" i="39"/>
  <c r="CZ50" i="39"/>
  <c r="DB50" i="39"/>
  <c r="DC50" i="39"/>
  <c r="DD50" i="39"/>
  <c r="DF50" i="39"/>
  <c r="DG50" i="39"/>
  <c r="DH50" i="39"/>
  <c r="DJ50" i="39"/>
  <c r="DK50" i="39"/>
  <c r="DL50" i="39"/>
  <c r="C51" i="39"/>
  <c r="D51" i="39"/>
  <c r="E51" i="39"/>
  <c r="G51" i="39"/>
  <c r="H51" i="39"/>
  <c r="I51" i="39"/>
  <c r="K51" i="39"/>
  <c r="L51" i="39"/>
  <c r="M51" i="39"/>
  <c r="O51" i="39"/>
  <c r="P51" i="39"/>
  <c r="Q51" i="39"/>
  <c r="S51" i="39"/>
  <c r="T51" i="39"/>
  <c r="U51" i="39"/>
  <c r="W51" i="39"/>
  <c r="X51" i="39"/>
  <c r="Y51" i="39"/>
  <c r="AA51" i="39"/>
  <c r="AB51" i="39"/>
  <c r="AC51" i="39"/>
  <c r="AF51" i="39"/>
  <c r="AG51" i="39"/>
  <c r="AH51" i="39"/>
  <c r="AJ51" i="39"/>
  <c r="AK51" i="39"/>
  <c r="AL51" i="39"/>
  <c r="AN51" i="39"/>
  <c r="AO51" i="39"/>
  <c r="AP51" i="39"/>
  <c r="AR51" i="39"/>
  <c r="AS51" i="39"/>
  <c r="AT51" i="39"/>
  <c r="AV51" i="39"/>
  <c r="AW51" i="39"/>
  <c r="AX51" i="39"/>
  <c r="AZ51" i="39"/>
  <c r="BA51" i="39"/>
  <c r="BB51" i="39"/>
  <c r="BD51" i="39"/>
  <c r="BE51" i="39"/>
  <c r="BF51" i="39"/>
  <c r="BI51" i="39"/>
  <c r="BJ51" i="39"/>
  <c r="BK51" i="39"/>
  <c r="BM51" i="39"/>
  <c r="BN51" i="39"/>
  <c r="BO51" i="39"/>
  <c r="BQ51" i="39"/>
  <c r="BR51" i="39"/>
  <c r="BS51" i="39"/>
  <c r="BU51" i="39"/>
  <c r="BV51" i="39"/>
  <c r="BW51" i="39"/>
  <c r="BY51" i="39"/>
  <c r="BZ51" i="39"/>
  <c r="CA51" i="39"/>
  <c r="CC51" i="39"/>
  <c r="CD51" i="39"/>
  <c r="CE51" i="39"/>
  <c r="CG51" i="39"/>
  <c r="CH51" i="39"/>
  <c r="CI51" i="39"/>
  <c r="CL51" i="39"/>
  <c r="CM51" i="39"/>
  <c r="CN51" i="39"/>
  <c r="CP51" i="39"/>
  <c r="CQ51" i="39"/>
  <c r="CR51" i="39"/>
  <c r="CT51" i="39"/>
  <c r="CU51" i="39"/>
  <c r="CV51" i="39"/>
  <c r="CX51" i="39"/>
  <c r="CY51" i="39"/>
  <c r="CZ51" i="39"/>
  <c r="DB51" i="39"/>
  <c r="DC51" i="39"/>
  <c r="DD51" i="39"/>
  <c r="DF51" i="39"/>
  <c r="DG51" i="39"/>
  <c r="DH51" i="39"/>
  <c r="DJ51" i="39"/>
  <c r="DK51" i="39"/>
  <c r="DL51" i="39"/>
  <c r="C52" i="39"/>
  <c r="D52" i="39"/>
  <c r="E52" i="39"/>
  <c r="G52" i="39"/>
  <c r="H52" i="39"/>
  <c r="I52" i="39"/>
  <c r="K52" i="39"/>
  <c r="L52" i="39"/>
  <c r="M52" i="39"/>
  <c r="O52" i="39"/>
  <c r="P52" i="39"/>
  <c r="Q52" i="39"/>
  <c r="S52" i="39"/>
  <c r="T52" i="39"/>
  <c r="U52" i="39"/>
  <c r="W52" i="39"/>
  <c r="X52" i="39"/>
  <c r="Y52" i="39"/>
  <c r="AA52" i="39"/>
  <c r="AB52" i="39"/>
  <c r="AC52" i="39"/>
  <c r="AF52" i="39"/>
  <c r="AG52" i="39"/>
  <c r="AH52" i="39"/>
  <c r="AJ52" i="39"/>
  <c r="AK52" i="39"/>
  <c r="AL52" i="39"/>
  <c r="AN52" i="39"/>
  <c r="AO52" i="39"/>
  <c r="AP52" i="39"/>
  <c r="AR52" i="39"/>
  <c r="AS52" i="39"/>
  <c r="AT52" i="39"/>
  <c r="AV52" i="39"/>
  <c r="AW52" i="39"/>
  <c r="AX52" i="39"/>
  <c r="AZ52" i="39"/>
  <c r="BA52" i="39"/>
  <c r="BB52" i="39"/>
  <c r="BD52" i="39"/>
  <c r="BE52" i="39"/>
  <c r="BF52" i="39"/>
  <c r="BI52" i="39"/>
  <c r="BJ52" i="39"/>
  <c r="BK52" i="39"/>
  <c r="BM52" i="39"/>
  <c r="BN52" i="39"/>
  <c r="BO52" i="39"/>
  <c r="BQ52" i="39"/>
  <c r="BR52" i="39"/>
  <c r="BS52" i="39"/>
  <c r="BU52" i="39"/>
  <c r="BV52" i="39"/>
  <c r="BW52" i="39"/>
  <c r="BY52" i="39"/>
  <c r="BZ52" i="39"/>
  <c r="CA52" i="39"/>
  <c r="CC52" i="39"/>
  <c r="CD52" i="39"/>
  <c r="CE52" i="39"/>
  <c r="CG52" i="39"/>
  <c r="CH52" i="39"/>
  <c r="CI52" i="39"/>
  <c r="CL52" i="39"/>
  <c r="CM52" i="39"/>
  <c r="CN52" i="39"/>
  <c r="CP52" i="39"/>
  <c r="CQ52" i="39"/>
  <c r="CR52" i="39"/>
  <c r="CT52" i="39"/>
  <c r="CU52" i="39"/>
  <c r="CV52" i="39"/>
  <c r="CX52" i="39"/>
  <c r="CY52" i="39"/>
  <c r="CZ52" i="39"/>
  <c r="DB52" i="39"/>
  <c r="DC52" i="39"/>
  <c r="DD52" i="39"/>
  <c r="DF52" i="39"/>
  <c r="DG52" i="39"/>
  <c r="DH52" i="39"/>
  <c r="DJ52" i="39"/>
  <c r="DK52" i="39"/>
  <c r="DL52" i="39"/>
  <c r="C53" i="39"/>
  <c r="D53" i="39"/>
  <c r="E53" i="39"/>
  <c r="G53" i="39"/>
  <c r="H53" i="39"/>
  <c r="I53" i="39"/>
  <c r="K53" i="39"/>
  <c r="L53" i="39"/>
  <c r="M53" i="39"/>
  <c r="O53" i="39"/>
  <c r="P53" i="39"/>
  <c r="Q53" i="39"/>
  <c r="S53" i="39"/>
  <c r="T53" i="39"/>
  <c r="U53" i="39"/>
  <c r="W53" i="39"/>
  <c r="X53" i="39"/>
  <c r="Y53" i="39"/>
  <c r="AA53" i="39"/>
  <c r="AB53" i="39"/>
  <c r="AC53" i="39"/>
  <c r="AF53" i="39"/>
  <c r="AG53" i="39"/>
  <c r="AH53" i="39"/>
  <c r="AJ53" i="39"/>
  <c r="AK53" i="39"/>
  <c r="AL53" i="39"/>
  <c r="AN53" i="39"/>
  <c r="AO53" i="39"/>
  <c r="AP53" i="39"/>
  <c r="AR53" i="39"/>
  <c r="AS53" i="39"/>
  <c r="AT53" i="39"/>
  <c r="AV53" i="39"/>
  <c r="AW53" i="39"/>
  <c r="AX53" i="39"/>
  <c r="AZ53" i="39"/>
  <c r="BA53" i="39"/>
  <c r="BB53" i="39"/>
  <c r="BD53" i="39"/>
  <c r="BE53" i="39"/>
  <c r="BF53" i="39"/>
  <c r="BI53" i="39"/>
  <c r="BJ53" i="39"/>
  <c r="BK53" i="39"/>
  <c r="BM53" i="39"/>
  <c r="BN53" i="39"/>
  <c r="BO53" i="39"/>
  <c r="BQ53" i="39"/>
  <c r="BR53" i="39"/>
  <c r="BS53" i="39"/>
  <c r="BU53" i="39"/>
  <c r="BV53" i="39"/>
  <c r="BW53" i="39"/>
  <c r="BY53" i="39"/>
  <c r="BZ53" i="39"/>
  <c r="CA53" i="39"/>
  <c r="CC53" i="39"/>
  <c r="CD53" i="39"/>
  <c r="CE53" i="39"/>
  <c r="CG53" i="39"/>
  <c r="CH53" i="39"/>
  <c r="CI53" i="39"/>
  <c r="CL53" i="39"/>
  <c r="CM53" i="39"/>
  <c r="CN53" i="39"/>
  <c r="CP53" i="39"/>
  <c r="CQ53" i="39"/>
  <c r="CR53" i="39"/>
  <c r="CT53" i="39"/>
  <c r="CU53" i="39"/>
  <c r="CV53" i="39"/>
  <c r="CX53" i="39"/>
  <c r="CY53" i="39"/>
  <c r="CZ53" i="39"/>
  <c r="DB53" i="39"/>
  <c r="DC53" i="39"/>
  <c r="DD53" i="39"/>
  <c r="DF53" i="39"/>
  <c r="DG53" i="39"/>
  <c r="DH53" i="39"/>
  <c r="DJ53" i="39"/>
  <c r="DK53" i="39"/>
  <c r="DL53" i="39"/>
  <c r="C54" i="39"/>
  <c r="D54" i="39"/>
  <c r="E54" i="39"/>
  <c r="G54" i="39"/>
  <c r="H54" i="39"/>
  <c r="I54" i="39"/>
  <c r="K54" i="39"/>
  <c r="L54" i="39"/>
  <c r="M54" i="39"/>
  <c r="O54" i="39"/>
  <c r="P54" i="39"/>
  <c r="Q54" i="39"/>
  <c r="S54" i="39"/>
  <c r="T54" i="39"/>
  <c r="U54" i="39"/>
  <c r="W54" i="39"/>
  <c r="X54" i="39"/>
  <c r="Y54" i="39"/>
  <c r="AA54" i="39"/>
  <c r="AB54" i="39"/>
  <c r="AC54" i="39"/>
  <c r="AF54" i="39"/>
  <c r="AG54" i="39"/>
  <c r="AH54" i="39"/>
  <c r="AJ54" i="39"/>
  <c r="AK54" i="39"/>
  <c r="AL54" i="39"/>
  <c r="AN54" i="39"/>
  <c r="AO54" i="39"/>
  <c r="AP54" i="39"/>
  <c r="AR54" i="39"/>
  <c r="AS54" i="39"/>
  <c r="AT54" i="39"/>
  <c r="AV54" i="39"/>
  <c r="AW54" i="39"/>
  <c r="AX54" i="39"/>
  <c r="AZ54" i="39"/>
  <c r="BA54" i="39"/>
  <c r="BB54" i="39"/>
  <c r="BD54" i="39"/>
  <c r="BE54" i="39"/>
  <c r="BF54" i="39"/>
  <c r="BI54" i="39"/>
  <c r="BJ54" i="39"/>
  <c r="BK54" i="39"/>
  <c r="BM54" i="39"/>
  <c r="BN54" i="39"/>
  <c r="BO54" i="39"/>
  <c r="BQ54" i="39"/>
  <c r="BR54" i="39"/>
  <c r="BS54" i="39"/>
  <c r="BU54" i="39"/>
  <c r="BV54" i="39"/>
  <c r="BW54" i="39"/>
  <c r="BY54" i="39"/>
  <c r="BZ54" i="39"/>
  <c r="CA54" i="39"/>
  <c r="CC54" i="39"/>
  <c r="CD54" i="39"/>
  <c r="CE54" i="39"/>
  <c r="CG54" i="39"/>
  <c r="CH54" i="39"/>
  <c r="CI54" i="39"/>
  <c r="CL54" i="39"/>
  <c r="CM54" i="39"/>
  <c r="CN54" i="39"/>
  <c r="CP54" i="39"/>
  <c r="CQ54" i="39"/>
  <c r="CR54" i="39"/>
  <c r="CT54" i="39"/>
  <c r="CU54" i="39"/>
  <c r="CV54" i="39"/>
  <c r="CX54" i="39"/>
  <c r="CY54" i="39"/>
  <c r="CZ54" i="39"/>
  <c r="DB54" i="39"/>
  <c r="DC54" i="39"/>
  <c r="DD54" i="39"/>
  <c r="DF54" i="39"/>
  <c r="DG54" i="39"/>
  <c r="DH54" i="39"/>
  <c r="DJ54" i="39"/>
  <c r="DK54" i="39"/>
  <c r="DL54" i="39"/>
  <c r="C55" i="39"/>
  <c r="D55" i="39"/>
  <c r="E55" i="39"/>
  <c r="G55" i="39"/>
  <c r="H55" i="39"/>
  <c r="I55" i="39"/>
  <c r="K55" i="39"/>
  <c r="L55" i="39"/>
  <c r="M55" i="39"/>
  <c r="O55" i="39"/>
  <c r="P55" i="39"/>
  <c r="Q55" i="39"/>
  <c r="S55" i="39"/>
  <c r="T55" i="39"/>
  <c r="U55" i="39"/>
  <c r="W55" i="39"/>
  <c r="X55" i="39"/>
  <c r="Y55" i="39"/>
  <c r="AA55" i="39"/>
  <c r="AB55" i="39"/>
  <c r="AC55" i="39"/>
  <c r="AF55" i="39"/>
  <c r="AG55" i="39"/>
  <c r="AH55" i="39"/>
  <c r="AJ55" i="39"/>
  <c r="AK55" i="39"/>
  <c r="AL55" i="39"/>
  <c r="AN55" i="39"/>
  <c r="AO55" i="39"/>
  <c r="AP55" i="39"/>
  <c r="AR55" i="39"/>
  <c r="AS55" i="39"/>
  <c r="AT55" i="39"/>
  <c r="AV55" i="39"/>
  <c r="AW55" i="39"/>
  <c r="AX55" i="39"/>
  <c r="AZ55" i="39"/>
  <c r="BA55" i="39"/>
  <c r="BB55" i="39"/>
  <c r="BD55" i="39"/>
  <c r="BE55" i="39"/>
  <c r="BF55" i="39"/>
  <c r="BI55" i="39"/>
  <c r="BJ55" i="39"/>
  <c r="BK55" i="39"/>
  <c r="BM55" i="39"/>
  <c r="BN55" i="39"/>
  <c r="BO55" i="39"/>
  <c r="BQ55" i="39"/>
  <c r="BR55" i="39"/>
  <c r="BS55" i="39"/>
  <c r="BU55" i="39"/>
  <c r="BV55" i="39"/>
  <c r="BW55" i="39"/>
  <c r="BY55" i="39"/>
  <c r="BZ55" i="39"/>
  <c r="CA55" i="39"/>
  <c r="CC55" i="39"/>
  <c r="CD55" i="39"/>
  <c r="CE55" i="39"/>
  <c r="CL55" i="39"/>
  <c r="CM55" i="39"/>
  <c r="CN55" i="39"/>
  <c r="CP55" i="39"/>
  <c r="CQ55" i="39"/>
  <c r="CR55" i="39"/>
  <c r="CT55" i="39"/>
  <c r="CU55" i="39"/>
  <c r="CV55" i="39"/>
  <c r="CX55" i="39"/>
  <c r="CY55" i="39"/>
  <c r="CZ55" i="39"/>
  <c r="DB55" i="39"/>
  <c r="DC55" i="39"/>
  <c r="DD55" i="39"/>
  <c r="DF55" i="39"/>
  <c r="DG55" i="39"/>
  <c r="DH55" i="39"/>
  <c r="DJ55" i="39"/>
  <c r="DK55" i="39"/>
  <c r="DL55" i="39"/>
  <c r="C56" i="39"/>
  <c r="D56" i="39"/>
  <c r="E56" i="39"/>
  <c r="G56" i="39"/>
  <c r="H56" i="39"/>
  <c r="I56" i="39"/>
  <c r="K56" i="39"/>
  <c r="L56" i="39"/>
  <c r="M56" i="39"/>
  <c r="O56" i="39"/>
  <c r="P56" i="39"/>
  <c r="Q56" i="39"/>
  <c r="S56" i="39"/>
  <c r="T56" i="39"/>
  <c r="U56" i="39"/>
  <c r="W56" i="39"/>
  <c r="X56" i="39"/>
  <c r="Y56" i="39"/>
  <c r="AA56" i="39"/>
  <c r="AB56" i="39"/>
  <c r="AC56" i="39"/>
  <c r="AF56" i="39"/>
  <c r="AG56" i="39"/>
  <c r="AJ56" i="39"/>
  <c r="AK56" i="39"/>
  <c r="AL56" i="39"/>
  <c r="AN56" i="39"/>
  <c r="AO56" i="39"/>
  <c r="AP56" i="39"/>
  <c r="AR56" i="39"/>
  <c r="AS56" i="39"/>
  <c r="AT56" i="39"/>
  <c r="AV56" i="39"/>
  <c r="AW56" i="39"/>
  <c r="AX56" i="39"/>
  <c r="AZ56" i="39"/>
  <c r="BA56" i="39"/>
  <c r="BB56" i="39"/>
  <c r="BD56" i="39"/>
  <c r="BE56" i="39"/>
  <c r="BF56" i="39"/>
  <c r="BI56" i="39"/>
  <c r="BJ56" i="39"/>
  <c r="BM56" i="39"/>
  <c r="BN56" i="39"/>
  <c r="BQ56" i="39"/>
  <c r="BR56" i="39"/>
  <c r="BS56" i="39"/>
  <c r="BU56" i="39"/>
  <c r="BV56" i="39"/>
  <c r="BW56" i="39"/>
  <c r="BY56" i="39"/>
  <c r="BZ56" i="39"/>
  <c r="CC56" i="39"/>
  <c r="CD56" i="39"/>
  <c r="CE56" i="39"/>
  <c r="CG56" i="39"/>
  <c r="CH56" i="39"/>
  <c r="CI56" i="39"/>
  <c r="CL56" i="39"/>
  <c r="CM56" i="39"/>
  <c r="CN56" i="39"/>
  <c r="CP56" i="39"/>
  <c r="CQ56" i="39"/>
  <c r="CR56" i="39"/>
  <c r="CT56" i="39"/>
  <c r="CU56" i="39"/>
  <c r="CV56" i="39"/>
  <c r="CX56" i="39"/>
  <c r="CY56" i="39"/>
  <c r="CZ56" i="39"/>
  <c r="DB56" i="39"/>
  <c r="DC56" i="39"/>
  <c r="DD56" i="39"/>
  <c r="DF56" i="39"/>
  <c r="DG56" i="39"/>
  <c r="DH56" i="39"/>
  <c r="DJ56" i="39"/>
  <c r="DK56" i="39"/>
  <c r="DL56" i="39"/>
  <c r="BP53" i="40" l="1"/>
  <c r="CL24" i="40"/>
  <c r="BP11" i="40"/>
  <c r="BL11" i="40"/>
  <c r="BH11" i="40"/>
  <c r="CJ37" i="39"/>
  <c r="DM32" i="39"/>
  <c r="CJ53" i="39"/>
  <c r="AT57" i="39"/>
  <c r="DM51" i="39"/>
  <c r="CJ51" i="39"/>
  <c r="BG45" i="39"/>
  <c r="AD45" i="39"/>
  <c r="BG8" i="39"/>
  <c r="BG20" i="39"/>
  <c r="BW57" i="39"/>
  <c r="DM19" i="39"/>
  <c r="BH43" i="40"/>
  <c r="CJ48" i="40"/>
  <c r="BX53" i="40"/>
  <c r="CB43" i="40"/>
  <c r="CB49" i="40"/>
  <c r="CI48" i="40" s="1"/>
  <c r="AD26" i="39"/>
  <c r="BG34" i="39"/>
  <c r="AD31" i="39"/>
  <c r="BG28" i="39"/>
  <c r="DM26" i="39"/>
  <c r="BG37" i="39"/>
  <c r="AD34" i="39"/>
  <c r="BS39" i="39"/>
  <c r="AD27" i="39"/>
  <c r="AD19" i="39"/>
  <c r="CJ18" i="39"/>
  <c r="CJ14" i="39"/>
  <c r="AD13" i="39"/>
  <c r="CJ11" i="39"/>
  <c r="CJ10" i="39"/>
  <c r="CZ21" i="39"/>
  <c r="BS21" i="39"/>
  <c r="AL21" i="39"/>
  <c r="E21" i="39"/>
  <c r="AD44" i="39"/>
  <c r="BT43" i="40"/>
  <c r="BG55" i="39"/>
  <c r="BG53" i="39"/>
  <c r="BG50" i="39"/>
  <c r="DM38" i="39"/>
  <c r="DM35" i="39"/>
  <c r="AD53" i="39"/>
  <c r="CJ52" i="39"/>
  <c r="AD51" i="39"/>
  <c r="DM49" i="39"/>
  <c r="DM44" i="39"/>
  <c r="BG38" i="39"/>
  <c r="AD38" i="39"/>
  <c r="DM36" i="39"/>
  <c r="CJ36" i="39"/>
  <c r="BG35" i="39"/>
  <c r="CE39" i="39"/>
  <c r="AX39" i="39"/>
  <c r="AC39" i="39"/>
  <c r="DM20" i="39"/>
  <c r="BG19" i="39"/>
  <c r="CJ17" i="39"/>
  <c r="AD16" i="39"/>
  <c r="DH21" i="39"/>
  <c r="AD8" i="39"/>
  <c r="AD29" i="39"/>
  <c r="AP57" i="39"/>
  <c r="I57" i="39"/>
  <c r="DM56" i="39"/>
  <c r="CJ54" i="39"/>
  <c r="AD55" i="39"/>
  <c r="U57" i="39"/>
  <c r="CJ38" i="39"/>
  <c r="AD37" i="39"/>
  <c r="CJ29" i="39"/>
  <c r="BB39" i="39"/>
  <c r="AD28" i="39"/>
  <c r="CJ19" i="39"/>
  <c r="DM16" i="39"/>
  <c r="DM14" i="39"/>
  <c r="DM12" i="39"/>
  <c r="CE21" i="39"/>
  <c r="BG11" i="39"/>
  <c r="DM9" i="39"/>
  <c r="DM8" i="39"/>
  <c r="BB21" i="39"/>
  <c r="BG16" i="39"/>
  <c r="BW21" i="39"/>
  <c r="BG13" i="39"/>
  <c r="BG12" i="39"/>
  <c r="DM11" i="39"/>
  <c r="AX21" i="39"/>
  <c r="CV21" i="39"/>
  <c r="CJ8" i="39"/>
  <c r="Y21" i="39"/>
  <c r="AD56" i="39"/>
  <c r="DM55" i="39"/>
  <c r="AD52" i="39"/>
  <c r="CJ50" i="39"/>
  <c r="BG47" i="39"/>
  <c r="BG33" i="39"/>
  <c r="DM31" i="39"/>
  <c r="CJ31" i="39"/>
  <c r="AD30" i="39"/>
  <c r="AP39" i="39"/>
  <c r="AD20" i="39"/>
  <c r="BG18" i="39"/>
  <c r="AD18" i="39"/>
  <c r="AD15" i="39"/>
  <c r="AD14" i="39"/>
  <c r="DM13" i="39"/>
  <c r="CJ13" i="39"/>
  <c r="U21" i="39"/>
  <c r="BG10" i="39"/>
  <c r="AT21" i="39"/>
  <c r="M21" i="39"/>
  <c r="AC21" i="39"/>
  <c r="CA21" i="39"/>
  <c r="AD50" i="39"/>
  <c r="E57" i="39"/>
  <c r="DM53" i="39"/>
  <c r="BG52" i="39"/>
  <c r="CJ44" i="39"/>
  <c r="AD36" i="39"/>
  <c r="E39" i="39"/>
  <c r="DM34" i="39"/>
  <c r="CJ34" i="39"/>
  <c r="AD33" i="39"/>
  <c r="BG30" i="39"/>
  <c r="CJ20" i="39"/>
  <c r="DM18" i="39"/>
  <c r="CJ15" i="39"/>
  <c r="BG15" i="39"/>
  <c r="AP21" i="39"/>
  <c r="AD12" i="39"/>
  <c r="DM10" i="39"/>
  <c r="Q21" i="39"/>
  <c r="DM7" i="39"/>
  <c r="CJ7" i="39"/>
  <c r="BG7" i="39"/>
  <c r="BX43" i="40"/>
  <c r="Y57" i="39"/>
  <c r="BG31" i="39"/>
  <c r="CJ28" i="39"/>
  <c r="CE57" i="39"/>
  <c r="AC57" i="39"/>
  <c r="BF39" i="39"/>
  <c r="Y39" i="39"/>
  <c r="DM30" i="39"/>
  <c r="CJ30" i="39"/>
  <c r="BG17" i="39"/>
  <c r="AD17" i="39"/>
  <c r="CJ12" i="39"/>
  <c r="AD10" i="39"/>
  <c r="AD9" i="39"/>
  <c r="M57" i="39"/>
  <c r="CJ35" i="39"/>
  <c r="DM54" i="39"/>
  <c r="BG54" i="39"/>
  <c r="DM52" i="39"/>
  <c r="BG51" i="39"/>
  <c r="DM50" i="39"/>
  <c r="BS57" i="39"/>
  <c r="BG49" i="39"/>
  <c r="AD49" i="39"/>
  <c r="CJ47" i="39"/>
  <c r="BB57" i="39"/>
  <c r="AD46" i="39"/>
  <c r="CZ57" i="39"/>
  <c r="CA39" i="39"/>
  <c r="BG36" i="39"/>
  <c r="CJ33" i="39"/>
  <c r="BG32" i="39"/>
  <c r="DM15" i="39"/>
  <c r="AH21" i="39"/>
  <c r="I21" i="39"/>
  <c r="DD21" i="39"/>
  <c r="M39" i="39"/>
  <c r="Q39" i="39"/>
  <c r="AD35" i="39"/>
  <c r="I39" i="39"/>
  <c r="AD32" i="39"/>
  <c r="CJ48" i="39"/>
  <c r="BG44" i="39"/>
  <c r="BG26" i="39"/>
  <c r="CR21" i="39"/>
  <c r="BK21" i="39"/>
  <c r="AD11" i="39"/>
  <c r="BO21" i="39"/>
  <c r="CJ49" i="39"/>
  <c r="CJ14" i="40"/>
  <c r="AD47" i="39"/>
  <c r="CN21" i="39"/>
  <c r="CF37" i="40"/>
  <c r="CK36" i="40" s="1"/>
  <c r="BG48" i="39"/>
  <c r="DM48" i="39"/>
  <c r="U39" i="39"/>
  <c r="AD7" i="39"/>
  <c r="CV57" i="39"/>
  <c r="BF57" i="39"/>
  <c r="AD54" i="39"/>
  <c r="CJ24" i="40"/>
  <c r="CJ4" i="40"/>
  <c r="Q57" i="39"/>
  <c r="AD48" i="39"/>
  <c r="AL57" i="39"/>
  <c r="DH57" i="39"/>
  <c r="CJ36" i="40"/>
  <c r="CL4" i="40" l="1"/>
  <c r="CL36" i="40"/>
  <c r="BK57" i="40" s="1"/>
  <c r="BH57" i="40"/>
  <c r="DD46" i="39" l="1"/>
  <c r="DM46" i="39" s="1"/>
  <c r="CA45" i="39"/>
  <c r="AH56" i="39"/>
  <c r="DD29" i="39"/>
  <c r="DM29" i="39" s="1"/>
  <c r="CR33" i="39"/>
  <c r="BO32" i="39"/>
  <c r="DL33" i="39" l="1"/>
  <c r="U63" i="39"/>
  <c r="AD63" i="39" s="1"/>
  <c r="U73" i="39"/>
  <c r="AD73" i="39" s="1"/>
  <c r="AX46" i="39"/>
  <c r="BG56" i="39"/>
  <c r="AH57" i="39"/>
  <c r="CJ45" i="39"/>
  <c r="CR45" i="39"/>
  <c r="CR57" i="39" s="1"/>
  <c r="AH27" i="39"/>
  <c r="CZ33" i="39"/>
  <c r="BW32" i="39"/>
  <c r="BW39" i="39" s="1"/>
  <c r="BO56" i="39"/>
  <c r="BO57" i="39" s="1"/>
  <c r="CA56" i="39"/>
  <c r="CA57" i="39" s="1"/>
  <c r="AL27" i="39"/>
  <c r="AL39" i="39" s="1"/>
  <c r="AT29" i="39"/>
  <c r="DD45" i="39"/>
  <c r="DD57" i="39" s="1"/>
  <c r="BO39" i="39"/>
  <c r="CI27" i="39"/>
  <c r="DL47" i="39"/>
  <c r="CI46" i="39"/>
  <c r="CI16" i="39"/>
  <c r="BF14" i="39"/>
  <c r="DL17" i="39"/>
  <c r="DL28" i="39"/>
  <c r="DM28" i="39" s="1"/>
  <c r="DM33" i="39" l="1"/>
  <c r="BG46" i="39"/>
  <c r="AX57" i="39"/>
  <c r="CJ32" i="39"/>
  <c r="CJ46" i="39"/>
  <c r="CI57" i="39"/>
  <c r="DM47" i="39"/>
  <c r="DL57" i="39"/>
  <c r="BG29" i="39"/>
  <c r="AT39" i="39"/>
  <c r="CJ27" i="39"/>
  <c r="CI39" i="39"/>
  <c r="BG27" i="39"/>
  <c r="AH39" i="39"/>
  <c r="BK39" i="39"/>
  <c r="CJ26" i="39"/>
  <c r="DL21" i="39"/>
  <c r="DM17" i="39"/>
  <c r="DM27" i="39"/>
  <c r="BG14" i="39"/>
  <c r="BF21" i="39"/>
  <c r="CJ16" i="39"/>
  <c r="CI21" i="39"/>
  <c r="CA48" i="40" l="1"/>
  <c r="CF48" i="40" s="1"/>
  <c r="A57" i="40" s="1"/>
  <c r="CN45" i="39"/>
  <c r="BK56" i="39"/>
  <c r="CJ56" i="39" l="1"/>
  <c r="BK57" i="39"/>
  <c r="CN57" i="39"/>
  <c r="DM45" i="39"/>
</calcChain>
</file>

<file path=xl/sharedStrings.xml><?xml version="1.0" encoding="utf-8"?>
<sst xmlns="http://schemas.openxmlformats.org/spreadsheetml/2006/main" count="2184" uniqueCount="236">
  <si>
    <t>CAPTAIN</t>
  </si>
  <si>
    <t>Jeudi</t>
  </si>
  <si>
    <t>TTE</t>
  </si>
  <si>
    <t>Vendredi</t>
  </si>
  <si>
    <t>Samedi</t>
  </si>
  <si>
    <t>Dimanche</t>
  </si>
  <si>
    <t>TTE
HEBDO</t>
  </si>
  <si>
    <t>Lundi</t>
  </si>
  <si>
    <t>Mardi</t>
  </si>
  <si>
    <t>Mercredi</t>
  </si>
  <si>
    <t>PS</t>
  </si>
  <si>
    <t>FS</t>
  </si>
  <si>
    <t>R</t>
  </si>
  <si>
    <t>Congés</t>
  </si>
  <si>
    <t>Dispo-PM</t>
  </si>
  <si>
    <t>Dispo-AM</t>
  </si>
  <si>
    <t>PdB-AM-N1</t>
  </si>
  <si>
    <t>PdB-PM-N1</t>
  </si>
  <si>
    <t>PdB-PM-N2</t>
  </si>
  <si>
    <t>PdB-D&amp;F-AM</t>
  </si>
  <si>
    <t>PdB-AM-N2</t>
  </si>
  <si>
    <t>PdB-AM-Sam N1</t>
  </si>
  <si>
    <t>PdB-D&amp;F-PM</t>
  </si>
  <si>
    <t>PdB-AM-Sam N2</t>
  </si>
  <si>
    <t>PdB-PM-Sam N1</t>
  </si>
  <si>
    <t>PdB-PM-Sam N2</t>
  </si>
  <si>
    <t>CHEF MECANO</t>
  </si>
  <si>
    <t>MATELOT</t>
  </si>
  <si>
    <t>TTE HEBDO</t>
  </si>
  <si>
    <t>REPOS HEBDO</t>
  </si>
  <si>
    <t>HEURES DE NUIT</t>
  </si>
  <si>
    <t>Captain</t>
  </si>
  <si>
    <t>Chef Meca</t>
  </si>
  <si>
    <t>Prise de service :</t>
  </si>
  <si>
    <t>Fin de service :</t>
  </si>
  <si>
    <t>Heures de nuit :</t>
  </si>
  <si>
    <t xml:space="preserve">R = Repos : </t>
  </si>
  <si>
    <t>Dispo :  Présent à la base</t>
  </si>
  <si>
    <t>Date</t>
  </si>
  <si>
    <t>-</t>
  </si>
  <si>
    <t>Détail des services</t>
  </si>
  <si>
    <t>Dispo-M</t>
  </si>
  <si>
    <t>AM_AA-AM-Sam</t>
  </si>
  <si>
    <t>AM_AA-AM-D&amp;F</t>
  </si>
  <si>
    <t>Lundi au vendredi</t>
  </si>
  <si>
    <t>Dimanche et Fériés</t>
  </si>
  <si>
    <t>Numéro de ligne</t>
  </si>
  <si>
    <t>L01-a</t>
  </si>
  <si>
    <t>L01-b</t>
  </si>
  <si>
    <t>L02</t>
  </si>
  <si>
    <t>L03</t>
  </si>
  <si>
    <t xml:space="preserve">L01-a </t>
  </si>
  <si>
    <t>Type</t>
  </si>
  <si>
    <t>LaV</t>
  </si>
  <si>
    <t>S</t>
  </si>
  <si>
    <t>D&amp;F</t>
  </si>
  <si>
    <t>Code Planning</t>
  </si>
  <si>
    <t>Bourg -M</t>
  </si>
  <si>
    <t>PdB-M</t>
  </si>
  <si>
    <t>PdB-M2</t>
  </si>
  <si>
    <t>PdB-Jour</t>
  </si>
  <si>
    <t>AM_AA M</t>
  </si>
  <si>
    <t>CP M</t>
  </si>
  <si>
    <t>Bourg -M  Sam</t>
  </si>
  <si>
    <t>PdB-M-Sam</t>
  </si>
  <si>
    <t>PdB-Jour-Sam</t>
  </si>
  <si>
    <t>AM_AA- M-Sam</t>
  </si>
  <si>
    <t>Bourg/PdB-D&amp;F-M</t>
  </si>
  <si>
    <t>AM_AA-M-D&amp;F</t>
  </si>
  <si>
    <t xml:space="preserve">Horaire de pause M </t>
  </si>
  <si>
    <t>09h55-10h15</t>
  </si>
  <si>
    <t>09h45-10h10</t>
  </si>
  <si>
    <t>10h45-11h10</t>
  </si>
  <si>
    <t>09h05-09h30</t>
  </si>
  <si>
    <t>09h00-09h30</t>
  </si>
  <si>
    <t>09h20-09h50</t>
  </si>
  <si>
    <t xml:space="preserve">Horaire de pause AM </t>
  </si>
  <si>
    <t>14h45-15h15</t>
  </si>
  <si>
    <t>16h25-16h50</t>
  </si>
  <si>
    <t>16h30-17h00</t>
  </si>
  <si>
    <t>15h55-16h25</t>
  </si>
  <si>
    <t>16h15-16h40</t>
  </si>
  <si>
    <t>Bourg-AM</t>
  </si>
  <si>
    <t>PdB-AM2</t>
  </si>
  <si>
    <t>Destination</t>
  </si>
  <si>
    <t>Bourg 3i</t>
  </si>
  <si>
    <t>PdB</t>
  </si>
  <si>
    <t>AM-AA</t>
  </si>
  <si>
    <t>Case Pilote</t>
  </si>
  <si>
    <t>PdB-M2-Sam</t>
  </si>
  <si>
    <t>Service MATIN</t>
  </si>
  <si>
    <t>Prise de service Matin</t>
  </si>
  <si>
    <t>Départ Haut le Pied Base</t>
  </si>
  <si>
    <t>Arrivée Haut le Pied Pte Simon</t>
  </si>
  <si>
    <t>Durée Trajet Haut le Pied Base&gt;Pte Simon</t>
  </si>
  <si>
    <t>Début du service Com M</t>
  </si>
  <si>
    <t xml:space="preserve">PAUSE : Départ Haut le Pied Pte Simon </t>
  </si>
  <si>
    <t>PAUSE : Arrivée Haut le Pied Base</t>
  </si>
  <si>
    <t>PAUSE</t>
  </si>
  <si>
    <t>08h10-08h30</t>
  </si>
  <si>
    <t>10h10-10h30</t>
  </si>
  <si>
    <t>10h00-10h20</t>
  </si>
  <si>
    <t>PAUSE : Départ Haut le Pied Base</t>
  </si>
  <si>
    <t>PAUSE : Arrivée Haut le Pied Pte Simon</t>
  </si>
  <si>
    <t>Fin de service Com - M</t>
  </si>
  <si>
    <t xml:space="preserve">Départ Haut le Pied Pte Simon </t>
  </si>
  <si>
    <t>Arrivée Haut le Pied Base</t>
  </si>
  <si>
    <t>Durée Trajet Haut le Pied Pte Simon&gt;Base</t>
  </si>
  <si>
    <t>Fin de service - M</t>
  </si>
  <si>
    <t>Temps de Travail Effectif (TTE)</t>
  </si>
  <si>
    <t>Heures de nuit (entre 21h00 &amp; 06h00)</t>
  </si>
  <si>
    <t>Service APRES MIDI</t>
  </si>
  <si>
    <t>BOURG AM</t>
  </si>
  <si>
    <t>PdB-AM</t>
  </si>
  <si>
    <t>AM_AA AM</t>
  </si>
  <si>
    <t>CP AM</t>
  </si>
  <si>
    <t>Bourg -AM  Sam</t>
  </si>
  <si>
    <t>PdB-AM-Sam</t>
  </si>
  <si>
    <t>PdB-AM2-Sam</t>
  </si>
  <si>
    <t>Bourg/PdB-D&amp;F-AM</t>
  </si>
  <si>
    <t>Prise de service Après Midi</t>
  </si>
  <si>
    <t>Début du service Com AM</t>
  </si>
  <si>
    <t>14:50-15:10</t>
  </si>
  <si>
    <t>15h55-16h15</t>
  </si>
  <si>
    <t>16h30-16h50</t>
  </si>
  <si>
    <t>Fin de service Com - AM</t>
  </si>
  <si>
    <t>Temps de Travail Effectif (TTE) Mensuel</t>
  </si>
  <si>
    <t>REPOS HEBDO MENSUEL</t>
  </si>
  <si>
    <t>HEURES DE NUIT MENSUELLES</t>
  </si>
  <si>
    <t>Missions fin de service</t>
  </si>
  <si>
    <t>Fin de service - AM</t>
  </si>
  <si>
    <t>Dispo M : 05h00-12h00</t>
  </si>
  <si>
    <t>Dispo AM : 12h00-19h00</t>
  </si>
  <si>
    <t>Haut le Pied : trajet sans client à bord</t>
  </si>
  <si>
    <t>L04</t>
  </si>
  <si>
    <t>L03-b</t>
  </si>
  <si>
    <t>L05</t>
  </si>
  <si>
    <t>Lignes</t>
  </si>
  <si>
    <t>AA-AM</t>
  </si>
  <si>
    <t>Etang Z'Abr</t>
  </si>
  <si>
    <t>Carbet/SP</t>
  </si>
  <si>
    <t>Anses d'A</t>
  </si>
  <si>
    <t>Services</t>
  </si>
  <si>
    <t>AA_AM-AM</t>
  </si>
  <si>
    <t>CP-AM</t>
  </si>
  <si>
    <t>Etang-AM</t>
  </si>
  <si>
    <t>SpCa-AM</t>
  </si>
  <si>
    <t>Bourg-AM-Sam</t>
  </si>
  <si>
    <t>SpCa-AM-Sam</t>
  </si>
  <si>
    <t>AA-AM-Sam</t>
  </si>
  <si>
    <t>SpCa-AM-D&amp;F</t>
  </si>
  <si>
    <t>AA-AM-D&amp;F</t>
  </si>
  <si>
    <t>Dénomination</t>
  </si>
  <si>
    <t>Jours de fonctionnement</t>
  </si>
  <si>
    <t>Prise de service</t>
  </si>
  <si>
    <t>Fin de service</t>
  </si>
  <si>
    <t>LaD</t>
  </si>
  <si>
    <t>Etang-AM-Sam</t>
  </si>
  <si>
    <t>Bourg-PM</t>
  </si>
  <si>
    <t>AA-PM</t>
  </si>
  <si>
    <t>Etang-PM</t>
  </si>
  <si>
    <t>AA_AM-PM</t>
  </si>
  <si>
    <t>CP-PM</t>
  </si>
  <si>
    <t>SpCa-PM</t>
  </si>
  <si>
    <t>Bourg-PM-Sam</t>
  </si>
  <si>
    <t>AA-PM-Sam</t>
  </si>
  <si>
    <t>SpCa-PM-Sam</t>
  </si>
  <si>
    <t>Bourg/PdB-D&amp;F-PM</t>
  </si>
  <si>
    <t>SpCa-PM-D&amp;F</t>
  </si>
  <si>
    <t>AA-PM-D&amp;F</t>
  </si>
  <si>
    <t>PdB-AMx2</t>
  </si>
  <si>
    <t>PdB-AMx2-Sam</t>
  </si>
  <si>
    <t>PdB-Soir</t>
  </si>
  <si>
    <t>PdB-PMx2</t>
  </si>
  <si>
    <t>PdB-PMx1-Sam</t>
  </si>
  <si>
    <t>Pause</t>
  </si>
  <si>
    <t>Dispo AM</t>
  </si>
  <si>
    <t>Dispo M</t>
  </si>
  <si>
    <t>PdB-PM-Soir-Sam</t>
  </si>
  <si>
    <t>Matelot 12</t>
  </si>
  <si>
    <t>Matelot 13</t>
  </si>
  <si>
    <t>PLANNING SEPTEMBRE 2024</t>
  </si>
  <si>
    <t>AM-AA_AM-Sam</t>
  </si>
  <si>
    <t>AM-AA_AM-D&amp;F</t>
  </si>
  <si>
    <t>AM-AA_PM</t>
  </si>
  <si>
    <t>AM-AA_PM-D&amp;F</t>
  </si>
  <si>
    <t>AM-AA_PM-Sam</t>
  </si>
  <si>
    <r>
      <rPr>
        <b/>
        <sz val="14"/>
        <color theme="1"/>
        <rFont val="Aptos Narrow"/>
        <family val="2"/>
        <scheme val="minor"/>
      </rPr>
      <t>AM</t>
    </r>
    <r>
      <rPr>
        <sz val="14"/>
        <color theme="1"/>
        <rFont val="Aptos Narrow"/>
        <family val="2"/>
        <scheme val="minor"/>
      </rPr>
      <t xml:space="preserve"> : Ante Meridiem - avant midi</t>
    </r>
  </si>
  <si>
    <r>
      <rPr>
        <b/>
        <sz val="14"/>
        <color theme="1"/>
        <rFont val="Aptos Narrow"/>
        <family val="2"/>
        <scheme val="minor"/>
      </rPr>
      <t xml:space="preserve">PM </t>
    </r>
    <r>
      <rPr>
        <sz val="14"/>
        <color theme="1"/>
        <rFont val="Aptos Narrow"/>
        <family val="2"/>
        <scheme val="minor"/>
      </rPr>
      <t>: Post Meridiem - après midi</t>
    </r>
  </si>
  <si>
    <t>Planning de Septembre 2024</t>
  </si>
  <si>
    <t>SEMAINE DU 09 AU 15 SEPTEMBRE</t>
  </si>
  <si>
    <t>SEMAINE DU 16 AU 22 SEPTEMBRE</t>
  </si>
  <si>
    <t>SEMAINE DU 23 AU 29 SEPTEMBRE</t>
  </si>
  <si>
    <t>AM-AA_AM</t>
  </si>
  <si>
    <t>SEMAINE DU 02 AU 08 SEPTEMBRE</t>
  </si>
  <si>
    <r>
      <rPr>
        <b/>
        <sz val="14"/>
        <color theme="1"/>
        <rFont val="Aptos Narrow"/>
        <family val="2"/>
        <scheme val="minor"/>
      </rPr>
      <t>Néma</t>
    </r>
    <r>
      <rPr>
        <sz val="14"/>
        <color theme="1"/>
        <rFont val="Aptos Narrow"/>
        <family val="2"/>
        <scheme val="minor"/>
      </rPr>
      <t xml:space="preserve"> : Passage en Dispo PM les 24, 25 et 26 septembre puis uniquement en service PM durant octobre</t>
    </r>
  </si>
  <si>
    <r>
      <rPr>
        <b/>
        <sz val="14"/>
        <color theme="1"/>
        <rFont val="Aptos Narrow"/>
        <family val="2"/>
        <scheme val="minor"/>
      </rPr>
      <t>Herthe</t>
    </r>
    <r>
      <rPr>
        <sz val="14"/>
        <color theme="1"/>
        <rFont val="Aptos Narrow"/>
        <family val="2"/>
        <scheme val="minor"/>
      </rPr>
      <t xml:space="preserve"> : 26 et 27 en repos  et service repris par Mert Jérémie</t>
    </r>
  </si>
  <si>
    <r>
      <rPr>
        <b/>
        <sz val="14"/>
        <color theme="1"/>
        <rFont val="Aptos Narrow"/>
        <family val="2"/>
        <scheme val="minor"/>
      </rPr>
      <t>Lecolas</t>
    </r>
    <r>
      <rPr>
        <sz val="14"/>
        <color theme="1"/>
        <rFont val="Aptos Narrow"/>
        <family val="2"/>
        <scheme val="minor"/>
      </rPr>
      <t xml:space="preserve"> : le mettre sur Pdb Soir pour libérer BORNE Naomie</t>
    </r>
  </si>
  <si>
    <t>Captain 01</t>
  </si>
  <si>
    <t>Captain 02</t>
  </si>
  <si>
    <t>Captain 03</t>
  </si>
  <si>
    <t>Captain 04</t>
  </si>
  <si>
    <t>Captain 05</t>
  </si>
  <si>
    <t>Captain 06</t>
  </si>
  <si>
    <t>Captain 07</t>
  </si>
  <si>
    <t>Captain 08</t>
  </si>
  <si>
    <t>Captain 09</t>
  </si>
  <si>
    <t>Captain 10</t>
  </si>
  <si>
    <t>Captain 11</t>
  </si>
  <si>
    <t>Captain 12</t>
  </si>
  <si>
    <t>Captain 13</t>
  </si>
  <si>
    <t>Captain 14</t>
  </si>
  <si>
    <t>Chef Mecano 1</t>
  </si>
  <si>
    <t>Chef Mecano 2</t>
  </si>
  <si>
    <t>Chef Mecano 3</t>
  </si>
  <si>
    <t>Chef Mecano 4</t>
  </si>
  <si>
    <t>Chef Mecano 5</t>
  </si>
  <si>
    <t>Chef Mecano 6</t>
  </si>
  <si>
    <t>Chef Mecano 7</t>
  </si>
  <si>
    <t>Chef Mecano 8</t>
  </si>
  <si>
    <t>Chef Mecano 9</t>
  </si>
  <si>
    <t>Chef Mecano 10</t>
  </si>
  <si>
    <t>Chef Mecano 11</t>
  </si>
  <si>
    <t>Chef Mecano 12</t>
  </si>
  <si>
    <t>Chef Mecano 13</t>
  </si>
  <si>
    <t>Matelot 1</t>
  </si>
  <si>
    <t>Matelot 2</t>
  </si>
  <si>
    <t>Matelot 3</t>
  </si>
  <si>
    <t>Matelot 4</t>
  </si>
  <si>
    <t>Matelot 5</t>
  </si>
  <si>
    <t>Matelot 6</t>
  </si>
  <si>
    <t>Matelot 7</t>
  </si>
  <si>
    <t>Matelot 8</t>
  </si>
  <si>
    <t>Matelot 9</t>
  </si>
  <si>
    <t>Matelot 10</t>
  </si>
  <si>
    <t>Matelot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</si>
</sst>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h:mm;@"/>
  </numFmts>
  <fonts count="5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theme="1"/>
      <name val="Georgia"/>
      <family val="2"/>
    </font>
    <font>
      <b/>
      <sz val="14"/>
      <color theme="1"/>
      <name val="Georgia"/>
      <family val="1"/>
    </font>
    <font>
      <b/>
      <sz val="12"/>
      <color theme="1"/>
      <name val="Georgia"/>
      <family val="1"/>
    </font>
    <font>
      <i/>
      <sz val="12"/>
      <color theme="1"/>
      <name val="Georgia"/>
      <family val="1"/>
    </font>
    <font>
      <i/>
      <sz val="10"/>
      <color theme="1"/>
      <name val="Georgia"/>
      <family val="1"/>
    </font>
    <font>
      <sz val="14"/>
      <color rgb="FF0070C0"/>
      <name val="Calibri"/>
      <family val="2"/>
    </font>
    <font>
      <sz val="12"/>
      <color theme="1"/>
      <name val="Georgia"/>
      <family val="2"/>
    </font>
    <font>
      <b/>
      <sz val="12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u/>
      <sz val="22"/>
      <color theme="1"/>
      <name val="Aptos Narrow"/>
      <family val="2"/>
      <scheme val="minor"/>
    </font>
    <font>
      <b/>
      <sz val="11"/>
      <color theme="1"/>
      <name val="Georgia"/>
      <family val="2"/>
    </font>
    <font>
      <sz val="12"/>
      <color rgb="FF0070C0"/>
      <name val="Calibri"/>
      <family val="2"/>
    </font>
    <font>
      <b/>
      <sz val="12"/>
      <color theme="1"/>
      <name val="Georgia"/>
      <family val="2"/>
    </font>
    <font>
      <sz val="10"/>
      <color theme="1"/>
      <name val="Aptos Narrow"/>
      <family val="2"/>
      <scheme val="minor"/>
    </font>
    <font>
      <b/>
      <sz val="11"/>
      <color rgb="FF0070C0"/>
      <name val="Aptos Narrow"/>
      <family val="2"/>
      <scheme val="minor"/>
    </font>
    <font>
      <b/>
      <sz val="14"/>
      <color rgb="FF0070C0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u/>
      <sz val="24"/>
      <color theme="1"/>
      <name val="Aptos Narrow"/>
      <family val="2"/>
      <scheme val="minor"/>
    </font>
    <font>
      <sz val="11"/>
      <color rgb="FF0070C0"/>
      <name val="Georgia"/>
      <family val="2"/>
    </font>
    <font>
      <b/>
      <sz val="11"/>
      <color theme="1"/>
      <name val="Georgia"/>
      <family val="1"/>
    </font>
    <font>
      <b/>
      <sz val="20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name val="Arial"/>
      <family val="2"/>
    </font>
    <font>
      <sz val="14"/>
      <color theme="1"/>
      <name val="Georgia"/>
      <family val="2"/>
    </font>
    <font>
      <sz val="11"/>
      <color rgb="FF4F595F"/>
      <name val="Courier New"/>
      <family val="3"/>
    </font>
    <font>
      <sz val="14"/>
      <color rgb="FF0070C0"/>
      <name val="Georgia"/>
      <family val="2"/>
    </font>
    <font>
      <b/>
      <sz val="14"/>
      <color theme="1"/>
      <name val="Georgia"/>
      <family val="2"/>
    </font>
    <font>
      <b/>
      <sz val="16"/>
      <color theme="1"/>
      <name val="Georgia"/>
      <family val="1"/>
    </font>
    <font>
      <sz val="16"/>
      <color rgb="FF0070C0"/>
      <name val="Georgia"/>
      <family val="2"/>
    </font>
    <font>
      <sz val="16"/>
      <color rgb="FF0070C0"/>
      <name val="Aptos Narrow"/>
      <family val="2"/>
      <scheme val="minor"/>
    </font>
    <font>
      <sz val="16"/>
      <color theme="1"/>
      <name val="Georgia"/>
      <family val="2"/>
    </font>
    <font>
      <b/>
      <sz val="16"/>
      <color theme="1"/>
      <name val="Georgia"/>
      <family val="2"/>
    </font>
    <font>
      <sz val="11"/>
      <color theme="1"/>
      <name val="Georgia"/>
      <family val="1"/>
    </font>
    <font>
      <b/>
      <sz val="11"/>
      <color rgb="FF4F595F"/>
      <name val="Georgia"/>
      <family val="1"/>
    </font>
    <font>
      <i/>
      <sz val="14"/>
      <color theme="1"/>
      <name val="Georgia"/>
      <family val="1"/>
    </font>
    <font>
      <b/>
      <sz val="26"/>
      <color theme="1"/>
      <name val="Aptos Narrow"/>
      <family val="2"/>
      <scheme val="minor"/>
    </font>
    <font>
      <b/>
      <sz val="15"/>
      <color theme="1"/>
      <name val="Georgia"/>
      <family val="1"/>
    </font>
    <font>
      <i/>
      <sz val="15"/>
      <color theme="1"/>
      <name val="Georgia"/>
      <family val="1"/>
    </font>
    <font>
      <sz val="15"/>
      <color theme="1"/>
      <name val="Georgia"/>
      <family val="1"/>
    </font>
    <font>
      <sz val="15"/>
      <color rgb="FF0070C0"/>
      <name val="Georgia"/>
      <family val="1"/>
    </font>
    <font>
      <sz val="24"/>
      <color theme="1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b/>
      <sz val="28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782F2"/>
        <bgColor indexed="64"/>
      </patternFill>
    </fill>
    <fill>
      <patternFill patternType="solid">
        <fgColor rgb="FF00F6B6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2" fillId="0" borderId="0"/>
    <xf numFmtId="0" fontId="24" fillId="0" borderId="0"/>
  </cellStyleXfs>
  <cellXfs count="224">
    <xf numFmtId="0" fontId="0" fillId="0" borderId="0" xfId="0"/>
    <xf numFmtId="0" fontId="2" fillId="0" borderId="0" xfId="0" applyFont="1"/>
    <xf numFmtId="0" fontId="4" fillId="0" borderId="1" xfId="1" applyFont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7" fillId="2" borderId="2" xfId="1" applyFont="1" applyFill="1" applyBorder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9" fillId="0" borderId="5" xfId="1" applyFont="1" applyBorder="1" applyAlignment="1">
      <alignment horizontal="center" vertical="center"/>
    </xf>
    <xf numFmtId="0" fontId="12" fillId="0" borderId="0" xfId="0" applyFont="1"/>
    <xf numFmtId="0" fontId="4" fillId="0" borderId="10" xfId="1" applyFont="1" applyBorder="1" applyAlignment="1">
      <alignment horizontal="center" vertical="center"/>
    </xf>
    <xf numFmtId="0" fontId="8" fillId="10" borderId="9" xfId="0" applyFont="1" applyFill="1" applyBorder="1" applyAlignment="1">
      <alignment vertical="center"/>
    </xf>
    <xf numFmtId="0" fontId="8" fillId="6" borderId="9" xfId="0" applyFont="1" applyFill="1" applyBorder="1" applyAlignment="1">
      <alignment vertical="center"/>
    </xf>
    <xf numFmtId="0" fontId="16" fillId="0" borderId="0" xfId="0" applyFont="1"/>
    <xf numFmtId="0" fontId="1" fillId="0" borderId="0" xfId="0" applyFont="1" applyAlignment="1">
      <alignment horizontal="center"/>
    </xf>
    <xf numFmtId="0" fontId="1" fillId="0" borderId="0" xfId="0" applyFont="1"/>
    <xf numFmtId="16" fontId="1" fillId="0" borderId="0" xfId="0" applyNumberFormat="1" applyFont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17" fillId="0" borderId="3" xfId="1" applyFont="1" applyBorder="1" applyAlignment="1">
      <alignment horizontal="center" vertical="center" wrapText="1"/>
    </xf>
    <xf numFmtId="0" fontId="17" fillId="0" borderId="0" xfId="1" applyFont="1" applyAlignment="1">
      <alignment horizontal="center" vertical="center" wrapText="1"/>
    </xf>
    <xf numFmtId="164" fontId="1" fillId="5" borderId="0" xfId="0" applyNumberFormat="1" applyFont="1" applyFill="1" applyAlignment="1">
      <alignment horizontal="center"/>
    </xf>
    <xf numFmtId="164" fontId="19" fillId="4" borderId="0" xfId="1" applyNumberFormat="1" applyFont="1" applyFill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21" fillId="0" borderId="0" xfId="0" applyFont="1" applyAlignment="1">
      <alignment horizontal="right"/>
    </xf>
    <xf numFmtId="20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22" fillId="0" borderId="0" xfId="0" applyFont="1"/>
    <xf numFmtId="20" fontId="22" fillId="0" borderId="0" xfId="0" applyNumberFormat="1" applyFont="1" applyAlignment="1">
      <alignment horizontal="center"/>
    </xf>
    <xf numFmtId="20" fontId="22" fillId="0" borderId="0" xfId="0" applyNumberFormat="1" applyFont="1"/>
    <xf numFmtId="0" fontId="21" fillId="0" borderId="0" xfId="0" applyFont="1" applyAlignment="1">
      <alignment horizontal="right" vertical="top"/>
    </xf>
    <xf numFmtId="20" fontId="15" fillId="0" borderId="0" xfId="0" applyNumberFormat="1" applyFont="1" applyAlignment="1">
      <alignment horizontal="left" vertical="top"/>
    </xf>
    <xf numFmtId="0" fontId="22" fillId="0" borderId="0" xfId="0" applyFont="1" applyAlignment="1">
      <alignment vertical="top"/>
    </xf>
    <xf numFmtId="20" fontId="22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164" fontId="11" fillId="0" borderId="0" xfId="0" applyNumberFormat="1" applyFont="1"/>
    <xf numFmtId="20" fontId="20" fillId="0" borderId="0" xfId="0" applyNumberFormat="1" applyFont="1"/>
    <xf numFmtId="0" fontId="0" fillId="7" borderId="0" xfId="0" applyFill="1"/>
    <xf numFmtId="0" fontId="23" fillId="0" borderId="0" xfId="0" applyFont="1" applyAlignment="1">
      <alignment horizontal="center"/>
    </xf>
    <xf numFmtId="0" fontId="25" fillId="0" borderId="0" xfId="0" applyFont="1"/>
    <xf numFmtId="0" fontId="3" fillId="0" borderId="5" xfId="1" applyBorder="1" applyAlignment="1">
      <alignment horizontal="center" vertical="center"/>
    </xf>
    <xf numFmtId="20" fontId="26" fillId="3" borderId="5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0" fontId="20" fillId="0" borderId="0" xfId="0" applyNumberFormat="1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0" fillId="0" borderId="5" xfId="0" applyBorder="1"/>
    <xf numFmtId="0" fontId="10" fillId="0" borderId="5" xfId="0" applyFont="1" applyBorder="1"/>
    <xf numFmtId="0" fontId="0" fillId="0" borderId="5" xfId="0" applyBorder="1" applyAlignment="1">
      <alignment vertical="center"/>
    </xf>
    <xf numFmtId="20" fontId="0" fillId="0" borderId="5" xfId="0" applyNumberFormat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1" fillId="6" borderId="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7" fillId="6" borderId="5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/>
    <xf numFmtId="0" fontId="3" fillId="0" borderId="7" xfId="1" applyBorder="1" applyAlignment="1">
      <alignment horizontal="center" vertical="center"/>
    </xf>
    <xf numFmtId="164" fontId="19" fillId="4" borderId="6" xfId="1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top"/>
    </xf>
    <xf numFmtId="0" fontId="0" fillId="7" borderId="5" xfId="0" applyFill="1" applyBorder="1"/>
    <xf numFmtId="20" fontId="0" fillId="7" borderId="11" xfId="0" applyNumberFormat="1" applyFill="1" applyBorder="1"/>
    <xf numFmtId="20" fontId="0" fillId="7" borderId="5" xfId="0" applyNumberFormat="1" applyFill="1" applyBorder="1"/>
    <xf numFmtId="0" fontId="0" fillId="0" borderId="0" xfId="0" applyAlignment="1">
      <alignment horizontal="right" vertical="center"/>
    </xf>
    <xf numFmtId="20" fontId="0" fillId="0" borderId="11" xfId="0" applyNumberFormat="1" applyBorder="1" applyAlignment="1">
      <alignment horizontal="right" vertical="center"/>
    </xf>
    <xf numFmtId="20" fontId="0" fillId="0" borderId="5" xfId="0" applyNumberFormat="1" applyBorder="1" applyAlignment="1">
      <alignment horizontal="center" vertical="center"/>
    </xf>
    <xf numFmtId="0" fontId="0" fillId="0" borderId="11" xfId="0" applyBorder="1" applyAlignment="1">
      <alignment horizontal="right"/>
    </xf>
    <xf numFmtId="20" fontId="0" fillId="0" borderId="11" xfId="0" applyNumberFormat="1" applyBorder="1"/>
    <xf numFmtId="20" fontId="0" fillId="0" borderId="5" xfId="0" applyNumberFormat="1" applyBorder="1"/>
    <xf numFmtId="0" fontId="29" fillId="0" borderId="5" xfId="0" applyFont="1" applyBorder="1" applyAlignment="1">
      <alignment horizontal="center"/>
    </xf>
    <xf numFmtId="20" fontId="29" fillId="0" borderId="11" xfId="0" applyNumberFormat="1" applyFont="1" applyBorder="1" applyAlignment="1">
      <alignment horizontal="center"/>
    </xf>
    <xf numFmtId="0" fontId="30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6" borderId="0" xfId="0" applyFill="1" applyAlignment="1">
      <alignment horizontal="right" vertical="center"/>
    </xf>
    <xf numFmtId="20" fontId="0" fillId="6" borderId="5" xfId="0" applyNumberFormat="1" applyFill="1" applyBorder="1"/>
    <xf numFmtId="0" fontId="0" fillId="6" borderId="11" xfId="0" applyFill="1" applyBorder="1" applyAlignment="1">
      <alignment horizontal="right"/>
    </xf>
    <xf numFmtId="0" fontId="0" fillId="6" borderId="5" xfId="0" applyFill="1" applyBorder="1" applyAlignment="1">
      <alignment horizontal="right" vertical="center"/>
    </xf>
    <xf numFmtId="20" fontId="0" fillId="0" borderId="5" xfId="0" applyNumberFormat="1" applyBorder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29" fillId="0" borderId="5" xfId="0" applyFont="1" applyBorder="1" applyAlignment="1">
      <alignment vertical="center"/>
    </xf>
    <xf numFmtId="20" fontId="29" fillId="0" borderId="11" xfId="0" applyNumberFormat="1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9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11" borderId="5" xfId="0" applyFill="1" applyBorder="1" applyAlignment="1">
      <alignment vertical="center"/>
    </xf>
    <xf numFmtId="20" fontId="0" fillId="11" borderId="5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28" fillId="0" borderId="0" xfId="0" applyFont="1" applyAlignment="1">
      <alignment horizontal="center" vertical="center" wrapText="1"/>
    </xf>
    <xf numFmtId="20" fontId="29" fillId="0" borderId="0" xfId="0" applyNumberFormat="1" applyFont="1" applyAlignment="1">
      <alignment horizontal="left"/>
    </xf>
    <xf numFmtId="0" fontId="1" fillId="0" borderId="5" xfId="0" applyFont="1" applyBorder="1" applyAlignment="1">
      <alignment horizontal="center" vertical="center" wrapText="1"/>
    </xf>
    <xf numFmtId="0" fontId="29" fillId="0" borderId="5" xfId="0" applyFont="1" applyBorder="1" applyAlignment="1">
      <alignment horizontal="center" vertical="center"/>
    </xf>
    <xf numFmtId="20" fontId="29" fillId="0" borderId="5" xfId="0" applyNumberFormat="1" applyFont="1" applyBorder="1" applyAlignment="1">
      <alignment vertical="center"/>
    </xf>
    <xf numFmtId="0" fontId="27" fillId="0" borderId="5" xfId="1" applyFont="1" applyBorder="1" applyAlignment="1">
      <alignment horizontal="center" vertical="center"/>
    </xf>
    <xf numFmtId="0" fontId="0" fillId="6" borderId="11" xfId="0" applyFill="1" applyBorder="1" applyAlignment="1">
      <alignment horizontal="right" vertical="center"/>
    </xf>
    <xf numFmtId="20" fontId="0" fillId="6" borderId="5" xfId="0" applyNumberFormat="1" applyFill="1" applyBorder="1" applyAlignment="1">
      <alignment vertical="center"/>
    </xf>
    <xf numFmtId="0" fontId="1" fillId="6" borderId="5" xfId="0" applyFont="1" applyFill="1" applyBorder="1" applyAlignment="1">
      <alignment horizontal="right" vertical="center"/>
    </xf>
    <xf numFmtId="20" fontId="1" fillId="6" borderId="5" xfId="0" applyNumberFormat="1" applyFont="1" applyFill="1" applyBorder="1" applyAlignment="1">
      <alignment vertical="center"/>
    </xf>
    <xf numFmtId="0" fontId="1" fillId="0" borderId="5" xfId="0" applyFont="1" applyBorder="1" applyAlignment="1">
      <alignment vertical="center"/>
    </xf>
    <xf numFmtId="20" fontId="1" fillId="6" borderId="5" xfId="0" applyNumberFormat="1" applyFont="1" applyFill="1" applyBorder="1"/>
    <xf numFmtId="20" fontId="0" fillId="6" borderId="13" xfId="0" applyNumberFormat="1" applyFill="1" applyBorder="1"/>
    <xf numFmtId="0" fontId="0" fillId="0" borderId="11" xfId="0" applyBorder="1" applyAlignment="1">
      <alignment vertical="center" wrapText="1"/>
    </xf>
    <xf numFmtId="0" fontId="0" fillId="0" borderId="7" xfId="0" applyBorder="1" applyAlignment="1">
      <alignment wrapText="1"/>
    </xf>
    <xf numFmtId="0" fontId="0" fillId="0" borderId="5" xfId="0" applyBorder="1" applyAlignment="1">
      <alignment wrapText="1"/>
    </xf>
    <xf numFmtId="46" fontId="31" fillId="0" borderId="11" xfId="0" applyNumberFormat="1" applyFont="1" applyBorder="1" applyAlignment="1">
      <alignment horizontal="center" vertical="center"/>
    </xf>
    <xf numFmtId="46" fontId="31" fillId="0" borderId="5" xfId="0" applyNumberFormat="1" applyFont="1" applyBorder="1" applyAlignment="1">
      <alignment horizontal="center" vertical="center"/>
    </xf>
    <xf numFmtId="20" fontId="29" fillId="0" borderId="5" xfId="0" applyNumberFormat="1" applyFont="1" applyBorder="1" applyAlignment="1">
      <alignment horizontal="center"/>
    </xf>
    <xf numFmtId="20" fontId="0" fillId="0" borderId="0" xfId="0" applyNumberFormat="1"/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32" fillId="0" borderId="0" xfId="2"/>
    <xf numFmtId="0" fontId="32" fillId="0" borderId="5" xfId="2" applyBorder="1" applyAlignment="1">
      <alignment horizontal="center"/>
    </xf>
    <xf numFmtId="20" fontId="32" fillId="0" borderId="5" xfId="2" applyNumberForma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32" fillId="0" borderId="5" xfId="2" applyBorder="1" applyAlignment="1">
      <alignment horizontal="center" vertical="center" wrapText="1"/>
    </xf>
    <xf numFmtId="20" fontId="0" fillId="0" borderId="5" xfId="0" applyNumberFormat="1" applyBorder="1" applyAlignment="1">
      <alignment horizontal="center"/>
    </xf>
    <xf numFmtId="20" fontId="32" fillId="12" borderId="5" xfId="2" applyNumberFormat="1" applyFill="1" applyBorder="1" applyAlignment="1">
      <alignment horizontal="center"/>
    </xf>
    <xf numFmtId="20" fontId="32" fillId="0" borderId="5" xfId="2" applyNumberFormat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20" fontId="11" fillId="0" borderId="0" xfId="0" applyNumberFormat="1" applyFon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3" fillId="0" borderId="5" xfId="1" applyFont="1" applyBorder="1" applyAlignment="1">
      <alignment horizontal="center" vertical="center"/>
    </xf>
    <xf numFmtId="0" fontId="31" fillId="0" borderId="0" xfId="0" applyFont="1" applyAlignment="1">
      <alignment horizontal="center"/>
    </xf>
    <xf numFmtId="0" fontId="34" fillId="0" borderId="0" xfId="0" applyFont="1"/>
    <xf numFmtId="20" fontId="35" fillId="3" borderId="5" xfId="1" applyNumberFormat="1" applyFont="1" applyFill="1" applyBorder="1" applyAlignment="1">
      <alignment horizontal="center" vertical="center"/>
    </xf>
    <xf numFmtId="164" fontId="33" fillId="0" borderId="5" xfId="1" applyNumberFormat="1" applyFont="1" applyBorder="1" applyAlignment="1">
      <alignment horizontal="center" vertical="center" wrapText="1"/>
    </xf>
    <xf numFmtId="20" fontId="35" fillId="3" borderId="5" xfId="1" applyNumberFormat="1" applyFont="1" applyFill="1" applyBorder="1" applyAlignment="1">
      <alignment horizontal="center" vertical="center" wrapText="1"/>
    </xf>
    <xf numFmtId="164" fontId="36" fillId="4" borderId="6" xfId="1" applyNumberFormat="1" applyFont="1" applyFill="1" applyBorder="1" applyAlignment="1">
      <alignment horizontal="center" vertical="center" wrapText="1"/>
    </xf>
    <xf numFmtId="164" fontId="1" fillId="5" borderId="0" xfId="0" applyNumberFormat="1" applyFont="1" applyFill="1" applyAlignment="1">
      <alignment horizontal="center" wrapText="1"/>
    </xf>
    <xf numFmtId="164" fontId="19" fillId="4" borderId="0" xfId="1" applyNumberFormat="1" applyFont="1" applyFill="1" applyAlignment="1">
      <alignment horizontal="center" vertical="center" wrapText="1"/>
    </xf>
    <xf numFmtId="0" fontId="31" fillId="13" borderId="5" xfId="0" applyFont="1" applyFill="1" applyBorder="1" applyAlignment="1">
      <alignment horizontal="center" vertical="center" wrapText="1"/>
    </xf>
    <xf numFmtId="164" fontId="4" fillId="0" borderId="5" xfId="1" applyNumberFormat="1" applyFont="1" applyBorder="1" applyAlignment="1">
      <alignment horizontal="center" vertical="center"/>
    </xf>
    <xf numFmtId="0" fontId="4" fillId="14" borderId="5" xfId="1" applyFont="1" applyFill="1" applyBorder="1" applyAlignment="1">
      <alignment horizontal="center" vertical="center"/>
    </xf>
    <xf numFmtId="0" fontId="31" fillId="15" borderId="5" xfId="0" applyFont="1" applyFill="1" applyBorder="1" applyAlignment="1">
      <alignment horizontal="center" vertical="center" wrapText="1"/>
    </xf>
    <xf numFmtId="0" fontId="14" fillId="13" borderId="5" xfId="0" applyFont="1" applyFill="1" applyBorder="1" applyAlignment="1">
      <alignment horizontal="center" vertical="center" wrapText="1"/>
    </xf>
    <xf numFmtId="164" fontId="37" fillId="0" borderId="5" xfId="1" applyNumberFormat="1" applyFont="1" applyBorder="1" applyAlignment="1">
      <alignment horizontal="center" vertical="center"/>
    </xf>
    <xf numFmtId="20" fontId="38" fillId="3" borderId="5" xfId="1" applyNumberFormat="1" applyFont="1" applyFill="1" applyBorder="1" applyAlignment="1">
      <alignment horizontal="center" vertical="center"/>
    </xf>
    <xf numFmtId="0" fontId="14" fillId="15" borderId="5" xfId="0" applyFont="1" applyFill="1" applyBorder="1" applyAlignment="1">
      <alignment horizontal="center" vertical="center" wrapText="1"/>
    </xf>
    <xf numFmtId="164" fontId="14" fillId="0" borderId="5" xfId="1" applyNumberFormat="1" applyFont="1" applyBorder="1" applyAlignment="1">
      <alignment horizontal="center" vertical="center"/>
    </xf>
    <xf numFmtId="20" fontId="39" fillId="3" borderId="5" xfId="1" applyNumberFormat="1" applyFont="1" applyFill="1" applyBorder="1" applyAlignment="1">
      <alignment horizontal="center" vertical="center"/>
    </xf>
    <xf numFmtId="0" fontId="14" fillId="14" borderId="5" xfId="1" applyFont="1" applyFill="1" applyBorder="1" applyAlignment="1">
      <alignment horizontal="center" vertical="center"/>
    </xf>
    <xf numFmtId="20" fontId="39" fillId="3" borderId="5" xfId="1" applyNumberFormat="1" applyFont="1" applyFill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164" fontId="13" fillId="0" borderId="5" xfId="1" applyNumberFormat="1" applyFont="1" applyBorder="1" applyAlignment="1">
      <alignment horizontal="center" vertical="center" wrapText="1"/>
    </xf>
    <xf numFmtId="0" fontId="13" fillId="4" borderId="6" xfId="1" applyFont="1" applyFill="1" applyBorder="1" applyAlignment="1">
      <alignment horizontal="center" vertical="center" wrapText="1"/>
    </xf>
    <xf numFmtId="164" fontId="13" fillId="4" borderId="0" xfId="1" applyNumberFormat="1" applyFont="1" applyFill="1" applyAlignment="1">
      <alignment horizontal="center" vertical="center" wrapText="1"/>
    </xf>
    <xf numFmtId="0" fontId="14" fillId="4" borderId="0" xfId="1" applyFont="1" applyFill="1" applyAlignment="1">
      <alignment horizontal="center" vertical="center" wrapText="1"/>
    </xf>
    <xf numFmtId="164" fontId="14" fillId="4" borderId="0" xfId="1" applyNumberFormat="1" applyFont="1" applyFill="1" applyAlignment="1">
      <alignment horizontal="center" vertical="center" wrapText="1"/>
    </xf>
    <xf numFmtId="164" fontId="40" fillId="0" borderId="5" xfId="1" applyNumberFormat="1" applyFont="1" applyBorder="1" applyAlignment="1">
      <alignment horizontal="center" vertical="center" wrapText="1"/>
    </xf>
    <xf numFmtId="0" fontId="31" fillId="6" borderId="5" xfId="0" applyFont="1" applyFill="1" applyBorder="1" applyAlignment="1">
      <alignment horizontal="center" vertical="center" wrapText="1"/>
    </xf>
    <xf numFmtId="0" fontId="31" fillId="11" borderId="5" xfId="0" applyFont="1" applyFill="1" applyBorder="1" applyAlignment="1">
      <alignment horizontal="center" vertical="center" wrapText="1"/>
    </xf>
    <xf numFmtId="164" fontId="33" fillId="4" borderId="6" xfId="1" applyNumberFormat="1" applyFont="1" applyFill="1" applyBorder="1" applyAlignment="1">
      <alignment horizontal="center" vertical="center"/>
    </xf>
    <xf numFmtId="0" fontId="40" fillId="0" borderId="5" xfId="1" applyFont="1" applyBorder="1" applyAlignment="1">
      <alignment horizontal="center" vertical="center"/>
    </xf>
    <xf numFmtId="0" fontId="14" fillId="6" borderId="5" xfId="0" applyFont="1" applyFill="1" applyBorder="1" applyAlignment="1">
      <alignment horizontal="center" vertical="center" wrapText="1"/>
    </xf>
    <xf numFmtId="0" fontId="14" fillId="11" borderId="5" xfId="0" applyFont="1" applyFill="1" applyBorder="1" applyAlignment="1">
      <alignment horizontal="center" vertical="center" wrapText="1"/>
    </xf>
    <xf numFmtId="164" fontId="40" fillId="4" borderId="6" xfId="1" applyNumberFormat="1" applyFont="1" applyFill="1" applyBorder="1" applyAlignment="1">
      <alignment horizontal="center" vertical="center"/>
    </xf>
    <xf numFmtId="164" fontId="14" fillId="5" borderId="0" xfId="0" applyNumberFormat="1" applyFont="1" applyFill="1" applyAlignment="1">
      <alignment horizontal="center"/>
    </xf>
    <xf numFmtId="164" fontId="41" fillId="4" borderId="0" xfId="1" applyNumberFormat="1" applyFont="1" applyFill="1" applyAlignment="1">
      <alignment horizontal="center" vertical="center"/>
    </xf>
    <xf numFmtId="164" fontId="37" fillId="0" borderId="5" xfId="1" applyNumberFormat="1" applyFont="1" applyBorder="1" applyAlignment="1">
      <alignment horizontal="center" vertical="center" wrapText="1"/>
    </xf>
    <xf numFmtId="20" fontId="38" fillId="3" borderId="5" xfId="1" applyNumberFormat="1" applyFont="1" applyFill="1" applyBorder="1" applyAlignment="1">
      <alignment horizontal="center" vertical="center" wrapText="1"/>
    </xf>
    <xf numFmtId="0" fontId="37" fillId="14" borderId="5" xfId="1" applyFont="1" applyFill="1" applyBorder="1" applyAlignment="1">
      <alignment horizontal="center" vertical="center" wrapText="1"/>
    </xf>
    <xf numFmtId="0" fontId="40" fillId="0" borderId="5" xfId="1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18" fillId="10" borderId="15" xfId="0" applyFont="1" applyFill="1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42" fillId="2" borderId="0" xfId="0" applyFont="1" applyFill="1"/>
    <xf numFmtId="0" fontId="43" fillId="2" borderId="0" xfId="0" applyFont="1" applyFill="1"/>
    <xf numFmtId="16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0" fontId="4" fillId="2" borderId="4" xfId="1" applyFont="1" applyFill="1" applyBorder="1" applyAlignment="1">
      <alignment horizontal="center" vertical="center"/>
    </xf>
    <xf numFmtId="0" fontId="44" fillId="2" borderId="2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33" fillId="0" borderId="3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/>
    </xf>
    <xf numFmtId="0" fontId="31" fillId="9" borderId="5" xfId="0" applyFont="1" applyFill="1" applyBorder="1" applyAlignment="1">
      <alignment horizontal="center" vertical="center" wrapText="1"/>
    </xf>
    <xf numFmtId="0" fontId="31" fillId="8" borderId="5" xfId="0" applyFont="1" applyFill="1" applyBorder="1" applyAlignment="1">
      <alignment horizontal="center" vertical="center" wrapText="1"/>
    </xf>
    <xf numFmtId="0" fontId="33" fillId="0" borderId="7" xfId="1" applyFont="1" applyBorder="1" applyAlignment="1">
      <alignment horizontal="center" vertical="center"/>
    </xf>
    <xf numFmtId="0" fontId="31" fillId="0" borderId="5" xfId="0" applyFont="1" applyBorder="1" applyAlignment="1">
      <alignment horizontal="center" vertical="center" wrapText="1"/>
    </xf>
    <xf numFmtId="0" fontId="33" fillId="0" borderId="8" xfId="1" applyFont="1" applyBorder="1" applyAlignment="1">
      <alignment horizontal="center" vertical="center"/>
    </xf>
    <xf numFmtId="164" fontId="31" fillId="0" borderId="5" xfId="0" applyNumberFormat="1" applyFont="1" applyBorder="1" applyAlignment="1">
      <alignment horizontal="center" vertical="center" wrapText="1"/>
    </xf>
    <xf numFmtId="165" fontId="33" fillId="0" borderId="5" xfId="1" applyNumberFormat="1" applyFont="1" applyBorder="1" applyAlignment="1">
      <alignment horizontal="center" vertical="center"/>
    </xf>
    <xf numFmtId="0" fontId="33" fillId="0" borderId="0" xfId="1" applyFont="1" applyAlignment="1">
      <alignment horizontal="center" vertical="center"/>
    </xf>
    <xf numFmtId="0" fontId="45" fillId="0" borderId="0" xfId="0" applyFont="1"/>
    <xf numFmtId="0" fontId="4" fillId="11" borderId="5" xfId="0" applyFont="1" applyFill="1" applyBorder="1" applyAlignment="1">
      <alignment horizontal="center" vertical="center" wrapText="1"/>
    </xf>
    <xf numFmtId="0" fontId="46" fillId="2" borderId="4" xfId="1" applyFont="1" applyFill="1" applyBorder="1" applyAlignment="1">
      <alignment horizontal="center" vertical="center"/>
    </xf>
    <xf numFmtId="0" fontId="47" fillId="2" borderId="2" xfId="1" applyFont="1" applyFill="1" applyBorder="1" applyAlignment="1">
      <alignment horizontal="center" vertical="center"/>
    </xf>
    <xf numFmtId="0" fontId="46" fillId="2" borderId="2" xfId="1" applyFont="1" applyFill="1" applyBorder="1" applyAlignment="1">
      <alignment horizontal="center" vertical="center"/>
    </xf>
    <xf numFmtId="0" fontId="48" fillId="0" borderId="3" xfId="1" applyFont="1" applyBorder="1" applyAlignment="1">
      <alignment horizontal="center" vertical="center" wrapText="1"/>
    </xf>
    <xf numFmtId="0" fontId="48" fillId="0" borderId="5" xfId="1" applyFont="1" applyBorder="1" applyAlignment="1">
      <alignment horizontal="center" vertical="center"/>
    </xf>
    <xf numFmtId="164" fontId="46" fillId="0" borderId="5" xfId="1" applyNumberFormat="1" applyFont="1" applyBorder="1" applyAlignment="1">
      <alignment horizontal="center" vertical="center"/>
    </xf>
    <xf numFmtId="20" fontId="49" fillId="3" borderId="5" xfId="1" applyNumberFormat="1" applyFont="1" applyFill="1" applyBorder="1" applyAlignment="1">
      <alignment horizontal="center" vertical="center"/>
    </xf>
    <xf numFmtId="0" fontId="46" fillId="6" borderId="5" xfId="0" applyFont="1" applyFill="1" applyBorder="1" applyAlignment="1">
      <alignment horizontal="center" vertical="center" wrapText="1"/>
    </xf>
    <xf numFmtId="0" fontId="46" fillId="9" borderId="5" xfId="0" applyFont="1" applyFill="1" applyBorder="1" applyAlignment="1">
      <alignment horizontal="center" vertical="center" wrapText="1"/>
    </xf>
    <xf numFmtId="0" fontId="46" fillId="8" borderId="5" xfId="0" applyFont="1" applyFill="1" applyBorder="1" applyAlignment="1">
      <alignment horizontal="center" vertical="center" wrapText="1"/>
    </xf>
    <xf numFmtId="164" fontId="48" fillId="4" borderId="6" xfId="1" applyNumberFormat="1" applyFont="1" applyFill="1" applyBorder="1" applyAlignment="1">
      <alignment horizontal="center" vertical="center"/>
    </xf>
    <xf numFmtId="0" fontId="48" fillId="0" borderId="7" xfId="1" applyFont="1" applyBorder="1" applyAlignment="1">
      <alignment horizontal="center" vertical="center"/>
    </xf>
    <xf numFmtId="0" fontId="46" fillId="15" borderId="5" xfId="0" applyFont="1" applyFill="1" applyBorder="1" applyAlignment="1">
      <alignment horizontal="center" vertical="center" wrapText="1"/>
    </xf>
    <xf numFmtId="0" fontId="46" fillId="0" borderId="5" xfId="0" applyFont="1" applyBorder="1" applyAlignment="1">
      <alignment horizontal="center" vertical="center" wrapText="1"/>
    </xf>
    <xf numFmtId="0" fontId="46" fillId="11" borderId="5" xfId="0" applyFont="1" applyFill="1" applyBorder="1" applyAlignment="1">
      <alignment horizontal="center" vertical="center" wrapText="1"/>
    </xf>
    <xf numFmtId="165" fontId="48" fillId="0" borderId="5" xfId="1" applyNumberFormat="1" applyFont="1" applyBorder="1" applyAlignment="1">
      <alignment horizontal="center" vertical="center"/>
    </xf>
    <xf numFmtId="0" fontId="46" fillId="0" borderId="5" xfId="1" applyFont="1" applyBorder="1" applyAlignment="1">
      <alignment horizontal="center" vertical="center"/>
    </xf>
    <xf numFmtId="0" fontId="46" fillId="14" borderId="5" xfId="1" applyFont="1" applyFill="1" applyBorder="1" applyAlignment="1">
      <alignment horizontal="center" vertical="center"/>
    </xf>
    <xf numFmtId="0" fontId="48" fillId="0" borderId="8" xfId="1" applyFont="1" applyBorder="1" applyAlignment="1">
      <alignment horizontal="center" vertical="center"/>
    </xf>
    <xf numFmtId="0" fontId="46" fillId="13" borderId="5" xfId="0" applyFont="1" applyFill="1" applyBorder="1" applyAlignment="1">
      <alignment horizontal="center" vertical="center" wrapText="1"/>
    </xf>
    <xf numFmtId="0" fontId="48" fillId="0" borderId="0" xfId="0" applyFont="1"/>
    <xf numFmtId="0" fontId="48" fillId="0" borderId="0" xfId="1" applyFont="1" applyAlignment="1">
      <alignment horizontal="center" vertical="center"/>
    </xf>
    <xf numFmtId="16" fontId="48" fillId="0" borderId="0" xfId="0" applyNumberFormat="1" applyFont="1" applyAlignment="1">
      <alignment horizontal="center"/>
    </xf>
    <xf numFmtId="0" fontId="46" fillId="0" borderId="0" xfId="0" applyFont="1" applyAlignment="1">
      <alignment horizontal="center"/>
    </xf>
    <xf numFmtId="0" fontId="48" fillId="0" borderId="0" xfId="0" applyFont="1" applyAlignment="1">
      <alignment horizontal="center"/>
    </xf>
    <xf numFmtId="0" fontId="4" fillId="14" borderId="5" xfId="1" applyFont="1" applyFill="1" applyBorder="1" applyAlignment="1">
      <alignment horizontal="center" vertical="center" wrapText="1"/>
    </xf>
    <xf numFmtId="0" fontId="46" fillId="14" borderId="5" xfId="1" applyFont="1" applyFill="1" applyBorder="1" applyAlignment="1">
      <alignment horizontal="center" vertical="center" wrapText="1"/>
    </xf>
    <xf numFmtId="0" fontId="50" fillId="0" borderId="0" xfId="0" applyFont="1"/>
    <xf numFmtId="16" fontId="51" fillId="0" borderId="0" xfId="0" applyNumberFormat="1" applyFont="1" applyAlignment="1">
      <alignment horizontal="center"/>
    </xf>
    <xf numFmtId="0" fontId="50" fillId="0" borderId="0" xfId="0" applyFont="1" applyAlignment="1">
      <alignment horizontal="center"/>
    </xf>
    <xf numFmtId="16" fontId="51" fillId="0" borderId="0" xfId="0" applyNumberFormat="1" applyFont="1"/>
    <xf numFmtId="0" fontId="52" fillId="0" borderId="0" xfId="0" applyFont="1"/>
    <xf numFmtId="0" fontId="28" fillId="0" borderId="8" xfId="0" applyFont="1" applyBorder="1" applyAlignment="1">
      <alignment horizontal="center" vertical="center" wrapText="1"/>
    </xf>
    <xf numFmtId="0" fontId="28" fillId="0" borderId="12" xfId="0" applyFont="1" applyBorder="1" applyAlignment="1">
      <alignment horizontal="center" vertical="center" wrapText="1"/>
    </xf>
    <xf numFmtId="0" fontId="28" fillId="0" borderId="13" xfId="0" applyFont="1" applyBorder="1" applyAlignment="1">
      <alignment horizontal="center" vertical="center" wrapText="1"/>
    </xf>
  </cellXfs>
  <cellStyles count="4">
    <cellStyle name="Normal" xfId="0" builtinId="0"/>
    <cellStyle name="Normal 2" xfId="2" xr:uid="{1B67A18E-4FF6-4488-AB85-94B4B7E51F2E}"/>
    <cellStyle name="Normal 2 2" xfId="3" xr:uid="{E9DBF367-0823-4BD1-AE43-0E5FE0C10FE9}"/>
    <cellStyle name="Normal 3" xfId="1" xr:uid="{8B9110AE-A4F4-4BCD-A595-E8CAABAC8BB4}"/>
  </cellStyles>
  <dxfs count="5242"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</dxfs>
  <tableStyles count="0" defaultTableStyle="TableStyleMedium2" defaultPivotStyle="PivotStyleLight16"/>
  <colors>
    <mruColors>
      <color rgb="FF00F6B6"/>
      <color rgb="FFB78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8489</xdr:colOff>
      <xdr:row>0</xdr:row>
      <xdr:rowOff>145471</xdr:rowOff>
    </xdr:from>
    <xdr:ext cx="4264131" cy="640774"/>
    <xdr:pic>
      <xdr:nvPicPr>
        <xdr:cNvPr id="3" name="Image 1" descr="Une image contenant Police, Graphique, graphisme, logo&#10;&#10;Description générée automatiquement">
          <a:extLst>
            <a:ext uri="{FF2B5EF4-FFF2-40B4-BE49-F238E27FC236}">
              <a16:creationId xmlns:a16="http://schemas.microsoft.com/office/drawing/2014/main" id="{73F7DF8A-DA5A-4602-AD9B-E4AD72908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9" y="145471"/>
          <a:ext cx="4264131" cy="640774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90</xdr:col>
      <xdr:colOff>165100</xdr:colOff>
      <xdr:row>0</xdr:row>
      <xdr:rowOff>159039</xdr:rowOff>
    </xdr:from>
    <xdr:ext cx="1957495" cy="291917"/>
    <xdr:pic>
      <xdr:nvPicPr>
        <xdr:cNvPr id="2" name="Image 1" descr="Une image contenant Police, Graphique, graphisme, logo&#10;&#10;Description générée automatiquement">
          <a:extLst>
            <a:ext uri="{FF2B5EF4-FFF2-40B4-BE49-F238E27FC236}">
              <a16:creationId xmlns:a16="http://schemas.microsoft.com/office/drawing/2014/main" id="{8D2C127B-7B48-498D-A387-35FE7DF825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5100" y="159039"/>
          <a:ext cx="1957495" cy="291917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304800</xdr:colOff>
      <xdr:row>0</xdr:row>
      <xdr:rowOff>101600</xdr:rowOff>
    </xdr:from>
    <xdr:ext cx="1917700" cy="287876"/>
    <xdr:pic>
      <xdr:nvPicPr>
        <xdr:cNvPr id="3" name="Image 2" descr="Une image contenant Police, Graphique, graphisme, logo&#10;&#10;Description générée automatiquement">
          <a:extLst>
            <a:ext uri="{FF2B5EF4-FFF2-40B4-BE49-F238E27FC236}">
              <a16:creationId xmlns:a16="http://schemas.microsoft.com/office/drawing/2014/main" id="{182F7C7D-660B-4D46-A414-8E188236EE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101600"/>
          <a:ext cx="1917700" cy="287876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Mobilit&#233;s\DUBOST%20Thierry\2%20-%20Missions\VRM%20-%202200433\7-%20Pr&#233;paration%20DCE\VRD%20-%20DSP%20-%20cahiers%20financier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URTIN%20Marc\1-%20missions\STACBA%20-%20C&#244;te%20Basque%20Adour%20-%20S15897\4%20-%20Contractualisation\2%20-DCE\Cahiers%20financiers_unprotec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3.250\Dossiers_BORDEAUX\DURAND%20Lise\1-Missions\BM%20formulaire%20financier\mod&#232;les\BREST_Formulaire%20pr&#233;sentation%20OFFRE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udevfwi.sharepoint.com/sites/BLUELINES/test/01%20-%20RH/Planning%20Aout%2024-TL-300724.xlsx" TargetMode="External"/><Relationship Id="rId1" Type="http://schemas.openxmlformats.org/officeDocument/2006/relationships/externalLinkPath" Target="https://tudevfwi.sharepoint.com/sites/BLUELINES/test/01%20-%20RH/Planning%20Aout%2024-TL-3007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rdereau"/>
      <sheetName val="Etat du parc"/>
      <sheetName val="offre"/>
      <sheetName val="LU1"/>
      <sheetName val="LU2"/>
      <sheetName val="LU3"/>
      <sheetName val="LU4"/>
      <sheetName val="LU5"/>
      <sheetName val="LU6"/>
      <sheetName val="LU7"/>
      <sheetName val="LU8"/>
      <sheetName val="LU9"/>
      <sheetName val="LU10"/>
      <sheetName val="LU11"/>
      <sheetName val="LU12"/>
      <sheetName val="LU13"/>
      <sheetName val="LU14"/>
      <sheetName val="LU15"/>
      <sheetName val="LU16"/>
      <sheetName val="LU17"/>
      <sheetName val="Synthese LU"/>
      <sheetName val="LP1"/>
      <sheetName val="LP2"/>
      <sheetName val="LP3"/>
      <sheetName val="LP4"/>
      <sheetName val="LP5"/>
      <sheetName val="LP6"/>
      <sheetName val="LP7"/>
      <sheetName val="LP8"/>
      <sheetName val="LP9"/>
      <sheetName val="LP10"/>
      <sheetName val="LP11"/>
      <sheetName val="LP12"/>
      <sheetName val="LP13"/>
      <sheetName val="LP14"/>
      <sheetName val="LP15"/>
      <sheetName val="LP16"/>
      <sheetName val="LP17"/>
      <sheetName val="LP18"/>
      <sheetName val="Synthese LP"/>
      <sheetName val="LI1"/>
      <sheetName val="LV1"/>
      <sheetName val="LV2"/>
      <sheetName val="LV3"/>
      <sheetName val="LV4"/>
      <sheetName val="LV5"/>
      <sheetName val="LV6"/>
      <sheetName val="LV7"/>
      <sheetName val="LV8"/>
      <sheetName val="LV9"/>
      <sheetName val="LV10"/>
      <sheetName val="LV11"/>
      <sheetName val="LV12"/>
      <sheetName val="LV13"/>
      <sheetName val="LV14"/>
      <sheetName val="LV15"/>
      <sheetName val="Synthese LV"/>
      <sheetName val="TAD1"/>
      <sheetName val="TAD2"/>
      <sheetName val="TAD3"/>
      <sheetName val="Synthese TAD"/>
      <sheetName val="TPMR"/>
      <sheetName val="LE"/>
      <sheetName val="Synthese globale"/>
      <sheetName val="Personnel hors conduite"/>
      <sheetName val="Charges d'exploitation - LU1"/>
      <sheetName val="Charges d'exploitation - LU2"/>
      <sheetName val="Charges d'exploitation - LU3"/>
      <sheetName val="Charges d'exploitation - LU4"/>
      <sheetName val="Charges d'exploitation - LU5"/>
      <sheetName val="Charges d'exploitation - LU6"/>
      <sheetName val="Charges d'exploitation - LU7"/>
      <sheetName val="Charges d'exploitation - LU8"/>
      <sheetName val="Charges d'exploitation - LU9"/>
      <sheetName val="Charges d'exploitation - LU10"/>
      <sheetName val="Charges d'exploitation - LU11"/>
      <sheetName val="Charges d'exploitation - LU12"/>
      <sheetName val="Charges d'exploitation - LU13"/>
      <sheetName val="Charges d'exploitation - LU14"/>
      <sheetName val="Charges d'exploitation - LU15"/>
      <sheetName val="Charges d'exploitation - LU16"/>
      <sheetName val="Charges d'exploitation - LU17"/>
      <sheetName val="Charges d'exploitation -LP1"/>
      <sheetName val="Charges d'exploitation - LP2"/>
      <sheetName val="Charges d'exploitation - LP3"/>
      <sheetName val="Charges d'exploitation - LP4"/>
      <sheetName val="Charges d'exploitation - LP5"/>
      <sheetName val="Charges d'exploitation - LP6"/>
      <sheetName val="Charges d'exploitation - LP7"/>
      <sheetName val="Charges d'exploitation - LP8"/>
      <sheetName val="Charges d'exploitation - LP9"/>
      <sheetName val="Charges d'exploitation - LP10"/>
      <sheetName val="Charges d'exploitation - LP11"/>
      <sheetName val="Charges d'exploitation - LP12"/>
      <sheetName val="Charges d'exploitation - LP13"/>
      <sheetName val="Charges d'exploitation - LP14"/>
      <sheetName val="Charges d'exploitation - LP15"/>
      <sheetName val="Charges d'exploitation - LP16"/>
      <sheetName val="Charges d'exploitation - LP17"/>
      <sheetName val="Charges d'exploitation - LP18"/>
      <sheetName val="Charges d'exploitation - LI1"/>
      <sheetName val="Charges d'exploitation - LV1"/>
      <sheetName val="Charges d'exploitation - LV2"/>
      <sheetName val="Charges d'exploitation - LV3"/>
      <sheetName val="Charges d'exploitation - LV4"/>
      <sheetName val="Charges d'exploitation - LV5"/>
      <sheetName val="Charges d'exploitation - LV6"/>
      <sheetName val="Charges d'exploitation - LV7"/>
      <sheetName val="Charges d'exploitation - LV8"/>
      <sheetName val="Charges d'exploitation - LV9"/>
      <sheetName val="Charges d'exploitation - LV10"/>
      <sheetName val="Charges d'exploitation - LV11"/>
      <sheetName val="Charges d'exploitation - LV12"/>
      <sheetName val="Charges d'exploitation - LV13"/>
      <sheetName val="Charges d'exploitation - LV14"/>
      <sheetName val="Charges d'exploitation - LV15"/>
      <sheetName val="Charges d'exploitation - TAD1"/>
      <sheetName val="Charges d'exploitation - TAD2"/>
      <sheetName val="Charges d'exploitation - TAD3"/>
      <sheetName val="Charges d'exploitation - TPMR"/>
      <sheetName val="Charges d'exploitation - LE"/>
      <sheetName val="Charges d'exploitation - velo"/>
      <sheetName val="PPI délégant"/>
      <sheetName val="Tarifs"/>
      <sheetName val="Recettes tarifaires"/>
      <sheetName val="Fréquentation par titre"/>
      <sheetName val="Fréquentation par Ligne"/>
      <sheetName val="CEP"/>
    </sheetNames>
    <sheetDataSet>
      <sheetData sheetId="0">
        <row r="15">
          <cell r="C15">
            <v>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rdereau"/>
      <sheetName val="Etat du parc"/>
      <sheetName val="Offre"/>
      <sheetName val="LR1"/>
      <sheetName val="LR2"/>
      <sheetName val="LR3"/>
      <sheetName val="LR4"/>
      <sheetName val="LR5"/>
      <sheetName val="LR6"/>
      <sheetName val="LR7"/>
      <sheetName val="LR8"/>
      <sheetName val="LR9"/>
      <sheetName val="LR10"/>
      <sheetName val="LR11"/>
      <sheetName val="LR12"/>
      <sheetName val="LR13"/>
      <sheetName val="LR14"/>
      <sheetName val="LR15"/>
      <sheetName val="LR16"/>
      <sheetName val="LR17"/>
      <sheetName val="LR18"/>
      <sheetName val="LR19"/>
      <sheetName val="LR20"/>
      <sheetName val="Synthese LR"/>
      <sheetName val="NV1"/>
      <sheetName val="NV2"/>
      <sheetName val="NV3"/>
      <sheetName val="NV4"/>
      <sheetName val="NV5"/>
      <sheetName val="NV6"/>
      <sheetName val="NV7"/>
      <sheetName val="NV8"/>
      <sheetName val="NV9"/>
      <sheetName val="NV10"/>
      <sheetName val="NV11"/>
      <sheetName val="NV12"/>
      <sheetName val="NV13"/>
      <sheetName val="NV14"/>
      <sheetName val="NV15"/>
      <sheetName val="NV16"/>
      <sheetName val="NV17"/>
      <sheetName val="NV18"/>
      <sheetName val="NV19"/>
      <sheetName val="NV20"/>
      <sheetName val="Synthese NV"/>
      <sheetName val="BHNS1"/>
      <sheetName val="BHNS2"/>
      <sheetName val="Synthese BHNS"/>
      <sheetName val="TPMR"/>
      <sheetName val="LS1"/>
      <sheetName val="LS2"/>
      <sheetName val="LS3"/>
      <sheetName val="LS4"/>
      <sheetName val="LS5"/>
      <sheetName val="LS6"/>
      <sheetName val="LS7"/>
      <sheetName val="LS8"/>
      <sheetName val="LS9"/>
      <sheetName val="LS10"/>
      <sheetName val="LS11"/>
      <sheetName val="LS12"/>
      <sheetName val="LS13"/>
      <sheetName val="LS14"/>
      <sheetName val="LS15"/>
      <sheetName val="LS16"/>
      <sheetName val="Synthese LS"/>
      <sheetName val="Synthese UO"/>
      <sheetName val="Personnel hors conduite"/>
      <sheetName val="charges  directes LR1"/>
      <sheetName val="charges  directes LR2"/>
      <sheetName val="charges  directes LR3"/>
      <sheetName val="charges  directes LR4"/>
      <sheetName val="charges  directes LR5"/>
      <sheetName val="charges  directes LR6"/>
      <sheetName val="charges  directes LR7"/>
      <sheetName val="charges  directes LR8"/>
      <sheetName val="charges  directes LR9"/>
      <sheetName val="charges  directes LR10"/>
      <sheetName val="charges  directes LR11"/>
      <sheetName val="charges  directes LR12"/>
      <sheetName val="charges  directes LR13"/>
      <sheetName val="charges  directes LR14"/>
      <sheetName val="charges  directes LR15"/>
      <sheetName val="charges  directes LR16"/>
      <sheetName val="charges  directes LR17"/>
      <sheetName val="charges  directes LR18"/>
      <sheetName val="charges  directes LR19"/>
      <sheetName val="charges  directes LR20"/>
      <sheetName val="charges  directes NV1"/>
      <sheetName val="charges  directes NV2"/>
      <sheetName val="charges  directes NV3"/>
      <sheetName val="charges  directes NV4"/>
      <sheetName val="charges  directes NV5"/>
      <sheetName val="charges  directes NV6"/>
      <sheetName val="charges  directes NV7"/>
      <sheetName val="charges  directes NV8"/>
      <sheetName val="charges  directes NV9"/>
      <sheetName val="charges  directes NV10"/>
      <sheetName val="charges  directes NV11"/>
      <sheetName val="charges  directes NV12"/>
      <sheetName val="charges  directes NV13"/>
      <sheetName val="charges  directes NV14"/>
      <sheetName val="charges  directes NV15"/>
      <sheetName val="charges  directes NV16"/>
      <sheetName val="charges  directes NV17"/>
      <sheetName val="charges  directes NV18"/>
      <sheetName val="charges  directes NV19"/>
      <sheetName val="charges  directes NV20"/>
      <sheetName val="charges  directes BHNS1"/>
      <sheetName val="charges  directes BHNS2"/>
      <sheetName val="charges  directes TPMR"/>
      <sheetName val="charges  directes LS1"/>
      <sheetName val="charges  directes LS2"/>
      <sheetName val="charges  directes LS3"/>
      <sheetName val="charges  directes LS4"/>
      <sheetName val="charges  directes LS5"/>
      <sheetName val="charges  directes LS6"/>
      <sheetName val="charges  directes LS7"/>
      <sheetName val="charges  directes LS8"/>
      <sheetName val="charges  directes LS9"/>
      <sheetName val="charges  directes LS10"/>
      <sheetName val="charges  directes LS11"/>
      <sheetName val="charges  directes LS12"/>
      <sheetName val="charges  directes LS13"/>
      <sheetName val="charges  directes LS14"/>
      <sheetName val="charges  directes LS15"/>
      <sheetName val="charges  directes LS16"/>
      <sheetName val="Charges d'exploitation"/>
      <sheetName val="PPI"/>
      <sheetName val="Tarifs"/>
      <sheetName val="Recettes tarifaires"/>
      <sheetName val="Fréquentation"/>
      <sheetName val="CEP"/>
      <sheetName val="CEP var tarif"/>
    </sheetNames>
    <sheetDataSet>
      <sheetData sheetId="0">
        <row r="16">
          <cell r="D16">
            <v>6.7488021902806299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>
        <row r="46">
          <cell r="A46">
            <v>0</v>
          </cell>
        </row>
      </sheetData>
      <sheetData sheetId="130"/>
      <sheetData sheetId="131"/>
      <sheetData sheetId="132"/>
      <sheetData sheetId="13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rdereau"/>
      <sheetName val="Etat du parc"/>
      <sheetName val="Offre"/>
      <sheetName val="LTRAM"/>
      <sheetName val="LRBUS"/>
      <sheetName val="LTAD"/>
      <sheetName val="LTPMR"/>
      <sheetName val="CSCOL"/>
      <sheetName val="LTEL"/>
      <sheetName val="Base-Synthese UO"/>
      <sheetName val="Base-ETP hors conduite"/>
      <sheetName val="TRAM-Charges directes"/>
      <sheetName val="LRBUS-Charges directes"/>
      <sheetName val="LTAD-Charges directes"/>
      <sheetName val="LTPMR-Charges directes"/>
      <sheetName val="LSCOL-Charges directes"/>
      <sheetName val="LTEL-Charges directes"/>
      <sheetName val="BASE-Total charges"/>
      <sheetName val="Base-PPI"/>
      <sheetName val="Base-Tarifs"/>
      <sheetName val="Base-Recettes tarifaires"/>
      <sheetName val="Base-Fréquentation"/>
      <sheetName val="Base-CEP"/>
      <sheetName val="BASE-PKM"/>
      <sheetName val="Feuil1"/>
      <sheetName val="OPTIONT"/>
      <sheetName val="OPTIONM"/>
      <sheetName val="OPTION-Synthese UO"/>
      <sheetName val="OPTION- ETP hors conduite"/>
      <sheetName val="OPTIONT-Charges directes"/>
      <sheetName val="OPTIONM-Charges directes"/>
      <sheetName val="OPTION-Total charges "/>
      <sheetName val="OPTION-PPI"/>
      <sheetName val="OPTION-Tarifs"/>
      <sheetName val="OPTION-Recettes tarifaires"/>
      <sheetName val="OPTION-Fréquentation"/>
      <sheetName val="OPTION-CEP"/>
      <sheetName val="Base + Option - CEP global"/>
    </sheetNames>
    <sheetDataSet>
      <sheetData sheetId="0">
        <row r="22">
          <cell r="E22">
            <v>8.5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-Aout"/>
      <sheetName val="planning-Aout V2"/>
      <sheetName val="Service 24"/>
      <sheetName val="conges"/>
      <sheetName val="TTE"/>
      <sheetName val="PS-FS"/>
      <sheetName val="ANGLO"/>
      <sheetName val="NEMA"/>
      <sheetName val="MARIE SAINTE"/>
      <sheetName val="LASIMANT"/>
      <sheetName val="EXILIE"/>
      <sheetName val="BUVAL"/>
      <sheetName val="BARDOUX"/>
      <sheetName val="MARIT"/>
      <sheetName val="SABLE"/>
      <sheetName val="DUMANOIR"/>
      <sheetName val="BAILLARD"/>
      <sheetName val="GAU"/>
      <sheetName val="CHRISTOPHE"/>
      <sheetName val="LONGCHE"/>
      <sheetName val="TAI MAHOMET"/>
      <sheetName val="MOUNIANMAN"/>
      <sheetName val="LAMBOURDIERE"/>
      <sheetName val="FABIEN"/>
      <sheetName val="BONHEUR"/>
      <sheetName val="EDMEE"/>
      <sheetName val="GOUYER"/>
      <sheetName val="LECOLAS"/>
      <sheetName val="REMARD"/>
      <sheetName val="PAGE"/>
      <sheetName val="FARDINI"/>
      <sheetName val="Méca1"/>
      <sheetName val="Méca2"/>
      <sheetName val="Méca3"/>
      <sheetName val="Méca4"/>
      <sheetName val="Méca5"/>
      <sheetName val="Méca6"/>
      <sheetName val="Méca7"/>
    </sheetNames>
    <sheetDataSet>
      <sheetData sheetId="0"/>
      <sheetData sheetId="1">
        <row r="4">
          <cell r="A4" t="str">
            <v>GOUYER-MONTOUT Hervé</v>
          </cell>
        </row>
        <row r="5">
          <cell r="A5" t="str">
            <v>EDMEE Luc</v>
          </cell>
        </row>
        <row r="6">
          <cell r="A6" t="str">
            <v xml:space="preserve">BONHEUR Daniel </v>
          </cell>
        </row>
        <row r="7">
          <cell r="A7" t="str">
            <v>FABIEN Felix</v>
          </cell>
        </row>
        <row r="8">
          <cell r="A8" t="str">
            <v xml:space="preserve">LAMBOURDIERE Françis </v>
          </cell>
        </row>
        <row r="9">
          <cell r="A9" t="str">
            <v>LONGCHE Pedro</v>
          </cell>
        </row>
        <row r="10">
          <cell r="A10" t="str">
            <v>MOUNIANMAN Frantz</v>
          </cell>
        </row>
        <row r="11">
          <cell r="A11" t="str">
            <v>TAI-MAHOMET Xavier</v>
          </cell>
        </row>
        <row r="12">
          <cell r="A12" t="str">
            <v xml:space="preserve">CHRISTOPHE Anndy </v>
          </cell>
        </row>
        <row r="13">
          <cell r="A13" t="str">
            <v xml:space="preserve">GAU Matthieu </v>
          </cell>
        </row>
        <row r="14">
          <cell r="A14" t="str">
            <v xml:space="preserve">BAILLARD Dimitri </v>
          </cell>
        </row>
        <row r="15">
          <cell r="A15" t="str">
            <v>DUMANOIR Pascal</v>
          </cell>
        </row>
        <row r="16">
          <cell r="A16" t="str">
            <v>SABLE Gilbert</v>
          </cell>
        </row>
        <row r="17">
          <cell r="A17" t="str">
            <v>MARIT Juliann</v>
          </cell>
        </row>
      </sheetData>
      <sheetData sheetId="2">
        <row r="1">
          <cell r="A1" t="str">
            <v>CODGRP</v>
          </cell>
          <cell r="B1" t="str">
            <v>TTE</v>
          </cell>
          <cell r="C1" t="str">
            <v>DEBUT</v>
          </cell>
          <cell r="D1" t="str">
            <v>FIN</v>
          </cell>
        </row>
        <row r="2">
          <cell r="A2" t="str">
            <v>Bourg-M</v>
          </cell>
          <cell r="B2">
            <v>0.30208333333333304</v>
          </cell>
          <cell r="C2">
            <v>0.22916666666666666</v>
          </cell>
          <cell r="D2">
            <v>0.27638888888888891</v>
          </cell>
        </row>
        <row r="3">
          <cell r="A3" t="str">
            <v>Bourg-AM</v>
          </cell>
          <cell r="B3">
            <v>0.30555555555555447</v>
          </cell>
          <cell r="C3">
            <v>0.5</v>
          </cell>
          <cell r="D3">
            <v>0.80555555555555447</v>
          </cell>
        </row>
        <row r="4">
          <cell r="A4" t="str">
            <v>Bourg-M-Sam</v>
          </cell>
          <cell r="B4">
            <v>0.27083333333333304</v>
          </cell>
          <cell r="C4">
            <v>0.22916666666666666</v>
          </cell>
          <cell r="D4">
            <v>0.30625000000000002</v>
          </cell>
        </row>
        <row r="5">
          <cell r="A5" t="str">
            <v>Bourg-AM-Sam</v>
          </cell>
          <cell r="B5">
            <v>0.27430555555555469</v>
          </cell>
          <cell r="C5">
            <v>0.52083333333333337</v>
          </cell>
          <cell r="D5">
            <v>0.79513888888888806</v>
          </cell>
        </row>
        <row r="6">
          <cell r="A6" t="str">
            <v>Bourg/PdB-D&amp;F-M</v>
          </cell>
          <cell r="B6">
            <v>0.27083333333333304</v>
          </cell>
          <cell r="C6">
            <v>0.22916666666666666</v>
          </cell>
          <cell r="D6">
            <v>0.31597222222222221</v>
          </cell>
        </row>
        <row r="7">
          <cell r="A7" t="str">
            <v>Bourg/PdB-D&amp;F-AM</v>
          </cell>
          <cell r="B7">
            <v>0.27430555555555469</v>
          </cell>
          <cell r="C7" t="e">
            <v>#N/A</v>
          </cell>
          <cell r="D7" t="e">
            <v>#N/A</v>
          </cell>
        </row>
        <row r="8">
          <cell r="A8" t="str">
            <v>PdB-M</v>
          </cell>
          <cell r="B8">
            <v>0.20833333333333337</v>
          </cell>
          <cell r="C8" t="e">
            <v>#N/A</v>
          </cell>
          <cell r="D8" t="e">
            <v>#N/A</v>
          </cell>
        </row>
        <row r="9">
          <cell r="A9" t="str">
            <v>PdB-M2</v>
          </cell>
          <cell r="B9">
            <v>0.36805555555555558</v>
          </cell>
        </row>
        <row r="10">
          <cell r="A10" t="str">
            <v>PdB-Jour</v>
          </cell>
          <cell r="B10">
            <v>0.2291666666666663</v>
          </cell>
          <cell r="C10" t="e">
            <v>#N/A</v>
          </cell>
          <cell r="D10" t="e">
            <v>#N/A</v>
          </cell>
        </row>
        <row r="11">
          <cell r="A11" t="str">
            <v>PdB-AM2</v>
          </cell>
          <cell r="B11">
            <v>0.36458333333333331</v>
          </cell>
        </row>
        <row r="12">
          <cell r="A12" t="str">
            <v>PdB-AM</v>
          </cell>
          <cell r="B12">
            <v>0.24999999999999922</v>
          </cell>
        </row>
        <row r="13">
          <cell r="A13" t="str">
            <v>PdB-M-Sam</v>
          </cell>
          <cell r="B13">
            <v>0.18402777777777782</v>
          </cell>
        </row>
        <row r="14">
          <cell r="A14" t="str">
            <v>PdB-Jour-Sam</v>
          </cell>
          <cell r="B14">
            <v>0.26041666666666624</v>
          </cell>
        </row>
        <row r="15">
          <cell r="A15" t="str">
            <v>PdB-M2-Sam</v>
          </cell>
          <cell r="B15">
            <v>0.36458333333333331</v>
          </cell>
        </row>
        <row r="16">
          <cell r="A16" t="str">
            <v>PdB-AM-Sam</v>
          </cell>
          <cell r="B16">
            <v>0.23611111111111038</v>
          </cell>
        </row>
        <row r="17">
          <cell r="A17" t="str">
            <v>PdB-AM2-Sam</v>
          </cell>
          <cell r="B17">
            <v>0.35416666666666669</v>
          </cell>
        </row>
        <row r="18">
          <cell r="A18" t="str">
            <v>PdB-D&amp;F-AM</v>
          </cell>
          <cell r="B18">
            <v>0.27083333333333331</v>
          </cell>
        </row>
        <row r="19">
          <cell r="A19" t="str">
            <v>PdB-D&amp;F-PM</v>
          </cell>
          <cell r="B19">
            <v>0.3125</v>
          </cell>
        </row>
        <row r="20">
          <cell r="A20" t="str">
            <v>PdB-PM-N1</v>
          </cell>
          <cell r="B20">
            <v>0.3125</v>
          </cell>
        </row>
        <row r="21">
          <cell r="A21" t="str">
            <v>PdB-PM-N2</v>
          </cell>
          <cell r="B21">
            <v>0.30208333333333326</v>
          </cell>
        </row>
        <row r="22">
          <cell r="A22" t="str">
            <v>PdB-PM-Sam N1</v>
          </cell>
          <cell r="B22">
            <v>0.3125</v>
          </cell>
        </row>
        <row r="23">
          <cell r="A23" t="str">
            <v>PdB-PM-Sam N2</v>
          </cell>
          <cell r="B23">
            <v>0.30208333333333326</v>
          </cell>
        </row>
        <row r="24">
          <cell r="A24" t="str">
            <v>PdB-AM-Sam N1</v>
          </cell>
          <cell r="B24">
            <v>0.27777777777777773</v>
          </cell>
        </row>
        <row r="25">
          <cell r="A25" t="str">
            <v>PdB-AM-Sam N2</v>
          </cell>
          <cell r="B25">
            <v>0.28819444444444442</v>
          </cell>
        </row>
        <row r="26">
          <cell r="A26" t="str">
            <v>PdB-AM-N1</v>
          </cell>
          <cell r="B26">
            <v>0.30555555555555552</v>
          </cell>
        </row>
        <row r="27">
          <cell r="A27" t="str">
            <v>PdB-AM-N2</v>
          </cell>
          <cell r="B27">
            <v>0.31597222222222221</v>
          </cell>
        </row>
        <row r="28">
          <cell r="A28" t="str">
            <v>PdB-M-D&amp;F</v>
          </cell>
          <cell r="B28">
            <v>0</v>
          </cell>
        </row>
        <row r="29">
          <cell r="A29" t="str">
            <v>PdB-AM-D&amp;F</v>
          </cell>
          <cell r="B29">
            <v>0</v>
          </cell>
        </row>
        <row r="30">
          <cell r="A30" t="str">
            <v>AM_AA-M</v>
          </cell>
          <cell r="B30">
            <v>0.32638888888888851</v>
          </cell>
        </row>
        <row r="31">
          <cell r="A31" t="str">
            <v>AM_AA-AM</v>
          </cell>
          <cell r="B31">
            <v>0.32638888888888851</v>
          </cell>
        </row>
        <row r="32">
          <cell r="A32" t="str">
            <v>AM_AA-M-Sam</v>
          </cell>
          <cell r="B32">
            <v>0.35763888888888845</v>
          </cell>
        </row>
        <row r="33">
          <cell r="A33" t="str">
            <v>AM_AA-AM-Sam</v>
          </cell>
          <cell r="B33">
            <v>0.24652777777777746</v>
          </cell>
        </row>
        <row r="34">
          <cell r="A34" t="str">
            <v>AM_AA-M-D&amp;F</v>
          </cell>
          <cell r="B34">
            <v>0.26390094521604901</v>
          </cell>
        </row>
        <row r="35">
          <cell r="A35" t="str">
            <v>AM_AA-AM-D&amp;F</v>
          </cell>
          <cell r="B35">
            <v>0.24305555555555525</v>
          </cell>
        </row>
        <row r="36">
          <cell r="A36" t="str">
            <v>AA_AM-M</v>
          </cell>
          <cell r="B36">
            <v>0.32638888888888851</v>
          </cell>
        </row>
        <row r="37">
          <cell r="A37" t="str">
            <v>AA_AM-AM</v>
          </cell>
          <cell r="B37">
            <v>0.27777777777777746</v>
          </cell>
        </row>
        <row r="38">
          <cell r="A38" t="str">
            <v>CP-M</v>
          </cell>
          <cell r="B38">
            <v>0.35069444444444442</v>
          </cell>
        </row>
        <row r="39">
          <cell r="A39" t="str">
            <v>CP-AM</v>
          </cell>
          <cell r="B39">
            <v>0.27430555555555469</v>
          </cell>
        </row>
        <row r="40">
          <cell r="A40" t="str">
            <v>CP-M-Sam</v>
          </cell>
          <cell r="B40">
            <v>0</v>
          </cell>
        </row>
        <row r="41">
          <cell r="A41" t="str">
            <v>CP-AM-Sam</v>
          </cell>
          <cell r="B41">
            <v>0</v>
          </cell>
        </row>
        <row r="42">
          <cell r="A42" t="str">
            <v>CP-M-D&amp;F</v>
          </cell>
          <cell r="B42">
            <v>0</v>
          </cell>
        </row>
        <row r="43">
          <cell r="A43" t="str">
            <v>CP-AM-D&amp;F</v>
          </cell>
          <cell r="B43">
            <v>0</v>
          </cell>
        </row>
        <row r="44">
          <cell r="A44" t="str">
            <v>Carb_SP-M</v>
          </cell>
          <cell r="B44">
            <v>0.35763888888888862</v>
          </cell>
        </row>
        <row r="45">
          <cell r="A45" t="str">
            <v>Carb_SP-AM</v>
          </cell>
          <cell r="B45">
            <v>0.29166666666666607</v>
          </cell>
        </row>
        <row r="46">
          <cell r="A46" t="str">
            <v>Carb_SP-M-Sam</v>
          </cell>
          <cell r="B46">
            <v>0.23611111111111113</v>
          </cell>
        </row>
        <row r="47">
          <cell r="A47" t="str">
            <v>Carb_SP-AM-Sam</v>
          </cell>
          <cell r="B47">
            <v>0.22569444444444445</v>
          </cell>
        </row>
        <row r="48">
          <cell r="A48" t="str">
            <v>Carb_SP-M-D&amp;F</v>
          </cell>
          <cell r="B48">
            <v>0.2708333333333332</v>
          </cell>
        </row>
        <row r="49">
          <cell r="A49" t="str">
            <v>Carb_SP-AM-D&amp;F</v>
          </cell>
          <cell r="B49">
            <v>0.29166666666666641</v>
          </cell>
        </row>
        <row r="50">
          <cell r="A50" t="str">
            <v>GA-M</v>
          </cell>
          <cell r="B50">
            <v>0.36111111111111083</v>
          </cell>
        </row>
        <row r="51">
          <cell r="A51" t="str">
            <v>GA-AM</v>
          </cell>
          <cell r="B51">
            <v>0.27430555555555491</v>
          </cell>
        </row>
        <row r="52">
          <cell r="A52" t="str">
            <v>GA-M-Sam</v>
          </cell>
          <cell r="B52">
            <v>0.27083333333333309</v>
          </cell>
        </row>
        <row r="53">
          <cell r="A53" t="str">
            <v>GA-AM-Sam</v>
          </cell>
          <cell r="B53">
            <v>0.27777777777777757</v>
          </cell>
        </row>
        <row r="54">
          <cell r="A54" t="str">
            <v>GA-M-D&amp;F</v>
          </cell>
          <cell r="B54">
            <v>0.27083333333333309</v>
          </cell>
        </row>
        <row r="55">
          <cell r="A55" t="str">
            <v>GA-AM-D&amp;F</v>
          </cell>
          <cell r="B55">
            <v>0.27777777777777757</v>
          </cell>
        </row>
        <row r="56">
          <cell r="A56" t="str">
            <v>ZAbr-M</v>
          </cell>
          <cell r="B56">
            <v>0.32986111111111088</v>
          </cell>
        </row>
        <row r="57">
          <cell r="A57" t="str">
            <v>ZAbr-AM</v>
          </cell>
          <cell r="B57">
            <v>0.32986111111111005</v>
          </cell>
        </row>
        <row r="58">
          <cell r="A58" t="str">
            <v>ZAbr-M-Sam</v>
          </cell>
          <cell r="B58">
            <v>0.28472222222222177</v>
          </cell>
        </row>
        <row r="59">
          <cell r="A59" t="str">
            <v>ZAbr-AM-Sam</v>
          </cell>
          <cell r="B59">
            <v>0</v>
          </cell>
        </row>
        <row r="60">
          <cell r="A60" t="str">
            <v>ZAbr-M-D&amp;F</v>
          </cell>
          <cell r="B60">
            <v>0</v>
          </cell>
        </row>
        <row r="61">
          <cell r="A61" t="str">
            <v>ZAbr-AM-D&amp;F</v>
          </cell>
          <cell r="B61">
            <v>0</v>
          </cell>
        </row>
        <row r="62">
          <cell r="A62" t="str">
            <v>Zabr_CP-M</v>
          </cell>
          <cell r="B62">
            <v>0.32152777777777769</v>
          </cell>
        </row>
        <row r="63">
          <cell r="A63" t="str">
            <v>Zabr_CP-AM</v>
          </cell>
          <cell r="B63">
            <v>0.28541666666666654</v>
          </cell>
        </row>
        <row r="64">
          <cell r="A64" t="str">
            <v>Zabr_CP-M-Sam</v>
          </cell>
          <cell r="B64">
            <v>0.25763888888888892</v>
          </cell>
        </row>
        <row r="65">
          <cell r="A65" t="str">
            <v>Zabr_CP-AM-Sam</v>
          </cell>
          <cell r="B65">
            <v>0.27916666666666567</v>
          </cell>
        </row>
        <row r="66">
          <cell r="A66" t="str">
            <v>Zabr_CP-M-D&amp;F</v>
          </cell>
          <cell r="B66">
            <v>0</v>
          </cell>
        </row>
        <row r="67">
          <cell r="A67" t="str">
            <v>Zabr_CP-AM-D&amp;F</v>
          </cell>
          <cell r="B67">
            <v>0</v>
          </cell>
        </row>
        <row r="68">
          <cell r="A68" t="str">
            <v>Dispo-AM</v>
          </cell>
          <cell r="B68">
            <v>0.29166666666666669</v>
          </cell>
          <cell r="C68">
            <v>0.20833333333333334</v>
          </cell>
        </row>
        <row r="69">
          <cell r="A69" t="str">
            <v>Dispo-PM</v>
          </cell>
          <cell r="B69">
            <v>0.29166666666666669</v>
          </cell>
          <cell r="C69">
            <v>0.1875</v>
          </cell>
        </row>
      </sheetData>
      <sheetData sheetId="3"/>
      <sheetData sheetId="4"/>
      <sheetData sheetId="5">
        <row r="2">
          <cell r="D2" t="str">
            <v>Bourg-M</v>
          </cell>
          <cell r="E2">
            <v>0.20486111111111113</v>
          </cell>
          <cell r="F2">
            <v>0.5069444444444442</v>
          </cell>
        </row>
        <row r="3">
          <cell r="D3" t="str">
            <v>PdB-M</v>
          </cell>
          <cell r="E3">
            <v>0.21180555555555558</v>
          </cell>
          <cell r="F3">
            <v>0.42013888888888895</v>
          </cell>
        </row>
        <row r="4">
          <cell r="D4" t="str">
            <v>PdB-M2</v>
          </cell>
          <cell r="E4">
            <v>0.21180555555555555</v>
          </cell>
          <cell r="F4">
            <v>0.57986111111111116</v>
          </cell>
        </row>
        <row r="5">
          <cell r="D5" t="str">
            <v>PdB-Jour</v>
          </cell>
          <cell r="E5">
            <v>0.42708333333333337</v>
          </cell>
          <cell r="F5">
            <v>0.65624999999999967</v>
          </cell>
        </row>
        <row r="6">
          <cell r="D6" t="str">
            <v>AA_AM-M</v>
          </cell>
          <cell r="E6">
            <v>0.20833333333333334</v>
          </cell>
          <cell r="F6">
            <v>0.53472222222222188</v>
          </cell>
        </row>
        <row r="7">
          <cell r="D7" t="str">
            <v>AA_AM-M</v>
          </cell>
          <cell r="E7">
            <v>0.23263888888888892</v>
          </cell>
          <cell r="F7">
            <v>0.55902777777777746</v>
          </cell>
        </row>
        <row r="8">
          <cell r="D8" t="str">
            <v>CP-M</v>
          </cell>
          <cell r="E8">
            <v>0.21180555555555558</v>
          </cell>
          <cell r="F8">
            <v>0.5625</v>
          </cell>
        </row>
        <row r="9">
          <cell r="D9" t="str">
            <v>Etang-M</v>
          </cell>
          <cell r="E9">
            <v>0.22222222222222227</v>
          </cell>
          <cell r="F9">
            <v>0.55208333333333315</v>
          </cell>
        </row>
        <row r="10">
          <cell r="D10" t="str">
            <v>SpCa-M</v>
          </cell>
          <cell r="E10">
            <v>0.20138888888888892</v>
          </cell>
          <cell r="F10">
            <v>0.55902777777777757</v>
          </cell>
        </row>
        <row r="11">
          <cell r="D11" t="str">
            <v>AA-M</v>
          </cell>
          <cell r="E11">
            <v>0.21180555555555558</v>
          </cell>
          <cell r="F11">
            <v>0.57291666666666641</v>
          </cell>
        </row>
        <row r="12">
          <cell r="D12" t="str">
            <v>Bourg-M-Sam</v>
          </cell>
          <cell r="E12">
            <v>0.27777777777777779</v>
          </cell>
          <cell r="F12">
            <v>0.54861111111111083</v>
          </cell>
        </row>
        <row r="13">
          <cell r="D13" t="str">
            <v>PdB-M-Sam</v>
          </cell>
          <cell r="E13">
            <v>0.23958333333333334</v>
          </cell>
          <cell r="F13">
            <v>0.42361111111111116</v>
          </cell>
        </row>
        <row r="14">
          <cell r="D14" t="str">
            <v>PdB-M2-Sam</v>
          </cell>
          <cell r="E14">
            <v>0.23958333333333334</v>
          </cell>
          <cell r="F14">
            <v>0.60416666666666663</v>
          </cell>
        </row>
        <row r="15">
          <cell r="D15" t="str">
            <v>PdB-Jour-Sam</v>
          </cell>
          <cell r="E15">
            <v>0.42708333333333343</v>
          </cell>
          <cell r="F15">
            <v>0.68749999999999967</v>
          </cell>
        </row>
        <row r="16">
          <cell r="D16" t="str">
            <v>AM_AA-M-Sam</v>
          </cell>
          <cell r="E16">
            <v>0.22916666666666669</v>
          </cell>
          <cell r="F16">
            <v>0.58680555555555514</v>
          </cell>
        </row>
        <row r="19">
          <cell r="D19" t="str">
            <v>Etang-M-Sam</v>
          </cell>
          <cell r="E19">
            <v>0.30208333333333337</v>
          </cell>
          <cell r="F19">
            <v>0.58680555555555514</v>
          </cell>
        </row>
        <row r="20">
          <cell r="D20" t="str">
            <v>SpCa-M-Sam</v>
          </cell>
          <cell r="E20">
            <v>0.27777777777777785</v>
          </cell>
          <cell r="F20">
            <v>0.54861111111111105</v>
          </cell>
        </row>
        <row r="21">
          <cell r="D21" t="str">
            <v>AA-M-Sam</v>
          </cell>
          <cell r="E21">
            <v>0.27777777777777785</v>
          </cell>
          <cell r="F21">
            <v>0.54861111111111094</v>
          </cell>
        </row>
        <row r="22">
          <cell r="D22" t="str">
            <v>Bourg/PdB-D&amp;F-M</v>
          </cell>
          <cell r="E22">
            <v>0.27777777777777779</v>
          </cell>
          <cell r="F22">
            <v>0.54861111111111083</v>
          </cell>
        </row>
        <row r="24">
          <cell r="D24" t="str">
            <v>AM_AA-M-D&amp;F</v>
          </cell>
          <cell r="E24">
            <v>0.30208333333333337</v>
          </cell>
          <cell r="F24">
            <v>0.56598427854938238</v>
          </cell>
        </row>
        <row r="28">
          <cell r="D28" t="str">
            <v>SpCa-M-D&amp;F</v>
          </cell>
          <cell r="E28">
            <v>0.27777777777777785</v>
          </cell>
          <cell r="F28">
            <v>0.54861111111111105</v>
          </cell>
        </row>
        <row r="29">
          <cell r="D29" t="str">
            <v>AA-M-D&amp;F</v>
          </cell>
          <cell r="E29">
            <v>0.27777777777777785</v>
          </cell>
          <cell r="F29">
            <v>0.54861111111111094</v>
          </cell>
        </row>
        <row r="30">
          <cell r="D30" t="str">
            <v>Bourg-AM</v>
          </cell>
          <cell r="E30">
            <v>0.52777777777777757</v>
          </cell>
          <cell r="F30">
            <v>0.83333333333333204</v>
          </cell>
        </row>
        <row r="31">
          <cell r="D31" t="str">
            <v>PdB-AM</v>
          </cell>
          <cell r="E31">
            <v>0.69097222222222188</v>
          </cell>
          <cell r="F31">
            <v>0.95833333333333337</v>
          </cell>
        </row>
        <row r="32">
          <cell r="D32" t="str">
            <v>PdB-AM2</v>
          </cell>
          <cell r="E32">
            <v>0.57291666666666663</v>
          </cell>
          <cell r="F32">
            <v>0.95833333333333337</v>
          </cell>
        </row>
        <row r="33">
          <cell r="D33" t="str">
            <v>AA_AM-AM</v>
          </cell>
          <cell r="E33">
            <v>0.53124999999999978</v>
          </cell>
          <cell r="F33">
            <v>0.85763888888888828</v>
          </cell>
        </row>
        <row r="34">
          <cell r="D34" t="str">
            <v>AA_AM-AM</v>
          </cell>
          <cell r="E34">
            <v>0.55902777777777757</v>
          </cell>
          <cell r="F34">
            <v>0.83680555555555503</v>
          </cell>
        </row>
        <row r="35">
          <cell r="D35" t="str">
            <v>CP-AM</v>
          </cell>
          <cell r="E35">
            <v>0.5625</v>
          </cell>
          <cell r="F35">
            <v>0.83680555555555469</v>
          </cell>
        </row>
        <row r="36">
          <cell r="D36" t="str">
            <v>Etang-AM</v>
          </cell>
          <cell r="E36">
            <v>0.56249999999999989</v>
          </cell>
          <cell r="F36">
            <v>0.89236111111110994</v>
          </cell>
        </row>
        <row r="37">
          <cell r="D37" t="str">
            <v>SpCa-AM</v>
          </cell>
          <cell r="E37">
            <v>0.55555555555555536</v>
          </cell>
          <cell r="F37">
            <v>0.84722222222222143</v>
          </cell>
        </row>
        <row r="38">
          <cell r="D38" t="str">
            <v>AA-AM</v>
          </cell>
          <cell r="E38">
            <v>0.57291666666666652</v>
          </cell>
          <cell r="F38">
            <v>0.84722222222222143</v>
          </cell>
        </row>
        <row r="39">
          <cell r="D39" t="str">
            <v>Bourg-AM-Sam</v>
          </cell>
          <cell r="E39">
            <v>0.55208333333333315</v>
          </cell>
          <cell r="F39">
            <v>0.82638888888888784</v>
          </cell>
        </row>
        <row r="40">
          <cell r="D40" t="str">
            <v>PdB-AM2-Sam</v>
          </cell>
          <cell r="E40">
            <v>0.58333333333333337</v>
          </cell>
          <cell r="F40">
            <v>0.95833333333333337</v>
          </cell>
        </row>
        <row r="41">
          <cell r="D41" t="str">
            <v>PdB-AM-Sam</v>
          </cell>
          <cell r="E41">
            <v>0.70138888888888862</v>
          </cell>
          <cell r="F41">
            <v>0.95833333333333337</v>
          </cell>
        </row>
        <row r="42">
          <cell r="D42" t="str">
            <v>Dispo-AM</v>
          </cell>
          <cell r="E42">
            <v>0.20833333333333334</v>
          </cell>
          <cell r="F42">
            <v>0.5</v>
          </cell>
        </row>
        <row r="43">
          <cell r="D43" t="str">
            <v>Dispo-PM</v>
          </cell>
          <cell r="E43">
            <v>0.5</v>
          </cell>
          <cell r="F43">
            <v>0.79166666666666663</v>
          </cell>
        </row>
        <row r="44">
          <cell r="D44" t="str">
            <v>PdB-D&amp;F-AM</v>
          </cell>
          <cell r="E44">
            <v>0.26041666666666669</v>
          </cell>
          <cell r="F44">
            <v>0.53125</v>
          </cell>
        </row>
        <row r="45">
          <cell r="D45" t="str">
            <v>PdB-D&amp;F-PM</v>
          </cell>
          <cell r="E45">
            <v>0.49652777777777779</v>
          </cell>
          <cell r="F45">
            <v>0.80902777777777779</v>
          </cell>
        </row>
        <row r="46">
          <cell r="D46" t="str">
            <v>PdB-PM-N1</v>
          </cell>
          <cell r="E46">
            <v>0.49652777777777779</v>
          </cell>
          <cell r="F46">
            <v>0.80902777777777779</v>
          </cell>
        </row>
        <row r="47">
          <cell r="D47" t="str">
            <v>PdB-PM-N2</v>
          </cell>
          <cell r="E47">
            <v>0.51736111111111116</v>
          </cell>
          <cell r="F47">
            <v>0.81944444444444442</v>
          </cell>
        </row>
        <row r="48">
          <cell r="D48" t="str">
            <v>PdB-PM-Sam N1</v>
          </cell>
          <cell r="E48">
            <v>0.49652777777777779</v>
          </cell>
          <cell r="F48">
            <v>0.80902777777777779</v>
          </cell>
        </row>
        <row r="49">
          <cell r="D49" t="str">
            <v>PdB-PM-Sam N2</v>
          </cell>
          <cell r="E49">
            <v>0.51736111111111116</v>
          </cell>
          <cell r="F49">
            <v>0.81944444444444442</v>
          </cell>
        </row>
        <row r="50">
          <cell r="D50" t="str">
            <v>PdB-AM-Sam N1</v>
          </cell>
          <cell r="E50">
            <v>0.2326388888888889</v>
          </cell>
          <cell r="F50">
            <v>0.51041666666666663</v>
          </cell>
        </row>
        <row r="51">
          <cell r="D51" t="str">
            <v>PdB-AM-Sam N2</v>
          </cell>
          <cell r="E51">
            <v>0.24305555555555555</v>
          </cell>
          <cell r="F51">
            <v>0.53125</v>
          </cell>
        </row>
        <row r="52">
          <cell r="D52" t="str">
            <v>PdB-AM-N1</v>
          </cell>
          <cell r="E52">
            <v>0.2048611111111111</v>
          </cell>
          <cell r="F52">
            <v>0.51041666666666663</v>
          </cell>
        </row>
        <row r="53">
          <cell r="D53" t="str">
            <v>PdB-AM-N2</v>
          </cell>
          <cell r="E53">
            <v>0.21527777777777779</v>
          </cell>
          <cell r="F53">
            <v>0.53125</v>
          </cell>
        </row>
        <row r="54">
          <cell r="D54" t="str">
            <v>AM_AA-AM-Sam</v>
          </cell>
          <cell r="E54">
            <v>0.55208333333333304</v>
          </cell>
          <cell r="F54">
            <v>0.79861111111111049</v>
          </cell>
        </row>
        <row r="58">
          <cell r="D58" t="str">
            <v>Congés</v>
          </cell>
          <cell r="E58" t="str">
            <v>-</v>
          </cell>
          <cell r="F58" t="str">
            <v>-</v>
          </cell>
        </row>
        <row r="59">
          <cell r="D59" t="str">
            <v>R</v>
          </cell>
          <cell r="E59" t="str">
            <v>-</v>
          </cell>
          <cell r="F59" t="str">
            <v>-</v>
          </cell>
        </row>
        <row r="60">
          <cell r="D60" t="str">
            <v>SpCa-AM-Sam</v>
          </cell>
          <cell r="E60">
            <v>0.52430555555555558</v>
          </cell>
          <cell r="F60">
            <v>0.81597222222222199</v>
          </cell>
        </row>
        <row r="61">
          <cell r="D61" t="str">
            <v>AA-AM-Sam</v>
          </cell>
          <cell r="E61">
            <v>0.52777777777777768</v>
          </cell>
          <cell r="F61">
            <v>0.80555555555555525</v>
          </cell>
        </row>
        <row r="62">
          <cell r="D62" t="str">
            <v>Bourg/PdB-D&amp;F-AM</v>
          </cell>
          <cell r="E62">
            <v>0.55208333333333315</v>
          </cell>
          <cell r="F62">
            <v>0.82638888888888784</v>
          </cell>
        </row>
        <row r="64">
          <cell r="D64" t="str">
            <v>AM_AA-AM-D&amp;F</v>
          </cell>
          <cell r="E64">
            <v>0.5694565007716047</v>
          </cell>
          <cell r="F64">
            <v>0.81251205632715995</v>
          </cell>
        </row>
        <row r="68">
          <cell r="D68" t="str">
            <v>SpCa-AM-D&amp;F</v>
          </cell>
          <cell r="E68">
            <v>0.52430555555555558</v>
          </cell>
          <cell r="F68">
            <v>0.81597222222222199</v>
          </cell>
        </row>
        <row r="69">
          <cell r="D69" t="str">
            <v>AA-AM-D&amp;F</v>
          </cell>
          <cell r="E69">
            <v>0.52777777777777768</v>
          </cell>
          <cell r="F69">
            <v>0.80555555555555525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8F1BC7-7BAB-490C-92BE-831445E444F2}">
  <sheetPr>
    <pageSetUpPr fitToPage="1"/>
  </sheetPr>
  <dimension ref="A2:DM73"/>
  <sheetViews>
    <sheetView tabSelected="1" view="pageBreakPreview" topLeftCell="A27" zoomScale="51" zoomScaleNormal="55" zoomScaleSheetLayoutView="55" workbookViewId="0">
      <selection activeCell="I54" sqref="I54"/>
    </sheetView>
  </sheetViews>
  <sheetFormatPr baseColWidth="10" defaultColWidth="10.7109375" defaultRowHeight="18.75" x14ac:dyDescent="0.3"/>
  <cols>
    <col min="1" max="1" width="35.5703125" style="10" customWidth="1"/>
    <col min="2" max="2" width="18.42578125" style="10" customWidth="1"/>
    <col min="3" max="3" width="11.28515625" style="10" customWidth="1"/>
    <col min="4" max="4" width="12.7109375" style="10" customWidth="1"/>
    <col min="5" max="5" width="12.28515625" style="10" customWidth="1"/>
    <col min="6" max="6" width="18.42578125" style="10" customWidth="1"/>
    <col min="7" max="7" width="11.28515625" style="10" customWidth="1"/>
    <col min="8" max="8" width="12.140625" style="10" customWidth="1"/>
    <col min="9" max="9" width="11.140625" style="10" customWidth="1"/>
    <col min="10" max="10" width="17.7109375" style="10" customWidth="1"/>
    <col min="11" max="12" width="10.85546875" style="10" customWidth="1"/>
    <col min="13" max="13" width="10.7109375" style="10" customWidth="1"/>
    <col min="14" max="14" width="18.42578125" style="10" customWidth="1"/>
    <col min="15" max="16" width="11.28515625" style="10" customWidth="1"/>
    <col min="17" max="17" width="11.140625" style="10" customWidth="1"/>
    <col min="18" max="18" width="18.42578125" style="10" customWidth="1"/>
    <col min="19" max="20" width="10.5703125" style="10" customWidth="1"/>
    <col min="21" max="21" width="10.85546875" style="10" customWidth="1"/>
    <col min="22" max="22" width="18.7109375" style="10" customWidth="1"/>
    <col min="23" max="23" width="11.140625" style="10" customWidth="1"/>
    <col min="24" max="24" width="10.5703125" style="10" customWidth="1"/>
    <col min="25" max="25" width="10.85546875" style="10" customWidth="1"/>
    <col min="26" max="26" width="19.42578125" style="10" customWidth="1"/>
    <col min="27" max="27" width="10.5703125" style="10" customWidth="1"/>
    <col min="28" max="28" width="10" style="10" customWidth="1"/>
    <col min="29" max="29" width="10.85546875" style="10" customWidth="1"/>
    <col min="30" max="30" width="12.28515625" style="10" customWidth="1"/>
    <col min="31" max="31" width="18.42578125" style="10" customWidth="1"/>
    <col min="32" max="33" width="10.5703125" style="10" customWidth="1"/>
    <col min="34" max="34" width="10.85546875" style="10" customWidth="1"/>
    <col min="35" max="35" width="18.42578125" style="10" customWidth="1"/>
    <col min="36" max="38" width="10.85546875" style="10" customWidth="1"/>
    <col min="39" max="39" width="18.42578125" style="10" customWidth="1"/>
    <col min="40" max="42" width="10.85546875" style="10" customWidth="1"/>
    <col min="43" max="43" width="18.28515625" style="10" customWidth="1"/>
    <col min="44" max="46" width="10.85546875" style="10" customWidth="1"/>
    <col min="47" max="47" width="23.140625" style="10" customWidth="1"/>
    <col min="48" max="50" width="10.85546875" style="10" customWidth="1"/>
    <col min="51" max="51" width="25.42578125" style="10" customWidth="1"/>
    <col min="52" max="54" width="10.85546875" style="10" customWidth="1"/>
    <col min="55" max="55" width="24.28515625" style="10" customWidth="1"/>
    <col min="56" max="59" width="10.85546875" style="10" customWidth="1"/>
    <col min="60" max="60" width="18.42578125" style="10" customWidth="1"/>
    <col min="61" max="62" width="10.5703125" style="10" customWidth="1"/>
    <col min="63" max="63" width="9.42578125" style="10" customWidth="1"/>
    <col min="64" max="64" width="18.42578125" style="10" customWidth="1"/>
    <col min="65" max="66" width="10.5703125" style="10" customWidth="1"/>
    <col min="67" max="67" width="9.140625" style="10" customWidth="1"/>
    <col min="68" max="68" width="18.28515625" style="10" customWidth="1"/>
    <col min="69" max="70" width="10.5703125" style="10" customWidth="1"/>
    <col min="71" max="71" width="9.140625" style="10" customWidth="1"/>
    <col min="72" max="72" width="18.28515625" style="10" customWidth="1"/>
    <col min="73" max="74" width="10.5703125" style="10" customWidth="1"/>
    <col min="75" max="75" width="9.140625" style="10" customWidth="1"/>
    <col min="76" max="76" width="27.28515625" style="10" customWidth="1"/>
    <col min="77" max="78" width="10.5703125" style="10" customWidth="1"/>
    <col min="79" max="79" width="9.140625" style="10" customWidth="1"/>
    <col min="80" max="80" width="25.42578125" style="10" customWidth="1"/>
    <col min="81" max="82" width="10.5703125" style="10" customWidth="1"/>
    <col min="83" max="83" width="9.140625" style="10" customWidth="1"/>
    <col min="84" max="84" width="16.7109375" style="10" customWidth="1"/>
    <col min="85" max="85" width="10.5703125" style="10" customWidth="1"/>
    <col min="86" max="86" width="10" style="10" customWidth="1"/>
    <col min="87" max="88" width="10.85546875" style="10" customWidth="1"/>
    <col min="89" max="89" width="18.42578125" style="10" customWidth="1"/>
    <col min="90" max="91" width="10.5703125" style="10" customWidth="1"/>
    <col min="92" max="92" width="9.85546875" style="10" customWidth="1"/>
    <col min="93" max="93" width="18.42578125" style="10" customWidth="1"/>
    <col min="94" max="95" width="10.5703125" style="10" customWidth="1"/>
    <col min="96" max="96" width="9.140625" style="10" customWidth="1"/>
    <col min="97" max="97" width="18.42578125" style="10" customWidth="1"/>
    <col min="98" max="99" width="10.5703125" style="10" customWidth="1"/>
    <col min="100" max="100" width="9.140625" style="10" customWidth="1"/>
    <col min="101" max="101" width="18.5703125" style="10" customWidth="1"/>
    <col min="102" max="103" width="10.5703125" style="10" customWidth="1"/>
    <col min="104" max="104" width="9.140625" style="10" customWidth="1"/>
    <col min="105" max="105" width="17.5703125" style="10" customWidth="1"/>
    <col min="106" max="107" width="10.5703125" style="10" customWidth="1"/>
    <col min="108" max="108" width="9.140625" style="10" customWidth="1"/>
    <col min="109" max="109" width="27.28515625" style="10" customWidth="1"/>
    <col min="110" max="111" width="10.5703125" style="10" customWidth="1"/>
    <col min="112" max="112" width="9.140625" style="10" customWidth="1"/>
    <col min="113" max="113" width="18" style="10" customWidth="1"/>
    <col min="114" max="114" width="10.5703125" style="10" customWidth="1"/>
    <col min="115" max="115" width="10" style="10" customWidth="1"/>
    <col min="116" max="116" width="9.140625" style="10" customWidth="1"/>
    <col min="117" max="117" width="9.28515625" style="10" bestFit="1" customWidth="1"/>
    <col min="118" max="16384" width="10.7109375" style="10"/>
  </cols>
  <sheetData>
    <row r="2" spans="1:117" ht="34.5" x14ac:dyDescent="0.55000000000000004">
      <c r="F2" s="187" t="s">
        <v>189</v>
      </c>
    </row>
    <row r="3" spans="1:117" ht="36" x14ac:dyDescent="0.55000000000000004">
      <c r="D3" s="216"/>
      <c r="E3" s="220" t="s">
        <v>194</v>
      </c>
      <c r="F3" s="217"/>
      <c r="G3" s="218"/>
      <c r="H3" s="217"/>
      <c r="J3" s="219"/>
      <c r="AG3" s="220" t="s">
        <v>190</v>
      </c>
      <c r="BI3" s="220" t="s">
        <v>191</v>
      </c>
      <c r="CO3" s="220" t="s">
        <v>192</v>
      </c>
    </row>
    <row r="4" spans="1:117" ht="15" customHeight="1" x14ac:dyDescent="0.3"/>
    <row r="5" spans="1:117" s="126" customFormat="1" ht="19.5" thickBot="1" x14ac:dyDescent="0.35">
      <c r="A5" s="126" t="s">
        <v>38</v>
      </c>
      <c r="B5" s="172">
        <v>45537</v>
      </c>
      <c r="F5" s="172">
        <v>45538</v>
      </c>
      <c r="J5" s="172">
        <v>45539</v>
      </c>
      <c r="N5" s="172">
        <v>45540</v>
      </c>
      <c r="R5" s="172">
        <v>45541</v>
      </c>
      <c r="V5" s="172">
        <v>45542</v>
      </c>
      <c r="Y5" s="173"/>
      <c r="Z5" s="172">
        <v>45543</v>
      </c>
      <c r="AE5" s="172">
        <v>45544</v>
      </c>
      <c r="AI5" s="172">
        <v>45545</v>
      </c>
      <c r="AM5" s="172">
        <v>45546</v>
      </c>
      <c r="AQ5" s="172">
        <v>45547</v>
      </c>
      <c r="AU5" s="172">
        <v>45548</v>
      </c>
      <c r="AY5" s="172">
        <v>45549</v>
      </c>
      <c r="BB5" s="173"/>
      <c r="BC5" s="172">
        <v>45550</v>
      </c>
      <c r="BH5" s="172">
        <v>45551</v>
      </c>
      <c r="BL5" s="172">
        <v>45552</v>
      </c>
      <c r="BP5" s="172">
        <v>45553</v>
      </c>
      <c r="BT5" s="172">
        <v>45554</v>
      </c>
      <c r="BX5" s="172">
        <v>45555</v>
      </c>
      <c r="CB5" s="172">
        <v>45556</v>
      </c>
      <c r="CE5" s="173"/>
      <c r="CF5" s="172">
        <v>45557</v>
      </c>
      <c r="CK5" s="172">
        <v>45558</v>
      </c>
      <c r="CO5" s="172">
        <v>45559</v>
      </c>
      <c r="CS5" s="172">
        <v>45560</v>
      </c>
      <c r="CW5" s="172">
        <v>45561</v>
      </c>
      <c r="DA5" s="172">
        <v>45562</v>
      </c>
      <c r="DE5" s="172">
        <v>45563</v>
      </c>
      <c r="DI5" s="172">
        <v>45564</v>
      </c>
    </row>
    <row r="6" spans="1:117" ht="54.75" thickTop="1" x14ac:dyDescent="0.3">
      <c r="A6" s="2" t="s">
        <v>0</v>
      </c>
      <c r="B6" s="189" t="s">
        <v>7</v>
      </c>
      <c r="C6" s="189" t="s">
        <v>10</v>
      </c>
      <c r="D6" s="189" t="s">
        <v>11</v>
      </c>
      <c r="E6" s="190" t="s">
        <v>2</v>
      </c>
      <c r="F6" s="191" t="s">
        <v>8</v>
      </c>
      <c r="G6" s="189" t="s">
        <v>10</v>
      </c>
      <c r="H6" s="189" t="s">
        <v>11</v>
      </c>
      <c r="I6" s="190" t="s">
        <v>2</v>
      </c>
      <c r="J6" s="191" t="s">
        <v>9</v>
      </c>
      <c r="K6" s="189" t="s">
        <v>10</v>
      </c>
      <c r="L6" s="189" t="s">
        <v>11</v>
      </c>
      <c r="M6" s="190" t="s">
        <v>2</v>
      </c>
      <c r="N6" s="191" t="s">
        <v>1</v>
      </c>
      <c r="O6" s="189" t="s">
        <v>10</v>
      </c>
      <c r="P6" s="189" t="s">
        <v>11</v>
      </c>
      <c r="Q6" s="190" t="s">
        <v>2</v>
      </c>
      <c r="R6" s="191" t="s">
        <v>3</v>
      </c>
      <c r="S6" s="189" t="s">
        <v>10</v>
      </c>
      <c r="T6" s="189" t="s">
        <v>11</v>
      </c>
      <c r="U6" s="190" t="s">
        <v>2</v>
      </c>
      <c r="V6" s="191" t="s">
        <v>4</v>
      </c>
      <c r="W6" s="189" t="s">
        <v>10</v>
      </c>
      <c r="X6" s="189" t="s">
        <v>11</v>
      </c>
      <c r="Y6" s="190" t="s">
        <v>2</v>
      </c>
      <c r="Z6" s="191" t="s">
        <v>5</v>
      </c>
      <c r="AA6" s="189" t="s">
        <v>10</v>
      </c>
      <c r="AB6" s="189" t="s">
        <v>11</v>
      </c>
      <c r="AC6" s="190" t="s">
        <v>2</v>
      </c>
      <c r="AD6" s="192" t="s">
        <v>6</v>
      </c>
      <c r="AE6" s="174" t="s">
        <v>7</v>
      </c>
      <c r="AF6" s="174" t="s">
        <v>10</v>
      </c>
      <c r="AG6" s="174" t="s">
        <v>11</v>
      </c>
      <c r="AH6" s="175" t="s">
        <v>2</v>
      </c>
      <c r="AI6" s="176" t="s">
        <v>8</v>
      </c>
      <c r="AJ6" s="174" t="s">
        <v>10</v>
      </c>
      <c r="AK6" s="174" t="s">
        <v>11</v>
      </c>
      <c r="AL6" s="175" t="s">
        <v>2</v>
      </c>
      <c r="AM6" s="176" t="s">
        <v>9</v>
      </c>
      <c r="AN6" s="174" t="s">
        <v>10</v>
      </c>
      <c r="AO6" s="174" t="s">
        <v>11</v>
      </c>
      <c r="AP6" s="175" t="s">
        <v>2</v>
      </c>
      <c r="AQ6" s="176" t="s">
        <v>1</v>
      </c>
      <c r="AR6" s="174" t="s">
        <v>10</v>
      </c>
      <c r="AS6" s="174" t="s">
        <v>11</v>
      </c>
      <c r="AT6" s="175" t="s">
        <v>2</v>
      </c>
      <c r="AU6" s="176" t="s">
        <v>3</v>
      </c>
      <c r="AV6" s="174" t="s">
        <v>10</v>
      </c>
      <c r="AW6" s="174" t="s">
        <v>11</v>
      </c>
      <c r="AX6" s="175" t="s">
        <v>2</v>
      </c>
      <c r="AY6" s="176" t="s">
        <v>4</v>
      </c>
      <c r="AZ6" s="174" t="s">
        <v>10</v>
      </c>
      <c r="BA6" s="174" t="s">
        <v>11</v>
      </c>
      <c r="BB6" s="175" t="s">
        <v>2</v>
      </c>
      <c r="BC6" s="176" t="s">
        <v>5</v>
      </c>
      <c r="BD6" s="174" t="s">
        <v>10</v>
      </c>
      <c r="BE6" s="174" t="s">
        <v>11</v>
      </c>
      <c r="BF6" s="175" t="s">
        <v>2</v>
      </c>
      <c r="BG6" s="177" t="s">
        <v>6</v>
      </c>
      <c r="BH6" s="174" t="s">
        <v>7</v>
      </c>
      <c r="BI6" s="174" t="s">
        <v>10</v>
      </c>
      <c r="BJ6" s="174" t="s">
        <v>11</v>
      </c>
      <c r="BK6" s="175" t="s">
        <v>2</v>
      </c>
      <c r="BL6" s="176" t="s">
        <v>8</v>
      </c>
      <c r="BM6" s="174" t="s">
        <v>10</v>
      </c>
      <c r="BN6" s="174" t="s">
        <v>11</v>
      </c>
      <c r="BO6" s="175" t="s">
        <v>2</v>
      </c>
      <c r="BP6" s="176" t="s">
        <v>9</v>
      </c>
      <c r="BQ6" s="174" t="s">
        <v>10</v>
      </c>
      <c r="BR6" s="174" t="s">
        <v>11</v>
      </c>
      <c r="BS6" s="175" t="s">
        <v>2</v>
      </c>
      <c r="BT6" s="176" t="s">
        <v>1</v>
      </c>
      <c r="BU6" s="174" t="s">
        <v>10</v>
      </c>
      <c r="BV6" s="174" t="s">
        <v>11</v>
      </c>
      <c r="BW6" s="175" t="s">
        <v>2</v>
      </c>
      <c r="BX6" s="176" t="s">
        <v>3</v>
      </c>
      <c r="BY6" s="174" t="s">
        <v>10</v>
      </c>
      <c r="BZ6" s="174" t="s">
        <v>11</v>
      </c>
      <c r="CA6" s="175" t="s">
        <v>2</v>
      </c>
      <c r="CB6" s="176" t="s">
        <v>4</v>
      </c>
      <c r="CC6" s="174" t="s">
        <v>10</v>
      </c>
      <c r="CD6" s="174" t="s">
        <v>11</v>
      </c>
      <c r="CE6" s="175" t="s">
        <v>2</v>
      </c>
      <c r="CF6" s="176" t="s">
        <v>5</v>
      </c>
      <c r="CG6" s="174" t="s">
        <v>10</v>
      </c>
      <c r="CH6" s="174" t="s">
        <v>11</v>
      </c>
      <c r="CI6" s="175" t="s">
        <v>2</v>
      </c>
      <c r="CJ6" s="177" t="s">
        <v>6</v>
      </c>
      <c r="CK6" s="174" t="s">
        <v>7</v>
      </c>
      <c r="CL6" s="174" t="s">
        <v>10</v>
      </c>
      <c r="CM6" s="174" t="s">
        <v>11</v>
      </c>
      <c r="CN6" s="175" t="s">
        <v>2</v>
      </c>
      <c r="CO6" s="176" t="s">
        <v>8</v>
      </c>
      <c r="CP6" s="174" t="s">
        <v>10</v>
      </c>
      <c r="CQ6" s="174" t="s">
        <v>11</v>
      </c>
      <c r="CR6" s="175" t="s">
        <v>2</v>
      </c>
      <c r="CS6" s="176" t="s">
        <v>9</v>
      </c>
      <c r="CT6" s="174" t="s">
        <v>10</v>
      </c>
      <c r="CU6" s="174" t="s">
        <v>11</v>
      </c>
      <c r="CV6" s="175" t="s">
        <v>2</v>
      </c>
      <c r="CW6" s="176" t="s">
        <v>1</v>
      </c>
      <c r="CX6" s="174" t="s">
        <v>10</v>
      </c>
      <c r="CY6" s="174" t="s">
        <v>11</v>
      </c>
      <c r="CZ6" s="175" t="s">
        <v>2</v>
      </c>
      <c r="DA6" s="176" t="s">
        <v>3</v>
      </c>
      <c r="DB6" s="174" t="s">
        <v>10</v>
      </c>
      <c r="DC6" s="174" t="s">
        <v>11</v>
      </c>
      <c r="DD6" s="175" t="s">
        <v>2</v>
      </c>
      <c r="DE6" s="176" t="s">
        <v>4</v>
      </c>
      <c r="DF6" s="174" t="s">
        <v>10</v>
      </c>
      <c r="DG6" s="174" t="s">
        <v>11</v>
      </c>
      <c r="DH6" s="175" t="s">
        <v>2</v>
      </c>
      <c r="DI6" s="176" t="s">
        <v>5</v>
      </c>
      <c r="DJ6" s="174" t="s">
        <v>10</v>
      </c>
      <c r="DK6" s="174" t="s">
        <v>11</v>
      </c>
      <c r="DL6" s="175" t="s">
        <v>2</v>
      </c>
      <c r="DM6" s="177" t="s">
        <v>6</v>
      </c>
    </row>
    <row r="7" spans="1:117" ht="59.25" customHeight="1" x14ac:dyDescent="0.3">
      <c r="A7" s="8" t="s">
        <v>198</v>
      </c>
      <c r="B7" s="193" t="s">
        <v>15</v>
      </c>
      <c r="C7" s="194">
        <f>VLOOKUP(B7,'PS-FS'!$D$2:$F$56,2,FALSE)</f>
        <v>0.20833333333333334</v>
      </c>
      <c r="D7" s="194">
        <f>VLOOKUP(B7,'PS-FS'!$D$2:$F$56,3,FALSE)</f>
        <v>0.5</v>
      </c>
      <c r="E7" s="195">
        <f>IFERROR(VLOOKUP(B7,'PS-FS'!$D$1:$H$56,5,FALSE),"00:00")</f>
        <v>0.29166666666666663</v>
      </c>
      <c r="F7" s="196" t="s">
        <v>113</v>
      </c>
      <c r="G7" s="194">
        <f>VLOOKUP(F7,'PS-FS'!$D$2:$F$56,2,FALSE)</f>
        <v>0.21180555555555558</v>
      </c>
      <c r="H7" s="194">
        <f>VLOOKUP(F7,'PS-FS'!$D$2:$F$56,3,FALSE)</f>
        <v>0.4375</v>
      </c>
      <c r="I7" s="195">
        <f>IFERROR(VLOOKUP(F7,'PS-FS'!$D$1:$H$56,5,FALSE),"00:00")</f>
        <v>0.22569444444444442</v>
      </c>
      <c r="J7" s="197" t="s">
        <v>60</v>
      </c>
      <c r="K7" s="194">
        <f>VLOOKUP(J7,'PS-FS'!$D$2:$F$56,2,FALSE)</f>
        <v>0.42708333333333337</v>
      </c>
      <c r="L7" s="194">
        <f>VLOOKUP(J7,'PS-FS'!$D$2:$F$56,3,FALSE)</f>
        <v>0.66319444444444442</v>
      </c>
      <c r="M7" s="195">
        <f>IFERROR(VLOOKUP(J7,'PS-FS'!$D$1:$H$56,5,FALSE),"00:00")</f>
        <v>0.23611111111111105</v>
      </c>
      <c r="N7" s="196" t="s">
        <v>113</v>
      </c>
      <c r="O7" s="194">
        <f>VLOOKUP(N7,'PS-FS'!$D$2:$F$56,2,FALSE)</f>
        <v>0.21180555555555558</v>
      </c>
      <c r="P7" s="194">
        <f>VLOOKUP(N7,'PS-FS'!$D$2:$F$56,3,FALSE)</f>
        <v>0.4375</v>
      </c>
      <c r="Q7" s="195">
        <f>IFERROR(VLOOKUP(N7,'PS-FS'!$D$1:$H$56,5,FALSE),"00:00")</f>
        <v>0.22569444444444442</v>
      </c>
      <c r="R7" s="193" t="s">
        <v>12</v>
      </c>
      <c r="S7" s="194" t="str">
        <f>VLOOKUP(R7,'PS-FS'!$D$2:$F$56,2,FALSE)</f>
        <v>-</v>
      </c>
      <c r="T7" s="194" t="str">
        <f>VLOOKUP(R7,'PS-FS'!$D$2:$F$56,3,FALSE)</f>
        <v>-</v>
      </c>
      <c r="U7" s="195">
        <f>IFERROR(VLOOKUP(R7,'PS-FS'!$D$1:$H$56,5,FALSE),"00:00")</f>
        <v>0</v>
      </c>
      <c r="V7" s="198" t="s">
        <v>147</v>
      </c>
      <c r="W7" s="194">
        <f>VLOOKUP(V7,'PS-FS'!$D$2:$F$56,2,FALSE)</f>
        <v>0.27777777777777779</v>
      </c>
      <c r="X7" s="194">
        <f>VLOOKUP(V7,'PS-FS'!$D$2:$F$56,3,FALSE)</f>
        <v>0.54861111111111083</v>
      </c>
      <c r="Y7" s="195">
        <f>IFERROR(VLOOKUP(V7,'PS-FS'!$D$1:$H$56,5,FALSE),"00:00")</f>
        <v>0.25694444444444414</v>
      </c>
      <c r="Z7" s="193" t="s">
        <v>12</v>
      </c>
      <c r="AA7" s="194" t="str">
        <f>VLOOKUP(Z7,'PS-FS'!$D$2:$F$56,2,FALSE)</f>
        <v>-</v>
      </c>
      <c r="AB7" s="194" t="str">
        <f>VLOOKUP(Z7,'PS-FS'!$D$2:$F$56,3,FALSE)</f>
        <v>-</v>
      </c>
      <c r="AC7" s="195">
        <f>IFERROR(VLOOKUP(Z7,'PS-FS'!$D$1:$H$56,5,FALSE),"00:00")</f>
        <v>0</v>
      </c>
      <c r="AD7" s="199">
        <f t="shared" ref="AD7:AD20" si="0">E7+I7+M7+Q7+U7+Y7+AC7</f>
        <v>1.2361111111111107</v>
      </c>
      <c r="AE7" s="134" t="s">
        <v>158</v>
      </c>
      <c r="AF7" s="135">
        <f>VLOOKUP(AE7,'PS-FS'!$D$2:$F$56,2,FALSE)</f>
        <v>0.52777777777777757</v>
      </c>
      <c r="AG7" s="135">
        <f>VLOOKUP(AE7,'PS-FS'!$D$2:$F$56,3,FALSE)</f>
        <v>0.83333333333333204</v>
      </c>
      <c r="AH7" s="128">
        <f>IFERROR(VLOOKUP(AE7,'PS-FS'!$D$1:$H$56,5,FALSE),"00:00")</f>
        <v>0.29166666666666557</v>
      </c>
      <c r="AI7" s="181" t="s">
        <v>14</v>
      </c>
      <c r="AJ7" s="135">
        <f>VLOOKUP(AI7,'PS-FS'!$D$2:$F$56,2,FALSE)</f>
        <v>0.5</v>
      </c>
      <c r="AK7" s="135">
        <f>VLOOKUP(AI7,'PS-FS'!$D$2:$F$56,3,FALSE)</f>
        <v>0.79166666666666663</v>
      </c>
      <c r="AL7" s="128">
        <f>IFERROR(VLOOKUP(AI7,'PS-FS'!$D$1:$H$56,5,FALSE),"00:00")</f>
        <v>0.29166666666666663</v>
      </c>
      <c r="AM7" s="153" t="s">
        <v>113</v>
      </c>
      <c r="AN7" s="135">
        <f>VLOOKUP(AM7,'PS-FS'!$D$2:$F$56,2,FALSE)</f>
        <v>0.21180555555555558</v>
      </c>
      <c r="AO7" s="135">
        <f>VLOOKUP(AM7,'PS-FS'!$D$2:$F$56,3,FALSE)</f>
        <v>0.4375</v>
      </c>
      <c r="AP7" s="128">
        <f>IFERROR(VLOOKUP(AM7,'PS-FS'!$D$1:$H$56,5,FALSE),"00:00")</f>
        <v>0.22569444444444442</v>
      </c>
      <c r="AQ7" s="137" t="s">
        <v>172</v>
      </c>
      <c r="AR7" s="135">
        <f>VLOOKUP(AQ7,'PS-FS'!$D$2:$F$56,2,FALSE)</f>
        <v>0.64930555555555558</v>
      </c>
      <c r="AS7" s="135">
        <f>VLOOKUP(AQ7,'PS-FS'!$D$2:$F$56,3,FALSE)</f>
        <v>0.95833333333333337</v>
      </c>
      <c r="AT7" s="128">
        <f>IFERROR(VLOOKUP(AQ7,'PS-FS'!$D$1:$H$56,5,FALSE),"00:00")</f>
        <v>0.2951388888888889</v>
      </c>
      <c r="AU7" s="178" t="s">
        <v>12</v>
      </c>
      <c r="AV7" s="135" t="str">
        <f>VLOOKUP(AU7,'PS-FS'!$D$2:$F$56,2,FALSE)</f>
        <v>-</v>
      </c>
      <c r="AW7" s="135" t="str">
        <f>VLOOKUP(AU7,'PS-FS'!$D$2:$F$56,3,FALSE)</f>
        <v>-</v>
      </c>
      <c r="AX7" s="128">
        <f>IFERROR(VLOOKUP(AU7,'PS-FS'!$D$1:$H$56,5,FALSE),"00:00")</f>
        <v>0</v>
      </c>
      <c r="AY7" s="154" t="s">
        <v>182</v>
      </c>
      <c r="AZ7" s="135">
        <f>VLOOKUP(AY7,'PS-FS'!$D$2:$F$56,2,FALSE)</f>
        <v>0.24305555555555555</v>
      </c>
      <c r="BA7" s="135">
        <f>VLOOKUP(AY7,'PS-FS'!$D$2:$F$56,3,FALSE)</f>
        <v>0.5625</v>
      </c>
      <c r="BB7" s="128">
        <f>IFERROR(VLOOKUP(AY7,'PS-FS'!$D$1:$H$56,5,FALSE),"00:00")</f>
        <v>0.30555555555555552</v>
      </c>
      <c r="BC7" s="125" t="s">
        <v>12</v>
      </c>
      <c r="BD7" s="135" t="str">
        <f>VLOOKUP(BC7,'PS-FS'!$D$2:$F$56,2,FALSE)</f>
        <v>-</v>
      </c>
      <c r="BE7" s="135" t="str">
        <f>VLOOKUP(BC7,'PS-FS'!$D$2:$F$56,3,FALSE)</f>
        <v>-</v>
      </c>
      <c r="BF7" s="128" t="str">
        <f>IFERROR(VLOOKUP(BC7,'[4]Service 24'!$A$1:$Q$428,2,FALSE),"00:00")</f>
        <v>00:00</v>
      </c>
      <c r="BG7" s="155">
        <f t="shared" ref="BG7:BG20" si="1">AH7+AL7+AP7+AT7+AX7+BB7+BF7</f>
        <v>1.409722222222221</v>
      </c>
      <c r="BH7" s="179" t="s">
        <v>60</v>
      </c>
      <c r="BI7" s="135">
        <f>VLOOKUP(BH7,'PS-FS'!$D$2:$F$56,2,FALSE)</f>
        <v>0.42708333333333337</v>
      </c>
      <c r="BJ7" s="135">
        <f>VLOOKUP(BH7,'PS-FS'!$D$2:$F$56,3,FALSE)</f>
        <v>0.66319444444444442</v>
      </c>
      <c r="BK7" s="128">
        <f>IFERROR(VLOOKUP(BH7,'PS-FS'!$D$1:$H$56,5,FALSE),"00:00")</f>
        <v>0.23611111111111105</v>
      </c>
      <c r="BL7" s="125" t="s">
        <v>15</v>
      </c>
      <c r="BM7" s="135">
        <f>VLOOKUP(BL7,'PS-FS'!$D$2:$F$56,2,FALSE)</f>
        <v>0.20833333333333334</v>
      </c>
      <c r="BN7" s="135">
        <f>VLOOKUP(BL7,'PS-FS'!$D$2:$F$56,3,FALSE)</f>
        <v>0.5</v>
      </c>
      <c r="BO7" s="128">
        <f>IFERROR(VLOOKUP(BL7,'PS-FS'!$D$1:$H$56,5,FALSE),"00:00")</f>
        <v>0.29166666666666663</v>
      </c>
      <c r="BP7" s="154" t="s">
        <v>12</v>
      </c>
      <c r="BQ7" s="135" t="str">
        <f>VLOOKUP(BP7,'PS-FS'!$D$2:$F$56,2,FALSE)</f>
        <v>-</v>
      </c>
      <c r="BR7" s="135" t="str">
        <f>VLOOKUP(BP7,'PS-FS'!$D$2:$F$56,3,FALSE)</f>
        <v>-</v>
      </c>
      <c r="BS7" s="128">
        <f>IFERROR(VLOOKUP(BP7,'PS-FS'!$D$1:$H$56,5,FALSE),"00:00")</f>
        <v>0</v>
      </c>
      <c r="BT7" s="125" t="s">
        <v>15</v>
      </c>
      <c r="BU7" s="135">
        <f>VLOOKUP(BT7,'PS-FS'!$D$2:$F$56,2,FALSE)</f>
        <v>0.20833333333333334</v>
      </c>
      <c r="BV7" s="135">
        <f>VLOOKUP(BT7,'PS-FS'!$D$2:$F$56,3,FALSE)</f>
        <v>0.5</v>
      </c>
      <c r="BW7" s="128">
        <f>IFERROR(VLOOKUP(BT7,'PS-FS'!$D$1:$H$56,5,FALSE),"00:00")</f>
        <v>0.29166666666666663</v>
      </c>
      <c r="BX7" s="154" t="s">
        <v>193</v>
      </c>
      <c r="BY7" s="135">
        <f>VLOOKUP(BX7,'PS-FS'!$D$2:$F$56,2,FALSE)</f>
        <v>0.19791666666666666</v>
      </c>
      <c r="BZ7" s="135">
        <f>VLOOKUP(BX7,'PS-FS'!$D$2:$F$56,3,FALSE)</f>
        <v>0.46875</v>
      </c>
      <c r="CA7" s="128">
        <f>IFERROR(VLOOKUP(BX7,'PS-FS'!$D$1:$H$56,5,FALSE),"00:00")</f>
        <v>0.25694444444444448</v>
      </c>
      <c r="CB7" s="182" t="s">
        <v>12</v>
      </c>
      <c r="CC7" s="135" t="str">
        <f>VLOOKUP(CB7,'PS-FS'!$D$2:$F$56,2,FALSE)</f>
        <v>-</v>
      </c>
      <c r="CD7" s="135" t="str">
        <f>VLOOKUP(CB7,'PS-FS'!$D$2:$F$56,3,FALSE)</f>
        <v>-</v>
      </c>
      <c r="CE7" s="128">
        <f>IFERROR(VLOOKUP(CB7,'PS-FS'!$D$1:$H$56,5,FALSE),"00:00")</f>
        <v>0</v>
      </c>
      <c r="CF7" s="134" t="s">
        <v>167</v>
      </c>
      <c r="CG7" s="135">
        <f>VLOOKUP(CF7,'PS-FS'!$D$2:$F$56,2,FALSE)</f>
        <v>0.58333333333333337</v>
      </c>
      <c r="CH7" s="135">
        <f>VLOOKUP(CF7,'PS-FS'!$D$2:$F$56,3,FALSE)</f>
        <v>0.80902777777777779</v>
      </c>
      <c r="CI7" s="128" t="str">
        <f>IFERROR(VLOOKUP(CF7,'[4]Service 24'!$A$1:$Q$428,2,FALSE),"00:00")</f>
        <v>00:00</v>
      </c>
      <c r="CJ7" s="155">
        <f t="shared" ref="CJ7:CJ20" si="2">BK7+BO7+BS7+BW7+CA7+CE7+CI7</f>
        <v>1.0763888888888888</v>
      </c>
      <c r="CK7" s="136" t="s">
        <v>184</v>
      </c>
      <c r="CL7" s="135">
        <f>VLOOKUP(CK7,'PS-FS'!$D$2:$F$56,2,FALSE)</f>
        <v>0.45833333333333331</v>
      </c>
      <c r="CM7" s="135">
        <f>VLOOKUP(CK7,'PS-FS'!$D$2:$F$56,3,FALSE)</f>
        <v>0.8125</v>
      </c>
      <c r="CN7" s="128">
        <f>IFERROR(VLOOKUP(CK7,'PS-FS'!$D$1:$H$56,5,FALSE),"00:00")</f>
        <v>0.34027777777777779</v>
      </c>
      <c r="CO7" s="137" t="s">
        <v>172</v>
      </c>
      <c r="CP7" s="135">
        <f>VLOOKUP(CO7,'PS-FS'!$D$2:$F$56,2,FALSE)</f>
        <v>0.64930555555555558</v>
      </c>
      <c r="CQ7" s="135">
        <f>VLOOKUP(CO7,'PS-FS'!$D$2:$F$56,3,FALSE)</f>
        <v>0.95833333333333337</v>
      </c>
      <c r="CR7" s="128" t="str">
        <f>IFERROR(VLOOKUP(CO7,'[4]Service 24'!$A$1:$Q$428,2,FALSE),"00:00")</f>
        <v>00:00</v>
      </c>
      <c r="CS7" s="181" t="s">
        <v>14</v>
      </c>
      <c r="CT7" s="135">
        <f>VLOOKUP(CS7,'PS-FS'!$D$2:$F$56,2,FALSE)</f>
        <v>0.5</v>
      </c>
      <c r="CU7" s="135">
        <f>VLOOKUP(CS7,'PS-FS'!$D$2:$F$56,3,FALSE)</f>
        <v>0.79166666666666663</v>
      </c>
      <c r="CV7" s="128">
        <f>IFERROR(VLOOKUP(CS7,'[4]Service 24'!$A$1:$Q$428,2,FALSE),"00:00")</f>
        <v>0.29166666666666669</v>
      </c>
      <c r="CW7" s="136" t="s">
        <v>184</v>
      </c>
      <c r="CX7" s="135">
        <f>VLOOKUP(CW7,'PS-FS'!$D$2:$F$56,2,FALSE)</f>
        <v>0.45833333333333331</v>
      </c>
      <c r="CY7" s="135">
        <f>VLOOKUP(CW7,'PS-FS'!$D$2:$F$56,3,FALSE)</f>
        <v>0.8125</v>
      </c>
      <c r="CZ7" s="128">
        <f>IFERROR(VLOOKUP(CW7,'PS-FS'!$D$1:$H$56,5,FALSE),"00:00")</f>
        <v>0.34027777777777779</v>
      </c>
      <c r="DA7" s="178" t="s">
        <v>12</v>
      </c>
      <c r="DB7" s="135" t="str">
        <f>VLOOKUP(DA7,'PS-FS'!$D$2:$F$56,2,FALSE)</f>
        <v>-</v>
      </c>
      <c r="DC7" s="135" t="str">
        <f>VLOOKUP(DA7,'PS-FS'!$D$2:$F$56,3,FALSE)</f>
        <v>-</v>
      </c>
      <c r="DD7" s="128" t="str">
        <f>IFERROR(VLOOKUP(DA7,'[4]Service 24'!$A$1:$Q$428,2,FALSE),"00:00")</f>
        <v>00:00</v>
      </c>
      <c r="DE7" s="182" t="s">
        <v>12</v>
      </c>
      <c r="DF7" s="135" t="str">
        <f>VLOOKUP(DE7,'PS-FS'!$D$2:$F$56,2,FALSE)</f>
        <v>-</v>
      </c>
      <c r="DG7" s="135" t="str">
        <f>VLOOKUP(DE7,'PS-FS'!$D$2:$F$56,3,FALSE)</f>
        <v>-</v>
      </c>
      <c r="DH7" s="128" t="str">
        <f>IFERROR(VLOOKUP(DE7,'[4]Service 24'!$A$1:$Q$428,2,FALSE),"00:00")</f>
        <v>00:00</v>
      </c>
      <c r="DI7" s="183" t="s">
        <v>12</v>
      </c>
      <c r="DJ7" s="135" t="str">
        <f>VLOOKUP(DI7,'PS-FS'!$D$2:$F$56,2,FALSE)</f>
        <v>-</v>
      </c>
      <c r="DK7" s="135" t="str">
        <f>VLOOKUP(DI7,'PS-FS'!$D$2:$F$56,3,FALSE)</f>
        <v>-</v>
      </c>
      <c r="DL7" s="128" t="str">
        <f>IFERROR(VLOOKUP(DI7,'[4]Service 24'!$A$1:$Q$428,2,FALSE),"00:00")</f>
        <v>00:00</v>
      </c>
      <c r="DM7" s="155">
        <f t="shared" ref="DM7:DM20" si="3">CN7+CR7+CV7+CZ7+DD7+DH7+DL7</f>
        <v>0.97222222222222221</v>
      </c>
    </row>
    <row r="8" spans="1:117" ht="38.25" customHeight="1" x14ac:dyDescent="0.3">
      <c r="A8" s="8" t="s">
        <v>199</v>
      </c>
      <c r="B8" s="200" t="s">
        <v>14</v>
      </c>
      <c r="C8" s="194">
        <f>VLOOKUP(B8,'PS-FS'!$D$2:$F$56,2,FALSE)</f>
        <v>0.5</v>
      </c>
      <c r="D8" s="194">
        <f>VLOOKUP(B8,'PS-FS'!$D$2:$F$56,3,FALSE)</f>
        <v>0.79166666666666663</v>
      </c>
      <c r="E8" s="195">
        <f>IFERROR(VLOOKUP(B8,'PS-FS'!$D$1:$H$56,5,FALSE),"00:00")</f>
        <v>0.29166666666666663</v>
      </c>
      <c r="F8" s="201" t="s">
        <v>172</v>
      </c>
      <c r="G8" s="194">
        <f>VLOOKUP(F8,'PS-FS'!$D$2:$F$56,2,FALSE)</f>
        <v>0.64930555555555558</v>
      </c>
      <c r="H8" s="194">
        <f>VLOOKUP(F8,'PS-FS'!$D$2:$F$56,3,FALSE)</f>
        <v>0.95833333333333337</v>
      </c>
      <c r="I8" s="195">
        <f>IFERROR(VLOOKUP(F8,'PS-FS'!$D$1:$H$56,5,FALSE),"00:00")</f>
        <v>0.2951388888888889</v>
      </c>
      <c r="J8" s="201" t="s">
        <v>172</v>
      </c>
      <c r="K8" s="194">
        <f>VLOOKUP(J8,'PS-FS'!$D$2:$F$56,2,FALSE)</f>
        <v>0.64930555555555558</v>
      </c>
      <c r="L8" s="194">
        <f>VLOOKUP(J8,'PS-FS'!$D$2:$F$56,3,FALSE)</f>
        <v>0.95833333333333337</v>
      </c>
      <c r="M8" s="195">
        <f>IFERROR(VLOOKUP(J8,'PS-FS'!$D$1:$H$56,5,FALSE),"00:00")</f>
        <v>0.2951388888888889</v>
      </c>
      <c r="N8" s="201" t="s">
        <v>172</v>
      </c>
      <c r="O8" s="194">
        <f>VLOOKUP(N8,'PS-FS'!$D$2:$F$56,2,FALSE)</f>
        <v>0.64930555555555558</v>
      </c>
      <c r="P8" s="194">
        <f>VLOOKUP(N8,'PS-FS'!$D$2:$F$56,3,FALSE)</f>
        <v>0.95833333333333337</v>
      </c>
      <c r="Q8" s="195">
        <f>IFERROR(VLOOKUP(N8,'PS-FS'!$D$1:$H$56,5,FALSE),"00:00")</f>
        <v>0.2951388888888889</v>
      </c>
      <c r="R8" s="201" t="s">
        <v>12</v>
      </c>
      <c r="S8" s="194" t="str">
        <f>VLOOKUP(R8,'PS-FS'!$D$2:$F$56,2,FALSE)</f>
        <v>-</v>
      </c>
      <c r="T8" s="194" t="str">
        <f>VLOOKUP(R8,'PS-FS'!$D$2:$F$56,3,FALSE)</f>
        <v>-</v>
      </c>
      <c r="U8" s="195">
        <f>IFERROR(VLOOKUP(R8,'PS-FS'!$D$1:$H$56,5,FALSE),"00:00")</f>
        <v>0</v>
      </c>
      <c r="V8" s="201" t="s">
        <v>178</v>
      </c>
      <c r="W8" s="194">
        <f>VLOOKUP(V8,'PS-FS'!$D$2:$F$56,2,FALSE)</f>
        <v>0.70138888888888862</v>
      </c>
      <c r="X8" s="194">
        <f>VLOOKUP(V8,'PS-FS'!$D$2:$F$56,3,FALSE)</f>
        <v>0.95833333333333337</v>
      </c>
      <c r="Y8" s="195">
        <f>IFERROR(VLOOKUP(V8,'PS-FS'!$D$1:$H$56,5,FALSE),"00:00")</f>
        <v>0.25694444444444475</v>
      </c>
      <c r="Z8" s="193" t="s">
        <v>12</v>
      </c>
      <c r="AA8" s="194" t="str">
        <f>VLOOKUP(Z8,'PS-FS'!$D$2:$F$56,2,FALSE)</f>
        <v>-</v>
      </c>
      <c r="AB8" s="194" t="str">
        <f>VLOOKUP(Z8,'PS-FS'!$D$2:$F$56,3,FALSE)</f>
        <v>-</v>
      </c>
      <c r="AC8" s="195">
        <f>IFERROR(VLOOKUP(Z8,'PS-FS'!$D$1:$H$56,5,FALSE),"00:00")</f>
        <v>0</v>
      </c>
      <c r="AD8" s="199">
        <f t="shared" si="0"/>
        <v>1.4340277777777781</v>
      </c>
      <c r="AE8" s="125" t="s">
        <v>15</v>
      </c>
      <c r="AF8" s="135">
        <f>VLOOKUP(AE8,'PS-FS'!$D$2:$F$56,2,FALSE)</f>
        <v>0.20833333333333334</v>
      </c>
      <c r="AG8" s="135">
        <f>VLOOKUP(AE8,'PS-FS'!$D$2:$F$56,3,FALSE)</f>
        <v>0.5</v>
      </c>
      <c r="AH8" s="128">
        <f>IFERROR(VLOOKUP(AE8,'PS-FS'!$D$1:$H$56,5,FALSE),"00:00")</f>
        <v>0.29166666666666663</v>
      </c>
      <c r="AI8" s="153" t="s">
        <v>113</v>
      </c>
      <c r="AJ8" s="135">
        <f>VLOOKUP(AI8,'PS-FS'!$D$2:$F$56,2,FALSE)</f>
        <v>0.21180555555555558</v>
      </c>
      <c r="AK8" s="135">
        <f>VLOOKUP(AI8,'PS-FS'!$D$2:$F$56,3,FALSE)</f>
        <v>0.4375</v>
      </c>
      <c r="AL8" s="128">
        <f>IFERROR(VLOOKUP(AI8,'PS-FS'!$D$1:$H$56,5,FALSE),"00:00")</f>
        <v>0.22569444444444442</v>
      </c>
      <c r="AM8" s="179" t="s">
        <v>60</v>
      </c>
      <c r="AN8" s="135">
        <f>VLOOKUP(AM8,'PS-FS'!$D$2:$F$56,2,FALSE)</f>
        <v>0.42708333333333337</v>
      </c>
      <c r="AO8" s="135">
        <f>VLOOKUP(AM8,'PS-FS'!$D$2:$F$56,3,FALSE)</f>
        <v>0.66319444444444442</v>
      </c>
      <c r="AP8" s="128">
        <f>IFERROR(VLOOKUP(AM8,'PS-FS'!$D$1:$H$56,5,FALSE),"00:00")</f>
        <v>0.23611111111111105</v>
      </c>
      <c r="AQ8" s="153" t="s">
        <v>113</v>
      </c>
      <c r="AR8" s="135">
        <f>VLOOKUP(AQ8,'PS-FS'!$D$2:$F$56,2,FALSE)</f>
        <v>0.21180555555555558</v>
      </c>
      <c r="AS8" s="135">
        <f>VLOOKUP(AQ8,'PS-FS'!$D$2:$F$56,3,FALSE)</f>
        <v>0.4375</v>
      </c>
      <c r="AT8" s="128">
        <f>IFERROR(VLOOKUP(AQ8,'PS-FS'!$D$1:$H$56,5,FALSE),"00:00")</f>
        <v>0.22569444444444442</v>
      </c>
      <c r="AU8" s="125" t="s">
        <v>12</v>
      </c>
      <c r="AV8" s="135" t="str">
        <f>VLOOKUP(AU8,'PS-FS'!$D$2:$F$56,2,FALSE)</f>
        <v>-</v>
      </c>
      <c r="AW8" s="135" t="str">
        <f>VLOOKUP(AU8,'PS-FS'!$D$2:$F$56,3,FALSE)</f>
        <v>-</v>
      </c>
      <c r="AX8" s="128">
        <f>IFERROR(VLOOKUP(AU8,'PS-FS'!$D$1:$H$56,5,FALSE),"00:00")</f>
        <v>0</v>
      </c>
      <c r="AY8" s="180" t="s">
        <v>12</v>
      </c>
      <c r="AZ8" s="135" t="str">
        <f>VLOOKUP(AY8,'PS-FS'!$D$2:$F$56,2,FALSE)</f>
        <v>-</v>
      </c>
      <c r="BA8" s="135" t="str">
        <f>VLOOKUP(AY8,'PS-FS'!$D$2:$F$56,3,FALSE)</f>
        <v>-</v>
      </c>
      <c r="BB8" s="128">
        <f>IFERROR(VLOOKUP(AY8,'PS-FS'!$D$1:$H$56,5,FALSE),"00:00")</f>
        <v>0</v>
      </c>
      <c r="BC8" s="125" t="s">
        <v>12</v>
      </c>
      <c r="BD8" s="135" t="str">
        <f>VLOOKUP(BC8,'PS-FS'!$D$2:$F$56,2,FALSE)</f>
        <v>-</v>
      </c>
      <c r="BE8" s="135" t="str">
        <f>VLOOKUP(BC8,'PS-FS'!$D$2:$F$56,3,FALSE)</f>
        <v>-</v>
      </c>
      <c r="BF8" s="128">
        <f>IFERROR(VLOOKUP(BC8,'PS-FS'!$D$1:$H$56,5,FALSE),"00:00")</f>
        <v>0</v>
      </c>
      <c r="BG8" s="155">
        <f t="shared" si="1"/>
        <v>0.97916666666666652</v>
      </c>
      <c r="BH8" s="134" t="s">
        <v>158</v>
      </c>
      <c r="BI8" s="135">
        <f>VLOOKUP(BH8,'PS-FS'!$D$2:$F$56,2,FALSE)</f>
        <v>0.52777777777777757</v>
      </c>
      <c r="BJ8" s="135">
        <f>VLOOKUP(BH8,'PS-FS'!$D$2:$F$56,3,FALSE)</f>
        <v>0.83333333333333204</v>
      </c>
      <c r="BK8" s="128">
        <f>IFERROR(VLOOKUP(BH8,'PS-FS'!$D$1:$H$56,5,FALSE),"00:00")</f>
        <v>0.29166666666666557</v>
      </c>
      <c r="BL8" s="181" t="s">
        <v>14</v>
      </c>
      <c r="BM8" s="135">
        <f>VLOOKUP(BL8,'PS-FS'!$D$2:$F$56,2,FALSE)</f>
        <v>0.5</v>
      </c>
      <c r="BN8" s="135">
        <f>VLOOKUP(BL8,'PS-FS'!$D$2:$F$56,3,FALSE)</f>
        <v>0.79166666666666663</v>
      </c>
      <c r="BO8" s="128">
        <f>IFERROR(VLOOKUP(BL8,'PS-FS'!$D$1:$H$56,5,FALSE),"00:00")</f>
        <v>0.29166666666666663</v>
      </c>
      <c r="BP8" s="153" t="s">
        <v>113</v>
      </c>
      <c r="BQ8" s="135">
        <f>VLOOKUP(BP8,'PS-FS'!$D$2:$F$56,2,FALSE)</f>
        <v>0.21180555555555558</v>
      </c>
      <c r="BR8" s="135">
        <f>VLOOKUP(BP8,'PS-FS'!$D$2:$F$56,3,FALSE)</f>
        <v>0.4375</v>
      </c>
      <c r="BS8" s="128">
        <f>IFERROR(VLOOKUP(BP8,'PS-FS'!$D$1:$H$56,5,FALSE),"00:00")</f>
        <v>0.22569444444444442</v>
      </c>
      <c r="BT8" s="137" t="s">
        <v>172</v>
      </c>
      <c r="BU8" s="135">
        <f>VLOOKUP(BT8,'PS-FS'!$D$2:$F$56,2,FALSE)</f>
        <v>0.64930555555555558</v>
      </c>
      <c r="BV8" s="135">
        <f>VLOOKUP(BT8,'PS-FS'!$D$2:$F$56,3,FALSE)</f>
        <v>0.95833333333333337</v>
      </c>
      <c r="BW8" s="128">
        <f>IFERROR(VLOOKUP(BT8,'PS-FS'!$D$1:$H$56,5,FALSE),"00:00")</f>
        <v>0.2951388888888889</v>
      </c>
      <c r="BX8" s="178" t="s">
        <v>12</v>
      </c>
      <c r="BY8" s="135" t="str">
        <f>VLOOKUP(BX8,'PS-FS'!$D$2:$F$56,2,FALSE)</f>
        <v>-</v>
      </c>
      <c r="BZ8" s="135" t="str">
        <f>VLOOKUP(BX8,'PS-FS'!$D$2:$F$56,3,FALSE)</f>
        <v>-</v>
      </c>
      <c r="CA8" s="128">
        <f>IFERROR(VLOOKUP(BX8,'PS-FS'!$D$1:$H$56,5,FALSE),"00:00")</f>
        <v>0</v>
      </c>
      <c r="CB8" s="154" t="s">
        <v>182</v>
      </c>
      <c r="CC8" s="135">
        <f>VLOOKUP(CB8,'PS-FS'!$D$2:$F$56,2,FALSE)</f>
        <v>0.24305555555555555</v>
      </c>
      <c r="CD8" s="135">
        <f>VLOOKUP(CB8,'PS-FS'!$D$2:$F$56,3,FALSE)</f>
        <v>0.5625</v>
      </c>
      <c r="CE8" s="128">
        <f>IFERROR(VLOOKUP(CB8,'PS-FS'!$D$1:$H$56,5,FALSE),"00:00")</f>
        <v>0.30555555555555552</v>
      </c>
      <c r="CF8" s="125" t="s">
        <v>12</v>
      </c>
      <c r="CG8" s="135" t="str">
        <f>VLOOKUP(CF8,'[4]PS-FS'!$D$2:$F$69,2,FALSE)</f>
        <v>-</v>
      </c>
      <c r="CH8" s="135" t="str">
        <f>VLOOKUP(CF8,'[4]PS-FS'!$D$2:$F$69,3,FALSE)</f>
        <v>-</v>
      </c>
      <c r="CI8" s="128" t="str">
        <f>IFERROR(VLOOKUP(CF8,'[4]Service 24'!$A$1:$Q$428,2,FALSE),"00:00")</f>
        <v>00:00</v>
      </c>
      <c r="CJ8" s="155">
        <f t="shared" si="2"/>
        <v>1.409722222222221</v>
      </c>
      <c r="CK8" s="179" t="s">
        <v>60</v>
      </c>
      <c r="CL8" s="135">
        <f>VLOOKUP(CK8,'PS-FS'!$D$2:$F$56,2,FALSE)</f>
        <v>0.42708333333333337</v>
      </c>
      <c r="CM8" s="135">
        <f>VLOOKUP(CK8,'PS-FS'!$D$2:$F$56,3,FALSE)</f>
        <v>0.66319444444444442</v>
      </c>
      <c r="CN8" s="128">
        <f>IFERROR(VLOOKUP(CK8,'PS-FS'!$D$1:$H$56,5,FALSE),"00:00")</f>
        <v>0.23611111111111105</v>
      </c>
      <c r="CO8" s="125" t="s">
        <v>15</v>
      </c>
      <c r="CP8" s="135">
        <f>VLOOKUP(CO8,'PS-FS'!$D$2:$F$56,2,FALSE)</f>
        <v>0.20833333333333334</v>
      </c>
      <c r="CQ8" s="135">
        <f>VLOOKUP(CO8,'PS-FS'!$D$2:$F$56,3,FALSE)</f>
        <v>0.5</v>
      </c>
      <c r="CR8" s="128">
        <f>IFERROR(VLOOKUP(CO8,'PS-FS'!$D$1:$H$56,5,FALSE),"00:00")</f>
        <v>0.29166666666666663</v>
      </c>
      <c r="CS8" s="125" t="s">
        <v>12</v>
      </c>
      <c r="CT8" s="135" t="str">
        <f>VLOOKUP(CS8,'PS-FS'!$D$2:$F$56,2,FALSE)</f>
        <v>-</v>
      </c>
      <c r="CU8" s="135" t="str">
        <f>VLOOKUP(CS8,'PS-FS'!$D$2:$F$56,3,FALSE)</f>
        <v>-</v>
      </c>
      <c r="CV8" s="128">
        <f>IFERROR(VLOOKUP(CS8,'PS-FS'!$D$1:$H$56,5,FALSE),"00:00")</f>
        <v>0</v>
      </c>
      <c r="CW8" s="125" t="s">
        <v>15</v>
      </c>
      <c r="CX8" s="135">
        <f>VLOOKUP(CW8,'PS-FS'!$D$2:$F$56,2,FALSE)</f>
        <v>0.20833333333333334</v>
      </c>
      <c r="CY8" s="135">
        <f>VLOOKUP(CW8,'PS-FS'!$D$2:$F$56,3,FALSE)</f>
        <v>0.5</v>
      </c>
      <c r="CZ8" s="128">
        <f>IFERROR(VLOOKUP(CW8,'PS-FS'!$D$1:$H$56,5,FALSE),"00:00")</f>
        <v>0.29166666666666663</v>
      </c>
      <c r="DA8" s="154" t="s">
        <v>193</v>
      </c>
      <c r="DB8" s="135">
        <f>VLOOKUP(DA8,'PS-FS'!$D$2:$F$56,2,FALSE)</f>
        <v>0.19791666666666666</v>
      </c>
      <c r="DC8" s="135">
        <f>VLOOKUP(DA8,'PS-FS'!$D$2:$F$56,3,FALSE)</f>
        <v>0.46875</v>
      </c>
      <c r="DD8" s="128">
        <f>IFERROR(VLOOKUP(DA8,'PS-FS'!$D$1:$H$56,5,FALSE),"00:00")</f>
        <v>0.25694444444444448</v>
      </c>
      <c r="DE8" s="182" t="s">
        <v>12</v>
      </c>
      <c r="DF8" s="135" t="str">
        <f>VLOOKUP(DE8,'PS-FS'!$D$2:$F$56,2,FALSE)</f>
        <v>-</v>
      </c>
      <c r="DG8" s="135" t="str">
        <f>VLOOKUP(DE8,'PS-FS'!$D$2:$F$56,3,FALSE)</f>
        <v>-</v>
      </c>
      <c r="DH8" s="128">
        <f>IFERROR(VLOOKUP(DE8,'PS-FS'!$D$1:$H$56,5,FALSE),"00:00")</f>
        <v>0</v>
      </c>
      <c r="DI8" s="134" t="s">
        <v>167</v>
      </c>
      <c r="DJ8" s="135">
        <f>VLOOKUP(DI8,'PS-FS'!$D$2:$F$56,2,FALSE)</f>
        <v>0.58333333333333337</v>
      </c>
      <c r="DK8" s="135">
        <f>VLOOKUP(DI8,'PS-FS'!$D$2:$F$56,3,FALSE)</f>
        <v>0.80902777777777779</v>
      </c>
      <c r="DL8" s="128" t="str">
        <f>IFERROR(VLOOKUP(DI8,'[4]Service 24'!$A$1:$Q$428,2,FALSE),"00:00")</f>
        <v>00:00</v>
      </c>
      <c r="DM8" s="155">
        <f t="shared" si="3"/>
        <v>1.0763888888888888</v>
      </c>
    </row>
    <row r="9" spans="1:117" ht="38.25" customHeight="1" x14ac:dyDescent="0.3">
      <c r="A9" s="8" t="s">
        <v>200</v>
      </c>
      <c r="B9" s="196" t="s">
        <v>113</v>
      </c>
      <c r="C9" s="194">
        <f>VLOOKUP(B9,'PS-FS'!$D$2:$F$56,2,FALSE)</f>
        <v>0.21180555555555558</v>
      </c>
      <c r="D9" s="194">
        <f>VLOOKUP(B9,'PS-FS'!$D$2:$F$56,3,FALSE)</f>
        <v>0.4375</v>
      </c>
      <c r="E9" s="195">
        <f>IFERROR(VLOOKUP(B9,'PS-FS'!$D$1:$H$56,5,FALSE),"00:00")</f>
        <v>0.22569444444444442</v>
      </c>
      <c r="F9" s="193" t="s">
        <v>15</v>
      </c>
      <c r="G9" s="194">
        <f>VLOOKUP(F9,'PS-FS'!$D$2:$F$56,2,FALSE)</f>
        <v>0.20833333333333334</v>
      </c>
      <c r="H9" s="194">
        <f>VLOOKUP(F9,'PS-FS'!$D$2:$F$56,3,FALSE)</f>
        <v>0.5</v>
      </c>
      <c r="I9" s="195">
        <f>IFERROR(VLOOKUP(F9,'PS-FS'!$D$1:$H$56,5,FALSE),"00:00")</f>
        <v>0.29166666666666663</v>
      </c>
      <c r="J9" s="202" t="s">
        <v>12</v>
      </c>
      <c r="K9" s="194" t="str">
        <f>VLOOKUP(J9,'PS-FS'!$D$2:$F$56,2,FALSE)</f>
        <v>-</v>
      </c>
      <c r="L9" s="194" t="str">
        <f>VLOOKUP(J9,'PS-FS'!$D$2:$F$56,3,FALSE)</f>
        <v>-</v>
      </c>
      <c r="M9" s="195">
        <f>IFERROR(VLOOKUP(J9,'PS-FS'!$D$1:$H$56,5,FALSE),"00:00")</f>
        <v>0</v>
      </c>
      <c r="N9" s="193" t="s">
        <v>15</v>
      </c>
      <c r="O9" s="194">
        <f>VLOOKUP(N9,'PS-FS'!$D$2:$F$56,2,FALSE)</f>
        <v>0.20833333333333334</v>
      </c>
      <c r="P9" s="194">
        <f>VLOOKUP(N9,'PS-FS'!$D$2:$F$56,3,FALSE)</f>
        <v>0.5</v>
      </c>
      <c r="Q9" s="195">
        <f>IFERROR(VLOOKUP(N9,'PS-FS'!$D$1:$H$56,5,FALSE),"00:00")</f>
        <v>0.29166666666666663</v>
      </c>
      <c r="R9" s="196" t="s">
        <v>113</v>
      </c>
      <c r="S9" s="194">
        <f>VLOOKUP(R9,'PS-FS'!$D$2:$F$56,2,FALSE)</f>
        <v>0.21180555555555558</v>
      </c>
      <c r="T9" s="194">
        <f>VLOOKUP(R9,'PS-FS'!$D$2:$F$56,3,FALSE)</f>
        <v>0.4375</v>
      </c>
      <c r="U9" s="195">
        <f>IFERROR(VLOOKUP(R9,'PS-FS'!$D$1:$H$56,5,FALSE),"00:00")</f>
        <v>0.22569444444444442</v>
      </c>
      <c r="V9" s="193" t="s">
        <v>12</v>
      </c>
      <c r="W9" s="194" t="str">
        <f>VLOOKUP(V9,'PS-FS'!$D$2:$F$56,2,FALSE)</f>
        <v>-</v>
      </c>
      <c r="X9" s="194" t="str">
        <f>VLOOKUP(V9,'PS-FS'!$D$2:$F$56,3,FALSE)</f>
        <v>-</v>
      </c>
      <c r="Y9" s="195">
        <f>IFERROR(VLOOKUP(V9,'PS-FS'!$D$1:$H$56,5,FALSE),"00:00")</f>
        <v>0</v>
      </c>
      <c r="Z9" s="202" t="s">
        <v>12</v>
      </c>
      <c r="AA9" s="194" t="str">
        <f>VLOOKUP(Z9,'PS-FS'!$D$2:$F$56,2,FALSE)</f>
        <v>-</v>
      </c>
      <c r="AB9" s="194" t="str">
        <f>VLOOKUP(Z9,'PS-FS'!$D$2:$F$56,3,FALSE)</f>
        <v>-</v>
      </c>
      <c r="AC9" s="195">
        <f>IFERROR(VLOOKUP(Z9,'PS-FS'!$D$1:$H$56,5,FALSE),"00:00")</f>
        <v>0</v>
      </c>
      <c r="AD9" s="199">
        <f t="shared" si="0"/>
        <v>1.0347222222222221</v>
      </c>
      <c r="AE9" s="178" t="s">
        <v>13</v>
      </c>
      <c r="AF9" s="135" t="str">
        <f>VLOOKUP(AE9,'PS-FS'!$D$2:$F$56,2,FALSE)</f>
        <v>-</v>
      </c>
      <c r="AG9" s="135" t="str">
        <f>VLOOKUP(AE9,'PS-FS'!$D$2:$F$56,3,FALSE)</f>
        <v>-</v>
      </c>
      <c r="AH9" s="128" t="str">
        <f>IFERROR(VLOOKUP(AE9,'[4]Service 24'!$A$1:$Q$428,2,FALSE),"00:00")</f>
        <v>00:00</v>
      </c>
      <c r="AI9" s="178" t="s">
        <v>13</v>
      </c>
      <c r="AJ9" s="184" t="str">
        <f>VLOOKUP(AI9,'[4]PS-FS'!$D$2:$F$69,2,FALSE)</f>
        <v>-</v>
      </c>
      <c r="AK9" s="184" t="str">
        <f>VLOOKUP(AI9,'[4]PS-FS'!$D$2:$F$69,3,FALSE)</f>
        <v>-</v>
      </c>
      <c r="AL9" s="128" t="str">
        <f>IFERROR(VLOOKUP(AI9,'[4]Service 24'!$A$1:$Q$428,2,FALSE),"00:00")</f>
        <v>00:00</v>
      </c>
      <c r="AM9" s="178" t="s">
        <v>13</v>
      </c>
      <c r="AN9" s="135" t="str">
        <f>VLOOKUP(AM9,'PS-FS'!$D$2:$F$56,2,FALSE)</f>
        <v>-</v>
      </c>
      <c r="AO9" s="135" t="str">
        <f>VLOOKUP(AM9,'PS-FS'!$D$2:$F$56,3,FALSE)</f>
        <v>-</v>
      </c>
      <c r="AP9" s="128" t="str">
        <f>IFERROR(VLOOKUP(AM9,'[4]Service 24'!$A$1:$Q$428,2,FALSE),"00:00")</f>
        <v>00:00</v>
      </c>
      <c r="AQ9" s="178" t="s">
        <v>13</v>
      </c>
      <c r="AR9" s="135" t="str">
        <f>VLOOKUP(AQ9,'PS-FS'!$D$2:$F$56,2,FALSE)</f>
        <v>-</v>
      </c>
      <c r="AS9" s="135" t="str">
        <f>VLOOKUP(AQ9,'PS-FS'!$D$2:$F$56,3,FALSE)</f>
        <v>-</v>
      </c>
      <c r="AT9" s="128" t="str">
        <f>IFERROR(VLOOKUP(AQ9,'[4]Service 24'!$A$1:$Q$428,2,FALSE),"00:00")</f>
        <v>00:00</v>
      </c>
      <c r="AU9" s="178" t="s">
        <v>13</v>
      </c>
      <c r="AV9" s="135" t="str">
        <f>VLOOKUP(AU9,'PS-FS'!$D$2:$F$56,2,FALSE)</f>
        <v>-</v>
      </c>
      <c r="AW9" s="135" t="str">
        <f>VLOOKUP(AU9,'PS-FS'!$D$2:$F$56,3,FALSE)</f>
        <v>-</v>
      </c>
      <c r="AX9" s="128" t="str">
        <f>IFERROR(VLOOKUP(AU9,'[4]Service 24'!$A$1:$Q$428,2,FALSE),"00:00")</f>
        <v>00:00</v>
      </c>
      <c r="AY9" s="178" t="s">
        <v>13</v>
      </c>
      <c r="AZ9" s="135" t="str">
        <f>VLOOKUP(AY9,'PS-FS'!$D$2:$F$56,2,FALSE)</f>
        <v>-</v>
      </c>
      <c r="BA9" s="135" t="str">
        <f>VLOOKUP(AY9,'PS-FS'!$D$2:$F$56,3,FALSE)</f>
        <v>-</v>
      </c>
      <c r="BB9" s="128" t="str">
        <f>IFERROR(VLOOKUP(AY9,'[4]Service 24'!$A$1:$Q$428,2,FALSE),"00:00")</f>
        <v>00:00</v>
      </c>
      <c r="BC9" s="182" t="s">
        <v>12</v>
      </c>
      <c r="BD9" s="135" t="str">
        <f>VLOOKUP(BC9,'PS-FS'!$D$2:$F$56,2,FALSE)</f>
        <v>-</v>
      </c>
      <c r="BE9" s="135" t="str">
        <f>VLOOKUP(BC9,'PS-FS'!$D$2:$F$56,3,FALSE)</f>
        <v>-</v>
      </c>
      <c r="BF9" s="128" t="str">
        <f>IFERROR(VLOOKUP(BC9,'[4]Service 24'!$A$1:$Q$428,2,FALSE),"00:00")</f>
        <v>00:00</v>
      </c>
      <c r="BG9" s="155">
        <f t="shared" si="1"/>
        <v>0</v>
      </c>
      <c r="BH9" s="178" t="s">
        <v>13</v>
      </c>
      <c r="BI9" s="135" t="str">
        <f>VLOOKUP(BH9,'PS-FS'!$D$2:$F$56,2,FALSE)</f>
        <v>-</v>
      </c>
      <c r="BJ9" s="135" t="str">
        <f>VLOOKUP(BH9,'PS-FS'!$D$2:$F$56,3,FALSE)</f>
        <v>-</v>
      </c>
      <c r="BK9" s="128" t="str">
        <f>IFERROR(VLOOKUP(BH9,'[4]Service 24'!$A$1:$Q$428,2,FALSE),"00:00")</f>
        <v>00:00</v>
      </c>
      <c r="BL9" s="178" t="s">
        <v>13</v>
      </c>
      <c r="BM9" s="135" t="str">
        <f>VLOOKUP(BL9,'PS-FS'!$D$2:$F$56,2,FALSE)</f>
        <v>-</v>
      </c>
      <c r="BN9" s="135" t="str">
        <f>VLOOKUP(BL9,'PS-FS'!$D$2:$F$56,3,FALSE)</f>
        <v>-</v>
      </c>
      <c r="BO9" s="128" t="str">
        <f>IFERROR(VLOOKUP(BL9,'[4]Service 24'!$A$1:$Q$428,2,FALSE),"00:00")</f>
        <v>00:00</v>
      </c>
      <c r="BP9" s="178" t="s">
        <v>13</v>
      </c>
      <c r="BQ9" s="135" t="str">
        <f>VLOOKUP(BP9,'PS-FS'!$D$2:$F$56,2,FALSE)</f>
        <v>-</v>
      </c>
      <c r="BR9" s="135" t="str">
        <f>VLOOKUP(BP9,'PS-FS'!$D$2:$F$56,3,FALSE)</f>
        <v>-</v>
      </c>
      <c r="BS9" s="128" t="str">
        <f>IFERROR(VLOOKUP(BP9,'[4]Service 24'!$A$1:$Q$428,2,FALSE),"00:00")</f>
        <v>00:00</v>
      </c>
      <c r="BT9" s="178" t="s">
        <v>13</v>
      </c>
      <c r="BU9" s="135" t="str">
        <f>VLOOKUP(BT9,'PS-FS'!$D$2:$F$56,2,FALSE)</f>
        <v>-</v>
      </c>
      <c r="BV9" s="135" t="str">
        <f>VLOOKUP(BT9,'PS-FS'!$D$2:$F$56,3,FALSE)</f>
        <v>-</v>
      </c>
      <c r="BW9" s="128" t="str">
        <f>IFERROR(VLOOKUP(BT9,'[4]Service 24'!$A$1:$Q$428,2,FALSE),"00:00")</f>
        <v>00:00</v>
      </c>
      <c r="BX9" s="178" t="s">
        <v>13</v>
      </c>
      <c r="BY9" s="135" t="str">
        <f>VLOOKUP(BX9,'PS-FS'!$D$2:$F$56,2,FALSE)</f>
        <v>-</v>
      </c>
      <c r="BZ9" s="135" t="str">
        <f>VLOOKUP(BX9,'PS-FS'!$D$2:$F$56,3,FALSE)</f>
        <v>-</v>
      </c>
      <c r="CA9" s="128" t="str">
        <f>IFERROR(VLOOKUP(BX9,'[4]Service 24'!$A$1:$Q$428,2,FALSE),"00:00")</f>
        <v>00:00</v>
      </c>
      <c r="CB9" s="178" t="s">
        <v>13</v>
      </c>
      <c r="CC9" s="135" t="str">
        <f>VLOOKUP(CB9,'PS-FS'!$D$2:$F$56,2,FALSE)</f>
        <v>-</v>
      </c>
      <c r="CD9" s="135" t="str">
        <f>VLOOKUP(CB9,'PS-FS'!$D$2:$F$56,3,FALSE)</f>
        <v>-</v>
      </c>
      <c r="CE9" s="128" t="str">
        <f>IFERROR(VLOOKUP(CB9,'[4]Service 24'!$A$1:$Q$428,2,FALSE),"00:00")</f>
        <v>00:00</v>
      </c>
      <c r="CF9" s="182" t="s">
        <v>12</v>
      </c>
      <c r="CG9" s="135" t="str">
        <f>VLOOKUP(CF9,'[4]PS-FS'!$D$2:$F$69,2,FALSE)</f>
        <v>-</v>
      </c>
      <c r="CH9" s="135" t="str">
        <f>VLOOKUP(CF9,'[4]PS-FS'!$D$2:$F$69,3,FALSE)</f>
        <v>-</v>
      </c>
      <c r="CI9" s="128" t="str">
        <f>IFERROR(VLOOKUP(CF9,'[4]Service 24'!$A$1:$Q$428,2,FALSE),"00:00")</f>
        <v>00:00</v>
      </c>
      <c r="CJ9" s="155">
        <f t="shared" si="2"/>
        <v>0</v>
      </c>
      <c r="CK9" s="134" t="s">
        <v>158</v>
      </c>
      <c r="CL9" s="135">
        <f>VLOOKUP(CK9,'PS-FS'!$D$2:$F$56,2,FALSE)</f>
        <v>0.52777777777777757</v>
      </c>
      <c r="CM9" s="135">
        <f>VLOOKUP(CK9,'PS-FS'!$D$2:$F$56,3,FALSE)</f>
        <v>0.83333333333333204</v>
      </c>
      <c r="CN9" s="128">
        <f>IFERROR(VLOOKUP(CK9,'PS-FS'!$D$1:$H$56,5,FALSE),"00:00")</f>
        <v>0.29166666666666557</v>
      </c>
      <c r="CO9" s="181" t="s">
        <v>14</v>
      </c>
      <c r="CP9" s="135">
        <f>VLOOKUP(CO9,'PS-FS'!$D$2:$F$56,2,FALSE)</f>
        <v>0.5</v>
      </c>
      <c r="CQ9" s="135">
        <f>VLOOKUP(CO9,'PS-FS'!$D$2:$F$56,3,FALSE)</f>
        <v>0.79166666666666663</v>
      </c>
      <c r="CR9" s="128">
        <f>IFERROR(VLOOKUP(CO9,'PS-FS'!$D$1:$H$56,5,FALSE),"00:00")</f>
        <v>0.29166666666666663</v>
      </c>
      <c r="CS9" s="153" t="s">
        <v>113</v>
      </c>
      <c r="CT9" s="135">
        <f>VLOOKUP(CS9,'PS-FS'!$D$2:$F$56,2,FALSE)</f>
        <v>0.21180555555555558</v>
      </c>
      <c r="CU9" s="135">
        <f>VLOOKUP(CS9,'PS-FS'!$D$2:$F$56,3,FALSE)</f>
        <v>0.4375</v>
      </c>
      <c r="CV9" s="128">
        <f>IFERROR(VLOOKUP(CS9,'PS-FS'!$D$1:$H$56,5,FALSE),"00:00")</f>
        <v>0.22569444444444442</v>
      </c>
      <c r="CW9" s="137" t="s">
        <v>172</v>
      </c>
      <c r="CX9" s="135">
        <f>VLOOKUP(CW9,'PS-FS'!$D$2:$F$56,2,FALSE)</f>
        <v>0.64930555555555558</v>
      </c>
      <c r="CY9" s="135">
        <f>VLOOKUP(CW9,'PS-FS'!$D$2:$F$56,3,FALSE)</f>
        <v>0.95833333333333337</v>
      </c>
      <c r="CZ9" s="128">
        <f>IFERROR(VLOOKUP(CW9,'PS-FS'!$D$1:$H$56,5,FALSE),"00:00")</f>
        <v>0.2951388888888889</v>
      </c>
      <c r="DA9" s="178" t="s">
        <v>12</v>
      </c>
      <c r="DB9" s="135" t="str">
        <f>VLOOKUP(DA9,'PS-FS'!$D$2:$F$56,2,FALSE)</f>
        <v>-</v>
      </c>
      <c r="DC9" s="135" t="str">
        <f>VLOOKUP(DA9,'PS-FS'!$D$2:$F$56,3,FALSE)</f>
        <v>-</v>
      </c>
      <c r="DD9" s="128">
        <f>IFERROR(VLOOKUP(DA9,'PS-FS'!$D$1:$H$56,5,FALSE),"00:00")</f>
        <v>0</v>
      </c>
      <c r="DE9" s="154" t="s">
        <v>182</v>
      </c>
      <c r="DF9" s="135">
        <f>VLOOKUP(DE9,'PS-FS'!$D$2:$F$56,2,FALSE)</f>
        <v>0.24305555555555555</v>
      </c>
      <c r="DG9" s="135">
        <f>VLOOKUP(DE9,'PS-FS'!$D$2:$F$56,3,FALSE)</f>
        <v>0.5625</v>
      </c>
      <c r="DH9" s="128">
        <f>IFERROR(VLOOKUP(DE9,'PS-FS'!$D$1:$H$56,5,FALSE),"00:00")</f>
        <v>0.30555555555555552</v>
      </c>
      <c r="DI9" s="125" t="s">
        <v>12</v>
      </c>
      <c r="DJ9" s="135" t="str">
        <f>VLOOKUP(DI9,'PS-FS'!$D$2:$F$56,2,FALSE)</f>
        <v>-</v>
      </c>
      <c r="DK9" s="135" t="str">
        <f>VLOOKUP(DI9,'PS-FS'!$D$2:$F$56,3,FALSE)</f>
        <v>-</v>
      </c>
      <c r="DL9" s="128" t="str">
        <f>IFERROR(VLOOKUP(DI9,'[4]Service 24'!$A$1:$Q$428,2,FALSE),"00:00")</f>
        <v>00:00</v>
      </c>
      <c r="DM9" s="155">
        <f t="shared" si="3"/>
        <v>1.409722222222221</v>
      </c>
    </row>
    <row r="10" spans="1:117" ht="38.25" customHeight="1" x14ac:dyDescent="0.3">
      <c r="A10" s="8" t="s">
        <v>201</v>
      </c>
      <c r="B10" s="193" t="s">
        <v>15</v>
      </c>
      <c r="C10" s="194">
        <f>VLOOKUP(B10,'PS-FS'!$D$2:$F$56,2,FALSE)</f>
        <v>0.20833333333333334</v>
      </c>
      <c r="D10" s="194">
        <f>VLOOKUP(B10,'PS-FS'!$D$2:$F$56,3,FALSE)</f>
        <v>0.5</v>
      </c>
      <c r="E10" s="195">
        <f>IFERROR(VLOOKUP(B10,'PS-FS'!$D$1:$H$56,5,FALSE),"00:00")</f>
        <v>0.29166666666666663</v>
      </c>
      <c r="F10" s="154" t="s">
        <v>193</v>
      </c>
      <c r="G10" s="194">
        <f>VLOOKUP(F10,'PS-FS'!$D$2:$F$56,2,FALSE)</f>
        <v>0.19791666666666666</v>
      </c>
      <c r="H10" s="194">
        <f>VLOOKUP(F10,'PS-FS'!$D$2:$F$56,3,FALSE)</f>
        <v>0.46875</v>
      </c>
      <c r="I10" s="195">
        <f>IFERROR(VLOOKUP(F10,'PS-FS'!$D$1:$H$56,5,FALSE),"00:00")</f>
        <v>0.25694444444444448</v>
      </c>
      <c r="J10" s="198" t="s">
        <v>82</v>
      </c>
      <c r="K10" s="194">
        <f>VLOOKUP(J10,'PS-FS'!$D$2:$F$56,2,FALSE)</f>
        <v>0.20486111111111113</v>
      </c>
      <c r="L10" s="194">
        <f>VLOOKUP(J10,'PS-FS'!$D$2:$F$56,3,FALSE)</f>
        <v>0.5069444444444442</v>
      </c>
      <c r="M10" s="195">
        <f>IFERROR(VLOOKUP(J10,'PS-FS'!$D$1:$H$56,5,FALSE),"00:00")</f>
        <v>0.28819444444444414</v>
      </c>
      <c r="N10" s="193" t="s">
        <v>15</v>
      </c>
      <c r="O10" s="194">
        <f>VLOOKUP(N10,'PS-FS'!$D$2:$F$56,2,FALSE)</f>
        <v>0.20833333333333334</v>
      </c>
      <c r="P10" s="194">
        <f>VLOOKUP(N10,'PS-FS'!$D$2:$F$56,3,FALSE)</f>
        <v>0.5</v>
      </c>
      <c r="Q10" s="195">
        <f>IFERROR(VLOOKUP(N10,'PS-FS'!$D$1:$H$56,5,FALSE),"00:00")</f>
        <v>0.29166666666666663</v>
      </c>
      <c r="R10" s="198" t="s">
        <v>12</v>
      </c>
      <c r="S10" s="194" t="str">
        <f>VLOOKUP(R10,'PS-FS'!$D$2:$F$56,2,FALSE)</f>
        <v>-</v>
      </c>
      <c r="T10" s="194" t="str">
        <f>VLOOKUP(R10,'PS-FS'!$D$2:$F$56,3,FALSE)</f>
        <v>-</v>
      </c>
      <c r="U10" s="195">
        <f>IFERROR(VLOOKUP(R10,'PS-FS'!$D$1:$H$56,5,FALSE),"00:00")</f>
        <v>0</v>
      </c>
      <c r="V10" s="196" t="s">
        <v>117</v>
      </c>
      <c r="W10" s="194">
        <f>VLOOKUP(V10,'PS-FS'!$D$2:$F$56,2,FALSE)</f>
        <v>0.23958333333333334</v>
      </c>
      <c r="X10" s="194">
        <f>VLOOKUP(V10,'PS-FS'!$D$2:$F$56,3,FALSE)</f>
        <v>0.42361111111111116</v>
      </c>
      <c r="Y10" s="195">
        <f>IFERROR(VLOOKUP(V10,'PS-FS'!$D$1:$H$56,5,FALSE),"00:00")</f>
        <v>0.18402777777777782</v>
      </c>
      <c r="Z10" s="204" t="s">
        <v>12</v>
      </c>
      <c r="AA10" s="194" t="str">
        <f>VLOOKUP(Z10,'PS-FS'!$D$2:$F$56,2,FALSE)</f>
        <v>-</v>
      </c>
      <c r="AB10" s="194" t="str">
        <f>VLOOKUP(Z10,'PS-FS'!$D$2:$F$56,3,FALSE)</f>
        <v>-</v>
      </c>
      <c r="AC10" s="195">
        <f>IFERROR(VLOOKUP(Z10,'PS-FS'!$D$1:$H$56,5,FALSE),"00:00")</f>
        <v>0</v>
      </c>
      <c r="AD10" s="199">
        <f t="shared" si="0"/>
        <v>1.3124999999999998</v>
      </c>
      <c r="AE10" s="153" t="s">
        <v>113</v>
      </c>
      <c r="AF10" s="135">
        <f>VLOOKUP(AE10,'PS-FS'!$D$2:$F$56,2,FALSE)</f>
        <v>0.21180555555555558</v>
      </c>
      <c r="AG10" s="135">
        <f>VLOOKUP(AE10,'PS-FS'!$D$2:$F$56,3,FALSE)</f>
        <v>0.4375</v>
      </c>
      <c r="AH10" s="128">
        <f>IFERROR(VLOOKUP(AE10,'PS-FS'!$D$1:$H$56,5,FALSE),"00:00")</f>
        <v>0.22569444444444442</v>
      </c>
      <c r="AI10" s="125" t="s">
        <v>15</v>
      </c>
      <c r="AJ10" s="135">
        <f>VLOOKUP(AI10,'PS-FS'!$D$2:$F$56,2,FALSE)</f>
        <v>0.20833333333333334</v>
      </c>
      <c r="AK10" s="135">
        <f>VLOOKUP(AI10,'PS-FS'!$D$2:$F$56,3,FALSE)</f>
        <v>0.5</v>
      </c>
      <c r="AL10" s="128">
        <f>IFERROR(VLOOKUP(AI10,'PS-FS'!$D$1:$H$56,5,FALSE),"00:00")</f>
        <v>0.29166666666666663</v>
      </c>
      <c r="AM10" s="182" t="s">
        <v>12</v>
      </c>
      <c r="AN10" s="135" t="str">
        <f>VLOOKUP(AM10,'PS-FS'!$D$2:$F$56,2,FALSE)</f>
        <v>-</v>
      </c>
      <c r="AO10" s="135" t="str">
        <f>VLOOKUP(AM10,'PS-FS'!$D$2:$F$56,3,FALSE)</f>
        <v>-</v>
      </c>
      <c r="AP10" s="128">
        <f>IFERROR(VLOOKUP(AM10,'PS-FS'!$D$1:$H$56,5,FALSE),"00:00")</f>
        <v>0</v>
      </c>
      <c r="AQ10" s="154" t="s">
        <v>193</v>
      </c>
      <c r="AR10" s="135">
        <f>VLOOKUP(AQ10,'PS-FS'!$D$2:$F$56,2,FALSE)</f>
        <v>0.19791666666666666</v>
      </c>
      <c r="AS10" s="135">
        <f>VLOOKUP(AQ10,'PS-FS'!$D$2:$F$56,3,FALSE)</f>
        <v>0.46875</v>
      </c>
      <c r="AT10" s="128">
        <f>IFERROR(VLOOKUP(AQ10,'PS-FS'!$D$1:$H$56,5,FALSE),"00:00")</f>
        <v>0.25694444444444448</v>
      </c>
      <c r="AU10" s="153" t="s">
        <v>113</v>
      </c>
      <c r="AV10" s="135">
        <f>VLOOKUP(AU10,'PS-FS'!$D$2:$F$56,2,FALSE)</f>
        <v>0.21180555555555558</v>
      </c>
      <c r="AW10" s="135">
        <f>VLOOKUP(AU10,'PS-FS'!$D$2:$F$56,3,FALSE)</f>
        <v>0.4375</v>
      </c>
      <c r="AX10" s="128">
        <f>IFERROR(VLOOKUP(AU10,'PS-FS'!$D$1:$H$56,5,FALSE),"00:00")</f>
        <v>0.22569444444444442</v>
      </c>
      <c r="AY10" s="125" t="s">
        <v>12</v>
      </c>
      <c r="AZ10" s="135" t="str">
        <f>VLOOKUP(AY10,'PS-FS'!$D$2:$F$56,2,FALSE)</f>
        <v>-</v>
      </c>
      <c r="BA10" s="135" t="str">
        <f>VLOOKUP(AY10,'PS-FS'!$D$2:$F$56,3,FALSE)</f>
        <v>-</v>
      </c>
      <c r="BB10" s="128">
        <f>IFERROR(VLOOKUP(AY10,'PS-FS'!$D$1:$H$56,5,FALSE),"00:00")</f>
        <v>0</v>
      </c>
      <c r="BC10" s="182" t="s">
        <v>12</v>
      </c>
      <c r="BD10" s="135" t="str">
        <f>VLOOKUP(BC10,'PS-FS'!$D$2:$F$56,2,FALSE)</f>
        <v>-</v>
      </c>
      <c r="BE10" s="135" t="str">
        <f>VLOOKUP(BC10,'PS-FS'!$D$2:$F$56,3,FALSE)</f>
        <v>-</v>
      </c>
      <c r="BF10" s="128" t="str">
        <f>IFERROR(VLOOKUP(BC10,'[4]Service 24'!$A$1:$Q$428,2,FALSE),"00:00")</f>
        <v>00:00</v>
      </c>
      <c r="BG10" s="155">
        <f t="shared" si="1"/>
        <v>1</v>
      </c>
      <c r="BH10" s="125" t="s">
        <v>15</v>
      </c>
      <c r="BI10" s="135">
        <f>VLOOKUP(BH10,'PS-FS'!$D$2:$F$56,2,FALSE)</f>
        <v>0.20833333333333334</v>
      </c>
      <c r="BJ10" s="135">
        <f>VLOOKUP(BH10,'PS-FS'!$D$2:$F$56,3,FALSE)</f>
        <v>0.5</v>
      </c>
      <c r="BK10" s="128">
        <f>IFERROR(VLOOKUP(BH10,'PS-FS'!$D$1:$H$56,5,FALSE),"00:00")</f>
        <v>0.29166666666666663</v>
      </c>
      <c r="BL10" s="153" t="s">
        <v>113</v>
      </c>
      <c r="BM10" s="135">
        <f>VLOOKUP(BL10,'PS-FS'!$D$2:$F$56,2,FALSE)</f>
        <v>0.21180555555555558</v>
      </c>
      <c r="BN10" s="135">
        <f>VLOOKUP(BL10,'PS-FS'!$D$2:$F$56,3,FALSE)</f>
        <v>0.4375</v>
      </c>
      <c r="BO10" s="128">
        <f>IFERROR(VLOOKUP(BL10,'PS-FS'!$D$1:$H$56,5,FALSE),"00:00")</f>
        <v>0.22569444444444442</v>
      </c>
      <c r="BP10" s="179" t="s">
        <v>60</v>
      </c>
      <c r="BQ10" s="135">
        <f>VLOOKUP(BP10,'PS-FS'!$D$2:$F$56,2,FALSE)</f>
        <v>0.42708333333333337</v>
      </c>
      <c r="BR10" s="135">
        <f>VLOOKUP(BP10,'PS-FS'!$D$2:$F$56,3,FALSE)</f>
        <v>0.66319444444444442</v>
      </c>
      <c r="BS10" s="128">
        <f>IFERROR(VLOOKUP(BP10,'PS-FS'!$D$1:$H$56,5,FALSE),"00:00")</f>
        <v>0.23611111111111105</v>
      </c>
      <c r="BT10" s="153" t="s">
        <v>113</v>
      </c>
      <c r="BU10" s="135">
        <f>VLOOKUP(BT10,'PS-FS'!$D$2:$F$56,2,FALSE)</f>
        <v>0.21180555555555558</v>
      </c>
      <c r="BV10" s="135">
        <f>VLOOKUP(BT10,'PS-FS'!$D$2:$F$56,3,FALSE)</f>
        <v>0.4375</v>
      </c>
      <c r="BW10" s="128">
        <f>IFERROR(VLOOKUP(BT10,'PS-FS'!$D$1:$H$56,5,FALSE),"00:00")</f>
        <v>0.22569444444444442</v>
      </c>
      <c r="BX10" s="125" t="s">
        <v>12</v>
      </c>
      <c r="BY10" s="135" t="str">
        <f>VLOOKUP(BX10,'PS-FS'!$D$2:$F$56,2,FALSE)</f>
        <v>-</v>
      </c>
      <c r="BZ10" s="135" t="str">
        <f>VLOOKUP(BX10,'PS-FS'!$D$2:$F$56,3,FALSE)</f>
        <v>-</v>
      </c>
      <c r="CA10" s="128">
        <f>IFERROR(VLOOKUP(BX10,'PS-FS'!$D$1:$H$56,5,FALSE),"00:00")</f>
        <v>0</v>
      </c>
      <c r="CB10" s="180" t="s">
        <v>12</v>
      </c>
      <c r="CC10" s="135" t="str">
        <f>VLOOKUP(CB10,'PS-FS'!$D$2:$F$56,2,FALSE)</f>
        <v>-</v>
      </c>
      <c r="CD10" s="135" t="str">
        <f>VLOOKUP(CB10,'PS-FS'!$D$2:$F$56,3,FALSE)</f>
        <v>-</v>
      </c>
      <c r="CE10" s="128">
        <f>IFERROR(VLOOKUP(CB10,'PS-FS'!$D$1:$H$56,5,FALSE),"00:00")</f>
        <v>0</v>
      </c>
      <c r="CF10" s="125" t="s">
        <v>12</v>
      </c>
      <c r="CG10" s="135" t="str">
        <f>VLOOKUP(CF10,'[4]PS-FS'!$D$2:$F$69,2,FALSE)</f>
        <v>-</v>
      </c>
      <c r="CH10" s="135" t="str">
        <f>VLOOKUP(CF10,'[4]PS-FS'!$D$2:$F$69,3,FALSE)</f>
        <v>-</v>
      </c>
      <c r="CI10" s="128" t="str">
        <f>IFERROR(VLOOKUP(CF10,'[4]Service 24'!$A$1:$Q$428,2,FALSE),"00:00")</f>
        <v>00:00</v>
      </c>
      <c r="CJ10" s="155">
        <f t="shared" si="2"/>
        <v>0.97916666666666652</v>
      </c>
      <c r="CK10" s="181" t="s">
        <v>14</v>
      </c>
      <c r="CL10" s="135">
        <f>VLOOKUP(CK10,'PS-FS'!$D$2:$F$56,2,FALSE)</f>
        <v>0.5</v>
      </c>
      <c r="CM10" s="135">
        <f>VLOOKUP(CK10,'PS-FS'!$D$2:$F$56,3,FALSE)</f>
        <v>0.79166666666666663</v>
      </c>
      <c r="CN10" s="128">
        <f>IFERROR(VLOOKUP(CK10,'[4]Service 24'!$A$1:$Q$428,2,FALSE),"00:00")</f>
        <v>0.29166666666666669</v>
      </c>
      <c r="CO10" s="134" t="s">
        <v>158</v>
      </c>
      <c r="CP10" s="135">
        <f>VLOOKUP(CO10,'PS-FS'!$D$2:$F$56,2,FALSE)</f>
        <v>0.52777777777777757</v>
      </c>
      <c r="CQ10" s="135">
        <f>VLOOKUP(CO10,'PS-FS'!$D$2:$F$56,3,FALSE)</f>
        <v>0.83333333333333204</v>
      </c>
      <c r="CR10" s="128" t="str">
        <f>IFERROR(VLOOKUP(CO10,'[4]Service 24'!$A$1:$Q$428,2,FALSE),"00:00")</f>
        <v>00:00</v>
      </c>
      <c r="CS10" s="136" t="s">
        <v>184</v>
      </c>
      <c r="CT10" s="135">
        <f>VLOOKUP(CS10,'PS-FS'!$D$2:$F$56,2,FALSE)</f>
        <v>0.45833333333333331</v>
      </c>
      <c r="CU10" s="135">
        <f>VLOOKUP(CS10,'PS-FS'!$D$2:$F$56,3,FALSE)</f>
        <v>0.8125</v>
      </c>
      <c r="CV10" s="128" t="str">
        <f>IFERROR(VLOOKUP(CS10,'[4]Service 24'!$A$1:$Q$428,2,FALSE),"00:00")</f>
        <v>00:00</v>
      </c>
      <c r="CW10" s="181" t="s">
        <v>14</v>
      </c>
      <c r="CX10" s="135">
        <f>VLOOKUP(CW10,'PS-FS'!$D$2:$F$56,2,FALSE)</f>
        <v>0.5</v>
      </c>
      <c r="CY10" s="135">
        <f>VLOOKUP(CW10,'PS-FS'!$D$2:$F$56,3,FALSE)</f>
        <v>0.79166666666666663</v>
      </c>
      <c r="CZ10" s="128">
        <f>IFERROR(VLOOKUP(CW10,'[4]Service 24'!$A$1:$Q$428,2,FALSE),"00:00")</f>
        <v>0.29166666666666669</v>
      </c>
      <c r="DA10" s="181" t="s">
        <v>14</v>
      </c>
      <c r="DB10" s="135">
        <f>VLOOKUP(DA10,'PS-FS'!$D$2:$F$56,2,FALSE)</f>
        <v>0.5</v>
      </c>
      <c r="DC10" s="135">
        <f>VLOOKUP(DA10,'PS-FS'!$D$2:$F$56,3,FALSE)</f>
        <v>0.79166666666666663</v>
      </c>
      <c r="DD10" s="128">
        <f>IFERROR(VLOOKUP(DA10,'[4]Service 24'!$A$1:$Q$428,2,FALSE),"00:00")</f>
        <v>0.29166666666666669</v>
      </c>
      <c r="DE10" s="178" t="s">
        <v>12</v>
      </c>
      <c r="DF10" s="135" t="str">
        <f>VLOOKUP(DE10,'PS-FS'!$D$2:$F$56,2,FALSE)</f>
        <v>-</v>
      </c>
      <c r="DG10" s="135" t="str">
        <f>VLOOKUP(DE10,'PS-FS'!$D$2:$F$56,3,FALSE)</f>
        <v>-</v>
      </c>
      <c r="DH10" s="128" t="str">
        <f>IFERROR(VLOOKUP(DE10,'[4]Service 24'!$A$1:$Q$428,2,FALSE),"00:00")</f>
        <v>00:00</v>
      </c>
      <c r="DI10" s="125" t="s">
        <v>12</v>
      </c>
      <c r="DJ10" s="135" t="str">
        <f>VLOOKUP(DI10,'PS-FS'!$D$2:$F$56,2,FALSE)</f>
        <v>-</v>
      </c>
      <c r="DK10" s="135" t="str">
        <f>VLOOKUP(DI10,'PS-FS'!$D$2:$F$56,3,FALSE)</f>
        <v>-</v>
      </c>
      <c r="DL10" s="128" t="str">
        <f>IFERROR(VLOOKUP(DI10,'[4]Service 24'!$A$1:$Q$428,2,FALSE),"00:00")</f>
        <v>00:00</v>
      </c>
      <c r="DM10" s="155">
        <f t="shared" si="3"/>
        <v>0.875</v>
      </c>
    </row>
    <row r="11" spans="1:117" ht="38.25" customHeight="1" x14ac:dyDescent="0.3">
      <c r="A11" s="8" t="s">
        <v>202</v>
      </c>
      <c r="B11" s="198" t="s">
        <v>82</v>
      </c>
      <c r="C11" s="194">
        <f>VLOOKUP(B11,'PS-FS'!$D$2:$F$56,2,FALSE)</f>
        <v>0.20486111111111113</v>
      </c>
      <c r="D11" s="194">
        <f>VLOOKUP(B11,'PS-FS'!$D$2:$F$56,3,FALSE)</f>
        <v>0.5069444444444442</v>
      </c>
      <c r="E11" s="195">
        <f>IFERROR(VLOOKUP(B11,'PS-FS'!$D$1:$H$56,5,FALSE),"00:00")</f>
        <v>0.28819444444444414</v>
      </c>
      <c r="F11" s="197" t="s">
        <v>60</v>
      </c>
      <c r="G11" s="194">
        <f>VLOOKUP(F11,'PS-FS'!$D$2:$F$56,2,FALSE)</f>
        <v>0.42708333333333337</v>
      </c>
      <c r="H11" s="194">
        <f>VLOOKUP(F11,'PS-FS'!$D$2:$F$56,3,FALSE)</f>
        <v>0.66319444444444442</v>
      </c>
      <c r="I11" s="195">
        <f>IFERROR(VLOOKUP(F11,'PS-FS'!$D$1:$H$56,5,FALSE),"00:00")</f>
        <v>0.23611111111111105</v>
      </c>
      <c r="J11" s="154" t="s">
        <v>193</v>
      </c>
      <c r="K11" s="194">
        <f>VLOOKUP(J11,'PS-FS'!$D$2:$F$56,2,FALSE)</f>
        <v>0.19791666666666666</v>
      </c>
      <c r="L11" s="194">
        <f>VLOOKUP(J11,'PS-FS'!$D$2:$F$56,3,FALSE)</f>
        <v>0.46875</v>
      </c>
      <c r="M11" s="195">
        <f>IFERROR(VLOOKUP(J11,'PS-FS'!$D$1:$H$56,5,FALSE),"00:00")</f>
        <v>0.25694444444444448</v>
      </c>
      <c r="N11" s="197" t="s">
        <v>60</v>
      </c>
      <c r="O11" s="194">
        <f>VLOOKUP(N11,'PS-FS'!$D$2:$F$56,2,FALSE)</f>
        <v>0.42708333333333337</v>
      </c>
      <c r="P11" s="194">
        <f>VLOOKUP(N11,'PS-FS'!$D$2:$F$56,3,FALSE)</f>
        <v>0.66319444444444442</v>
      </c>
      <c r="Q11" s="195">
        <f>IFERROR(VLOOKUP(N11,'PS-FS'!$D$1:$H$56,5,FALSE),"00:00")</f>
        <v>0.23611111111111105</v>
      </c>
      <c r="R11" s="197" t="s">
        <v>60</v>
      </c>
      <c r="S11" s="194">
        <f>VLOOKUP(R11,'PS-FS'!$D$2:$F$56,2,FALSE)</f>
        <v>0.42708333333333337</v>
      </c>
      <c r="T11" s="194">
        <f>VLOOKUP(R11,'PS-FS'!$D$2:$F$56,3,FALSE)</f>
        <v>0.66319444444444442</v>
      </c>
      <c r="U11" s="195">
        <f>IFERROR(VLOOKUP(R11,'PS-FS'!$D$1:$H$56,5,FALSE),"00:00")</f>
        <v>0.23611111111111105</v>
      </c>
      <c r="V11" s="197" t="s">
        <v>65</v>
      </c>
      <c r="W11" s="194">
        <f>VLOOKUP(V11,'PS-FS'!$D$2:$F$56,2,FALSE)</f>
        <v>0.42708333333333343</v>
      </c>
      <c r="X11" s="194">
        <f>VLOOKUP(V11,'PS-FS'!$D$2:$F$56,3,FALSE)</f>
        <v>0.68749999999999967</v>
      </c>
      <c r="Y11" s="195">
        <f>IFERROR(VLOOKUP(V11,'PS-FS'!$D$1:$H$56,5,FALSE),"00:00")</f>
        <v>0.26041666666666624</v>
      </c>
      <c r="Z11" s="202" t="s">
        <v>12</v>
      </c>
      <c r="AA11" s="194" t="str">
        <f>VLOOKUP(Z11,'PS-FS'!$D$2:$F$56,2,FALSE)</f>
        <v>-</v>
      </c>
      <c r="AB11" s="194" t="str">
        <f>VLOOKUP(Z11,'PS-FS'!$D$2:$F$56,3,FALSE)</f>
        <v>-</v>
      </c>
      <c r="AC11" s="195">
        <f>IFERROR(VLOOKUP(Z11,'PS-FS'!$D$1:$H$56,5,FALSE),"00:00")</f>
        <v>0</v>
      </c>
      <c r="AD11" s="199">
        <f t="shared" si="0"/>
        <v>1.5138888888888882</v>
      </c>
      <c r="AE11" s="125" t="s">
        <v>15</v>
      </c>
      <c r="AF11" s="135">
        <f>VLOOKUP(AE11,'PS-FS'!$D$2:$F$56,2,FALSE)</f>
        <v>0.20833333333333334</v>
      </c>
      <c r="AG11" s="135">
        <f>VLOOKUP(AE11,'PS-FS'!$D$2:$F$56,3,FALSE)</f>
        <v>0.5</v>
      </c>
      <c r="AH11" s="128">
        <f>IFERROR(VLOOKUP(AE11,'PS-FS'!$D$1:$H$56,5,FALSE),"00:00")</f>
        <v>0.29166666666666663</v>
      </c>
      <c r="AI11" s="154" t="s">
        <v>193</v>
      </c>
      <c r="AJ11" s="135">
        <f>VLOOKUP(AI11,'PS-FS'!$D$2:$F$56,2,FALSE)</f>
        <v>0.19791666666666666</v>
      </c>
      <c r="AK11" s="135">
        <f>VLOOKUP(AI11,'PS-FS'!$D$2:$F$56,3,FALSE)</f>
        <v>0.46875</v>
      </c>
      <c r="AL11" s="128">
        <f>IFERROR(VLOOKUP(AI11,'PS-FS'!$D$1:$H$56,5,FALSE),"00:00")</f>
        <v>0.25694444444444448</v>
      </c>
      <c r="AM11" s="180" t="s">
        <v>82</v>
      </c>
      <c r="AN11" s="135">
        <f>VLOOKUP(AM11,'PS-FS'!$D$2:$F$56,2,FALSE)</f>
        <v>0.20486111111111113</v>
      </c>
      <c r="AO11" s="135">
        <f>VLOOKUP(AM11,'PS-FS'!$D$2:$F$56,3,FALSE)</f>
        <v>0.5069444444444442</v>
      </c>
      <c r="AP11" s="128">
        <f>IFERROR(VLOOKUP(AM11,'PS-FS'!$D$1:$H$56,5,FALSE),"00:00")</f>
        <v>0.28819444444444414</v>
      </c>
      <c r="AQ11" s="125" t="s">
        <v>15</v>
      </c>
      <c r="AR11" s="135">
        <f>VLOOKUP(AQ11,'PS-FS'!$D$2:$F$56,2,FALSE)</f>
        <v>0.20833333333333334</v>
      </c>
      <c r="AS11" s="135">
        <f>VLOOKUP(AQ11,'PS-FS'!$D$2:$F$56,3,FALSE)</f>
        <v>0.5</v>
      </c>
      <c r="AT11" s="128">
        <f>IFERROR(VLOOKUP(AQ11,'PS-FS'!$D$1:$H$56,5,FALSE),"00:00")</f>
        <v>0.29166666666666663</v>
      </c>
      <c r="AU11" s="180" t="s">
        <v>12</v>
      </c>
      <c r="AV11" s="135" t="str">
        <f>VLOOKUP(AU11,'PS-FS'!$D$2:$F$56,2,FALSE)</f>
        <v>-</v>
      </c>
      <c r="AW11" s="135" t="str">
        <f>VLOOKUP(AU11,'PS-FS'!$D$2:$F$56,3,FALSE)</f>
        <v>-</v>
      </c>
      <c r="AX11" s="128">
        <f>IFERROR(VLOOKUP(AU11,'PS-FS'!$D$1:$H$56,5,FALSE),"00:00")</f>
        <v>0</v>
      </c>
      <c r="AY11" s="153" t="s">
        <v>117</v>
      </c>
      <c r="AZ11" s="135">
        <f>VLOOKUP(AY11,'PS-FS'!$D$2:$F$56,2,FALSE)</f>
        <v>0.23958333333333334</v>
      </c>
      <c r="BA11" s="135">
        <f>VLOOKUP(AY11,'PS-FS'!$D$2:$F$56,3,FALSE)</f>
        <v>0.42361111111111116</v>
      </c>
      <c r="BB11" s="128">
        <f>IFERROR(VLOOKUP(AY11,'PS-FS'!$D$1:$H$56,5,FALSE),"00:00")</f>
        <v>0.18402777777777782</v>
      </c>
      <c r="BC11" s="185" t="s">
        <v>12</v>
      </c>
      <c r="BD11" s="135" t="str">
        <f>VLOOKUP(BC11,'PS-FS'!$D$2:$F$56,2,FALSE)</f>
        <v>-</v>
      </c>
      <c r="BE11" s="135" t="str">
        <f>VLOOKUP(BC11,'PS-FS'!$D$2:$F$56,3,FALSE)</f>
        <v>-</v>
      </c>
      <c r="BF11" s="128" t="str">
        <f>IFERROR(VLOOKUP(BC11,'[4]Service 24'!$A$1:$Q$428,2,FALSE),"00:00")</f>
        <v>00:00</v>
      </c>
      <c r="BG11" s="155">
        <f t="shared" si="1"/>
        <v>1.3124999999999998</v>
      </c>
      <c r="BH11" s="153" t="s">
        <v>113</v>
      </c>
      <c r="BI11" s="135">
        <f>VLOOKUP(BH11,'PS-FS'!$D$2:$F$56,2,FALSE)</f>
        <v>0.21180555555555558</v>
      </c>
      <c r="BJ11" s="135">
        <f>VLOOKUP(BH11,'PS-FS'!$D$2:$F$56,3,FALSE)</f>
        <v>0.4375</v>
      </c>
      <c r="BK11" s="128">
        <f>IFERROR(VLOOKUP(BH11,'PS-FS'!$D$1:$H$56,5,FALSE),"00:00")</f>
        <v>0.22569444444444442</v>
      </c>
      <c r="BL11" s="125" t="s">
        <v>15</v>
      </c>
      <c r="BM11" s="135">
        <f>VLOOKUP(BL11,'PS-FS'!$D$2:$F$56,2,FALSE)</f>
        <v>0.20833333333333334</v>
      </c>
      <c r="BN11" s="135">
        <f>VLOOKUP(BL11,'PS-FS'!$D$2:$F$56,3,FALSE)</f>
        <v>0.5</v>
      </c>
      <c r="BO11" s="128">
        <f>IFERROR(VLOOKUP(BL11,'PS-FS'!$D$1:$H$56,5,FALSE),"00:00")</f>
        <v>0.29166666666666663</v>
      </c>
      <c r="BP11" s="182" t="s">
        <v>12</v>
      </c>
      <c r="BQ11" s="135" t="str">
        <f>VLOOKUP(BP11,'PS-FS'!$D$2:$F$56,2,FALSE)</f>
        <v>-</v>
      </c>
      <c r="BR11" s="135" t="str">
        <f>VLOOKUP(BP11,'PS-FS'!$D$2:$F$56,3,FALSE)</f>
        <v>-</v>
      </c>
      <c r="BS11" s="128">
        <f>IFERROR(VLOOKUP(BP11,'PS-FS'!$D$1:$H$56,5,FALSE),"00:00")</f>
        <v>0</v>
      </c>
      <c r="BT11" s="154" t="s">
        <v>193</v>
      </c>
      <c r="BU11" s="135">
        <f>VLOOKUP(BT11,'PS-FS'!$D$2:$F$56,2,FALSE)</f>
        <v>0.19791666666666666</v>
      </c>
      <c r="BV11" s="135">
        <f>VLOOKUP(BT11,'PS-FS'!$D$2:$F$56,3,FALSE)</f>
        <v>0.46875</v>
      </c>
      <c r="BW11" s="128">
        <f>IFERROR(VLOOKUP(BT11,'PS-FS'!$D$1:$H$56,5,FALSE),"00:00")</f>
        <v>0.25694444444444448</v>
      </c>
      <c r="BX11" s="153" t="s">
        <v>113</v>
      </c>
      <c r="BY11" s="135">
        <f>VLOOKUP(BX11,'PS-FS'!$D$2:$F$56,2,FALSE)</f>
        <v>0.21180555555555558</v>
      </c>
      <c r="BZ11" s="135">
        <f>VLOOKUP(BX11,'PS-FS'!$D$2:$F$56,3,FALSE)</f>
        <v>0.4375</v>
      </c>
      <c r="CA11" s="128">
        <f>IFERROR(VLOOKUP(BX11,'PS-FS'!$D$1:$H$56,5,FALSE),"00:00")</f>
        <v>0.22569444444444442</v>
      </c>
      <c r="CB11" s="125" t="s">
        <v>12</v>
      </c>
      <c r="CC11" s="135" t="str">
        <f>VLOOKUP(CB11,'PS-FS'!$D$2:$F$56,2,FALSE)</f>
        <v>-</v>
      </c>
      <c r="CD11" s="135" t="str">
        <f>VLOOKUP(CB11,'PS-FS'!$D$2:$F$56,3,FALSE)</f>
        <v>-</v>
      </c>
      <c r="CE11" s="128">
        <f>IFERROR(VLOOKUP(CB11,'PS-FS'!$D$1:$H$56,5,FALSE),"00:00")</f>
        <v>0</v>
      </c>
      <c r="CF11" s="182" t="s">
        <v>12</v>
      </c>
      <c r="CG11" s="135" t="str">
        <f>VLOOKUP(CF11,'[4]PS-FS'!$D$2:$F$69,2,FALSE)</f>
        <v>-</v>
      </c>
      <c r="CH11" s="135" t="str">
        <f>VLOOKUP(CF11,'[4]PS-FS'!$D$2:$F$69,3,FALSE)</f>
        <v>-</v>
      </c>
      <c r="CI11" s="128" t="str">
        <f>IFERROR(VLOOKUP(CF11,'[4]Service 24'!$A$1:$Q$428,2,FALSE),"00:00")</f>
        <v>00:00</v>
      </c>
      <c r="CJ11" s="155">
        <f t="shared" si="2"/>
        <v>1</v>
      </c>
      <c r="CK11" s="180" t="s">
        <v>82</v>
      </c>
      <c r="CL11" s="135">
        <f>VLOOKUP(CK11,'PS-FS'!$D$2:$F$56,2,FALSE)</f>
        <v>0.20486111111111113</v>
      </c>
      <c r="CM11" s="135">
        <f>VLOOKUP(CK11,'PS-FS'!$D$2:$F$56,3,FALSE)</f>
        <v>0.5069444444444442</v>
      </c>
      <c r="CN11" s="128">
        <f>IFERROR(VLOOKUP(CK11,'PS-FS'!$D$1:$H$56,5,FALSE),"00:00")</f>
        <v>0.28819444444444414</v>
      </c>
      <c r="CO11" s="153" t="s">
        <v>113</v>
      </c>
      <c r="CP11" s="135">
        <f>VLOOKUP(CO11,'PS-FS'!$D$2:$F$56,2,FALSE)</f>
        <v>0.21180555555555558</v>
      </c>
      <c r="CQ11" s="135">
        <f>VLOOKUP(CO11,'PS-FS'!$D$2:$F$56,3,FALSE)</f>
        <v>0.4375</v>
      </c>
      <c r="CR11" s="128">
        <f>IFERROR(VLOOKUP(CO11,'PS-FS'!$D$1:$H$56,5,FALSE),"00:00")</f>
        <v>0.22569444444444442</v>
      </c>
      <c r="CS11" s="179" t="s">
        <v>60</v>
      </c>
      <c r="CT11" s="135">
        <f>VLOOKUP(CS11,'PS-FS'!$D$2:$F$56,2,FALSE)</f>
        <v>0.42708333333333337</v>
      </c>
      <c r="CU11" s="135">
        <f>VLOOKUP(CS11,'PS-FS'!$D$2:$F$56,3,FALSE)</f>
        <v>0.66319444444444442</v>
      </c>
      <c r="CV11" s="128">
        <f>IFERROR(VLOOKUP(CS11,'PS-FS'!$D$1:$H$56,5,FALSE),"00:00")</f>
        <v>0.23611111111111105</v>
      </c>
      <c r="CW11" s="153" t="s">
        <v>12</v>
      </c>
      <c r="CX11" s="135" t="str">
        <f>VLOOKUP(CW11,'PS-FS'!$D$2:$F$56,2,FALSE)</f>
        <v>-</v>
      </c>
      <c r="CY11" s="135" t="str">
        <f>VLOOKUP(CW11,'PS-FS'!$D$2:$F$56,3,FALSE)</f>
        <v>-</v>
      </c>
      <c r="CZ11" s="128">
        <f>IFERROR(VLOOKUP(CW11,'PS-FS'!$D$1:$H$56,5,FALSE),"00:00")</f>
        <v>0</v>
      </c>
      <c r="DA11" s="125" t="s">
        <v>12</v>
      </c>
      <c r="DB11" s="135" t="str">
        <f>VLOOKUP(DA11,'PS-FS'!$D$2:$F$56,2,FALSE)</f>
        <v>-</v>
      </c>
      <c r="DC11" s="135" t="str">
        <f>VLOOKUP(DA11,'PS-FS'!$D$2:$F$56,3,FALSE)</f>
        <v>-</v>
      </c>
      <c r="DD11" s="128">
        <f>IFERROR(VLOOKUP(DA11,'PS-FS'!$D$1:$H$56,5,FALSE),"00:00")</f>
        <v>0</v>
      </c>
      <c r="DE11" s="180" t="s">
        <v>12</v>
      </c>
      <c r="DF11" s="135" t="str">
        <f>VLOOKUP(DE11,'PS-FS'!$D$2:$F$56,2,FALSE)</f>
        <v>-</v>
      </c>
      <c r="DG11" s="135" t="str">
        <f>VLOOKUP(DE11,'PS-FS'!$D$2:$F$56,3,FALSE)</f>
        <v>-</v>
      </c>
      <c r="DH11" s="128">
        <f>IFERROR(VLOOKUP(DE11,'PS-FS'!$D$1:$H$56,5,FALSE),"00:00")</f>
        <v>0</v>
      </c>
      <c r="DI11" s="125" t="s">
        <v>12</v>
      </c>
      <c r="DJ11" s="135" t="str">
        <f>VLOOKUP(DI11,'PS-FS'!$D$2:$F$56,2,FALSE)</f>
        <v>-</v>
      </c>
      <c r="DK11" s="135" t="str">
        <f>VLOOKUP(DI11,'PS-FS'!$D$2:$F$56,3,FALSE)</f>
        <v>-</v>
      </c>
      <c r="DL11" s="128" t="str">
        <f>IFERROR(VLOOKUP(DI11,'[4]Service 24'!$A$1:$Q$428,2,FALSE),"00:00")</f>
        <v>00:00</v>
      </c>
      <c r="DM11" s="155">
        <f t="shared" si="3"/>
        <v>0.74999999999999967</v>
      </c>
    </row>
    <row r="12" spans="1:117" ht="38.25" customHeight="1" x14ac:dyDescent="0.3">
      <c r="A12" s="8" t="s">
        <v>203</v>
      </c>
      <c r="B12" s="154" t="s">
        <v>193</v>
      </c>
      <c r="C12" s="194">
        <f>VLOOKUP(B12,'PS-FS'!$D$2:$F$56,2,FALSE)</f>
        <v>0.19791666666666666</v>
      </c>
      <c r="D12" s="194">
        <f>VLOOKUP(B12,'PS-FS'!$D$2:$F$56,3,FALSE)</f>
        <v>0.46875</v>
      </c>
      <c r="E12" s="195">
        <f>IFERROR(VLOOKUP(B12,'PS-FS'!$D$1:$H$56,5,FALSE),"00:00")</f>
        <v>0.25694444444444448</v>
      </c>
      <c r="F12" s="193" t="s">
        <v>15</v>
      </c>
      <c r="G12" s="194">
        <f>VLOOKUP(F12,'PS-FS'!$D$2:$F$56,2,FALSE)</f>
        <v>0.20833333333333334</v>
      </c>
      <c r="H12" s="194">
        <f>VLOOKUP(F12,'PS-FS'!$D$2:$F$56,3,FALSE)</f>
        <v>0.5</v>
      </c>
      <c r="I12" s="195">
        <f>IFERROR(VLOOKUP(F12,'PS-FS'!$D$1:$H$56,5,FALSE),"00:00")</f>
        <v>0.29166666666666663</v>
      </c>
      <c r="J12" s="196" t="s">
        <v>12</v>
      </c>
      <c r="K12" s="194" t="str">
        <f>VLOOKUP(J12,'PS-FS'!$D$2:$F$56,2,FALSE)</f>
        <v>-</v>
      </c>
      <c r="L12" s="194" t="str">
        <f>VLOOKUP(J12,'PS-FS'!$D$2:$F$56,3,FALSE)</f>
        <v>-</v>
      </c>
      <c r="M12" s="195">
        <f>IFERROR(VLOOKUP(J12,'PS-FS'!$D$1:$H$56,5,FALSE),"00:00")</f>
        <v>0</v>
      </c>
      <c r="N12" s="193" t="s">
        <v>15</v>
      </c>
      <c r="O12" s="194">
        <f>VLOOKUP(N12,'PS-FS'!$D$2:$F$56,2,FALSE)</f>
        <v>0.20833333333333334</v>
      </c>
      <c r="P12" s="194">
        <f>VLOOKUP(N12,'PS-FS'!$D$2:$F$56,3,FALSE)</f>
        <v>0.5</v>
      </c>
      <c r="Q12" s="195">
        <f>IFERROR(VLOOKUP(N12,'PS-FS'!$D$1:$H$56,5,FALSE),"00:00")</f>
        <v>0.29166666666666663</v>
      </c>
      <c r="R12" s="198" t="s">
        <v>82</v>
      </c>
      <c r="S12" s="194">
        <f>VLOOKUP(R12,'PS-FS'!$D$2:$F$56,2,FALSE)</f>
        <v>0.20486111111111113</v>
      </c>
      <c r="T12" s="194">
        <f>VLOOKUP(R12,'PS-FS'!$D$2:$F$56,3,FALSE)</f>
        <v>0.5069444444444442</v>
      </c>
      <c r="U12" s="195">
        <f>IFERROR(VLOOKUP(R12,'PS-FS'!$D$1:$H$56,5,FALSE),"00:00")</f>
        <v>0.28819444444444414</v>
      </c>
      <c r="V12" s="193" t="s">
        <v>12</v>
      </c>
      <c r="W12" s="194" t="str">
        <f>VLOOKUP(V12,'PS-FS'!$D$2:$F$56,2,FALSE)</f>
        <v>-</v>
      </c>
      <c r="X12" s="194" t="str">
        <f>VLOOKUP(V12,'PS-FS'!$D$2:$F$56,3,FALSE)</f>
        <v>-</v>
      </c>
      <c r="Y12" s="195">
        <f>IFERROR(VLOOKUP(V12,'PS-FS'!$D$1:$H$56,5,FALSE),"00:00")</f>
        <v>0</v>
      </c>
      <c r="Z12" s="202" t="s">
        <v>12</v>
      </c>
      <c r="AA12" s="194" t="str">
        <f>VLOOKUP(Z12,'PS-FS'!$D$2:$F$56,2,FALSE)</f>
        <v>-</v>
      </c>
      <c r="AB12" s="194" t="str">
        <f>VLOOKUP(Z12,'PS-FS'!$D$2:$F$56,3,FALSE)</f>
        <v>-</v>
      </c>
      <c r="AC12" s="195">
        <f>IFERROR(VLOOKUP(Z12,'PS-FS'!$D$1:$H$56,5,FALSE),"00:00")</f>
        <v>0</v>
      </c>
      <c r="AD12" s="199">
        <f t="shared" si="0"/>
        <v>1.1284722222222219</v>
      </c>
      <c r="AE12" s="180" t="s">
        <v>82</v>
      </c>
      <c r="AF12" s="135">
        <f>VLOOKUP(AE12,'PS-FS'!$D$2:$F$56,2,FALSE)</f>
        <v>0.20486111111111113</v>
      </c>
      <c r="AG12" s="135">
        <f>VLOOKUP(AE12,'PS-FS'!$D$2:$F$56,3,FALSE)</f>
        <v>0.5069444444444442</v>
      </c>
      <c r="AH12" s="128">
        <f>IFERROR(VLOOKUP(AE12,'PS-FS'!$D$1:$H$56,5,FALSE),"00:00")</f>
        <v>0.28819444444444414</v>
      </c>
      <c r="AI12" s="179" t="s">
        <v>60</v>
      </c>
      <c r="AJ12" s="135">
        <f>VLOOKUP(AI12,'PS-FS'!$D$2:$F$56,2,FALSE)</f>
        <v>0.42708333333333337</v>
      </c>
      <c r="AK12" s="135">
        <f>VLOOKUP(AI12,'PS-FS'!$D$2:$F$56,3,FALSE)</f>
        <v>0.66319444444444442</v>
      </c>
      <c r="AL12" s="128">
        <f>IFERROR(VLOOKUP(AI12,'PS-FS'!$D$1:$H$56,5,FALSE),"00:00")</f>
        <v>0.23611111111111105</v>
      </c>
      <c r="AM12" s="154" t="s">
        <v>193</v>
      </c>
      <c r="AN12" s="135">
        <f>VLOOKUP(AM12,'PS-FS'!$D$2:$F$56,2,FALSE)</f>
        <v>0.19791666666666666</v>
      </c>
      <c r="AO12" s="135">
        <f>VLOOKUP(AM12,'PS-FS'!$D$2:$F$56,3,FALSE)</f>
        <v>0.46875</v>
      </c>
      <c r="AP12" s="128">
        <f>IFERROR(VLOOKUP(AM12,'PS-FS'!$D$1:$H$56,5,FALSE),"00:00")</f>
        <v>0.25694444444444448</v>
      </c>
      <c r="AQ12" s="179" t="s">
        <v>60</v>
      </c>
      <c r="AR12" s="135">
        <f>VLOOKUP(AQ12,'PS-FS'!$D$2:$F$56,2,FALSE)</f>
        <v>0.42708333333333337</v>
      </c>
      <c r="AS12" s="135">
        <f>VLOOKUP(AQ12,'PS-FS'!$D$2:$F$56,3,FALSE)</f>
        <v>0.66319444444444442</v>
      </c>
      <c r="AT12" s="128">
        <f>IFERROR(VLOOKUP(AQ12,'PS-FS'!$D$1:$H$56,5,FALSE),"00:00")</f>
        <v>0.23611111111111105</v>
      </c>
      <c r="AU12" s="179" t="s">
        <v>60</v>
      </c>
      <c r="AV12" s="135">
        <f>VLOOKUP(AU12,'PS-FS'!$D$2:$F$56,2,FALSE)</f>
        <v>0.42708333333333337</v>
      </c>
      <c r="AW12" s="135">
        <f>VLOOKUP(AU12,'PS-FS'!$D$2:$F$56,3,FALSE)</f>
        <v>0.66319444444444442</v>
      </c>
      <c r="AX12" s="128">
        <f>IFERROR(VLOOKUP(AU12,'PS-FS'!$D$1:$H$56,5,FALSE),"00:00")</f>
        <v>0.23611111111111105</v>
      </c>
      <c r="AY12" s="179" t="s">
        <v>65</v>
      </c>
      <c r="AZ12" s="135">
        <f>VLOOKUP(AY12,'PS-FS'!$D$2:$F$56,2,FALSE)</f>
        <v>0.42708333333333343</v>
      </c>
      <c r="BA12" s="135">
        <f>VLOOKUP(AY12,'PS-FS'!$D$2:$F$56,3,FALSE)</f>
        <v>0.68749999999999967</v>
      </c>
      <c r="BB12" s="128">
        <f>IFERROR(VLOOKUP(AY12,'PS-FS'!$D$1:$H$56,5,FALSE),"00:00")</f>
        <v>0.26041666666666624</v>
      </c>
      <c r="BC12" s="182" t="s">
        <v>12</v>
      </c>
      <c r="BD12" s="135" t="str">
        <f>VLOOKUP(BC12,'PS-FS'!$D$2:$F$56,2,FALSE)</f>
        <v>-</v>
      </c>
      <c r="BE12" s="135" t="str">
        <f>VLOOKUP(BC12,'PS-FS'!$D$2:$F$56,3,FALSE)</f>
        <v>-</v>
      </c>
      <c r="BF12" s="128" t="str">
        <f>IFERROR(VLOOKUP(BC12,'[4]Service 24'!$A$1:$Q$428,2,FALSE),"00:00")</f>
        <v>00:00</v>
      </c>
      <c r="BG12" s="155">
        <f t="shared" si="1"/>
        <v>1.5138888888888882</v>
      </c>
      <c r="BH12" s="125" t="s">
        <v>15</v>
      </c>
      <c r="BI12" s="135">
        <f>VLOOKUP(BH12,'PS-FS'!$D$2:$F$56,2,FALSE)</f>
        <v>0.20833333333333334</v>
      </c>
      <c r="BJ12" s="135">
        <f>VLOOKUP(BH12,'PS-FS'!$D$2:$F$56,3,FALSE)</f>
        <v>0.5</v>
      </c>
      <c r="BK12" s="128">
        <f>IFERROR(VLOOKUP(BH12,'PS-FS'!$D$1:$H$56,5,FALSE),"00:00")</f>
        <v>0.29166666666666663</v>
      </c>
      <c r="BL12" s="154" t="s">
        <v>193</v>
      </c>
      <c r="BM12" s="135">
        <f>VLOOKUP(BL12,'PS-FS'!$D$2:$F$56,2,FALSE)</f>
        <v>0.19791666666666666</v>
      </c>
      <c r="BN12" s="135">
        <f>VLOOKUP(BL12,'PS-FS'!$D$2:$F$56,3,FALSE)</f>
        <v>0.46875</v>
      </c>
      <c r="BO12" s="128">
        <f>IFERROR(VLOOKUP(BL12,'PS-FS'!$D$1:$H$56,5,FALSE),"00:00")</f>
        <v>0.25694444444444448</v>
      </c>
      <c r="BP12" s="180" t="s">
        <v>82</v>
      </c>
      <c r="BQ12" s="135">
        <f>VLOOKUP(BP12,'PS-FS'!$D$2:$F$56,2,FALSE)</f>
        <v>0.20486111111111113</v>
      </c>
      <c r="BR12" s="135">
        <f>VLOOKUP(BP12,'PS-FS'!$D$2:$F$56,3,FALSE)</f>
        <v>0.5069444444444442</v>
      </c>
      <c r="BS12" s="128">
        <f>IFERROR(VLOOKUP(BP12,'PS-FS'!$D$1:$H$56,5,FALSE),"00:00")</f>
        <v>0.28819444444444414</v>
      </c>
      <c r="BT12" s="125" t="s">
        <v>15</v>
      </c>
      <c r="BU12" s="135">
        <f>VLOOKUP(BT12,'PS-FS'!$D$2:$F$56,2,FALSE)</f>
        <v>0.20833333333333334</v>
      </c>
      <c r="BV12" s="135">
        <f>VLOOKUP(BT12,'PS-FS'!$D$2:$F$56,3,FALSE)</f>
        <v>0.5</v>
      </c>
      <c r="BW12" s="128">
        <f>IFERROR(VLOOKUP(BT12,'PS-FS'!$D$1:$H$56,5,FALSE),"00:00")</f>
        <v>0.29166666666666663</v>
      </c>
      <c r="BX12" s="180" t="s">
        <v>12</v>
      </c>
      <c r="BY12" s="135" t="str">
        <f>VLOOKUP(BX12,'PS-FS'!$D$2:$F$56,2,FALSE)</f>
        <v>-</v>
      </c>
      <c r="BZ12" s="135" t="str">
        <f>VLOOKUP(BX12,'PS-FS'!$D$2:$F$56,3,FALSE)</f>
        <v>-</v>
      </c>
      <c r="CA12" s="128">
        <f>IFERROR(VLOOKUP(BX12,'PS-FS'!$D$1:$H$56,5,FALSE),"00:00")</f>
        <v>0</v>
      </c>
      <c r="CB12" s="153" t="s">
        <v>117</v>
      </c>
      <c r="CC12" s="135">
        <f>VLOOKUP(CB12,'PS-FS'!$D$2:$F$56,2,FALSE)</f>
        <v>0.23958333333333334</v>
      </c>
      <c r="CD12" s="135">
        <f>VLOOKUP(CB12,'PS-FS'!$D$2:$F$56,3,FALSE)</f>
        <v>0.42361111111111116</v>
      </c>
      <c r="CE12" s="128">
        <f>IFERROR(VLOOKUP(CB12,'PS-FS'!$D$1:$H$56,5,FALSE),"00:00")</f>
        <v>0.18402777777777782</v>
      </c>
      <c r="CF12" s="185" t="s">
        <v>12</v>
      </c>
      <c r="CG12" s="135" t="str">
        <f>VLOOKUP(CF12,'[4]PS-FS'!$D$2:$F$69,2,FALSE)</f>
        <v>-</v>
      </c>
      <c r="CH12" s="135" t="str">
        <f>VLOOKUP(CF12,'[4]PS-FS'!$D$2:$F$69,3,FALSE)</f>
        <v>-</v>
      </c>
      <c r="CI12" s="128" t="str">
        <f>IFERROR(VLOOKUP(CF12,'[4]Service 24'!$A$1:$Q$428,2,FALSE),"00:00")</f>
        <v>00:00</v>
      </c>
      <c r="CJ12" s="155">
        <f t="shared" si="2"/>
        <v>1.3124999999999998</v>
      </c>
      <c r="CK12" s="153" t="s">
        <v>113</v>
      </c>
      <c r="CL12" s="135">
        <f>VLOOKUP(CK12,'PS-FS'!$D$2:$F$56,2,FALSE)</f>
        <v>0.21180555555555558</v>
      </c>
      <c r="CM12" s="135">
        <f>VLOOKUP(CK12,'PS-FS'!$D$2:$F$56,3,FALSE)</f>
        <v>0.4375</v>
      </c>
      <c r="CN12" s="128">
        <f>IFERROR(VLOOKUP(CK12,'PS-FS'!$D$1:$H$56,5,FALSE),"00:00")</f>
        <v>0.22569444444444442</v>
      </c>
      <c r="CO12" s="125" t="s">
        <v>15</v>
      </c>
      <c r="CP12" s="135">
        <f>VLOOKUP(CO12,'PS-FS'!$D$2:$F$56,2,FALSE)</f>
        <v>0.20833333333333334</v>
      </c>
      <c r="CQ12" s="135">
        <f>VLOOKUP(CO12,'PS-FS'!$D$2:$F$56,3,FALSE)</f>
        <v>0.5</v>
      </c>
      <c r="CR12" s="128">
        <f>IFERROR(VLOOKUP(CO12,'PS-FS'!$D$1:$H$56,5,FALSE),"00:00")</f>
        <v>0.29166666666666663</v>
      </c>
      <c r="CS12" s="125" t="s">
        <v>12</v>
      </c>
      <c r="CT12" s="135" t="str">
        <f>VLOOKUP(CS12,'PS-FS'!$D$2:$F$56,2,FALSE)</f>
        <v>-</v>
      </c>
      <c r="CU12" s="135" t="str">
        <f>VLOOKUP(CS12,'PS-FS'!$D$2:$F$56,3,FALSE)</f>
        <v>-</v>
      </c>
      <c r="CV12" s="128">
        <f>IFERROR(VLOOKUP(CS12,'PS-FS'!$D$1:$H$56,5,FALSE),"00:00")</f>
        <v>0</v>
      </c>
      <c r="CW12" s="154" t="s">
        <v>193</v>
      </c>
      <c r="CX12" s="135">
        <f>VLOOKUP(CW12,'PS-FS'!$D$2:$F$56,2,FALSE)</f>
        <v>0.19791666666666666</v>
      </c>
      <c r="CY12" s="135">
        <f>VLOOKUP(CW12,'PS-FS'!$D$2:$F$56,3,FALSE)</f>
        <v>0.46875</v>
      </c>
      <c r="CZ12" s="128">
        <f>IFERROR(VLOOKUP(CW12,'PS-FS'!$D$1:$H$56,5,FALSE),"00:00")</f>
        <v>0.25694444444444448</v>
      </c>
      <c r="DA12" s="153" t="s">
        <v>113</v>
      </c>
      <c r="DB12" s="135">
        <f>VLOOKUP(DA12,'PS-FS'!$D$2:$F$56,2,FALSE)</f>
        <v>0.21180555555555558</v>
      </c>
      <c r="DC12" s="135">
        <f>VLOOKUP(DA12,'PS-FS'!$D$2:$F$56,3,FALSE)</f>
        <v>0.4375</v>
      </c>
      <c r="DD12" s="128">
        <f>IFERROR(VLOOKUP(DA12,'PS-FS'!$D$1:$H$56,5,FALSE),"00:00")</f>
        <v>0.22569444444444442</v>
      </c>
      <c r="DE12" s="125" t="s">
        <v>12</v>
      </c>
      <c r="DF12" s="135" t="str">
        <f>VLOOKUP(DE12,'PS-FS'!$D$2:$F$56,2,FALSE)</f>
        <v>-</v>
      </c>
      <c r="DG12" s="135" t="str">
        <f>VLOOKUP(DE12,'PS-FS'!$D$2:$F$56,3,FALSE)</f>
        <v>-</v>
      </c>
      <c r="DH12" s="128">
        <f>IFERROR(VLOOKUP(DE12,'PS-FS'!$D$1:$H$56,5,FALSE),"00:00")</f>
        <v>0</v>
      </c>
      <c r="DI12" s="182" t="s">
        <v>12</v>
      </c>
      <c r="DJ12" s="135" t="str">
        <f>VLOOKUP(DI12,'PS-FS'!$D$2:$F$56,2,FALSE)</f>
        <v>-</v>
      </c>
      <c r="DK12" s="135" t="str">
        <f>VLOOKUP(DI12,'PS-FS'!$D$2:$F$56,3,FALSE)</f>
        <v>-</v>
      </c>
      <c r="DL12" s="128" t="str">
        <f>IFERROR(VLOOKUP(DI12,'[4]Service 24'!$A$1:$Q$428,2,FALSE),"00:00")</f>
        <v>00:00</v>
      </c>
      <c r="DM12" s="155">
        <f t="shared" si="3"/>
        <v>1</v>
      </c>
    </row>
    <row r="13" spans="1:117" ht="38.25" customHeight="1" x14ac:dyDescent="0.3">
      <c r="A13" s="8" t="s">
        <v>204</v>
      </c>
      <c r="B13" s="193" t="s">
        <v>15</v>
      </c>
      <c r="C13" s="194">
        <f>VLOOKUP(B13,'PS-FS'!$D$2:$F$56,2,FALSE)</f>
        <v>0.20833333333333334</v>
      </c>
      <c r="D13" s="194">
        <f>VLOOKUP(B13,'PS-FS'!$D$2:$F$56,3,FALSE)</f>
        <v>0.5</v>
      </c>
      <c r="E13" s="195">
        <f>IFERROR(VLOOKUP(B13,'PS-FS'!$D$1:$H$56,5,FALSE),"00:00")</f>
        <v>0.29166666666666663</v>
      </c>
      <c r="F13" s="198" t="s">
        <v>82</v>
      </c>
      <c r="G13" s="194">
        <f>VLOOKUP(F13,'PS-FS'!$D$2:$F$56,2,FALSE)</f>
        <v>0.20486111111111113</v>
      </c>
      <c r="H13" s="194">
        <f>VLOOKUP(F13,'PS-FS'!$D$2:$F$56,3,FALSE)</f>
        <v>0.5069444444444442</v>
      </c>
      <c r="I13" s="195">
        <f>IFERROR(VLOOKUP(F13,'PS-FS'!$D$1:$H$56,5,FALSE),"00:00")</f>
        <v>0.28819444444444414</v>
      </c>
      <c r="J13" s="198" t="s">
        <v>12</v>
      </c>
      <c r="K13" s="194" t="str">
        <f>VLOOKUP(J13,'PS-FS'!$D$2:$F$56,2,FALSE)</f>
        <v>-</v>
      </c>
      <c r="L13" s="194" t="str">
        <f>VLOOKUP(J13,'PS-FS'!$D$2:$F$56,3,FALSE)</f>
        <v>-</v>
      </c>
      <c r="M13" s="195">
        <f>IFERROR(VLOOKUP(J13,'PS-FS'!$D$1:$H$56,5,FALSE),"00:00")</f>
        <v>0</v>
      </c>
      <c r="N13" s="198" t="s">
        <v>82</v>
      </c>
      <c r="O13" s="194">
        <f>VLOOKUP(N13,'PS-FS'!$D$2:$F$56,2,FALSE)</f>
        <v>0.20486111111111113</v>
      </c>
      <c r="P13" s="194">
        <f>VLOOKUP(N13,'PS-FS'!$D$2:$F$56,3,FALSE)</f>
        <v>0.5069444444444442</v>
      </c>
      <c r="Q13" s="195">
        <f>IFERROR(VLOOKUP(N13,'PS-FS'!$D$1:$H$56,5,FALSE),"00:00")</f>
        <v>0.28819444444444414</v>
      </c>
      <c r="R13" s="193" t="s">
        <v>15</v>
      </c>
      <c r="S13" s="194">
        <f>VLOOKUP(R13,'PS-FS'!$D$2:$F$56,2,FALSE)</f>
        <v>0.20833333333333334</v>
      </c>
      <c r="T13" s="194">
        <f>VLOOKUP(R13,'PS-FS'!$D$2:$F$56,3,FALSE)</f>
        <v>0.5</v>
      </c>
      <c r="U13" s="195">
        <f>IFERROR(VLOOKUP(R13,'PS-FS'!$D$1:$H$56,5,FALSE),"00:00")</f>
        <v>0.29166666666666663</v>
      </c>
      <c r="V13" s="205" t="s">
        <v>12</v>
      </c>
      <c r="W13" s="194" t="str">
        <f>VLOOKUP(V13,'PS-FS'!$D$2:$F$56,2,FALSE)</f>
        <v>-</v>
      </c>
      <c r="X13" s="194" t="str">
        <f>VLOOKUP(V13,'PS-FS'!$D$2:$F$56,3,FALSE)</f>
        <v>-</v>
      </c>
      <c r="Y13" s="195">
        <f>IFERROR(VLOOKUP(V13,'PS-FS'!$D$1:$H$56,5,FALSE),"00:00")</f>
        <v>0</v>
      </c>
      <c r="Z13" s="198" t="s">
        <v>119</v>
      </c>
      <c r="AA13" s="194">
        <f>VLOOKUP(Z13,'PS-FS'!$D$2:$F$56,2,FALSE)</f>
        <v>0.27777777777777779</v>
      </c>
      <c r="AB13" s="194">
        <f>VLOOKUP(Z13,'PS-FS'!$D$2:$F$56,3,FALSE)</f>
        <v>0.59027777777777779</v>
      </c>
      <c r="AC13" s="195">
        <f>IFERROR(VLOOKUP(Z13,'PS-FS'!$D$1:$H$56,5,FALSE),"00:00")</f>
        <v>0.2986111111111111</v>
      </c>
      <c r="AD13" s="199">
        <f t="shared" si="0"/>
        <v>1.4583333333333326</v>
      </c>
      <c r="AE13" s="154" t="s">
        <v>193</v>
      </c>
      <c r="AF13" s="135">
        <f>VLOOKUP(AE13,'PS-FS'!$D$2:$F$56,2,FALSE)</f>
        <v>0.19791666666666666</v>
      </c>
      <c r="AG13" s="135">
        <f>VLOOKUP(AE13,'PS-FS'!$D$2:$F$56,3,FALSE)</f>
        <v>0.46875</v>
      </c>
      <c r="AH13" s="128">
        <f>IFERROR(VLOOKUP(AE13,'PS-FS'!$D$1:$H$56,5,FALSE),"00:00")</f>
        <v>0.25694444444444448</v>
      </c>
      <c r="AI13" s="125" t="s">
        <v>12</v>
      </c>
      <c r="AJ13" s="135" t="str">
        <f>VLOOKUP(AI13,'PS-FS'!$D$2:$F$56,2,FALSE)</f>
        <v>-</v>
      </c>
      <c r="AK13" s="135" t="str">
        <f>VLOOKUP(AI13,'PS-FS'!$D$2:$F$56,3,FALSE)</f>
        <v>-</v>
      </c>
      <c r="AL13" s="128">
        <f>IFERROR(VLOOKUP(AI13,'PS-FS'!$D$1:$H$56,5,FALSE),"00:00")</f>
        <v>0</v>
      </c>
      <c r="AM13" s="153" t="s">
        <v>12</v>
      </c>
      <c r="AN13" s="135" t="str">
        <f>VLOOKUP(AM13,'PS-FS'!$D$2:$F$56,2,FALSE)</f>
        <v>-</v>
      </c>
      <c r="AO13" s="135" t="str">
        <f>VLOOKUP(AM13,'PS-FS'!$D$2:$F$56,3,FALSE)</f>
        <v>-</v>
      </c>
      <c r="AP13" s="128">
        <f>IFERROR(VLOOKUP(AM13,'PS-FS'!$D$1:$H$56,5,FALSE),"00:00")</f>
        <v>0</v>
      </c>
      <c r="AQ13" s="125" t="s">
        <v>15</v>
      </c>
      <c r="AR13" s="135">
        <f>VLOOKUP(AQ13,'PS-FS'!$D$2:$F$56,2,FALSE)</f>
        <v>0.20833333333333334</v>
      </c>
      <c r="AS13" s="135">
        <f>VLOOKUP(AQ13,'PS-FS'!$D$2:$F$56,3,FALSE)</f>
        <v>0.5</v>
      </c>
      <c r="AT13" s="128">
        <f>IFERROR(VLOOKUP(AQ13,'PS-FS'!$D$1:$H$56,5,FALSE),"00:00")</f>
        <v>0.29166666666666663</v>
      </c>
      <c r="AU13" s="180" t="s">
        <v>82</v>
      </c>
      <c r="AV13" s="135">
        <f>VLOOKUP(AU13,'PS-FS'!$D$2:$F$56,2,FALSE)</f>
        <v>0.20486111111111113</v>
      </c>
      <c r="AW13" s="135">
        <f>VLOOKUP(AU13,'PS-FS'!$D$2:$F$56,3,FALSE)</f>
        <v>0.5069444444444442</v>
      </c>
      <c r="AX13" s="128">
        <f>IFERROR(VLOOKUP(AU13,'PS-FS'!$D$1:$H$56,5,FALSE),"00:00")</f>
        <v>0.28819444444444414</v>
      </c>
      <c r="AY13" s="125" t="s">
        <v>12</v>
      </c>
      <c r="AZ13" s="135" t="str">
        <f>VLOOKUP(AY13,'PS-FS'!$D$2:$F$56,2,FALSE)</f>
        <v>-</v>
      </c>
      <c r="BA13" s="135" t="str">
        <f>VLOOKUP(AY13,'PS-FS'!$D$2:$F$56,3,FALSE)</f>
        <v>-</v>
      </c>
      <c r="BB13" s="128">
        <f>IFERROR(VLOOKUP(AY13,'PS-FS'!$D$1:$H$56,5,FALSE),"00:00")</f>
        <v>0</v>
      </c>
      <c r="BC13" s="182" t="s">
        <v>12</v>
      </c>
      <c r="BD13" s="135" t="str">
        <f>VLOOKUP(BC13,'PS-FS'!$D$2:$F$56,2,FALSE)</f>
        <v>-</v>
      </c>
      <c r="BE13" s="135" t="str">
        <f>VLOOKUP(BC13,'PS-FS'!$D$2:$F$56,3,FALSE)</f>
        <v>-</v>
      </c>
      <c r="BF13" s="128" t="str">
        <f>IFERROR(VLOOKUP(BC13,'[4]Service 24'!$A$1:$Q$428,2,FALSE),"00:00")</f>
        <v>00:00</v>
      </c>
      <c r="BG13" s="155">
        <f t="shared" si="1"/>
        <v>0.83680555555555536</v>
      </c>
      <c r="BH13" s="180" t="s">
        <v>82</v>
      </c>
      <c r="BI13" s="135">
        <f>VLOOKUP(BH13,'PS-FS'!$D$2:$F$56,2,FALSE)</f>
        <v>0.20486111111111113</v>
      </c>
      <c r="BJ13" s="135">
        <f>VLOOKUP(BH13,'PS-FS'!$D$2:$F$56,3,FALSE)</f>
        <v>0.5069444444444442</v>
      </c>
      <c r="BK13" s="128">
        <f>IFERROR(VLOOKUP(BH13,'PS-FS'!$D$1:$H$56,5,FALSE),"00:00")</f>
        <v>0.28819444444444414</v>
      </c>
      <c r="BL13" s="179" t="s">
        <v>60</v>
      </c>
      <c r="BM13" s="135">
        <f>VLOOKUP(BL13,'PS-FS'!$D$2:$F$56,2,FALSE)</f>
        <v>0.42708333333333337</v>
      </c>
      <c r="BN13" s="135">
        <f>VLOOKUP(BL13,'PS-FS'!$D$2:$F$56,3,FALSE)</f>
        <v>0.66319444444444442</v>
      </c>
      <c r="BO13" s="128">
        <f>IFERROR(VLOOKUP(BL13,'PS-FS'!$D$1:$H$56,5,FALSE),"00:00")</f>
        <v>0.23611111111111105</v>
      </c>
      <c r="BP13" s="154" t="s">
        <v>193</v>
      </c>
      <c r="BQ13" s="135">
        <f>VLOOKUP(BP13,'PS-FS'!$D$2:$F$56,2,FALSE)</f>
        <v>0.19791666666666666</v>
      </c>
      <c r="BR13" s="135">
        <f>VLOOKUP(BP13,'PS-FS'!$D$2:$F$56,3,FALSE)</f>
        <v>0.46875</v>
      </c>
      <c r="BS13" s="128">
        <f>IFERROR(VLOOKUP(BP13,'PS-FS'!$D$1:$H$56,5,FALSE),"00:00")</f>
        <v>0.25694444444444448</v>
      </c>
      <c r="BT13" s="179" t="s">
        <v>60</v>
      </c>
      <c r="BU13" s="135">
        <f>VLOOKUP(BT13,'PS-FS'!$D$2:$F$56,2,FALSE)</f>
        <v>0.42708333333333337</v>
      </c>
      <c r="BV13" s="135">
        <f>VLOOKUP(BT13,'PS-FS'!$D$2:$F$56,3,FALSE)</f>
        <v>0.66319444444444442</v>
      </c>
      <c r="BW13" s="128">
        <f>IFERROR(VLOOKUP(BT13,'PS-FS'!$D$1:$H$56,5,FALSE),"00:00")</f>
        <v>0.23611111111111105</v>
      </c>
      <c r="BX13" s="179" t="s">
        <v>60</v>
      </c>
      <c r="BY13" s="135">
        <f>VLOOKUP(BX13,'PS-FS'!$D$2:$F$56,2,FALSE)</f>
        <v>0.42708333333333337</v>
      </c>
      <c r="BZ13" s="135">
        <f>VLOOKUP(BX13,'PS-FS'!$D$2:$F$56,3,FALSE)</f>
        <v>0.66319444444444442</v>
      </c>
      <c r="CA13" s="128">
        <f>IFERROR(VLOOKUP(BX13,'PS-FS'!$D$1:$H$56,5,FALSE),"00:00")</f>
        <v>0.23611111111111105</v>
      </c>
      <c r="CB13" s="179" t="s">
        <v>65</v>
      </c>
      <c r="CC13" s="135">
        <f>VLOOKUP(CB13,'PS-FS'!$D$2:$F$56,2,FALSE)</f>
        <v>0.42708333333333343</v>
      </c>
      <c r="CD13" s="135">
        <f>VLOOKUP(CB13,'PS-FS'!$D$2:$F$56,3,FALSE)</f>
        <v>0.68749999999999967</v>
      </c>
      <c r="CE13" s="128">
        <f>IFERROR(VLOOKUP(CB13,'PS-FS'!$D$1:$H$56,5,FALSE),"00:00")</f>
        <v>0.26041666666666624</v>
      </c>
      <c r="CF13" s="182" t="s">
        <v>12</v>
      </c>
      <c r="CG13" s="135" t="str">
        <f>VLOOKUP(CF13,'[4]PS-FS'!$D$2:$F$69,2,FALSE)</f>
        <v>-</v>
      </c>
      <c r="CH13" s="135" t="str">
        <f>VLOOKUP(CF13,'[4]PS-FS'!$D$2:$F$69,3,FALSE)</f>
        <v>-</v>
      </c>
      <c r="CI13" s="128" t="str">
        <f>IFERROR(VLOOKUP(CF13,'[4]Service 24'!$A$1:$Q$428,2,FALSE),"00:00")</f>
        <v>00:00</v>
      </c>
      <c r="CJ13" s="155">
        <f t="shared" si="2"/>
        <v>1.5138888888888882</v>
      </c>
      <c r="CK13" s="125" t="s">
        <v>15</v>
      </c>
      <c r="CL13" s="135">
        <f>VLOOKUP(CK13,'PS-FS'!$D$2:$F$56,2,FALSE)</f>
        <v>0.20833333333333334</v>
      </c>
      <c r="CM13" s="135">
        <f>VLOOKUP(CK13,'PS-FS'!$D$2:$F$56,3,FALSE)</f>
        <v>0.5</v>
      </c>
      <c r="CN13" s="128">
        <f>IFERROR(VLOOKUP(CK13,'PS-FS'!$D$1:$H$56,5,FALSE),"00:00")</f>
        <v>0.29166666666666663</v>
      </c>
      <c r="CO13" s="154" t="s">
        <v>193</v>
      </c>
      <c r="CP13" s="135">
        <f>VLOOKUP(CO13,'PS-FS'!$D$2:$F$56,2,FALSE)</f>
        <v>0.19791666666666666</v>
      </c>
      <c r="CQ13" s="135">
        <f>VLOOKUP(CO13,'PS-FS'!$D$2:$F$56,3,FALSE)</f>
        <v>0.46875</v>
      </c>
      <c r="CR13" s="128">
        <f>IFERROR(VLOOKUP(CO13,'PS-FS'!$D$1:$H$56,5,FALSE),"00:00")</f>
        <v>0.25694444444444448</v>
      </c>
      <c r="CS13" s="180" t="s">
        <v>82</v>
      </c>
      <c r="CT13" s="135">
        <f>VLOOKUP(CS13,'PS-FS'!$D$2:$F$56,2,FALSE)</f>
        <v>0.20486111111111113</v>
      </c>
      <c r="CU13" s="135">
        <f>VLOOKUP(CS13,'PS-FS'!$D$2:$F$56,3,FALSE)</f>
        <v>0.5069444444444442</v>
      </c>
      <c r="CV13" s="128">
        <f>IFERROR(VLOOKUP(CS13,'PS-FS'!$D$1:$H$56,5,FALSE),"00:00")</f>
        <v>0.28819444444444414</v>
      </c>
      <c r="CW13" s="125" t="s">
        <v>15</v>
      </c>
      <c r="CX13" s="135">
        <f>VLOOKUP(CW13,'PS-FS'!$D$2:$F$56,2,FALSE)</f>
        <v>0.20833333333333334</v>
      </c>
      <c r="CY13" s="135">
        <f>VLOOKUP(CW13,'PS-FS'!$D$2:$F$56,3,FALSE)</f>
        <v>0.5</v>
      </c>
      <c r="CZ13" s="128">
        <f>IFERROR(VLOOKUP(CW13,'PS-FS'!$D$1:$H$56,5,FALSE),"00:00")</f>
        <v>0.29166666666666663</v>
      </c>
      <c r="DA13" s="180" t="s">
        <v>12</v>
      </c>
      <c r="DB13" s="135" t="str">
        <f>VLOOKUP(DA13,'PS-FS'!$D$2:$F$56,2,FALSE)</f>
        <v>-</v>
      </c>
      <c r="DC13" s="135" t="str">
        <f>VLOOKUP(DA13,'PS-FS'!$D$2:$F$56,3,FALSE)</f>
        <v>-</v>
      </c>
      <c r="DD13" s="128">
        <f>IFERROR(VLOOKUP(DA13,'PS-FS'!$D$1:$H$56,5,FALSE),"00:00")</f>
        <v>0</v>
      </c>
      <c r="DE13" s="153" t="s">
        <v>117</v>
      </c>
      <c r="DF13" s="135">
        <f>VLOOKUP(DE13,'PS-FS'!$D$2:$F$56,2,FALSE)</f>
        <v>0.23958333333333334</v>
      </c>
      <c r="DG13" s="135">
        <f>VLOOKUP(DE13,'PS-FS'!$D$2:$F$56,3,FALSE)</f>
        <v>0.42361111111111116</v>
      </c>
      <c r="DH13" s="128">
        <f>IFERROR(VLOOKUP(DE13,'PS-FS'!$D$1:$H$56,5,FALSE),"00:00")</f>
        <v>0.18402777777777782</v>
      </c>
      <c r="DI13" s="185" t="s">
        <v>12</v>
      </c>
      <c r="DJ13" s="135" t="str">
        <f>VLOOKUP(DI13,'PS-FS'!$D$2:$F$56,2,FALSE)</f>
        <v>-</v>
      </c>
      <c r="DK13" s="135" t="str">
        <f>VLOOKUP(DI13,'PS-FS'!$D$2:$F$56,3,FALSE)</f>
        <v>-</v>
      </c>
      <c r="DL13" s="128" t="str">
        <f>IFERROR(VLOOKUP(DI13,'[4]Service 24'!$A$1:$Q$428,2,FALSE),"00:00")</f>
        <v>00:00</v>
      </c>
      <c r="DM13" s="155">
        <f t="shared" si="3"/>
        <v>1.3124999999999998</v>
      </c>
    </row>
    <row r="14" spans="1:117" ht="38.25" customHeight="1" x14ac:dyDescent="0.3">
      <c r="A14" s="8" t="s">
        <v>205</v>
      </c>
      <c r="B14" s="205" t="s">
        <v>13</v>
      </c>
      <c r="C14" s="194" t="str">
        <f>VLOOKUP(B14,'PS-FS'!$D$2:$F$56,2,FALSE)</f>
        <v>-</v>
      </c>
      <c r="D14" s="194" t="str">
        <f>VLOOKUP(B14,'PS-FS'!$D$2:$F$56,3,FALSE)</f>
        <v>-</v>
      </c>
      <c r="E14" s="195">
        <f>IFERROR(VLOOKUP(B14,'PS-FS'!$D$1:$H$56,5,FALSE),"00:00")</f>
        <v>0</v>
      </c>
      <c r="F14" s="205" t="s">
        <v>13</v>
      </c>
      <c r="G14" s="194" t="str">
        <f>VLOOKUP(F14,'PS-FS'!$D$2:$F$56,2,FALSE)</f>
        <v>-</v>
      </c>
      <c r="H14" s="194" t="str">
        <f>VLOOKUP(F14,'PS-FS'!$D$2:$F$56,3,FALSE)</f>
        <v>-</v>
      </c>
      <c r="I14" s="195">
        <f>IFERROR(VLOOKUP(F14,'PS-FS'!$D$1:$H$56,5,FALSE),"00:00")</f>
        <v>0</v>
      </c>
      <c r="J14" s="196" t="s">
        <v>113</v>
      </c>
      <c r="K14" s="194">
        <f>VLOOKUP(J14,'PS-FS'!$D$2:$F$56,2,FALSE)</f>
        <v>0.21180555555555558</v>
      </c>
      <c r="L14" s="194">
        <f>VLOOKUP(J14,'PS-FS'!$D$2:$F$56,3,FALSE)</f>
        <v>0.4375</v>
      </c>
      <c r="M14" s="195">
        <f>IFERROR(VLOOKUP(J14,'PS-FS'!$D$1:$H$56,5,FALSE),"00:00")</f>
        <v>0.22569444444444442</v>
      </c>
      <c r="N14" s="154" t="s">
        <v>193</v>
      </c>
      <c r="O14" s="194">
        <f>VLOOKUP(N14,'PS-FS'!$D$2:$F$56,2,FALSE)</f>
        <v>0.19791666666666666</v>
      </c>
      <c r="P14" s="194">
        <f>VLOOKUP(N14,'PS-FS'!$D$2:$F$56,3,FALSE)</f>
        <v>0.46875</v>
      </c>
      <c r="Q14" s="195">
        <f>IFERROR(VLOOKUP(N14,'PS-FS'!$D$1:$H$56,5,FALSE),"00:00")</f>
        <v>0.25694444444444448</v>
      </c>
      <c r="R14" s="154" t="s">
        <v>193</v>
      </c>
      <c r="S14" s="194">
        <f>VLOOKUP(R14,'PS-FS'!$D$2:$F$56,2,FALSE)</f>
        <v>0.19791666666666666</v>
      </c>
      <c r="T14" s="194">
        <f>VLOOKUP(R14,'PS-FS'!$D$2:$F$56,3,FALSE)</f>
        <v>0.46875</v>
      </c>
      <c r="U14" s="195">
        <f>IFERROR(VLOOKUP(R14,'PS-FS'!$D$1:$H$56,5,FALSE),"00:00")</f>
        <v>0.25694444444444448</v>
      </c>
      <c r="V14" s="154" t="s">
        <v>182</v>
      </c>
      <c r="W14" s="194">
        <f>VLOOKUP(V14,'PS-FS'!$D$2:$F$56,2,FALSE)</f>
        <v>0.24305555555555555</v>
      </c>
      <c r="X14" s="194">
        <f>VLOOKUP(V14,'PS-FS'!$D$2:$F$56,3,FALSE)</f>
        <v>0.5625</v>
      </c>
      <c r="Y14" s="195">
        <f>IFERROR(VLOOKUP(V14,'PS-FS'!$D$1:$H$56,5,FALSE),"00:00")</f>
        <v>0.30555555555555552</v>
      </c>
      <c r="Z14" s="193" t="s">
        <v>12</v>
      </c>
      <c r="AA14" s="194" t="str">
        <f>VLOOKUP(Z14,'PS-FS'!$D$2:$F$56,2,FALSE)</f>
        <v>-</v>
      </c>
      <c r="AB14" s="194" t="str">
        <f>VLOOKUP(Z14,'PS-FS'!$D$2:$F$56,3,FALSE)</f>
        <v>-</v>
      </c>
      <c r="AC14" s="195">
        <f>IFERROR(VLOOKUP(Z14,'PS-FS'!$D$1:$H$56,5,FALSE),"00:00")</f>
        <v>0</v>
      </c>
      <c r="AD14" s="199">
        <f t="shared" si="0"/>
        <v>1.0451388888888888</v>
      </c>
      <c r="AE14" s="125" t="s">
        <v>15</v>
      </c>
      <c r="AF14" s="135">
        <f>VLOOKUP(AE14,'PS-FS'!$D$2:$F$56,2,FALSE)</f>
        <v>0.20833333333333334</v>
      </c>
      <c r="AG14" s="135">
        <f>VLOOKUP(AE14,'PS-FS'!$D$2:$F$56,3,FALSE)</f>
        <v>0.5</v>
      </c>
      <c r="AH14" s="128">
        <f>IFERROR(VLOOKUP(AE14,'PS-FS'!$D$1:$H$56,5,FALSE),"00:00")</f>
        <v>0.29166666666666663</v>
      </c>
      <c r="AI14" s="180" t="s">
        <v>82</v>
      </c>
      <c r="AJ14" s="135">
        <f>VLOOKUP(AI14,'PS-FS'!$D$2:$F$56,2,FALSE)</f>
        <v>0.20486111111111113</v>
      </c>
      <c r="AK14" s="135">
        <f>VLOOKUP(AI14,'PS-FS'!$D$2:$F$56,3,FALSE)</f>
        <v>0.5069444444444442</v>
      </c>
      <c r="AL14" s="128">
        <f>IFERROR(VLOOKUP(AI14,'PS-FS'!$D$1:$H$56,5,FALSE),"00:00")</f>
        <v>0.28819444444444414</v>
      </c>
      <c r="AM14" s="125" t="s">
        <v>15</v>
      </c>
      <c r="AN14" s="135">
        <f>VLOOKUP(AM14,'PS-FS'!$D$2:$F$56,2,FALSE)</f>
        <v>0.20833333333333334</v>
      </c>
      <c r="AO14" s="135">
        <f>VLOOKUP(AM14,'PS-FS'!$D$2:$F$56,3,FALSE)</f>
        <v>0.5</v>
      </c>
      <c r="AP14" s="128">
        <f>IFERROR(VLOOKUP(AM14,'PS-FS'!$D$1:$H$56,5,FALSE),"00:00")</f>
        <v>0.29166666666666663</v>
      </c>
      <c r="AQ14" s="180" t="s">
        <v>82</v>
      </c>
      <c r="AR14" s="135">
        <f>VLOOKUP(AQ14,'PS-FS'!$D$2:$F$56,2,FALSE)</f>
        <v>0.20486111111111113</v>
      </c>
      <c r="AS14" s="135">
        <f>VLOOKUP(AQ14,'PS-FS'!$D$2:$F$56,3,FALSE)</f>
        <v>0.5069444444444442</v>
      </c>
      <c r="AT14" s="128">
        <f>IFERROR(VLOOKUP(AQ14,'PS-FS'!$D$1:$H$56,5,FALSE),"00:00")</f>
        <v>0.28819444444444414</v>
      </c>
      <c r="AU14" s="125" t="s">
        <v>12</v>
      </c>
      <c r="AV14" s="135" t="str">
        <f>VLOOKUP(AU14,'PS-FS'!$D$2:$F$56,2,FALSE)</f>
        <v>-</v>
      </c>
      <c r="AW14" s="135" t="str">
        <f>VLOOKUP(AU14,'PS-FS'!$D$2:$F$56,3,FALSE)</f>
        <v>-</v>
      </c>
      <c r="AX14" s="128">
        <f>IFERROR(VLOOKUP(AU14,'PS-FS'!$D$1:$H$56,5,FALSE),"00:00")</f>
        <v>0</v>
      </c>
      <c r="AY14" s="178" t="s">
        <v>12</v>
      </c>
      <c r="AZ14" s="135" t="str">
        <f>VLOOKUP(AY14,'PS-FS'!$D$2:$F$56,2,FALSE)</f>
        <v>-</v>
      </c>
      <c r="BA14" s="135" t="str">
        <f>VLOOKUP(AY14,'PS-FS'!$D$2:$F$56,3,FALSE)</f>
        <v>-</v>
      </c>
      <c r="BB14" s="128">
        <f>IFERROR(VLOOKUP(AY14,'PS-FS'!$D$1:$H$56,5,FALSE),"00:00")</f>
        <v>0</v>
      </c>
      <c r="BC14" s="180" t="s">
        <v>119</v>
      </c>
      <c r="BD14" s="135">
        <f>VLOOKUP(BC14,'PS-FS'!$D$2:$F$56,2,FALSE)</f>
        <v>0.27777777777777779</v>
      </c>
      <c r="BE14" s="135">
        <f>VLOOKUP(BC14,'PS-FS'!$D$2:$F$56,3,FALSE)</f>
        <v>0.59027777777777779</v>
      </c>
      <c r="BF14" s="128">
        <f>IFERROR(VLOOKUP(BC14,'[4]Service 24'!$A$1:$Q$428,2,FALSE),"00:00")</f>
        <v>0.27430555555555469</v>
      </c>
      <c r="BG14" s="155">
        <f t="shared" si="1"/>
        <v>1.4340277777777761</v>
      </c>
      <c r="BH14" s="154" t="s">
        <v>193</v>
      </c>
      <c r="BI14" s="135">
        <f>VLOOKUP(BH14,'PS-FS'!$D$2:$F$56,2,FALSE)</f>
        <v>0.19791666666666666</v>
      </c>
      <c r="BJ14" s="135">
        <f>VLOOKUP(BH14,'PS-FS'!$D$2:$F$56,3,FALSE)</f>
        <v>0.46875</v>
      </c>
      <c r="BK14" s="128">
        <f>IFERROR(VLOOKUP(BH14,'PS-FS'!$D$1:$H$56,5,FALSE),"00:00")</f>
        <v>0.25694444444444448</v>
      </c>
      <c r="BL14" s="125" t="s">
        <v>12</v>
      </c>
      <c r="BM14" s="135" t="str">
        <f>VLOOKUP(BL14,'PS-FS'!$D$2:$F$56,2,FALSE)</f>
        <v>-</v>
      </c>
      <c r="BN14" s="135" t="str">
        <f>VLOOKUP(BL14,'PS-FS'!$D$2:$F$56,3,FALSE)</f>
        <v>-</v>
      </c>
      <c r="BO14" s="128">
        <f>IFERROR(VLOOKUP(BL14,'PS-FS'!$D$1:$H$56,5,FALSE),"00:00")</f>
        <v>0</v>
      </c>
      <c r="BP14" s="153" t="s">
        <v>12</v>
      </c>
      <c r="BQ14" s="135" t="str">
        <f>VLOOKUP(BP14,'PS-FS'!$D$2:$F$56,2,FALSE)</f>
        <v>-</v>
      </c>
      <c r="BR14" s="135" t="str">
        <f>VLOOKUP(BP14,'PS-FS'!$D$2:$F$56,3,FALSE)</f>
        <v>-</v>
      </c>
      <c r="BS14" s="128">
        <f>IFERROR(VLOOKUP(BP14,'PS-FS'!$D$1:$H$56,5,FALSE),"00:00")</f>
        <v>0</v>
      </c>
      <c r="BT14" s="125" t="s">
        <v>15</v>
      </c>
      <c r="BU14" s="135">
        <f>VLOOKUP(BT14,'PS-FS'!$D$2:$F$56,2,FALSE)</f>
        <v>0.20833333333333334</v>
      </c>
      <c r="BV14" s="135">
        <f>VLOOKUP(BT14,'PS-FS'!$D$2:$F$56,3,FALSE)</f>
        <v>0.5</v>
      </c>
      <c r="BW14" s="128">
        <f>IFERROR(VLOOKUP(BT14,'PS-FS'!$D$1:$H$56,5,FALSE),"00:00")</f>
        <v>0.29166666666666663</v>
      </c>
      <c r="BX14" s="180" t="s">
        <v>82</v>
      </c>
      <c r="BY14" s="135">
        <f>VLOOKUP(BX14,'PS-FS'!$D$2:$F$56,2,FALSE)</f>
        <v>0.20486111111111113</v>
      </c>
      <c r="BZ14" s="135">
        <f>VLOOKUP(BX14,'PS-FS'!$D$2:$F$56,3,FALSE)</f>
        <v>0.5069444444444442</v>
      </c>
      <c r="CA14" s="128">
        <f>IFERROR(VLOOKUP(BX14,'PS-FS'!$D$1:$H$56,5,FALSE),"00:00")</f>
        <v>0.28819444444444414</v>
      </c>
      <c r="CB14" s="125" t="s">
        <v>12</v>
      </c>
      <c r="CC14" s="135" t="str">
        <f>VLOOKUP(CB14,'PS-FS'!$D$2:$F$56,2,FALSE)</f>
        <v>-</v>
      </c>
      <c r="CD14" s="135" t="str">
        <f>VLOOKUP(CB14,'PS-FS'!$D$2:$F$56,3,FALSE)</f>
        <v>-</v>
      </c>
      <c r="CE14" s="128">
        <f>IFERROR(VLOOKUP(CB14,'PS-FS'!$D$1:$H$56,5,FALSE),"00:00")</f>
        <v>0</v>
      </c>
      <c r="CF14" s="182" t="s">
        <v>12</v>
      </c>
      <c r="CG14" s="135" t="str">
        <f>VLOOKUP(CF14,'[4]PS-FS'!$D$2:$F$69,2,FALSE)</f>
        <v>-</v>
      </c>
      <c r="CH14" s="135" t="str">
        <f>VLOOKUP(CF14,'[4]PS-FS'!$D$2:$F$69,3,FALSE)</f>
        <v>-</v>
      </c>
      <c r="CI14" s="128" t="str">
        <f>IFERROR(VLOOKUP(CF14,'[4]Service 24'!$A$1:$Q$428,2,FALSE),"00:00")</f>
        <v>00:00</v>
      </c>
      <c r="CJ14" s="155">
        <f t="shared" si="2"/>
        <v>0.83680555555555536</v>
      </c>
      <c r="CK14" s="180" t="s">
        <v>12</v>
      </c>
      <c r="CL14" s="135" t="str">
        <f>VLOOKUP(CK14,'PS-FS'!$D$2:$F$56,2,FALSE)</f>
        <v>-</v>
      </c>
      <c r="CM14" s="135" t="str">
        <f>VLOOKUP(CK14,'PS-FS'!$D$2:$F$56,3,FALSE)</f>
        <v>-</v>
      </c>
      <c r="CN14" s="128">
        <f>IFERROR(VLOOKUP(CK14,'PS-FS'!$D$1:$H$56,5,FALSE),"00:00")</f>
        <v>0</v>
      </c>
      <c r="CO14" s="179" t="s">
        <v>60</v>
      </c>
      <c r="CP14" s="135">
        <f>VLOOKUP(CO14,'PS-FS'!$D$2:$F$56,2,FALSE)</f>
        <v>0.42708333333333337</v>
      </c>
      <c r="CQ14" s="135">
        <f>VLOOKUP(CO14,'PS-FS'!$D$2:$F$56,3,FALSE)</f>
        <v>0.66319444444444442</v>
      </c>
      <c r="CR14" s="128">
        <f>IFERROR(VLOOKUP(CO14,'PS-FS'!$D$1:$H$56,5,FALSE),"00:00")</f>
        <v>0.23611111111111105</v>
      </c>
      <c r="CS14" s="154" t="s">
        <v>193</v>
      </c>
      <c r="CT14" s="135">
        <f>VLOOKUP(CS14,'PS-FS'!$D$2:$F$56,2,FALSE)</f>
        <v>0.19791666666666666</v>
      </c>
      <c r="CU14" s="135">
        <f>VLOOKUP(CS14,'PS-FS'!$D$2:$F$56,3,FALSE)</f>
        <v>0.46875</v>
      </c>
      <c r="CV14" s="128">
        <f>IFERROR(VLOOKUP(CS14,'PS-FS'!$D$1:$H$56,5,FALSE),"00:00")</f>
        <v>0.25694444444444448</v>
      </c>
      <c r="CW14" s="179" t="s">
        <v>60</v>
      </c>
      <c r="CX14" s="135">
        <f>VLOOKUP(CW14,'PS-FS'!$D$2:$F$56,2,FALSE)</f>
        <v>0.42708333333333337</v>
      </c>
      <c r="CY14" s="135">
        <f>VLOOKUP(CW14,'PS-FS'!$D$2:$F$56,3,FALSE)</f>
        <v>0.66319444444444442</v>
      </c>
      <c r="CZ14" s="128">
        <f>IFERROR(VLOOKUP(CW14,'PS-FS'!$D$1:$H$56,5,FALSE),"00:00")</f>
        <v>0.23611111111111105</v>
      </c>
      <c r="DA14" s="179" t="s">
        <v>60</v>
      </c>
      <c r="DB14" s="135">
        <f>VLOOKUP(DA14,'PS-FS'!$D$2:$F$56,2,FALSE)</f>
        <v>0.42708333333333337</v>
      </c>
      <c r="DC14" s="135">
        <f>VLOOKUP(DA14,'PS-FS'!$D$2:$F$56,3,FALSE)</f>
        <v>0.66319444444444442</v>
      </c>
      <c r="DD14" s="128">
        <f>IFERROR(VLOOKUP(DA14,'PS-FS'!$D$1:$H$56,5,FALSE),"00:00")</f>
        <v>0.23611111111111105</v>
      </c>
      <c r="DE14" s="179" t="s">
        <v>65</v>
      </c>
      <c r="DF14" s="135">
        <f>VLOOKUP(DE14,'PS-FS'!$D$2:$F$56,2,FALSE)</f>
        <v>0.42708333333333343</v>
      </c>
      <c r="DG14" s="135">
        <f>VLOOKUP(DE14,'PS-FS'!$D$2:$F$56,3,FALSE)</f>
        <v>0.68749999999999967</v>
      </c>
      <c r="DH14" s="128">
        <f>IFERROR(VLOOKUP(DE14,'PS-FS'!$D$1:$H$56,5,FALSE),"00:00")</f>
        <v>0.26041666666666624</v>
      </c>
      <c r="DI14" s="182" t="s">
        <v>12</v>
      </c>
      <c r="DJ14" s="135" t="str">
        <f>VLOOKUP(DI14,'PS-FS'!$D$2:$F$56,2,FALSE)</f>
        <v>-</v>
      </c>
      <c r="DK14" s="135" t="str">
        <f>VLOOKUP(DI14,'PS-FS'!$D$2:$F$56,3,FALSE)</f>
        <v>-</v>
      </c>
      <c r="DL14" s="128" t="str">
        <f>IFERROR(VLOOKUP(DI14,'[4]Service 24'!$A$1:$Q$428,2,FALSE),"00:00")</f>
        <v>00:00</v>
      </c>
      <c r="DM14" s="155">
        <f t="shared" si="3"/>
        <v>1.2256944444444438</v>
      </c>
    </row>
    <row r="15" spans="1:117" ht="38.25" customHeight="1" x14ac:dyDescent="0.3">
      <c r="A15" s="8" t="s">
        <v>206</v>
      </c>
      <c r="B15" s="206" t="s">
        <v>184</v>
      </c>
      <c r="C15" s="194">
        <f>VLOOKUP(B15,'PS-FS'!$D$2:$F$56,2,FALSE)</f>
        <v>0.45833333333333331</v>
      </c>
      <c r="D15" s="194">
        <f>VLOOKUP(B15,'PS-FS'!$D$2:$F$56,3,FALSE)</f>
        <v>0.8125</v>
      </c>
      <c r="E15" s="195">
        <f>IFERROR(VLOOKUP(B15,'PS-FS'!$D$1:$H$56,5,FALSE),"00:00")</f>
        <v>0.34027777777777779</v>
      </c>
      <c r="F15" s="205" t="s">
        <v>13</v>
      </c>
      <c r="G15" s="194" t="str">
        <f>VLOOKUP(F15,'PS-FS'!$D$2:$F$56,2,FALSE)</f>
        <v>-</v>
      </c>
      <c r="H15" s="194" t="str">
        <f>VLOOKUP(F15,'PS-FS'!$D$2:$F$56,3,FALSE)</f>
        <v>-</v>
      </c>
      <c r="I15" s="195">
        <f>IFERROR(VLOOKUP(F15,'PS-FS'!$D$1:$H$56,5,FALSE),"00:00")</f>
        <v>0</v>
      </c>
      <c r="J15" s="205" t="s">
        <v>13</v>
      </c>
      <c r="K15" s="194" t="str">
        <f>VLOOKUP(J15,'PS-FS'!$D$2:$F$56,2,FALSE)</f>
        <v>-</v>
      </c>
      <c r="L15" s="194" t="str">
        <f>VLOOKUP(J15,'PS-FS'!$D$2:$F$56,3,FALSE)</f>
        <v>-</v>
      </c>
      <c r="M15" s="195">
        <f>IFERROR(VLOOKUP(J15,'PS-FS'!$D$1:$H$56,5,FALSE),"00:00")</f>
        <v>0</v>
      </c>
      <c r="N15" s="205" t="s">
        <v>13</v>
      </c>
      <c r="O15" s="194" t="str">
        <f>VLOOKUP(N15,'PS-FS'!$D$2:$F$56,2,FALSE)</f>
        <v>-</v>
      </c>
      <c r="P15" s="194" t="str">
        <f>VLOOKUP(N15,'PS-FS'!$D$2:$F$56,3,FALSE)</f>
        <v>-</v>
      </c>
      <c r="Q15" s="195">
        <f>IFERROR(VLOOKUP(N15,'PS-FS'!$D$1:$H$56,5,FALSE),"00:00")</f>
        <v>0</v>
      </c>
      <c r="R15" s="205" t="s">
        <v>13</v>
      </c>
      <c r="S15" s="194" t="str">
        <f>VLOOKUP(R15,'PS-FS'!$D$2:$F$56,2,FALSE)</f>
        <v>-</v>
      </c>
      <c r="T15" s="194" t="str">
        <f>VLOOKUP(R15,'PS-FS'!$D$2:$F$56,3,FALSE)</f>
        <v>-</v>
      </c>
      <c r="U15" s="195">
        <f>IFERROR(VLOOKUP(R15,'PS-FS'!$D$1:$H$56,5,FALSE),"00:00")</f>
        <v>0</v>
      </c>
      <c r="V15" s="205" t="s">
        <v>13</v>
      </c>
      <c r="W15" s="194" t="str">
        <f>VLOOKUP(V15,'PS-FS'!$D$2:$F$56,2,FALSE)</f>
        <v>-</v>
      </c>
      <c r="X15" s="194" t="str">
        <f>VLOOKUP(V15,'PS-FS'!$D$2:$F$56,3,FALSE)</f>
        <v>-</v>
      </c>
      <c r="Y15" s="195">
        <f>IFERROR(VLOOKUP(V15,'PS-FS'!$D$1:$H$56,5,FALSE),"00:00")</f>
        <v>0</v>
      </c>
      <c r="Z15" s="207" t="s">
        <v>12</v>
      </c>
      <c r="AA15" s="194" t="str">
        <f>VLOOKUP(Z15,'PS-FS'!$D$2:$F$56,2,FALSE)</f>
        <v>-</v>
      </c>
      <c r="AB15" s="194" t="str">
        <f>VLOOKUP(Z15,'PS-FS'!$D$2:$F$56,3,FALSE)</f>
        <v>-</v>
      </c>
      <c r="AC15" s="195">
        <f>IFERROR(VLOOKUP(Z15,'PS-FS'!$D$1:$H$56,5,FALSE),"00:00")</f>
        <v>0</v>
      </c>
      <c r="AD15" s="199">
        <f t="shared" si="0"/>
        <v>0.34027777777777779</v>
      </c>
      <c r="AE15" s="178" t="s">
        <v>13</v>
      </c>
      <c r="AF15" s="135" t="str">
        <f>VLOOKUP(AE15,'PS-FS'!$D$2:$F$56,2,FALSE)</f>
        <v>-</v>
      </c>
      <c r="AG15" s="135" t="str">
        <f>VLOOKUP(AE15,'PS-FS'!$D$2:$F$56,3,FALSE)</f>
        <v>-</v>
      </c>
      <c r="AH15" s="128" t="str">
        <f>IFERROR(VLOOKUP(AE15,'[4]Service 24'!$A$1:$Q$428,2,FALSE),"00:00")</f>
        <v>00:00</v>
      </c>
      <c r="AI15" s="178" t="s">
        <v>13</v>
      </c>
      <c r="AJ15" s="135" t="str">
        <f>VLOOKUP(AI15,'[4]PS-FS'!$D$2:$F$69,2,FALSE)</f>
        <v>-</v>
      </c>
      <c r="AK15" s="135" t="str">
        <f>VLOOKUP(AI15,'[4]PS-FS'!$D$2:$F$69,3,FALSE)</f>
        <v>-</v>
      </c>
      <c r="AL15" s="128" t="str">
        <f>IFERROR(VLOOKUP(AI15,'[4]Service 24'!$A$1:$Q$428,2,FALSE),"00:00")</f>
        <v>00:00</v>
      </c>
      <c r="AM15" s="178" t="s">
        <v>13</v>
      </c>
      <c r="AN15" s="135" t="str">
        <f>VLOOKUP(AM15,'PS-FS'!$D$2:$F$56,2,FALSE)</f>
        <v>-</v>
      </c>
      <c r="AO15" s="135" t="str">
        <f>VLOOKUP(AM15,'PS-FS'!$D$2:$F$56,3,FALSE)</f>
        <v>-</v>
      </c>
      <c r="AP15" s="128" t="str">
        <f>IFERROR(VLOOKUP(AM15,'[4]Service 24'!$A$1:$Q$428,2,FALSE),"00:00")</f>
        <v>00:00</v>
      </c>
      <c r="AQ15" s="178" t="s">
        <v>13</v>
      </c>
      <c r="AR15" s="135" t="str">
        <f>VLOOKUP(AQ15,'PS-FS'!$D$2:$F$56,2,FALSE)</f>
        <v>-</v>
      </c>
      <c r="AS15" s="135" t="str">
        <f>VLOOKUP(AQ15,'PS-FS'!$D$2:$F$56,3,FALSE)</f>
        <v>-</v>
      </c>
      <c r="AT15" s="128" t="str">
        <f>IFERROR(VLOOKUP(AQ15,'[4]Service 24'!$A$1:$Q$428,2,FALSE),"00:00")</f>
        <v>00:00</v>
      </c>
      <c r="AU15" s="178" t="s">
        <v>13</v>
      </c>
      <c r="AV15" s="135" t="str">
        <f>VLOOKUP(AU15,'PS-FS'!$D$2:$F$56,2,FALSE)</f>
        <v>-</v>
      </c>
      <c r="AW15" s="135" t="str">
        <f>VLOOKUP(AU15,'PS-FS'!$D$2:$F$56,3,FALSE)</f>
        <v>-</v>
      </c>
      <c r="AX15" s="128" t="str">
        <f>IFERROR(VLOOKUP(AU15,'[4]Service 24'!$A$1:$Q$428,2,FALSE),"00:00")</f>
        <v>00:00</v>
      </c>
      <c r="AY15" s="178" t="s">
        <v>13</v>
      </c>
      <c r="AZ15" s="135" t="str">
        <f>VLOOKUP(AY15,'PS-FS'!$D$2:$F$56,2,FALSE)</f>
        <v>-</v>
      </c>
      <c r="BA15" s="135" t="str">
        <f>VLOOKUP(AY15,'PS-FS'!$D$2:$F$56,3,FALSE)</f>
        <v>-</v>
      </c>
      <c r="BB15" s="128" t="str">
        <f>IFERROR(VLOOKUP(AY15,'[4]Service 24'!$A$1:$Q$428,2,FALSE),"00:00")</f>
        <v>00:00</v>
      </c>
      <c r="BC15" s="125" t="s">
        <v>12</v>
      </c>
      <c r="BD15" s="135" t="str">
        <f>VLOOKUP(BC15,'PS-FS'!$D$2:$F$56,2,FALSE)</f>
        <v>-</v>
      </c>
      <c r="BE15" s="135" t="str">
        <f>VLOOKUP(BC15,'PS-FS'!$D$2:$F$56,3,FALSE)</f>
        <v>-</v>
      </c>
      <c r="BF15" s="128" t="str">
        <f>IFERROR(VLOOKUP(BC15,'[4]Service 24'!$A$1:$Q$428,2,FALSE),"00:00")</f>
        <v>00:00</v>
      </c>
      <c r="BG15" s="155">
        <f t="shared" si="1"/>
        <v>0</v>
      </c>
      <c r="BH15" s="178" t="s">
        <v>13</v>
      </c>
      <c r="BI15" s="135" t="str">
        <f>VLOOKUP(BH15,'PS-FS'!$D$2:$F$56,2,FALSE)</f>
        <v>-</v>
      </c>
      <c r="BJ15" s="135" t="str">
        <f>VLOOKUP(BH15,'PS-FS'!$D$2:$F$56,3,FALSE)</f>
        <v>-</v>
      </c>
      <c r="BK15" s="128" t="str">
        <f>IFERROR(VLOOKUP(BH15,'[4]Service 24'!$A$1:$Q$428,2,FALSE),"00:00")</f>
        <v>00:00</v>
      </c>
      <c r="BL15" s="178" t="s">
        <v>13</v>
      </c>
      <c r="BM15" s="135" t="str">
        <f>VLOOKUP(BL15,'PS-FS'!$D$2:$F$56,2,FALSE)</f>
        <v>-</v>
      </c>
      <c r="BN15" s="135" t="str">
        <f>VLOOKUP(BL15,'PS-FS'!$D$2:$F$56,3,FALSE)</f>
        <v>-</v>
      </c>
      <c r="BO15" s="128" t="str">
        <f>IFERROR(VLOOKUP(BL15,'[4]Service 24'!$A$1:$Q$428,2,FALSE),"00:00")</f>
        <v>00:00</v>
      </c>
      <c r="BP15" s="178" t="s">
        <v>13</v>
      </c>
      <c r="BQ15" s="135" t="str">
        <f>VLOOKUP(BP15,'PS-FS'!$D$2:$F$56,2,FALSE)</f>
        <v>-</v>
      </c>
      <c r="BR15" s="135" t="str">
        <f>VLOOKUP(BP15,'PS-FS'!$D$2:$F$56,3,FALSE)</f>
        <v>-</v>
      </c>
      <c r="BS15" s="128" t="str">
        <f>IFERROR(VLOOKUP(BP15,'[4]Service 24'!$A$1:$Q$428,2,FALSE),"00:00")</f>
        <v>00:00</v>
      </c>
      <c r="BT15" s="178" t="s">
        <v>13</v>
      </c>
      <c r="BU15" s="135" t="str">
        <f>VLOOKUP(BT15,'PS-FS'!$D$2:$F$56,2,FALSE)</f>
        <v>-</v>
      </c>
      <c r="BV15" s="135" t="str">
        <f>VLOOKUP(BT15,'PS-FS'!$D$2:$F$56,3,FALSE)</f>
        <v>-</v>
      </c>
      <c r="BW15" s="128" t="str">
        <f>IFERROR(VLOOKUP(BT15,'[4]Service 24'!$A$1:$Q$428,2,FALSE),"00:00")</f>
        <v>00:00</v>
      </c>
      <c r="BX15" s="125" t="s">
        <v>15</v>
      </c>
      <c r="BY15" s="135">
        <f>VLOOKUP(BX15,'PS-FS'!$D$2:$F$56,2,FALSE)</f>
        <v>0.20833333333333334</v>
      </c>
      <c r="BZ15" s="135">
        <f>VLOOKUP(BX15,'PS-FS'!$D$2:$F$56,3,FALSE)</f>
        <v>0.5</v>
      </c>
      <c r="CA15" s="128">
        <f>IFERROR(VLOOKUP(BX15,'[4]Service 24'!$A$1:$Q$428,2,FALSE),"00:00")</f>
        <v>0.29166666666666669</v>
      </c>
      <c r="CB15" s="125" t="s">
        <v>15</v>
      </c>
      <c r="CC15" s="135">
        <f>VLOOKUP(CB15,'PS-FS'!$D$2:$F$56,2,FALSE)</f>
        <v>0.20833333333333334</v>
      </c>
      <c r="CD15" s="135">
        <f>VLOOKUP(CB15,'PS-FS'!$D$2:$F$56,3,FALSE)</f>
        <v>0.5</v>
      </c>
      <c r="CE15" s="128">
        <f>IFERROR(VLOOKUP(CB15,'[4]Service 24'!$A$1:$Q$428,2,FALSE),"00:00")</f>
        <v>0.29166666666666669</v>
      </c>
      <c r="CF15" s="183" t="s">
        <v>12</v>
      </c>
      <c r="CG15" s="135" t="str">
        <f>VLOOKUP(CF15,'[4]PS-FS'!$D$2:$F$69,2,FALSE)</f>
        <v>-</v>
      </c>
      <c r="CH15" s="135" t="str">
        <f>VLOOKUP(CF15,'[4]PS-FS'!$D$2:$F$69,3,FALSE)</f>
        <v>-</v>
      </c>
      <c r="CI15" s="128" t="str">
        <f>IFERROR(VLOOKUP(CF15,'[4]Service 24'!$A$1:$Q$428,2,FALSE),"00:00")</f>
        <v>00:00</v>
      </c>
      <c r="CJ15" s="155">
        <f t="shared" si="2"/>
        <v>0.58333333333333337</v>
      </c>
      <c r="CK15" s="154" t="s">
        <v>193</v>
      </c>
      <c r="CL15" s="135">
        <f>VLOOKUP(CK15,'PS-FS'!$D$2:$F$56,2,FALSE)</f>
        <v>0.19791666666666666</v>
      </c>
      <c r="CM15" s="135">
        <f>VLOOKUP(CK15,'PS-FS'!$D$2:$F$56,3,FALSE)</f>
        <v>0.46875</v>
      </c>
      <c r="CN15" s="128">
        <f>IFERROR(VLOOKUP(CK15,'PS-FS'!$D$1:$H$56,5,FALSE),"00:00")</f>
        <v>0.25694444444444448</v>
      </c>
      <c r="CO15" s="125" t="s">
        <v>12</v>
      </c>
      <c r="CP15" s="135" t="str">
        <f>VLOOKUP(CO15,'PS-FS'!$D$2:$F$56,2,FALSE)</f>
        <v>-</v>
      </c>
      <c r="CQ15" s="135" t="str">
        <f>VLOOKUP(CO15,'PS-FS'!$D$2:$F$56,3,FALSE)</f>
        <v>-</v>
      </c>
      <c r="CR15" s="128">
        <f>IFERROR(VLOOKUP(CO15,'PS-FS'!$D$1:$H$56,5,FALSE),"00:00")</f>
        <v>0</v>
      </c>
      <c r="CS15" s="125" t="s">
        <v>12</v>
      </c>
      <c r="CT15" s="135" t="str">
        <f>VLOOKUP(CS15,'PS-FS'!$D$2:$F$56,2,FALSE)</f>
        <v>-</v>
      </c>
      <c r="CU15" s="135" t="str">
        <f>VLOOKUP(CS15,'PS-FS'!$D$2:$F$56,3,FALSE)</f>
        <v>-</v>
      </c>
      <c r="CV15" s="128">
        <f>IFERROR(VLOOKUP(CS15,'PS-FS'!$D$1:$H$56,5,FALSE),"00:00")</f>
        <v>0</v>
      </c>
      <c r="CW15" s="153" t="s">
        <v>113</v>
      </c>
      <c r="CX15" s="135">
        <f>VLOOKUP(CW15,'PS-FS'!$D$2:$F$56,2,FALSE)</f>
        <v>0.21180555555555558</v>
      </c>
      <c r="CY15" s="135">
        <f>VLOOKUP(CW15,'PS-FS'!$D$2:$F$56,3,FALSE)</f>
        <v>0.4375</v>
      </c>
      <c r="CZ15" s="128">
        <f>IFERROR(VLOOKUP(CW15,'PS-FS'!$D$1:$H$56,5,FALSE),"00:00")</f>
        <v>0.22569444444444442</v>
      </c>
      <c r="DA15" s="180" t="s">
        <v>82</v>
      </c>
      <c r="DB15" s="135">
        <f>VLOOKUP(DA15,'PS-FS'!$D$2:$F$56,2,FALSE)</f>
        <v>0.20486111111111113</v>
      </c>
      <c r="DC15" s="135">
        <f>VLOOKUP(DA15,'PS-FS'!$D$2:$F$56,3,FALSE)</f>
        <v>0.5069444444444442</v>
      </c>
      <c r="DD15" s="128">
        <f>IFERROR(VLOOKUP(DA15,'PS-FS'!$D$1:$H$56,5,FALSE),"00:00")</f>
        <v>0.28819444444444414</v>
      </c>
      <c r="DE15" s="125" t="s">
        <v>12</v>
      </c>
      <c r="DF15" s="135" t="str">
        <f>VLOOKUP(DE15,'PS-FS'!$D$2:$F$56,2,FALSE)</f>
        <v>-</v>
      </c>
      <c r="DG15" s="135" t="str">
        <f>VLOOKUP(DE15,'PS-FS'!$D$2:$F$56,3,FALSE)</f>
        <v>-</v>
      </c>
      <c r="DH15" s="128">
        <f>IFERROR(VLOOKUP(DE15,'PS-FS'!$D$1:$H$56,5,FALSE),"00:00")</f>
        <v>0</v>
      </c>
      <c r="DI15" s="182" t="s">
        <v>12</v>
      </c>
      <c r="DJ15" s="135" t="str">
        <f>VLOOKUP(DI15,'PS-FS'!$D$2:$F$56,2,FALSE)</f>
        <v>-</v>
      </c>
      <c r="DK15" s="135" t="str">
        <f>VLOOKUP(DI15,'PS-FS'!$D$2:$F$56,3,FALSE)</f>
        <v>-</v>
      </c>
      <c r="DL15" s="128" t="str">
        <f>IFERROR(VLOOKUP(DI15,'[4]Service 24'!$A$1:$Q$428,2,FALSE),"00:00")</f>
        <v>00:00</v>
      </c>
      <c r="DM15" s="155">
        <f t="shared" si="3"/>
        <v>0.77083333333333304</v>
      </c>
    </row>
    <row r="16" spans="1:117" ht="38.25" customHeight="1" x14ac:dyDescent="0.3">
      <c r="A16" s="8" t="s">
        <v>207</v>
      </c>
      <c r="B16" s="200" t="s">
        <v>14</v>
      </c>
      <c r="C16" s="194">
        <f>VLOOKUP(B16,'PS-FS'!$D$2:$F$56,2,FALSE)</f>
        <v>0.5</v>
      </c>
      <c r="D16" s="194">
        <f>VLOOKUP(B16,'PS-FS'!$D$2:$F$56,3,FALSE)</f>
        <v>0.79166666666666663</v>
      </c>
      <c r="E16" s="195">
        <f>IFERROR(VLOOKUP(B16,'PS-FS'!$D$1:$H$56,5,FALSE),"00:00")</f>
        <v>0.29166666666666663</v>
      </c>
      <c r="F16" s="208" t="s">
        <v>158</v>
      </c>
      <c r="G16" s="194">
        <f>VLOOKUP(F16,'PS-FS'!$D$2:$F$56,2,FALSE)</f>
        <v>0.52777777777777757</v>
      </c>
      <c r="H16" s="194">
        <f>VLOOKUP(F16,'PS-FS'!$D$2:$F$56,3,FALSE)</f>
        <v>0.83333333333333204</v>
      </c>
      <c r="I16" s="195">
        <f>IFERROR(VLOOKUP(F16,'PS-FS'!$D$1:$H$56,5,FALSE),"00:00")</f>
        <v>0.29166666666666557</v>
      </c>
      <c r="J16" s="200" t="s">
        <v>14</v>
      </c>
      <c r="K16" s="194">
        <f>VLOOKUP(J16,'PS-FS'!$D$2:$F$56,2,FALSE)</f>
        <v>0.5</v>
      </c>
      <c r="L16" s="194">
        <f>VLOOKUP(J16,'PS-FS'!$D$2:$F$56,3,FALSE)</f>
        <v>0.79166666666666663</v>
      </c>
      <c r="M16" s="195">
        <f>IFERROR(VLOOKUP(J16,'PS-FS'!$D$1:$H$56,5,FALSE),"00:00")</f>
        <v>0.29166666666666663</v>
      </c>
      <c r="N16" s="208" t="s">
        <v>158</v>
      </c>
      <c r="O16" s="194">
        <f>VLOOKUP(N16,'PS-FS'!$D$2:$F$56,2,FALSE)</f>
        <v>0.52777777777777757</v>
      </c>
      <c r="P16" s="194">
        <f>VLOOKUP(N16,'PS-FS'!$D$2:$F$56,3,FALSE)</f>
        <v>0.83333333333333204</v>
      </c>
      <c r="Q16" s="195">
        <f>IFERROR(VLOOKUP(N16,'PS-FS'!$D$1:$H$56,5,FALSE),"00:00")</f>
        <v>0.29166666666666557</v>
      </c>
      <c r="R16" s="208" t="s">
        <v>158</v>
      </c>
      <c r="S16" s="194">
        <f>VLOOKUP(R16,'PS-FS'!$D$2:$F$56,2,FALSE)</f>
        <v>0.52777777777777757</v>
      </c>
      <c r="T16" s="194">
        <f>VLOOKUP(R16,'PS-FS'!$D$2:$F$56,3,FALSE)</f>
        <v>0.83333333333333204</v>
      </c>
      <c r="U16" s="195">
        <f>IFERROR(VLOOKUP(R16,'PS-FS'!$D$1:$H$56,5,FALSE),"00:00")</f>
        <v>0.29166666666666557</v>
      </c>
      <c r="V16" s="202" t="s">
        <v>12</v>
      </c>
      <c r="W16" s="194" t="str">
        <f>VLOOKUP(V16,'PS-FS'!$D$2:$F$56,2,FALSE)</f>
        <v>-</v>
      </c>
      <c r="X16" s="194" t="str">
        <f>VLOOKUP(V16,'PS-FS'!$D$2:$F$56,3,FALSE)</f>
        <v>-</v>
      </c>
      <c r="Y16" s="195">
        <f>IFERROR(VLOOKUP(V16,'PS-FS'!$D$1:$H$56,5,FALSE),"00:00")</f>
        <v>0</v>
      </c>
      <c r="Z16" s="207" t="s">
        <v>12</v>
      </c>
      <c r="AA16" s="194" t="str">
        <f>VLOOKUP(Z16,'PS-FS'!$D$2:$F$56,2,FALSE)</f>
        <v>-</v>
      </c>
      <c r="AB16" s="194" t="str">
        <f>VLOOKUP(Z16,'PS-FS'!$D$2:$F$56,3,FALSE)</f>
        <v>-</v>
      </c>
      <c r="AC16" s="195">
        <f>IFERROR(VLOOKUP(Z16,'PS-FS'!$D$1:$H$56,5,FALSE),"00:00")</f>
        <v>0</v>
      </c>
      <c r="AD16" s="199">
        <f t="shared" si="0"/>
        <v>1.4583333333333299</v>
      </c>
      <c r="AE16" s="181" t="s">
        <v>12</v>
      </c>
      <c r="AF16" s="135" t="str">
        <f>VLOOKUP(AE16,'PS-FS'!$D$2:$F$56,2,FALSE)</f>
        <v>-</v>
      </c>
      <c r="AG16" s="135" t="str">
        <f>VLOOKUP(AE16,'PS-FS'!$D$2:$F$56,3,FALSE)</f>
        <v>-</v>
      </c>
      <c r="AH16" s="128">
        <f>IFERROR(VLOOKUP(AE16,'PS-FS'!$D$1:$H$56,5,FALSE),"00:00")</f>
        <v>0</v>
      </c>
      <c r="AI16" s="134" t="s">
        <v>158</v>
      </c>
      <c r="AJ16" s="135">
        <f>VLOOKUP(AI16,'PS-FS'!$D$2:$F$56,2,FALSE)</f>
        <v>0.52777777777777757</v>
      </c>
      <c r="AK16" s="135">
        <f>VLOOKUP(AI16,'PS-FS'!$D$2:$F$56,3,FALSE)</f>
        <v>0.83333333333333204</v>
      </c>
      <c r="AL16" s="128">
        <f>IFERROR(VLOOKUP(AI16,'PS-FS'!$D$1:$H$56,5,FALSE),"00:00")</f>
        <v>0.29166666666666557</v>
      </c>
      <c r="AM16" s="134" t="s">
        <v>158</v>
      </c>
      <c r="AN16" s="135">
        <f>VLOOKUP(AM16,'PS-FS'!$D$2:$F$56,2,FALSE)</f>
        <v>0.52777777777777757</v>
      </c>
      <c r="AO16" s="135">
        <f>VLOOKUP(AM16,'PS-FS'!$D$2:$F$56,3,FALSE)</f>
        <v>0.83333333333333204</v>
      </c>
      <c r="AP16" s="128">
        <f>IFERROR(VLOOKUP(AM16,'PS-FS'!$D$1:$H$56,5,FALSE),"00:00")</f>
        <v>0.29166666666666557</v>
      </c>
      <c r="AQ16" s="134" t="s">
        <v>158</v>
      </c>
      <c r="AR16" s="135">
        <f>VLOOKUP(AQ16,'PS-FS'!$D$2:$F$56,2,FALSE)</f>
        <v>0.52777777777777757</v>
      </c>
      <c r="AS16" s="135">
        <f>VLOOKUP(AQ16,'PS-FS'!$D$2:$F$56,3,FALSE)</f>
        <v>0.83333333333333204</v>
      </c>
      <c r="AT16" s="128">
        <f>IFERROR(VLOOKUP(AQ16,'PS-FS'!$D$1:$H$56,5,FALSE),"00:00")</f>
        <v>0.29166666666666557</v>
      </c>
      <c r="AU16" s="134" t="s">
        <v>158</v>
      </c>
      <c r="AV16" s="135">
        <f>VLOOKUP(AU16,'PS-FS'!$D$2:$F$56,2,FALSE)</f>
        <v>0.52777777777777757</v>
      </c>
      <c r="AW16" s="135">
        <f>VLOOKUP(AU16,'PS-FS'!$D$2:$F$56,3,FALSE)</f>
        <v>0.83333333333333204</v>
      </c>
      <c r="AX16" s="128">
        <f>IFERROR(VLOOKUP(AU16,'PS-FS'!$D$1:$H$56,5,FALSE),"00:00")</f>
        <v>0.29166666666666557</v>
      </c>
      <c r="AY16" s="136" t="s">
        <v>186</v>
      </c>
      <c r="AZ16" s="135">
        <f>VLOOKUP(AY16,'PS-FS'!$D$2:$F$56,2,FALSE)</f>
        <v>0.53125</v>
      </c>
      <c r="BA16" s="135">
        <f>VLOOKUP(AY16,'PS-FS'!$D$2:$F$56,3,FALSE)</f>
        <v>0.80902777777777779</v>
      </c>
      <c r="BB16" s="128">
        <f>IFERROR(VLOOKUP(AY16,'PS-FS'!$D$1:$H$56,5,FALSE),"00:00")</f>
        <v>0.27777777777777779</v>
      </c>
      <c r="BC16" s="183" t="s">
        <v>12</v>
      </c>
      <c r="BD16" s="135" t="str">
        <f>VLOOKUP(BC16,'PS-FS'!$D$2:$F$56,2,FALSE)</f>
        <v>-</v>
      </c>
      <c r="BE16" s="135" t="str">
        <f>VLOOKUP(BC16,'PS-FS'!$D$2:$F$56,3,FALSE)</f>
        <v>-</v>
      </c>
      <c r="BF16" s="128" t="str">
        <f>IFERROR(VLOOKUP(BC16,'[4]Service 24'!$A$1:$Q$428,2,FALSE),"00:00")</f>
        <v>00:00</v>
      </c>
      <c r="BG16" s="155">
        <f t="shared" si="1"/>
        <v>1.4444444444444402</v>
      </c>
      <c r="BH16" s="125" t="s">
        <v>15</v>
      </c>
      <c r="BI16" s="135">
        <f>VLOOKUP(BH16,'PS-FS'!$D$2:$F$56,2,FALSE)</f>
        <v>0.20833333333333334</v>
      </c>
      <c r="BJ16" s="135">
        <f>VLOOKUP(BH16,'PS-FS'!$D$2:$F$56,3,FALSE)</f>
        <v>0.5</v>
      </c>
      <c r="BK16" s="128">
        <f>IFERROR(VLOOKUP(BH16,'PS-FS'!$D$1:$H$56,5,FALSE),"00:00")</f>
        <v>0.29166666666666663</v>
      </c>
      <c r="BL16" s="180" t="s">
        <v>82</v>
      </c>
      <c r="BM16" s="135">
        <f>VLOOKUP(BL16,'PS-FS'!$D$2:$F$56,2,FALSE)</f>
        <v>0.20486111111111113</v>
      </c>
      <c r="BN16" s="135">
        <f>VLOOKUP(BL16,'PS-FS'!$D$2:$F$56,3,FALSE)</f>
        <v>0.5069444444444442</v>
      </c>
      <c r="BO16" s="128">
        <f>IFERROR(VLOOKUP(BL16,'PS-FS'!$D$1:$H$56,5,FALSE),"00:00")</f>
        <v>0.28819444444444414</v>
      </c>
      <c r="BP16" s="125" t="s">
        <v>15</v>
      </c>
      <c r="BQ16" s="135">
        <f>VLOOKUP(BP16,'PS-FS'!$D$2:$F$56,2,FALSE)</f>
        <v>0.20833333333333334</v>
      </c>
      <c r="BR16" s="135">
        <f>VLOOKUP(BP16,'PS-FS'!$D$2:$F$56,3,FALSE)</f>
        <v>0.5</v>
      </c>
      <c r="BS16" s="128">
        <f>IFERROR(VLOOKUP(BP16,'PS-FS'!$D$1:$H$56,5,FALSE),"00:00")</f>
        <v>0.29166666666666663</v>
      </c>
      <c r="BT16" s="180" t="s">
        <v>82</v>
      </c>
      <c r="BU16" s="135">
        <f>VLOOKUP(BT16,'PS-FS'!$D$2:$F$56,2,FALSE)</f>
        <v>0.20486111111111113</v>
      </c>
      <c r="BV16" s="135">
        <f>VLOOKUP(BT16,'PS-FS'!$D$2:$F$56,3,FALSE)</f>
        <v>0.5069444444444442</v>
      </c>
      <c r="BW16" s="128">
        <f>IFERROR(VLOOKUP(BT16,'PS-FS'!$D$1:$H$56,5,FALSE),"00:00")</f>
        <v>0.28819444444444414</v>
      </c>
      <c r="BX16" s="125" t="s">
        <v>12</v>
      </c>
      <c r="BY16" s="135" t="str">
        <f>VLOOKUP(BX16,'PS-FS'!$D$2:$F$56,2,FALSE)</f>
        <v>-</v>
      </c>
      <c r="BZ16" s="135" t="str">
        <f>VLOOKUP(BX16,'PS-FS'!$D$2:$F$56,3,FALSE)</f>
        <v>-</v>
      </c>
      <c r="CA16" s="128">
        <f>IFERROR(VLOOKUP(BX16,'PS-FS'!$D$1:$H$56,5,FALSE),"00:00")</f>
        <v>0</v>
      </c>
      <c r="CB16" s="178" t="s">
        <v>12</v>
      </c>
      <c r="CC16" s="135" t="str">
        <f>VLOOKUP(CB16,'PS-FS'!$D$2:$F$56,2,FALSE)</f>
        <v>-</v>
      </c>
      <c r="CD16" s="135" t="str">
        <f>VLOOKUP(CB16,'PS-FS'!$D$2:$F$56,3,FALSE)</f>
        <v>-</v>
      </c>
      <c r="CE16" s="128">
        <f>IFERROR(VLOOKUP(CB16,'PS-FS'!$D$1:$H$56,5,FALSE),"00:00")</f>
        <v>0</v>
      </c>
      <c r="CF16" s="180" t="s">
        <v>119</v>
      </c>
      <c r="CG16" s="135">
        <f>VLOOKUP(CF16,'[4]PS-FS'!$D$2:$F$69,2,FALSE)</f>
        <v>0.55208333333333315</v>
      </c>
      <c r="CH16" s="135">
        <f>VLOOKUP(CF16,'[4]PS-FS'!$D$2:$F$69,3,FALSE)</f>
        <v>0.82638888888888784</v>
      </c>
      <c r="CI16" s="128">
        <f>IFERROR(VLOOKUP(CF16,'[4]Service 24'!$A$1:$Q$428,2,FALSE),"00:00")</f>
        <v>0.27430555555555469</v>
      </c>
      <c r="CJ16" s="155">
        <f t="shared" si="2"/>
        <v>1.4340277777777761</v>
      </c>
      <c r="CK16" s="125" t="s">
        <v>15</v>
      </c>
      <c r="CL16" s="135">
        <f>VLOOKUP(CK16,'PS-FS'!$D$2:$F$56,2,FALSE)</f>
        <v>0.20833333333333334</v>
      </c>
      <c r="CM16" s="135">
        <f>VLOOKUP(CK16,'PS-FS'!$D$2:$F$56,3,FALSE)</f>
        <v>0.5</v>
      </c>
      <c r="CN16" s="128">
        <f>IFERROR(VLOOKUP(CK16,'[4]Service 24'!$A$1:$Q$428,2,FALSE),"00:00")</f>
        <v>0.29166666666666669</v>
      </c>
      <c r="CO16" s="125" t="s">
        <v>12</v>
      </c>
      <c r="CP16" s="135" t="str">
        <f>VLOOKUP(CO16,'PS-FS'!$D$2:$F$56,2,FALSE)</f>
        <v>-</v>
      </c>
      <c r="CQ16" s="135" t="str">
        <f>VLOOKUP(CO16,'PS-FS'!$D$2:$F$56,3,FALSE)</f>
        <v>-</v>
      </c>
      <c r="CR16" s="128" t="str">
        <f>IFERROR(VLOOKUP(CO16,'[4]Service 24'!$A$1:$Q$428,2,FALSE),"00:00")</f>
        <v>00:00</v>
      </c>
      <c r="CS16" s="125" t="s">
        <v>15</v>
      </c>
      <c r="CT16" s="135">
        <f>VLOOKUP(CS16,'PS-FS'!$D$2:$F$56,2,FALSE)</f>
        <v>0.20833333333333334</v>
      </c>
      <c r="CU16" s="135">
        <f>VLOOKUP(CS16,'PS-FS'!$D$2:$F$56,3,FALSE)</f>
        <v>0.5</v>
      </c>
      <c r="CV16" s="128">
        <f>IFERROR(VLOOKUP(CS16,'[4]Service 24'!$A$1:$Q$428,2,FALSE),"00:00")</f>
        <v>0.29166666666666669</v>
      </c>
      <c r="CW16" s="125" t="s">
        <v>15</v>
      </c>
      <c r="CX16" s="135">
        <f>VLOOKUP(CW16,'PS-FS'!$D$2:$F$56,2,FALSE)</f>
        <v>0.20833333333333334</v>
      </c>
      <c r="CY16" s="135">
        <f>VLOOKUP(CW16,'PS-FS'!$D$2:$F$56,3,FALSE)</f>
        <v>0.5</v>
      </c>
      <c r="CZ16" s="128">
        <f>IFERROR(VLOOKUP(CW16,'[4]Service 24'!$A$1:$Q$428,2,FALSE),"00:00")</f>
        <v>0.29166666666666669</v>
      </c>
      <c r="DA16" s="125" t="s">
        <v>15</v>
      </c>
      <c r="DB16" s="135">
        <f>VLOOKUP(DA16,'PS-FS'!$D$2:$F$56,2,FALSE)</f>
        <v>0.20833333333333334</v>
      </c>
      <c r="DC16" s="135">
        <f>VLOOKUP(DA16,'PS-FS'!$D$2:$F$56,3,FALSE)</f>
        <v>0.5</v>
      </c>
      <c r="DD16" s="128">
        <f>IFERROR(VLOOKUP(DA16,'[4]Service 24'!$A$1:$Q$428,2,FALSE),"00:00")</f>
        <v>0.29166666666666669</v>
      </c>
      <c r="DE16" s="178" t="s">
        <v>12</v>
      </c>
      <c r="DF16" s="135" t="str">
        <f>VLOOKUP(DE16,'PS-FS'!$D$2:$F$56,2,FALSE)</f>
        <v>-</v>
      </c>
      <c r="DG16" s="135" t="str">
        <f>VLOOKUP(DE16,'PS-FS'!$D$2:$F$56,3,FALSE)</f>
        <v>-</v>
      </c>
      <c r="DH16" s="128" t="str">
        <f>IFERROR(VLOOKUP(DE16,'[4]Service 24'!$A$1:$Q$428,2,FALSE),"00:00")</f>
        <v>00:00</v>
      </c>
      <c r="DI16" s="183" t="s">
        <v>12</v>
      </c>
      <c r="DJ16" s="135" t="str">
        <f>VLOOKUP(DI16,'PS-FS'!$D$2:$F$56,2,FALSE)</f>
        <v>-</v>
      </c>
      <c r="DK16" s="135" t="str">
        <f>VLOOKUP(DI16,'PS-FS'!$D$2:$F$56,3,FALSE)</f>
        <v>-</v>
      </c>
      <c r="DL16" s="128" t="str">
        <f>IFERROR(VLOOKUP(DI16,'[4]Service 24'!$A$1:$Q$428,2,FALSE),"00:00")</f>
        <v>00:00</v>
      </c>
      <c r="DM16" s="155">
        <f t="shared" si="3"/>
        <v>1.1666666666666667</v>
      </c>
    </row>
    <row r="17" spans="1:117" ht="38.25" customHeight="1" x14ac:dyDescent="0.3">
      <c r="A17" s="8" t="s">
        <v>208</v>
      </c>
      <c r="B17" s="201" t="s">
        <v>172</v>
      </c>
      <c r="C17" s="194">
        <f>VLOOKUP(B17,'PS-FS'!$D$2:$F$56,2,FALSE)</f>
        <v>0.64930555555555558</v>
      </c>
      <c r="D17" s="194">
        <f>VLOOKUP(B17,'PS-FS'!$D$2:$F$56,3,FALSE)</f>
        <v>0.95833333333333337</v>
      </c>
      <c r="E17" s="195">
        <f>IFERROR(VLOOKUP(B17,'PS-FS'!$D$1:$H$56,5,FALSE),"00:00")</f>
        <v>0.2951388888888889</v>
      </c>
      <c r="F17" s="200" t="s">
        <v>14</v>
      </c>
      <c r="G17" s="194">
        <f>VLOOKUP(F17,'PS-FS'!$D$2:$F$56,2,FALSE)</f>
        <v>0.5</v>
      </c>
      <c r="H17" s="194">
        <f>VLOOKUP(F17,'PS-FS'!$D$2:$F$56,3,FALSE)</f>
        <v>0.79166666666666663</v>
      </c>
      <c r="I17" s="195">
        <f>IFERROR(VLOOKUP(F17,'PS-FS'!$D$1:$H$56,5,FALSE),"00:00")</f>
        <v>0.29166666666666663</v>
      </c>
      <c r="J17" s="206" t="s">
        <v>184</v>
      </c>
      <c r="K17" s="194">
        <f>VLOOKUP(J17,'PS-FS'!$D$2:$F$56,2,FALSE)</f>
        <v>0.45833333333333331</v>
      </c>
      <c r="L17" s="194">
        <f>VLOOKUP(J17,'PS-FS'!$D$2:$F$56,3,FALSE)</f>
        <v>0.8125</v>
      </c>
      <c r="M17" s="195">
        <f>IFERROR(VLOOKUP(J17,'PS-FS'!$D$1:$H$56,5,FALSE),"00:00")</f>
        <v>0.34027777777777779</v>
      </c>
      <c r="N17" s="200" t="s">
        <v>14</v>
      </c>
      <c r="O17" s="194">
        <f>VLOOKUP(N17,'PS-FS'!$D$2:$F$56,2,FALSE)</f>
        <v>0.5</v>
      </c>
      <c r="P17" s="194">
        <f>VLOOKUP(N17,'PS-FS'!$D$2:$F$56,3,FALSE)</f>
        <v>0.79166666666666663</v>
      </c>
      <c r="Q17" s="195">
        <f>IFERROR(VLOOKUP(N17,'PS-FS'!$D$1:$H$56,5,FALSE),"00:00")</f>
        <v>0.29166666666666663</v>
      </c>
      <c r="R17" s="206" t="s">
        <v>184</v>
      </c>
      <c r="S17" s="194">
        <f>VLOOKUP(R17,'PS-FS'!$D$2:$F$56,2,FALSE)</f>
        <v>0.45833333333333331</v>
      </c>
      <c r="T17" s="194">
        <f>VLOOKUP(R17,'PS-FS'!$D$2:$F$56,3,FALSE)</f>
        <v>0.8125</v>
      </c>
      <c r="U17" s="195">
        <f>IFERROR(VLOOKUP(R17,'PS-FS'!$D$1:$H$56,5,FALSE),"00:00")</f>
        <v>0.34027777777777779</v>
      </c>
      <c r="V17" s="208" t="s">
        <v>164</v>
      </c>
      <c r="W17" s="194">
        <f>VLOOKUP(V17,'PS-FS'!$D$2:$F$56,2,FALSE)</f>
        <v>0.55208333333333315</v>
      </c>
      <c r="X17" s="194">
        <f>VLOOKUP(V17,'PS-FS'!$D$2:$F$56,3,FALSE)</f>
        <v>0.82638888888888784</v>
      </c>
      <c r="Y17" s="195">
        <f>IFERROR(VLOOKUP(V17,'PS-FS'!$D$1:$H$56,5,FALSE),"00:00")</f>
        <v>0.2604166666666658</v>
      </c>
      <c r="Z17" s="193" t="s">
        <v>12</v>
      </c>
      <c r="AA17" s="194" t="str">
        <f>VLOOKUP(Z17,'PS-FS'!$D$2:$F$56,2,FALSE)</f>
        <v>-</v>
      </c>
      <c r="AB17" s="194" t="str">
        <f>VLOOKUP(Z17,'PS-FS'!$D$2:$F$56,3,FALSE)</f>
        <v>-</v>
      </c>
      <c r="AC17" s="195">
        <f>IFERROR(VLOOKUP(Z17,'PS-FS'!$D$1:$H$56,5,FALSE),"00:00")</f>
        <v>0</v>
      </c>
      <c r="AD17" s="199">
        <f t="shared" si="0"/>
        <v>1.8194444444444435</v>
      </c>
      <c r="AE17" s="137" t="s">
        <v>172</v>
      </c>
      <c r="AF17" s="135">
        <f>VLOOKUP(AE17,'PS-FS'!$D$2:$F$56,2,FALSE)</f>
        <v>0.64930555555555558</v>
      </c>
      <c r="AG17" s="135">
        <f>VLOOKUP(AE17,'PS-FS'!$D$2:$F$56,3,FALSE)</f>
        <v>0.95833333333333337</v>
      </c>
      <c r="AH17" s="128">
        <f>IFERROR(VLOOKUP(AE17,'PS-FS'!$D$1:$H$56,5,FALSE),"00:00")</f>
        <v>0.2951388888888889</v>
      </c>
      <c r="AI17" s="137" t="s">
        <v>172</v>
      </c>
      <c r="AJ17" s="135">
        <f>VLOOKUP(AI17,'PS-FS'!$D$2:$F$56,2,FALSE)</f>
        <v>0.64930555555555558</v>
      </c>
      <c r="AK17" s="135">
        <f>VLOOKUP(AI17,'PS-FS'!$D$2:$F$56,3,FALSE)</f>
        <v>0.95833333333333337</v>
      </c>
      <c r="AL17" s="128">
        <f>IFERROR(VLOOKUP(AI17,'PS-FS'!$D$1:$H$56,5,FALSE),"00:00")</f>
        <v>0.2951388888888889</v>
      </c>
      <c r="AM17" s="137" t="s">
        <v>172</v>
      </c>
      <c r="AN17" s="135">
        <f>VLOOKUP(AM17,'PS-FS'!$D$2:$F$56,2,FALSE)</f>
        <v>0.64930555555555558</v>
      </c>
      <c r="AO17" s="135">
        <f>VLOOKUP(AM17,'PS-FS'!$D$2:$F$56,3,FALSE)</f>
        <v>0.95833333333333337</v>
      </c>
      <c r="AP17" s="128">
        <f>IFERROR(VLOOKUP(AM17,'PS-FS'!$D$1:$H$56,5,FALSE),"00:00")</f>
        <v>0.2951388888888889</v>
      </c>
      <c r="AQ17" s="181" t="s">
        <v>14</v>
      </c>
      <c r="AR17" s="135">
        <f>VLOOKUP(AQ17,'PS-FS'!$D$2:$F$56,2,FALSE)</f>
        <v>0.5</v>
      </c>
      <c r="AS17" s="135">
        <f>VLOOKUP(AQ17,'PS-FS'!$D$2:$F$56,3,FALSE)</f>
        <v>0.79166666666666663</v>
      </c>
      <c r="AT17" s="128">
        <f>IFERROR(VLOOKUP(AQ17,'PS-FS'!$D$1:$H$56,5,FALSE),"00:00")</f>
        <v>0.29166666666666663</v>
      </c>
      <c r="AU17" s="136" t="s">
        <v>184</v>
      </c>
      <c r="AV17" s="135">
        <f>VLOOKUP(AU17,'PS-FS'!$D$2:$F$56,2,FALSE)</f>
        <v>0.45833333333333331</v>
      </c>
      <c r="AW17" s="135">
        <f>VLOOKUP(AU17,'PS-FS'!$D$2:$F$56,3,FALSE)</f>
        <v>0.8125</v>
      </c>
      <c r="AX17" s="128">
        <f>IFERROR(VLOOKUP(AU17,'PS-FS'!$D$1:$H$56,5,FALSE),"00:00")</f>
        <v>0.34027777777777779</v>
      </c>
      <c r="AY17" s="134" t="s">
        <v>12</v>
      </c>
      <c r="AZ17" s="135" t="str">
        <f>VLOOKUP(AY17,'PS-FS'!$D$2:$F$56,2,FALSE)</f>
        <v>-</v>
      </c>
      <c r="BA17" s="135" t="str">
        <f>VLOOKUP(AY17,'PS-FS'!$D$2:$F$56,3,FALSE)</f>
        <v>-</v>
      </c>
      <c r="BB17" s="128">
        <f>IFERROR(VLOOKUP(AY17,'PS-FS'!$D$1:$H$56,5,FALSE),"00:00")</f>
        <v>0</v>
      </c>
      <c r="BC17" s="125" t="s">
        <v>12</v>
      </c>
      <c r="BD17" s="135" t="str">
        <f>VLOOKUP(BC17,'PS-FS'!$D$2:$F$56,2,FALSE)</f>
        <v>-</v>
      </c>
      <c r="BE17" s="135" t="str">
        <f>VLOOKUP(BC17,'PS-FS'!$D$2:$F$56,3,FALSE)</f>
        <v>-</v>
      </c>
      <c r="BF17" s="128" t="str">
        <f>IFERROR(VLOOKUP(BC17,'[4]Service 24'!$A$1:$Q$428,2,FALSE),"00:00")</f>
        <v>00:00</v>
      </c>
      <c r="BG17" s="155">
        <f t="shared" si="1"/>
        <v>1.5173611111111112</v>
      </c>
      <c r="BH17" s="181" t="s">
        <v>12</v>
      </c>
      <c r="BI17" s="135" t="str">
        <f>VLOOKUP(BH17,'PS-FS'!$D$2:$F$56,2,FALSE)</f>
        <v>-</v>
      </c>
      <c r="BJ17" s="135" t="str">
        <f>VLOOKUP(BH17,'PS-FS'!$D$2:$F$56,3,FALSE)</f>
        <v>-</v>
      </c>
      <c r="BK17" s="128">
        <f>IFERROR(VLOOKUP(BH17,'PS-FS'!$D$1:$H$56,5,FALSE),"00:00")</f>
        <v>0</v>
      </c>
      <c r="BL17" s="134" t="s">
        <v>158</v>
      </c>
      <c r="BM17" s="135">
        <f>VLOOKUP(BL17,'PS-FS'!$D$2:$F$56,2,FALSE)</f>
        <v>0.52777777777777757</v>
      </c>
      <c r="BN17" s="135">
        <f>VLOOKUP(BL17,'PS-FS'!$D$2:$F$56,3,FALSE)</f>
        <v>0.83333333333333204</v>
      </c>
      <c r="BO17" s="128">
        <f>IFERROR(VLOOKUP(BL17,'PS-FS'!$D$1:$H$56,5,FALSE),"00:00")</f>
        <v>0.29166666666666557</v>
      </c>
      <c r="BP17" s="134" t="s">
        <v>158</v>
      </c>
      <c r="BQ17" s="135">
        <f>VLOOKUP(BP17,'PS-FS'!$D$2:$F$56,2,FALSE)</f>
        <v>0.52777777777777757</v>
      </c>
      <c r="BR17" s="135">
        <f>VLOOKUP(BP17,'PS-FS'!$D$2:$F$56,3,FALSE)</f>
        <v>0.83333333333333204</v>
      </c>
      <c r="BS17" s="128">
        <f>IFERROR(VLOOKUP(BP17,'PS-FS'!$D$1:$H$56,5,FALSE),"00:00")</f>
        <v>0.29166666666666557</v>
      </c>
      <c r="BT17" s="134" t="s">
        <v>158</v>
      </c>
      <c r="BU17" s="135">
        <f>VLOOKUP(BT17,'PS-FS'!$D$2:$F$56,2,FALSE)</f>
        <v>0.52777777777777757</v>
      </c>
      <c r="BV17" s="135">
        <f>VLOOKUP(BT17,'PS-FS'!$D$2:$F$56,3,FALSE)</f>
        <v>0.83333333333333204</v>
      </c>
      <c r="BW17" s="128">
        <f>IFERROR(VLOOKUP(BT17,'PS-FS'!$D$1:$H$56,5,FALSE),"00:00")</f>
        <v>0.29166666666666557</v>
      </c>
      <c r="BX17" s="134" t="s">
        <v>158</v>
      </c>
      <c r="BY17" s="135">
        <f>VLOOKUP(BX17,'PS-FS'!$D$2:$F$56,2,FALSE)</f>
        <v>0.52777777777777757</v>
      </c>
      <c r="BZ17" s="135">
        <f>VLOOKUP(BX17,'PS-FS'!$D$2:$F$56,3,FALSE)</f>
        <v>0.83333333333333204</v>
      </c>
      <c r="CA17" s="128">
        <f>IFERROR(VLOOKUP(BX17,'PS-FS'!$D$1:$H$56,5,FALSE),"00:00")</f>
        <v>0.29166666666666557</v>
      </c>
      <c r="CB17" s="136" t="s">
        <v>186</v>
      </c>
      <c r="CC17" s="135">
        <f>VLOOKUP(CB17,'PS-FS'!$D$2:$F$56,2,FALSE)</f>
        <v>0.53125</v>
      </c>
      <c r="CD17" s="135">
        <f>VLOOKUP(CB17,'PS-FS'!$D$2:$F$56,3,FALSE)</f>
        <v>0.80902777777777779</v>
      </c>
      <c r="CE17" s="128">
        <f>IFERROR(VLOOKUP(CB17,'PS-FS'!$D$1:$H$56,5,FALSE),"00:00")</f>
        <v>0.27777777777777779</v>
      </c>
      <c r="CF17" s="183" t="s">
        <v>12</v>
      </c>
      <c r="CG17" s="135" t="str">
        <f>VLOOKUP(CF17,'[4]PS-FS'!$D$2:$F$69,2,FALSE)</f>
        <v>-</v>
      </c>
      <c r="CH17" s="135" t="str">
        <f>VLOOKUP(CF17,'[4]PS-FS'!$D$2:$F$69,3,FALSE)</f>
        <v>-</v>
      </c>
      <c r="CI17" s="128" t="str">
        <f>IFERROR(VLOOKUP(CF17,'[4]Service 24'!$A$1:$Q$428,2,FALSE),"00:00")</f>
        <v>00:00</v>
      </c>
      <c r="CJ17" s="155">
        <f t="shared" si="2"/>
        <v>1.4444444444444402</v>
      </c>
      <c r="CK17" s="125" t="s">
        <v>15</v>
      </c>
      <c r="CL17" s="135">
        <f>VLOOKUP(CK17,'PS-FS'!$D$2:$F$56,2,FALSE)</f>
        <v>0.20833333333333334</v>
      </c>
      <c r="CM17" s="135">
        <f>VLOOKUP(CK17,'PS-FS'!$D$2:$F$56,3,FALSE)</f>
        <v>0.5</v>
      </c>
      <c r="CN17" s="128">
        <f>IFERROR(VLOOKUP(CK17,'PS-FS'!$D$1:$H$56,5,FALSE),"00:00")</f>
        <v>0.29166666666666663</v>
      </c>
      <c r="CO17" s="180" t="s">
        <v>82</v>
      </c>
      <c r="CP17" s="135">
        <f>VLOOKUP(CO17,'PS-FS'!$D$2:$F$56,2,FALSE)</f>
        <v>0.20486111111111113</v>
      </c>
      <c r="CQ17" s="135">
        <f>VLOOKUP(CO17,'PS-FS'!$D$2:$F$56,3,FALSE)</f>
        <v>0.5069444444444442</v>
      </c>
      <c r="CR17" s="128">
        <f>IFERROR(VLOOKUP(CO17,'PS-FS'!$D$1:$H$56,5,FALSE),"00:00")</f>
        <v>0.28819444444444414</v>
      </c>
      <c r="CS17" s="125" t="s">
        <v>12</v>
      </c>
      <c r="CT17" s="135" t="str">
        <f>VLOOKUP(CS17,'PS-FS'!$D$2:$F$56,2,FALSE)</f>
        <v>-</v>
      </c>
      <c r="CU17" s="135" t="str">
        <f>VLOOKUP(CS17,'PS-FS'!$D$2:$F$56,3,FALSE)</f>
        <v>-</v>
      </c>
      <c r="CV17" s="128">
        <f>IFERROR(VLOOKUP(CS17,'PS-FS'!$D$1:$H$56,5,FALSE),"00:00")</f>
        <v>0</v>
      </c>
      <c r="CW17" s="180" t="s">
        <v>82</v>
      </c>
      <c r="CX17" s="135">
        <f>VLOOKUP(CW17,'PS-FS'!$D$2:$F$56,2,FALSE)</f>
        <v>0.20486111111111113</v>
      </c>
      <c r="CY17" s="135">
        <f>VLOOKUP(CW17,'PS-FS'!$D$2:$F$56,3,FALSE)</f>
        <v>0.5069444444444442</v>
      </c>
      <c r="CZ17" s="128">
        <f>IFERROR(VLOOKUP(CW17,'PS-FS'!$D$1:$H$56,5,FALSE),"00:00")</f>
        <v>0.28819444444444414</v>
      </c>
      <c r="DA17" s="125" t="s">
        <v>12</v>
      </c>
      <c r="DB17" s="135" t="str">
        <f>VLOOKUP(DA17,'PS-FS'!$D$2:$F$56,2,FALSE)</f>
        <v>-</v>
      </c>
      <c r="DC17" s="135" t="str">
        <f>VLOOKUP(DA17,'PS-FS'!$D$2:$F$56,3,FALSE)</f>
        <v>-</v>
      </c>
      <c r="DD17" s="128">
        <f>IFERROR(VLOOKUP(DA17,'PS-FS'!$D$1:$H$56,5,FALSE),"00:00")</f>
        <v>0</v>
      </c>
      <c r="DE17" s="178" t="s">
        <v>12</v>
      </c>
      <c r="DF17" s="135" t="str">
        <f>VLOOKUP(DE17,'PS-FS'!$D$2:$F$56,2,FALSE)</f>
        <v>-</v>
      </c>
      <c r="DG17" s="135" t="str">
        <f>VLOOKUP(DE17,'PS-FS'!$D$2:$F$56,3,FALSE)</f>
        <v>-</v>
      </c>
      <c r="DH17" s="128">
        <f>IFERROR(VLOOKUP(DE17,'PS-FS'!$D$1:$H$56,5,FALSE),"00:00")</f>
        <v>0</v>
      </c>
      <c r="DI17" s="180" t="s">
        <v>119</v>
      </c>
      <c r="DJ17" s="135">
        <f>VLOOKUP(DI17,'PS-FS'!$D$2:$F$56,2,FALSE)</f>
        <v>0.27777777777777779</v>
      </c>
      <c r="DK17" s="135">
        <f>VLOOKUP(DI17,'PS-FS'!$D$2:$F$56,3,FALSE)</f>
        <v>0.59027777777777779</v>
      </c>
      <c r="DL17" s="128">
        <f>IFERROR(VLOOKUP(DI17,'[4]Service 24'!$A$1:$Q$428,2,FALSE),"00:00")</f>
        <v>0.27430555555555469</v>
      </c>
      <c r="DM17" s="155">
        <f t="shared" si="3"/>
        <v>1.1423611111111096</v>
      </c>
    </row>
    <row r="18" spans="1:117" ht="38.25" customHeight="1" x14ac:dyDescent="0.3">
      <c r="A18" s="8" t="s">
        <v>209</v>
      </c>
      <c r="B18" s="200" t="s">
        <v>14</v>
      </c>
      <c r="C18" s="194">
        <f>VLOOKUP(B18,'PS-FS'!$D$2:$F$56,2,FALSE)</f>
        <v>0.5</v>
      </c>
      <c r="D18" s="194">
        <f>VLOOKUP(B18,'PS-FS'!$D$2:$F$56,3,FALSE)</f>
        <v>0.79166666666666663</v>
      </c>
      <c r="E18" s="195">
        <f>IFERROR(VLOOKUP(B18,'PS-FS'!$D$1:$H$56,5,FALSE),"00:00")</f>
        <v>0.29166666666666663</v>
      </c>
      <c r="F18" s="215" t="s">
        <v>184</v>
      </c>
      <c r="G18" s="194">
        <f>VLOOKUP(F18,'PS-FS'!$D$2:$F$56,2,FALSE)</f>
        <v>0.45833333333333331</v>
      </c>
      <c r="H18" s="194">
        <f>VLOOKUP(F18,'PS-FS'!$D$2:$F$56,3,FALSE)</f>
        <v>0.8125</v>
      </c>
      <c r="I18" s="195">
        <f>IFERROR(VLOOKUP(F18,'PS-FS'!$D$1:$H$56,5,FALSE),"00:00")</f>
        <v>0.34027777777777779</v>
      </c>
      <c r="J18" s="200" t="s">
        <v>14</v>
      </c>
      <c r="K18" s="194">
        <f>VLOOKUP(J18,'PS-FS'!$D$2:$F$56,2,FALSE)</f>
        <v>0.5</v>
      </c>
      <c r="L18" s="194">
        <f>VLOOKUP(J18,'PS-FS'!$D$2:$F$56,3,FALSE)</f>
        <v>0.79166666666666663</v>
      </c>
      <c r="M18" s="195">
        <f>IFERROR(VLOOKUP(J18,'PS-FS'!$D$1:$H$56,5,FALSE),"00:00")</f>
        <v>0.29166666666666663</v>
      </c>
      <c r="N18" s="215" t="s">
        <v>184</v>
      </c>
      <c r="O18" s="194">
        <f>VLOOKUP(N18,'PS-FS'!$D$2:$F$56,2,FALSE)</f>
        <v>0.45833333333333331</v>
      </c>
      <c r="P18" s="194">
        <f>VLOOKUP(N18,'PS-FS'!$D$2:$F$56,3,FALSE)</f>
        <v>0.8125</v>
      </c>
      <c r="Q18" s="195">
        <f>IFERROR(VLOOKUP(N18,'PS-FS'!$D$1:$H$56,5,FALSE),"00:00")</f>
        <v>0.34027777777777779</v>
      </c>
      <c r="R18" s="201" t="s">
        <v>172</v>
      </c>
      <c r="S18" s="194">
        <f>VLOOKUP(R18,'PS-FS'!$D$2:$F$56,2,FALSE)</f>
        <v>0.64930555555555558</v>
      </c>
      <c r="T18" s="194">
        <f>VLOOKUP(R18,'PS-FS'!$D$2:$F$56,3,FALSE)</f>
        <v>0.95833333333333337</v>
      </c>
      <c r="U18" s="195">
        <f>IFERROR(VLOOKUP(R18,'PS-FS'!$D$1:$H$56,5,FALSE),"00:00")</f>
        <v>0.2951388888888889</v>
      </c>
      <c r="V18" s="202" t="s">
        <v>12</v>
      </c>
      <c r="W18" s="194" t="str">
        <f>VLOOKUP(V18,'PS-FS'!$D$2:$F$56,2,FALSE)</f>
        <v>-</v>
      </c>
      <c r="X18" s="194" t="str">
        <f>VLOOKUP(V18,'PS-FS'!$D$2:$F$56,3,FALSE)</f>
        <v>-</v>
      </c>
      <c r="Y18" s="195">
        <f>IFERROR(VLOOKUP(V18,'PS-FS'!$D$1:$H$56,5,FALSE),"00:00")</f>
        <v>0</v>
      </c>
      <c r="Z18" s="202" t="s">
        <v>12</v>
      </c>
      <c r="AA18" s="194" t="str">
        <f>VLOOKUP(Z18,'PS-FS'!$D$2:$F$56,2,FALSE)</f>
        <v>-</v>
      </c>
      <c r="AB18" s="194" t="str">
        <f>VLOOKUP(Z18,'PS-FS'!$D$2:$F$56,3,FALSE)</f>
        <v>-</v>
      </c>
      <c r="AC18" s="195">
        <f>IFERROR(VLOOKUP(Z18,'PS-FS'!$D$1:$H$56,5,FALSE),"00:00")</f>
        <v>0</v>
      </c>
      <c r="AD18" s="199">
        <f t="shared" si="0"/>
        <v>1.5590277777777777</v>
      </c>
      <c r="AE18" s="181" t="s">
        <v>14</v>
      </c>
      <c r="AF18" s="135">
        <f>VLOOKUP(AE18,'PS-FS'!$D$2:$F$56,2,FALSE)</f>
        <v>0.5</v>
      </c>
      <c r="AG18" s="135">
        <f>VLOOKUP(AE18,'PS-FS'!$D$2:$F$56,3,FALSE)</f>
        <v>0.79166666666666663</v>
      </c>
      <c r="AH18" s="128">
        <f>IFERROR(VLOOKUP(AE18,'PS-FS'!$D$1:$H$56,5,FALSE),"00:00")</f>
        <v>0.29166666666666663</v>
      </c>
      <c r="AI18" s="136" t="s">
        <v>184</v>
      </c>
      <c r="AJ18" s="135">
        <f>VLOOKUP(AI18,'PS-FS'!$D$2:$F$56,2,FALSE)</f>
        <v>0.45833333333333331</v>
      </c>
      <c r="AK18" s="135">
        <f>VLOOKUP(AI18,'PS-FS'!$D$2:$F$56,3,FALSE)</f>
        <v>0.8125</v>
      </c>
      <c r="AL18" s="128">
        <f>IFERROR(VLOOKUP(AI18,'PS-FS'!$D$1:$H$56,5,FALSE),"00:00")</f>
        <v>0.34027777777777779</v>
      </c>
      <c r="AM18" s="136" t="s">
        <v>184</v>
      </c>
      <c r="AN18" s="135">
        <f>VLOOKUP(AM18,'PS-FS'!$D$2:$F$56,2,FALSE)</f>
        <v>0.45833333333333331</v>
      </c>
      <c r="AO18" s="135">
        <f>VLOOKUP(AM18,'PS-FS'!$D$2:$F$56,3,FALSE)</f>
        <v>0.8125</v>
      </c>
      <c r="AP18" s="128">
        <f>IFERROR(VLOOKUP(AM18,'PS-FS'!$D$1:$H$56,5,FALSE),"00:00")</f>
        <v>0.34027777777777779</v>
      </c>
      <c r="AQ18" s="137" t="s">
        <v>12</v>
      </c>
      <c r="AR18" s="135" t="str">
        <f>VLOOKUP(AQ18,'PS-FS'!$D$2:$F$56,2,FALSE)</f>
        <v>-</v>
      </c>
      <c r="AS18" s="135" t="str">
        <f>VLOOKUP(AQ18,'PS-FS'!$D$2:$F$56,3,FALSE)</f>
        <v>-</v>
      </c>
      <c r="AT18" s="128">
        <f>IFERROR(VLOOKUP(AQ18,'PS-FS'!$D$1:$H$56,5,FALSE),"00:00")</f>
        <v>0</v>
      </c>
      <c r="AU18" s="137" t="s">
        <v>172</v>
      </c>
      <c r="AV18" s="135">
        <f>VLOOKUP(AU18,'PS-FS'!$D$2:$F$56,2,FALSE)</f>
        <v>0.64930555555555558</v>
      </c>
      <c r="AW18" s="135">
        <f>VLOOKUP(AU18,'PS-FS'!$D$2:$F$56,3,FALSE)</f>
        <v>0.95833333333333337</v>
      </c>
      <c r="AX18" s="128">
        <f>IFERROR(VLOOKUP(AU18,'PS-FS'!$D$1:$H$56,5,FALSE),"00:00")</f>
        <v>0.2951388888888889</v>
      </c>
      <c r="AY18" s="137" t="s">
        <v>178</v>
      </c>
      <c r="AZ18" s="135">
        <f>VLOOKUP(AY18,'PS-FS'!$D$2:$F$56,2,FALSE)</f>
        <v>0.70138888888888862</v>
      </c>
      <c r="BA18" s="135">
        <f>VLOOKUP(AY18,'PS-FS'!$D$2:$F$56,3,FALSE)</f>
        <v>0.95833333333333337</v>
      </c>
      <c r="BB18" s="128">
        <f>IFERROR(VLOOKUP(AY18,'PS-FS'!$D$1:$H$56,5,FALSE),"00:00")</f>
        <v>0.25694444444444475</v>
      </c>
      <c r="BC18" s="182" t="s">
        <v>12</v>
      </c>
      <c r="BD18" s="135" t="str">
        <f>VLOOKUP(BC18,'PS-FS'!$D$2:$F$56,2,FALSE)</f>
        <v>-</v>
      </c>
      <c r="BE18" s="135" t="str">
        <f>VLOOKUP(BC18,'PS-FS'!$D$2:$F$56,3,FALSE)</f>
        <v>-</v>
      </c>
      <c r="BF18" s="128" t="str">
        <f>IFERROR(VLOOKUP(BC18,'[4]Service 24'!$A$1:$Q$428,2,FALSE),"00:00")</f>
        <v>00:00</v>
      </c>
      <c r="BG18" s="155">
        <f t="shared" si="1"/>
        <v>1.5243055555555558</v>
      </c>
      <c r="BH18" s="137" t="s">
        <v>172</v>
      </c>
      <c r="BI18" s="135">
        <f>VLOOKUP(BH18,'PS-FS'!$D$2:$F$56,2,FALSE)</f>
        <v>0.64930555555555558</v>
      </c>
      <c r="BJ18" s="135">
        <f>VLOOKUP(BH18,'PS-FS'!$D$2:$F$56,3,FALSE)</f>
        <v>0.95833333333333337</v>
      </c>
      <c r="BK18" s="128">
        <f>IFERROR(VLOOKUP(BH18,'PS-FS'!$D$1:$H$56,5,FALSE),"00:00")</f>
        <v>0.2951388888888889</v>
      </c>
      <c r="BL18" s="137" t="s">
        <v>172</v>
      </c>
      <c r="BM18" s="135">
        <f>VLOOKUP(BL18,'PS-FS'!$D$2:$F$56,2,FALSE)</f>
        <v>0.64930555555555558</v>
      </c>
      <c r="BN18" s="135">
        <f>VLOOKUP(BL18,'PS-FS'!$D$2:$F$56,3,FALSE)</f>
        <v>0.95833333333333337</v>
      </c>
      <c r="BO18" s="128">
        <f>IFERROR(VLOOKUP(BL18,'PS-FS'!$D$1:$H$56,5,FALSE),"00:00")</f>
        <v>0.2951388888888889</v>
      </c>
      <c r="BP18" s="137" t="s">
        <v>172</v>
      </c>
      <c r="BQ18" s="135">
        <f>VLOOKUP(BP18,'PS-FS'!$D$2:$F$56,2,FALSE)</f>
        <v>0.64930555555555558</v>
      </c>
      <c r="BR18" s="135">
        <f>VLOOKUP(BP18,'PS-FS'!$D$2:$F$56,3,FALSE)</f>
        <v>0.95833333333333337</v>
      </c>
      <c r="BS18" s="128">
        <f>IFERROR(VLOOKUP(BP18,'PS-FS'!$D$1:$H$56,5,FALSE),"00:00")</f>
        <v>0.2951388888888889</v>
      </c>
      <c r="BT18" s="181" t="s">
        <v>12</v>
      </c>
      <c r="BU18" s="135" t="str">
        <f>VLOOKUP(BT18,'PS-FS'!$D$2:$F$56,2,FALSE)</f>
        <v>-</v>
      </c>
      <c r="BV18" s="135" t="str">
        <f>VLOOKUP(BT18,'PS-FS'!$D$2:$F$56,3,FALSE)</f>
        <v>-</v>
      </c>
      <c r="BW18" s="128">
        <f>IFERROR(VLOOKUP(BT18,'PS-FS'!$D$1:$H$56,5,FALSE),"00:00")</f>
        <v>0</v>
      </c>
      <c r="BX18" s="136" t="s">
        <v>184</v>
      </c>
      <c r="BY18" s="135">
        <f>VLOOKUP(BX18,'PS-FS'!$D$2:$F$56,2,FALSE)</f>
        <v>0.45833333333333331</v>
      </c>
      <c r="BZ18" s="135">
        <f>VLOOKUP(BX18,'PS-FS'!$D$2:$F$56,3,FALSE)</f>
        <v>0.8125</v>
      </c>
      <c r="CA18" s="128">
        <f>IFERROR(VLOOKUP(BX18,'PS-FS'!$D$1:$H$56,5,FALSE),"00:00")</f>
        <v>0.34027777777777779</v>
      </c>
      <c r="CB18" s="134" t="s">
        <v>12</v>
      </c>
      <c r="CC18" s="135" t="str">
        <f>VLOOKUP(CB18,'PS-FS'!$D$2:$F$56,2,FALSE)</f>
        <v>-</v>
      </c>
      <c r="CD18" s="135" t="str">
        <f>VLOOKUP(CB18,'PS-FS'!$D$2:$F$56,3,FALSE)</f>
        <v>-</v>
      </c>
      <c r="CE18" s="128">
        <f>IFERROR(VLOOKUP(CB18,'PS-FS'!$D$1:$H$56,5,FALSE),"00:00")</f>
        <v>0</v>
      </c>
      <c r="CF18" s="125" t="s">
        <v>12</v>
      </c>
      <c r="CG18" s="135" t="str">
        <f>VLOOKUP(CF18,'[4]PS-FS'!$D$2:$F$69,2,FALSE)</f>
        <v>-</v>
      </c>
      <c r="CH18" s="135" t="str">
        <f>VLOOKUP(CF18,'[4]PS-FS'!$D$2:$F$69,3,FALSE)</f>
        <v>-</v>
      </c>
      <c r="CI18" s="128" t="str">
        <f>IFERROR(VLOOKUP(CF18,'[4]Service 24'!$A$1:$Q$428,2,FALSE),"00:00")</f>
        <v>00:00</v>
      </c>
      <c r="CJ18" s="155">
        <f t="shared" si="2"/>
        <v>1.2256944444444446</v>
      </c>
      <c r="CK18" s="181" t="s">
        <v>12</v>
      </c>
      <c r="CL18" s="135" t="str">
        <f>VLOOKUP(CK18,'PS-FS'!$D$2:$F$56,2,FALSE)</f>
        <v>-</v>
      </c>
      <c r="CM18" s="135" t="str">
        <f>VLOOKUP(CK18,'PS-FS'!$D$2:$F$56,3,FALSE)</f>
        <v>-</v>
      </c>
      <c r="CN18" s="128">
        <f>IFERROR(VLOOKUP(CK18,'PS-FS'!$D$1:$H$56,5,FALSE),"00:00")</f>
        <v>0</v>
      </c>
      <c r="CO18" s="181" t="s">
        <v>14</v>
      </c>
      <c r="CP18" s="135">
        <f>VLOOKUP(CO18,'PS-FS'!$D$2:$F$56,2,FALSE)</f>
        <v>0.5</v>
      </c>
      <c r="CQ18" s="135">
        <f>VLOOKUP(CO18,'PS-FS'!$D$2:$F$56,3,FALSE)</f>
        <v>0.79166666666666663</v>
      </c>
      <c r="CR18" s="128">
        <f>IFERROR(VLOOKUP(CO18,'PS-FS'!$D$1:$H$56,5,FALSE),"00:00")</f>
        <v>0.29166666666666663</v>
      </c>
      <c r="CS18" s="134" t="s">
        <v>158</v>
      </c>
      <c r="CT18" s="135">
        <f>VLOOKUP(CS18,'PS-FS'!$D$2:$F$56,2,FALSE)</f>
        <v>0.52777777777777757</v>
      </c>
      <c r="CU18" s="135">
        <f>VLOOKUP(CS18,'PS-FS'!$D$2:$F$56,3,FALSE)</f>
        <v>0.83333333333333204</v>
      </c>
      <c r="CV18" s="128">
        <f>IFERROR(VLOOKUP(CS18,'PS-FS'!$D$1:$H$56,5,FALSE),"00:00")</f>
        <v>0.29166666666666557</v>
      </c>
      <c r="CW18" s="134" t="s">
        <v>158</v>
      </c>
      <c r="CX18" s="135">
        <f>VLOOKUP(CW18,'PS-FS'!$D$2:$F$56,2,FALSE)</f>
        <v>0.52777777777777757</v>
      </c>
      <c r="CY18" s="135">
        <f>VLOOKUP(CW18,'PS-FS'!$D$2:$F$56,3,FALSE)</f>
        <v>0.83333333333333204</v>
      </c>
      <c r="CZ18" s="128">
        <f>IFERROR(VLOOKUP(CW18,'PS-FS'!$D$1:$H$56,5,FALSE),"00:00")</f>
        <v>0.29166666666666557</v>
      </c>
      <c r="DA18" s="134" t="s">
        <v>158</v>
      </c>
      <c r="DB18" s="135">
        <f>VLOOKUP(DA18,'PS-FS'!$D$2:$F$56,2,FALSE)</f>
        <v>0.52777777777777757</v>
      </c>
      <c r="DC18" s="135">
        <f>VLOOKUP(DA18,'PS-FS'!$D$2:$F$56,3,FALSE)</f>
        <v>0.83333333333333204</v>
      </c>
      <c r="DD18" s="128">
        <f>IFERROR(VLOOKUP(DA18,'PS-FS'!$D$1:$H$56,5,FALSE),"00:00")</f>
        <v>0.29166666666666557</v>
      </c>
      <c r="DE18" s="136" t="s">
        <v>186</v>
      </c>
      <c r="DF18" s="135">
        <f>VLOOKUP(DE18,'PS-FS'!$D$2:$F$56,2,FALSE)</f>
        <v>0.53125</v>
      </c>
      <c r="DG18" s="135">
        <f>VLOOKUP(DE18,'PS-FS'!$D$2:$F$56,3,FALSE)</f>
        <v>0.80902777777777779</v>
      </c>
      <c r="DH18" s="128">
        <f>IFERROR(VLOOKUP(DE18,'PS-FS'!$D$1:$H$56,5,FALSE),"00:00")</f>
        <v>0.27777777777777779</v>
      </c>
      <c r="DI18" s="183" t="s">
        <v>12</v>
      </c>
      <c r="DJ18" s="135" t="str">
        <f>VLOOKUP(DI18,'PS-FS'!$D$2:$F$56,2,FALSE)</f>
        <v>-</v>
      </c>
      <c r="DK18" s="135" t="str">
        <f>VLOOKUP(DI18,'PS-FS'!$D$2:$F$56,3,FALSE)</f>
        <v>-</v>
      </c>
      <c r="DL18" s="128" t="str">
        <f>IFERROR(VLOOKUP(DI18,'[4]Service 24'!$A$1:$Q$428,2,FALSE),"00:00")</f>
        <v>00:00</v>
      </c>
      <c r="DM18" s="155">
        <f t="shared" si="3"/>
        <v>1.4444444444444411</v>
      </c>
    </row>
    <row r="19" spans="1:117" ht="38.25" customHeight="1" x14ac:dyDescent="0.3">
      <c r="A19" s="8" t="s">
        <v>210</v>
      </c>
      <c r="B19" s="197" t="s">
        <v>60</v>
      </c>
      <c r="C19" s="194">
        <f>VLOOKUP(B19,'PS-FS'!$D$2:$F$56,2,FALSE)</f>
        <v>0.42708333333333337</v>
      </c>
      <c r="D19" s="194">
        <f>VLOOKUP(B19,'PS-FS'!$D$2:$F$56,3,FALSE)</f>
        <v>0.66319444444444442</v>
      </c>
      <c r="E19" s="195">
        <f>IFERROR(VLOOKUP(B19,'PS-FS'!$D$1:$H$56,5,FALSE),"00:00")</f>
        <v>0.23611111111111105</v>
      </c>
      <c r="F19" s="193" t="s">
        <v>15</v>
      </c>
      <c r="G19" s="194">
        <f>VLOOKUP(F19,'PS-FS'!$D$2:$F$56,2,FALSE)</f>
        <v>0.20833333333333334</v>
      </c>
      <c r="H19" s="194">
        <f>VLOOKUP(F19,'PS-FS'!$D$2:$F$56,3,FALSE)</f>
        <v>0.5</v>
      </c>
      <c r="I19" s="195">
        <f>IFERROR(VLOOKUP(F19,'PS-FS'!$D$1:$H$56,5,FALSE),"00:00")</f>
        <v>0.29166666666666663</v>
      </c>
      <c r="J19" s="203" t="s">
        <v>12</v>
      </c>
      <c r="K19" s="194" t="str">
        <f>VLOOKUP(J19,'PS-FS'!$D$2:$F$56,2,FALSE)</f>
        <v>-</v>
      </c>
      <c r="L19" s="194" t="str">
        <f>VLOOKUP(J19,'PS-FS'!$D$2:$F$56,3,FALSE)</f>
        <v>-</v>
      </c>
      <c r="M19" s="195">
        <f>IFERROR(VLOOKUP(J19,'PS-FS'!$D$1:$H$56,5,FALSE),"00:00")</f>
        <v>0</v>
      </c>
      <c r="N19" s="193" t="s">
        <v>15</v>
      </c>
      <c r="O19" s="194">
        <f>VLOOKUP(N19,'PS-FS'!$D$2:$F$56,2,FALSE)</f>
        <v>0.20833333333333334</v>
      </c>
      <c r="P19" s="194">
        <f>VLOOKUP(N19,'PS-FS'!$D$2:$F$56,3,FALSE)</f>
        <v>0.5</v>
      </c>
      <c r="Q19" s="195">
        <f>IFERROR(VLOOKUP(N19,'PS-FS'!$D$1:$H$56,5,FALSE),"00:00")</f>
        <v>0.29166666666666663</v>
      </c>
      <c r="R19" s="200" t="s">
        <v>14</v>
      </c>
      <c r="S19" s="194">
        <f>VLOOKUP(R19,'PS-FS'!$D$2:$F$56,2,FALSE)</f>
        <v>0.5</v>
      </c>
      <c r="T19" s="194">
        <f>VLOOKUP(R19,'PS-FS'!$D$2:$F$56,3,FALSE)</f>
        <v>0.79166666666666663</v>
      </c>
      <c r="U19" s="195">
        <f>IFERROR(VLOOKUP(R19,'PS-FS'!$D$1:$H$56,5,FALSE),"00:00")</f>
        <v>0.29166666666666663</v>
      </c>
      <c r="V19" s="202" t="s">
        <v>12</v>
      </c>
      <c r="W19" s="194" t="str">
        <f>VLOOKUP(V19,'PS-FS'!$D$2:$F$56,2,FALSE)</f>
        <v>-</v>
      </c>
      <c r="X19" s="194" t="str">
        <f>VLOOKUP(V19,'PS-FS'!$D$2:$F$56,3,FALSE)</f>
        <v>-</v>
      </c>
      <c r="Y19" s="195">
        <f>IFERROR(VLOOKUP(V19,'PS-FS'!$D$1:$H$56,5,FALSE),"00:00")</f>
        <v>0</v>
      </c>
      <c r="Z19" s="208" t="s">
        <v>167</v>
      </c>
      <c r="AA19" s="194">
        <f>VLOOKUP(Z19,'PS-FS'!$D$2:$F$56,2,FALSE)</f>
        <v>0.58333333333333337</v>
      </c>
      <c r="AB19" s="194">
        <f>VLOOKUP(Z19,'PS-FS'!$D$2:$F$56,3,FALSE)</f>
        <v>0.80902777777777779</v>
      </c>
      <c r="AC19" s="195">
        <f>IFERROR(VLOOKUP(Z19,'PS-FS'!$D$1:$H$56,5,FALSE),"00:00")</f>
        <v>0.22569444444444442</v>
      </c>
      <c r="AD19" s="199">
        <f t="shared" si="0"/>
        <v>1.3368055555555554</v>
      </c>
      <c r="AE19" s="136" t="s">
        <v>184</v>
      </c>
      <c r="AF19" s="135">
        <f>VLOOKUP(AE19,'PS-FS'!$D$2:$F$56,2,FALSE)</f>
        <v>0.45833333333333331</v>
      </c>
      <c r="AG19" s="135">
        <f>VLOOKUP(AE19,'PS-FS'!$D$2:$F$56,3,FALSE)</f>
        <v>0.8125</v>
      </c>
      <c r="AH19" s="128">
        <f>IFERROR(VLOOKUP(AE19,'PS-FS'!$D$1:$H$56,5,FALSE),"00:00")</f>
        <v>0.34027777777777779</v>
      </c>
      <c r="AI19" s="181" t="s">
        <v>14</v>
      </c>
      <c r="AJ19" s="135">
        <f>VLOOKUP(AI19,'[4]PS-FS'!$D$2:$F$69,2,FALSE)</f>
        <v>0.5</v>
      </c>
      <c r="AK19" s="135">
        <f>VLOOKUP(AI19,'[4]PS-FS'!$D$2:$F$69,3,FALSE)</f>
        <v>0.79166666666666663</v>
      </c>
      <c r="AL19" s="128">
        <f>IFERROR(VLOOKUP(AI19,'[4]Service 24'!$A$1:$Q$428,2,FALSE),"00:00")</f>
        <v>0.29166666666666669</v>
      </c>
      <c r="AM19" s="181" t="s">
        <v>14</v>
      </c>
      <c r="AN19" s="135">
        <f>VLOOKUP(AM19,'PS-FS'!$D$2:$F$56,2,FALSE)</f>
        <v>0.5</v>
      </c>
      <c r="AO19" s="135">
        <f>VLOOKUP(AM19,'PS-FS'!$D$2:$F$56,3,FALSE)</f>
        <v>0.79166666666666663</v>
      </c>
      <c r="AP19" s="128">
        <f>IFERROR(VLOOKUP(AM19,'[4]Service 24'!$A$1:$Q$428,2,FALSE),"00:00")</f>
        <v>0.29166666666666669</v>
      </c>
      <c r="AQ19" s="136" t="s">
        <v>184</v>
      </c>
      <c r="AR19" s="135">
        <f>VLOOKUP(AQ19,'PS-FS'!$D$2:$F$56,2,FALSE)</f>
        <v>0.45833333333333331</v>
      </c>
      <c r="AS19" s="135">
        <f>VLOOKUP(AQ19,'PS-FS'!$D$2:$F$56,3,FALSE)</f>
        <v>0.8125</v>
      </c>
      <c r="AT19" s="128">
        <f>IFERROR(VLOOKUP(AQ19,'PS-FS'!$D$1:$H$56,5,FALSE),"00:00")</f>
        <v>0.34027777777777779</v>
      </c>
      <c r="AU19" s="178" t="s">
        <v>12</v>
      </c>
      <c r="AV19" s="135" t="str">
        <f>VLOOKUP(AU19,'PS-FS'!$D$2:$F$56,2,FALSE)</f>
        <v>-</v>
      </c>
      <c r="AW19" s="135" t="str">
        <f>VLOOKUP(AU19,'PS-FS'!$D$2:$F$56,3,FALSE)</f>
        <v>-</v>
      </c>
      <c r="AX19" s="128" t="str">
        <f>IFERROR(VLOOKUP(AU19,'[4]Service 24'!$A$1:$Q$428,2,FALSE),"00:00")</f>
        <v>00:00</v>
      </c>
      <c r="AY19" s="182" t="s">
        <v>12</v>
      </c>
      <c r="AZ19" s="135" t="str">
        <f>VLOOKUP(AY19,'PS-FS'!$D$2:$F$56,2,FALSE)</f>
        <v>-</v>
      </c>
      <c r="BA19" s="135" t="str">
        <f>VLOOKUP(AY19,'PS-FS'!$D$2:$F$56,3,FALSE)</f>
        <v>-</v>
      </c>
      <c r="BB19" s="128" t="str">
        <f>IFERROR(VLOOKUP(AY19,'[4]Service 24'!$A$1:$Q$428,2,FALSE),"00:00")</f>
        <v>00:00</v>
      </c>
      <c r="BC19" s="183" t="s">
        <v>12</v>
      </c>
      <c r="BD19" s="135" t="str">
        <f>VLOOKUP(BC19,'PS-FS'!$D$2:$F$56,2,FALSE)</f>
        <v>-</v>
      </c>
      <c r="BE19" s="135" t="str">
        <f>VLOOKUP(BC19,'PS-FS'!$D$2:$F$56,3,FALSE)</f>
        <v>-</v>
      </c>
      <c r="BF19" s="128" t="str">
        <f>IFERROR(VLOOKUP(BC19,'[4]Service 24'!$A$1:$Q$428,2,FALSE),"00:00")</f>
        <v>00:00</v>
      </c>
      <c r="BG19" s="155">
        <f t="shared" si="1"/>
        <v>1.2638888888888888</v>
      </c>
      <c r="BH19" s="181" t="s">
        <v>14</v>
      </c>
      <c r="BI19" s="135">
        <f>VLOOKUP(BH19,'PS-FS'!$D$2:$F$56,2,FALSE)</f>
        <v>0.5</v>
      </c>
      <c r="BJ19" s="135">
        <f>VLOOKUP(BH19,'PS-FS'!$D$2:$F$56,3,FALSE)</f>
        <v>0.79166666666666663</v>
      </c>
      <c r="BK19" s="128">
        <f>IFERROR(VLOOKUP(BH19,'PS-FS'!$D$1:$H$56,5,FALSE),"00:00")</f>
        <v>0.29166666666666663</v>
      </c>
      <c r="BL19" s="136" t="s">
        <v>184</v>
      </c>
      <c r="BM19" s="135">
        <f>VLOOKUP(BL19,'PS-FS'!$D$2:$F$56,2,FALSE)</f>
        <v>0.45833333333333331</v>
      </c>
      <c r="BN19" s="135">
        <f>VLOOKUP(BL19,'PS-FS'!$D$2:$F$56,3,FALSE)</f>
        <v>0.8125</v>
      </c>
      <c r="BO19" s="128">
        <f>IFERROR(VLOOKUP(BL19,'PS-FS'!$D$1:$H$56,5,FALSE),"00:00")</f>
        <v>0.34027777777777779</v>
      </c>
      <c r="BP19" s="136" t="s">
        <v>184</v>
      </c>
      <c r="BQ19" s="135">
        <f>VLOOKUP(BP19,'PS-FS'!$D$2:$F$56,2,FALSE)</f>
        <v>0.45833333333333331</v>
      </c>
      <c r="BR19" s="135">
        <f>VLOOKUP(BP19,'PS-FS'!$D$2:$F$56,3,FALSE)</f>
        <v>0.8125</v>
      </c>
      <c r="BS19" s="128">
        <f>IFERROR(VLOOKUP(BP19,'PS-FS'!$D$1:$H$56,5,FALSE),"00:00")</f>
        <v>0.34027777777777779</v>
      </c>
      <c r="BT19" s="137" t="s">
        <v>12</v>
      </c>
      <c r="BU19" s="135" t="str">
        <f>VLOOKUP(BT19,'PS-FS'!$D$2:$F$56,2,FALSE)</f>
        <v>-</v>
      </c>
      <c r="BV19" s="135" t="str">
        <f>VLOOKUP(BT19,'PS-FS'!$D$2:$F$56,3,FALSE)</f>
        <v>-</v>
      </c>
      <c r="BW19" s="128">
        <f>IFERROR(VLOOKUP(BT19,'PS-FS'!$D$1:$H$56,5,FALSE),"00:00")</f>
        <v>0</v>
      </c>
      <c r="BX19" s="137" t="s">
        <v>172</v>
      </c>
      <c r="BY19" s="135">
        <f>VLOOKUP(BX19,'PS-FS'!$D$2:$F$56,2,FALSE)</f>
        <v>0.64930555555555558</v>
      </c>
      <c r="BZ19" s="135">
        <f>VLOOKUP(BX19,'PS-FS'!$D$2:$F$56,3,FALSE)</f>
        <v>0.95833333333333337</v>
      </c>
      <c r="CA19" s="128">
        <f>IFERROR(VLOOKUP(BX19,'PS-FS'!$D$1:$H$56,5,FALSE),"00:00")</f>
        <v>0.2951388888888889</v>
      </c>
      <c r="CB19" s="137" t="s">
        <v>178</v>
      </c>
      <c r="CC19" s="135">
        <f>VLOOKUP(CB19,'PS-FS'!$D$2:$F$56,2,FALSE)</f>
        <v>0.70138888888888862</v>
      </c>
      <c r="CD19" s="135">
        <f>VLOOKUP(CB19,'PS-FS'!$D$2:$F$56,3,FALSE)</f>
        <v>0.95833333333333337</v>
      </c>
      <c r="CE19" s="128">
        <f>IFERROR(VLOOKUP(CB19,'PS-FS'!$D$1:$H$56,5,FALSE),"00:00")</f>
        <v>0.25694444444444475</v>
      </c>
      <c r="CF19" s="182" t="s">
        <v>12</v>
      </c>
      <c r="CG19" s="135" t="str">
        <f>VLOOKUP(CF19,'[4]PS-FS'!$D$2:$F$69,2,FALSE)</f>
        <v>-</v>
      </c>
      <c r="CH19" s="135" t="str">
        <f>VLOOKUP(CF19,'[4]PS-FS'!$D$2:$F$69,3,FALSE)</f>
        <v>-</v>
      </c>
      <c r="CI19" s="128" t="str">
        <f>IFERROR(VLOOKUP(CF19,'[4]Service 24'!$A$1:$Q$428,2,FALSE),"00:00")</f>
        <v>00:00</v>
      </c>
      <c r="CJ19" s="155">
        <f t="shared" si="2"/>
        <v>1.5243055555555558</v>
      </c>
      <c r="CK19" s="137" t="s">
        <v>172</v>
      </c>
      <c r="CL19" s="135">
        <f>VLOOKUP(CK19,'PS-FS'!$D$2:$F$56,2,FALSE)</f>
        <v>0.64930555555555558</v>
      </c>
      <c r="CM19" s="135">
        <f>VLOOKUP(CK19,'PS-FS'!$D$2:$F$56,3,FALSE)</f>
        <v>0.95833333333333337</v>
      </c>
      <c r="CN19" s="128">
        <f>IFERROR(VLOOKUP(CK19,'PS-FS'!$D$1:$H$56,5,FALSE),"00:00")</f>
        <v>0.2951388888888889</v>
      </c>
      <c r="CO19" s="125" t="s">
        <v>12</v>
      </c>
      <c r="CP19" s="135" t="str">
        <f>VLOOKUP(CO19,'PS-FS'!$D$2:$F$56,2,FALSE)</f>
        <v>-</v>
      </c>
      <c r="CQ19" s="135" t="str">
        <f>VLOOKUP(CO19,'PS-FS'!$D$2:$F$56,3,FALSE)</f>
        <v>-</v>
      </c>
      <c r="CR19" s="128">
        <f>IFERROR(VLOOKUP(CO19,'PS-FS'!$D$1:$H$56,5,FALSE),"00:00")</f>
        <v>0</v>
      </c>
      <c r="CS19" s="137" t="s">
        <v>172</v>
      </c>
      <c r="CT19" s="135">
        <f>VLOOKUP(CS19,'PS-FS'!$D$2:$F$56,2,FALSE)</f>
        <v>0.64930555555555558</v>
      </c>
      <c r="CU19" s="135">
        <f>VLOOKUP(CS19,'PS-FS'!$D$2:$F$56,3,FALSE)</f>
        <v>0.95833333333333337</v>
      </c>
      <c r="CV19" s="128">
        <f>IFERROR(VLOOKUP(CS19,'PS-FS'!$D$1:$H$56,5,FALSE),"00:00")</f>
        <v>0.2951388888888889</v>
      </c>
      <c r="CW19" s="181" t="s">
        <v>14</v>
      </c>
      <c r="CX19" s="135">
        <f>VLOOKUP(CW19,'PS-FS'!$D$2:$F$56,2,FALSE)</f>
        <v>0.5</v>
      </c>
      <c r="CY19" s="135">
        <f>VLOOKUP(CW19,'PS-FS'!$D$2:$F$56,3,FALSE)</f>
        <v>0.79166666666666663</v>
      </c>
      <c r="CZ19" s="128">
        <f>IFERROR(VLOOKUP(CW19,'PS-FS'!$D$1:$H$56,5,FALSE),"00:00")</f>
        <v>0.29166666666666663</v>
      </c>
      <c r="DA19" s="136" t="s">
        <v>184</v>
      </c>
      <c r="DB19" s="135">
        <f>VLOOKUP(DA19,'PS-FS'!$D$2:$F$56,2,FALSE)</f>
        <v>0.45833333333333331</v>
      </c>
      <c r="DC19" s="135">
        <f>VLOOKUP(DA19,'PS-FS'!$D$2:$F$56,3,FALSE)</f>
        <v>0.8125</v>
      </c>
      <c r="DD19" s="128">
        <f>IFERROR(VLOOKUP(DA19,'PS-FS'!$D$1:$H$56,5,FALSE),"00:00")</f>
        <v>0.34027777777777779</v>
      </c>
      <c r="DE19" s="134" t="s">
        <v>12</v>
      </c>
      <c r="DF19" s="135" t="str">
        <f>VLOOKUP(DE19,'PS-FS'!$D$2:$F$56,2,FALSE)</f>
        <v>-</v>
      </c>
      <c r="DG19" s="135" t="str">
        <f>VLOOKUP(DE19,'PS-FS'!$D$2:$F$56,3,FALSE)</f>
        <v>-</v>
      </c>
      <c r="DH19" s="128">
        <f>IFERROR(VLOOKUP(DE19,'PS-FS'!$D$1:$H$56,5,FALSE),"00:00")</f>
        <v>0</v>
      </c>
      <c r="DI19" s="125" t="s">
        <v>12</v>
      </c>
      <c r="DJ19" s="135" t="str">
        <f>VLOOKUP(DI19,'PS-FS'!$D$2:$F$56,2,FALSE)</f>
        <v>-</v>
      </c>
      <c r="DK19" s="135" t="str">
        <f>VLOOKUP(DI19,'PS-FS'!$D$2:$F$56,3,FALSE)</f>
        <v>-</v>
      </c>
      <c r="DL19" s="128" t="str">
        <f>IFERROR(VLOOKUP(DI19,'[4]Service 24'!$A$1:$Q$428,2,FALSE),"00:00")</f>
        <v>00:00</v>
      </c>
      <c r="DM19" s="155">
        <f t="shared" si="3"/>
        <v>1.2222222222222223</v>
      </c>
    </row>
    <row r="20" spans="1:117" ht="38.25" customHeight="1" x14ac:dyDescent="0.3">
      <c r="A20" s="8" t="s">
        <v>211</v>
      </c>
      <c r="B20" s="208" t="s">
        <v>158</v>
      </c>
      <c r="C20" s="194">
        <f>VLOOKUP(B20,'PS-FS'!$D$2:$F$56,2,FALSE)</f>
        <v>0.52777777777777757</v>
      </c>
      <c r="D20" s="194">
        <f>VLOOKUP(B20,'PS-FS'!$D$2:$F$56,3,FALSE)</f>
        <v>0.83333333333333204</v>
      </c>
      <c r="E20" s="195">
        <f>IFERROR(VLOOKUP(B20,'PS-FS'!$D$1:$H$56,5,FALSE),"00:00")</f>
        <v>0.29166666666666557</v>
      </c>
      <c r="F20" s="200" t="s">
        <v>14</v>
      </c>
      <c r="G20" s="194">
        <f>VLOOKUP(F20,'PS-FS'!$D$2:$F$56,2,FALSE)</f>
        <v>0.5</v>
      </c>
      <c r="H20" s="194">
        <f>VLOOKUP(F20,'PS-FS'!$D$2:$F$56,3,FALSE)</f>
        <v>0.79166666666666663</v>
      </c>
      <c r="I20" s="195">
        <f>IFERROR(VLOOKUP(F20,'PS-FS'!$D$1:$H$56,5,FALSE),"00:00")</f>
        <v>0.29166666666666663</v>
      </c>
      <c r="J20" s="208" t="s">
        <v>158</v>
      </c>
      <c r="K20" s="194">
        <f>VLOOKUP(J20,'PS-FS'!$D$2:$F$56,2,FALSE)</f>
        <v>0.52777777777777757</v>
      </c>
      <c r="L20" s="194">
        <f>VLOOKUP(J20,'PS-FS'!$D$2:$F$56,3,FALSE)</f>
        <v>0.83333333333333204</v>
      </c>
      <c r="M20" s="195">
        <f>IFERROR(VLOOKUP(J20,'PS-FS'!$D$1:$H$56,5,FALSE),"00:00")</f>
        <v>0.29166666666666557</v>
      </c>
      <c r="N20" s="200" t="s">
        <v>14</v>
      </c>
      <c r="O20" s="194">
        <f>VLOOKUP(N20,'PS-FS'!$D$2:$F$56,2,FALSE)</f>
        <v>0.5</v>
      </c>
      <c r="P20" s="194">
        <f>VLOOKUP(N20,'PS-FS'!$D$2:$F$56,3,FALSE)</f>
        <v>0.79166666666666663</v>
      </c>
      <c r="Q20" s="195">
        <f>IFERROR(VLOOKUP(N20,'PS-FS'!$D$1:$H$56,5,FALSE),"00:00")</f>
        <v>0.29166666666666663</v>
      </c>
      <c r="R20" s="205" t="s">
        <v>12</v>
      </c>
      <c r="S20" s="194" t="str">
        <f>VLOOKUP(R20,'PS-FS'!$D$2:$F$56,2,FALSE)</f>
        <v>-</v>
      </c>
      <c r="T20" s="194" t="str">
        <f>VLOOKUP(R20,'PS-FS'!$D$2:$F$56,3,FALSE)</f>
        <v>-</v>
      </c>
      <c r="U20" s="195">
        <f>IFERROR(VLOOKUP(R20,'PS-FS'!$D$1:$H$56,5,FALSE),"00:00")</f>
        <v>0</v>
      </c>
      <c r="V20" s="214" t="s">
        <v>186</v>
      </c>
      <c r="W20" s="194">
        <f>VLOOKUP(V20,'PS-FS'!$D$2:$F$56,2,FALSE)</f>
        <v>0.53125</v>
      </c>
      <c r="X20" s="194">
        <f>VLOOKUP(V20,'PS-FS'!$D$2:$F$56,3,FALSE)</f>
        <v>0.80902777777777779</v>
      </c>
      <c r="Y20" s="195">
        <f>IFERROR(VLOOKUP(V20,'PS-FS'!$D$1:$H$56,5,FALSE),"00:00")</f>
        <v>0.27777777777777779</v>
      </c>
      <c r="Z20" s="193" t="s">
        <v>12</v>
      </c>
      <c r="AA20" s="194" t="str">
        <f>VLOOKUP(Z20,'PS-FS'!$D$2:$F$56,2,FALSE)</f>
        <v>-</v>
      </c>
      <c r="AB20" s="194" t="str">
        <f>VLOOKUP(Z20,'PS-FS'!$D$2:$F$56,3,FALSE)</f>
        <v>-</v>
      </c>
      <c r="AC20" s="195">
        <f>IFERROR(VLOOKUP(Z20,'PS-FS'!$D$1:$H$56,5,FALSE),"00:00")</f>
        <v>0</v>
      </c>
      <c r="AD20" s="199">
        <f t="shared" si="0"/>
        <v>1.444444444444442</v>
      </c>
      <c r="AE20" s="179" t="s">
        <v>60</v>
      </c>
      <c r="AF20" s="135">
        <f>VLOOKUP(AE20,'PS-FS'!$D$2:$F$56,2,FALSE)</f>
        <v>0.42708333333333337</v>
      </c>
      <c r="AG20" s="135">
        <f>VLOOKUP(AE20,'PS-FS'!$D$2:$F$56,3,FALSE)</f>
        <v>0.66319444444444442</v>
      </c>
      <c r="AH20" s="128">
        <f>IFERROR(VLOOKUP(AE20,'PS-FS'!$D$1:$H$56,5,FALSE),"00:00")</f>
        <v>0.23611111111111105</v>
      </c>
      <c r="AI20" s="125" t="s">
        <v>15</v>
      </c>
      <c r="AJ20" s="135">
        <f>VLOOKUP(AI20,'PS-FS'!$D$2:$F$56,2,FALSE)</f>
        <v>0.20833333333333334</v>
      </c>
      <c r="AK20" s="135">
        <f>VLOOKUP(AI20,'PS-FS'!$D$2:$F$56,3,FALSE)</f>
        <v>0.5</v>
      </c>
      <c r="AL20" s="128">
        <f>IFERROR(VLOOKUP(AI20,'PS-FS'!$D$1:$H$56,5,FALSE),"00:00")</f>
        <v>0.29166666666666663</v>
      </c>
      <c r="AM20" s="154" t="s">
        <v>12</v>
      </c>
      <c r="AN20" s="135" t="str">
        <f>VLOOKUP(AM20,'PS-FS'!$D$2:$F$56,2,FALSE)</f>
        <v>-</v>
      </c>
      <c r="AO20" s="135" t="str">
        <f>VLOOKUP(AM20,'PS-FS'!$D$2:$F$56,3,FALSE)</f>
        <v>-</v>
      </c>
      <c r="AP20" s="128">
        <f>IFERROR(VLOOKUP(AM20,'PS-FS'!$D$1:$H$56,5,FALSE),"00:00")</f>
        <v>0</v>
      </c>
      <c r="AQ20" s="125" t="s">
        <v>15</v>
      </c>
      <c r="AR20" s="135">
        <f>VLOOKUP(AQ20,'PS-FS'!$D$2:$F$56,2,FALSE)</f>
        <v>0.20833333333333334</v>
      </c>
      <c r="AS20" s="135">
        <f>VLOOKUP(AQ20,'PS-FS'!$D$2:$F$56,3,FALSE)</f>
        <v>0.5</v>
      </c>
      <c r="AT20" s="128">
        <f>IFERROR(VLOOKUP(AQ20,'PS-FS'!$D$1:$H$56,5,FALSE),"00:00")</f>
        <v>0.29166666666666663</v>
      </c>
      <c r="AU20" s="154" t="s">
        <v>193</v>
      </c>
      <c r="AV20" s="135">
        <f>VLOOKUP(AU20,'PS-FS'!$D$2:$F$56,2,FALSE)</f>
        <v>0.19791666666666666</v>
      </c>
      <c r="AW20" s="135">
        <f>VLOOKUP(AU20,'PS-FS'!$D$2:$F$56,3,FALSE)</f>
        <v>0.46875</v>
      </c>
      <c r="AX20" s="128">
        <f>IFERROR(VLOOKUP(AU20,'PS-FS'!$D$1:$H$56,5,FALSE),"00:00")</f>
        <v>0.25694444444444448</v>
      </c>
      <c r="AY20" s="182" t="s">
        <v>12</v>
      </c>
      <c r="AZ20" s="135" t="str">
        <f>VLOOKUP(AY20,'PS-FS'!$D$2:$F$56,2,FALSE)</f>
        <v>-</v>
      </c>
      <c r="BA20" s="135" t="str">
        <f>VLOOKUP(AY20,'PS-FS'!$D$2:$F$56,3,FALSE)</f>
        <v>-</v>
      </c>
      <c r="BB20" s="128">
        <f>IFERROR(VLOOKUP(AY20,'PS-FS'!$D$1:$H$56,5,FALSE),"00:00")</f>
        <v>0</v>
      </c>
      <c r="BC20" s="134" t="s">
        <v>167</v>
      </c>
      <c r="BD20" s="135">
        <f>VLOOKUP(BC20,'PS-FS'!$D$2:$F$56,2,FALSE)</f>
        <v>0.58333333333333337</v>
      </c>
      <c r="BE20" s="135">
        <f>VLOOKUP(BC20,'PS-FS'!$D$2:$F$56,3,FALSE)</f>
        <v>0.80902777777777779</v>
      </c>
      <c r="BF20" s="128">
        <f>IFERROR(VLOOKUP(BC20,'PS-FS'!$D$1:$H$56,5,FALSE),"00:00")</f>
        <v>0.22569444444444442</v>
      </c>
      <c r="BG20" s="155">
        <f t="shared" si="1"/>
        <v>1.3020833333333333</v>
      </c>
      <c r="BH20" s="136" t="s">
        <v>184</v>
      </c>
      <c r="BI20" s="135">
        <f>VLOOKUP(BH20,'PS-FS'!$D$2:$F$56,2,FALSE)</f>
        <v>0.45833333333333331</v>
      </c>
      <c r="BJ20" s="135">
        <f>VLOOKUP(BH20,'PS-FS'!$D$2:$F$56,3,FALSE)</f>
        <v>0.8125</v>
      </c>
      <c r="BK20" s="128">
        <f>IFERROR(VLOOKUP(BH20,'PS-FS'!$D$1:$H$56,5,FALSE),"00:00")</f>
        <v>0.34027777777777779</v>
      </c>
      <c r="BL20" s="181" t="s">
        <v>14</v>
      </c>
      <c r="BM20" s="135">
        <f>VLOOKUP(BL20,'[4]PS-FS'!$D$2:$F$69,2,FALSE)</f>
        <v>0.5</v>
      </c>
      <c r="BN20" s="135">
        <f>VLOOKUP(BL20,'[4]PS-FS'!$D$2:$F$69,3,FALSE)</f>
        <v>0.79166666666666663</v>
      </c>
      <c r="BO20" s="128">
        <f>IFERROR(VLOOKUP(BL20,'[4]Service 24'!$A$1:$Q$428,2,FALSE),"00:00")</f>
        <v>0.29166666666666669</v>
      </c>
      <c r="BP20" s="181" t="s">
        <v>14</v>
      </c>
      <c r="BQ20" s="135">
        <f>VLOOKUP(BP20,'PS-FS'!$D$2:$F$56,2,FALSE)</f>
        <v>0.5</v>
      </c>
      <c r="BR20" s="135">
        <f>VLOOKUP(BP20,'PS-FS'!$D$2:$F$56,3,FALSE)</f>
        <v>0.79166666666666663</v>
      </c>
      <c r="BS20" s="128">
        <f>IFERROR(VLOOKUP(BP20,'[4]Service 24'!$A$1:$Q$428,2,FALSE),"00:00")</f>
        <v>0.29166666666666669</v>
      </c>
      <c r="BT20" s="136" t="s">
        <v>184</v>
      </c>
      <c r="BU20" s="135">
        <f>VLOOKUP(BT20,'PS-FS'!$D$2:$F$56,2,FALSE)</f>
        <v>0.45833333333333331</v>
      </c>
      <c r="BV20" s="135">
        <f>VLOOKUP(BT20,'PS-FS'!$D$2:$F$56,3,FALSE)</f>
        <v>0.8125</v>
      </c>
      <c r="BW20" s="128">
        <f>IFERROR(VLOOKUP(BT20,'PS-FS'!$D$1:$H$56,5,FALSE),"00:00")</f>
        <v>0.34027777777777779</v>
      </c>
      <c r="BX20" s="178" t="s">
        <v>12</v>
      </c>
      <c r="BY20" s="135" t="str">
        <f>VLOOKUP(BX20,'PS-FS'!$D$2:$F$56,2,FALSE)</f>
        <v>-</v>
      </c>
      <c r="BZ20" s="135" t="str">
        <f>VLOOKUP(BX20,'PS-FS'!$D$2:$F$56,3,FALSE)</f>
        <v>-</v>
      </c>
      <c r="CA20" s="128" t="str">
        <f>IFERROR(VLOOKUP(BX20,'[4]Service 24'!$A$1:$Q$428,2,FALSE),"00:00")</f>
        <v>00:00</v>
      </c>
      <c r="CB20" s="182" t="s">
        <v>12</v>
      </c>
      <c r="CC20" s="135" t="str">
        <f>VLOOKUP(CB20,'PS-FS'!$D$2:$F$56,2,FALSE)</f>
        <v>-</v>
      </c>
      <c r="CD20" s="135" t="str">
        <f>VLOOKUP(CB20,'PS-FS'!$D$2:$F$56,3,FALSE)</f>
        <v>-</v>
      </c>
      <c r="CE20" s="128" t="str">
        <f>IFERROR(VLOOKUP(CB20,'[4]Service 24'!$A$1:$Q$428,2,FALSE),"00:00")</f>
        <v>00:00</v>
      </c>
      <c r="CF20" s="183" t="s">
        <v>12</v>
      </c>
      <c r="CG20" s="135" t="str">
        <f>VLOOKUP(CF20,'[4]PS-FS'!$D$2:$F$69,2,FALSE)</f>
        <v>-</v>
      </c>
      <c r="CH20" s="135" t="str">
        <f>VLOOKUP(CF20,'[4]PS-FS'!$D$2:$F$69,3,FALSE)</f>
        <v>-</v>
      </c>
      <c r="CI20" s="128" t="str">
        <f>IFERROR(VLOOKUP(CF20,'[4]Service 24'!$A$1:$Q$428,2,FALSE),"00:00")</f>
        <v>00:00</v>
      </c>
      <c r="CJ20" s="155">
        <f t="shared" si="2"/>
        <v>1.2638888888888888</v>
      </c>
      <c r="CK20" s="181" t="s">
        <v>14</v>
      </c>
      <c r="CL20" s="135">
        <f>VLOOKUP(CK20,'PS-FS'!$D$2:$F$56,2,FALSE)</f>
        <v>0.5</v>
      </c>
      <c r="CM20" s="135">
        <f>VLOOKUP(CK20,'PS-FS'!$D$2:$F$56,3,FALSE)</f>
        <v>0.79166666666666663</v>
      </c>
      <c r="CN20" s="128">
        <f>IFERROR(VLOOKUP(CK20,'PS-FS'!$D$1:$H$56,5,FALSE),"00:00")</f>
        <v>0.29166666666666663</v>
      </c>
      <c r="CO20" s="136" t="s">
        <v>184</v>
      </c>
      <c r="CP20" s="135">
        <f>VLOOKUP(CO20,'PS-FS'!$D$2:$F$56,2,FALSE)</f>
        <v>0.45833333333333331</v>
      </c>
      <c r="CQ20" s="135">
        <f>VLOOKUP(CO20,'PS-FS'!$D$2:$F$56,3,FALSE)</f>
        <v>0.8125</v>
      </c>
      <c r="CR20" s="128">
        <f>IFERROR(VLOOKUP(CO20,'PS-FS'!$D$1:$H$56,5,FALSE),"00:00")</f>
        <v>0.34027777777777779</v>
      </c>
      <c r="CS20" s="181" t="s">
        <v>14</v>
      </c>
      <c r="CT20" s="135">
        <f>VLOOKUP(CS20,'PS-FS'!$D$2:$F$56,2,FALSE)</f>
        <v>0.5</v>
      </c>
      <c r="CU20" s="135">
        <f>VLOOKUP(CS20,'PS-FS'!$D$2:$F$56,3,FALSE)</f>
        <v>0.79166666666666663</v>
      </c>
      <c r="CV20" s="128">
        <f>IFERROR(VLOOKUP(CS20,'PS-FS'!$D$1:$H$56,5,FALSE),"00:00")</f>
        <v>0.29166666666666663</v>
      </c>
      <c r="CW20" s="137" t="s">
        <v>12</v>
      </c>
      <c r="CX20" s="135" t="str">
        <f>VLOOKUP(CW20,'PS-FS'!$D$2:$F$56,2,FALSE)</f>
        <v>-</v>
      </c>
      <c r="CY20" s="135" t="str">
        <f>VLOOKUP(CW20,'PS-FS'!$D$2:$F$56,3,FALSE)</f>
        <v>-</v>
      </c>
      <c r="CZ20" s="128">
        <f>IFERROR(VLOOKUP(CW20,'PS-FS'!$D$1:$H$56,5,FALSE),"00:00")</f>
        <v>0</v>
      </c>
      <c r="DA20" s="137" t="s">
        <v>172</v>
      </c>
      <c r="DB20" s="135">
        <f>VLOOKUP(DA20,'PS-FS'!$D$2:$F$56,2,FALSE)</f>
        <v>0.64930555555555558</v>
      </c>
      <c r="DC20" s="135">
        <f>VLOOKUP(DA20,'PS-FS'!$D$2:$F$56,3,FALSE)</f>
        <v>0.95833333333333337</v>
      </c>
      <c r="DD20" s="128">
        <f>IFERROR(VLOOKUP(DA20,'PS-FS'!$D$1:$H$56,5,FALSE),"00:00")</f>
        <v>0.2951388888888889</v>
      </c>
      <c r="DE20" s="137" t="s">
        <v>178</v>
      </c>
      <c r="DF20" s="135">
        <f>VLOOKUP(DE20,'PS-FS'!$D$2:$F$56,2,FALSE)</f>
        <v>0.70138888888888862</v>
      </c>
      <c r="DG20" s="135">
        <f>VLOOKUP(DE20,'PS-FS'!$D$2:$F$56,3,FALSE)</f>
        <v>0.95833333333333337</v>
      </c>
      <c r="DH20" s="128">
        <f>IFERROR(VLOOKUP(DE20,'PS-FS'!$D$1:$H$56,5,FALSE),"00:00")</f>
        <v>0.25694444444444475</v>
      </c>
      <c r="DI20" s="182" t="s">
        <v>12</v>
      </c>
      <c r="DJ20" s="135" t="str">
        <f>VLOOKUP(DI20,'PS-FS'!$D$2:$F$56,2,FALSE)</f>
        <v>-</v>
      </c>
      <c r="DK20" s="135" t="str">
        <f>VLOOKUP(DI20,'PS-FS'!$D$2:$F$56,3,FALSE)</f>
        <v>-</v>
      </c>
      <c r="DL20" s="128" t="str">
        <f>IFERROR(VLOOKUP(DI20,'[4]Service 24'!$A$1:$Q$428,2,FALSE),"00:00")</f>
        <v>00:00</v>
      </c>
      <c r="DM20" s="155">
        <f t="shared" si="3"/>
        <v>1.4756944444444446</v>
      </c>
    </row>
    <row r="21" spans="1:117" ht="19.5" x14ac:dyDescent="0.3">
      <c r="B21" s="209"/>
      <c r="C21" s="209"/>
      <c r="D21" s="209"/>
      <c r="E21" s="210">
        <f>COUNTIF(E7:E20,"&gt;00:00")</f>
        <v>13</v>
      </c>
      <c r="F21" s="210"/>
      <c r="G21" s="210"/>
      <c r="H21" s="210"/>
      <c r="I21" s="210">
        <f>COUNTIF(I7:I20,"&gt;00:00")</f>
        <v>12</v>
      </c>
      <c r="J21" s="210"/>
      <c r="K21" s="210"/>
      <c r="L21" s="210"/>
      <c r="M21" s="210">
        <f>COUNTIF(M7:M20,"&gt;00:00")</f>
        <v>9</v>
      </c>
      <c r="N21" s="210"/>
      <c r="O21" s="210"/>
      <c r="P21" s="210"/>
      <c r="Q21" s="210">
        <f>COUNTIF(Q7:Q20,"&gt;00:00")</f>
        <v>13</v>
      </c>
      <c r="R21" s="210"/>
      <c r="S21" s="210"/>
      <c r="T21" s="210"/>
      <c r="U21" s="210">
        <f>COUNTIF(U7:U20,"&gt;00:00")</f>
        <v>9</v>
      </c>
      <c r="V21" s="210"/>
      <c r="W21" s="210"/>
      <c r="X21" s="210"/>
      <c r="Y21" s="210">
        <f>COUNTIF(Y7:Y20,"&gt;00:00")</f>
        <v>7</v>
      </c>
      <c r="Z21" s="210"/>
      <c r="AA21" s="210"/>
      <c r="AB21" s="210"/>
      <c r="AC21" s="210">
        <f>COUNTIF(AC7:AC20,"&gt;00:00")</f>
        <v>2</v>
      </c>
      <c r="AD21" s="209"/>
      <c r="AH21" s="186">
        <f>COUNTIF(AH7:AH20,"&gt;00:00")</f>
        <v>11</v>
      </c>
      <c r="AI21" s="186"/>
      <c r="AJ21" s="186"/>
      <c r="AK21" s="186"/>
      <c r="AL21" s="186">
        <f>COUNTIF(AL7:AL20,"&gt;00:00")</f>
        <v>11</v>
      </c>
      <c r="AM21" s="186"/>
      <c r="AN21" s="186"/>
      <c r="AO21" s="186"/>
      <c r="AP21" s="186">
        <f>COUNTIF(AP7:AP20,"&gt;00:00")</f>
        <v>9</v>
      </c>
      <c r="AQ21" s="186"/>
      <c r="AR21" s="186"/>
      <c r="AS21" s="186"/>
      <c r="AT21" s="186">
        <f>COUNTIF(AT7:AT20,"&gt;00:00")</f>
        <v>11</v>
      </c>
      <c r="AU21" s="186"/>
      <c r="AV21" s="186"/>
      <c r="AW21" s="186"/>
      <c r="AX21" s="186">
        <f>COUNTIF(AX7:AX20,"&gt;00:00")</f>
        <v>7</v>
      </c>
      <c r="AY21" s="186"/>
      <c r="AZ21" s="186"/>
      <c r="BA21" s="186"/>
      <c r="BB21" s="186">
        <f>COUNTIF(BB7:BB20,"&gt;00:00")</f>
        <v>5</v>
      </c>
      <c r="BC21" s="186"/>
      <c r="BD21" s="186"/>
      <c r="BE21" s="186"/>
      <c r="BF21" s="186">
        <f>COUNTIF(BF7:BF20,"&gt;00:00")</f>
        <v>2</v>
      </c>
      <c r="BK21" s="186">
        <f>COUNTIF(BK7:BK20,"&gt;00:00")</f>
        <v>11</v>
      </c>
      <c r="BL21" s="186"/>
      <c r="BM21" s="186"/>
      <c r="BN21" s="186"/>
      <c r="BO21" s="186">
        <f>COUNTIF(BO7:BO20,"&gt;00:00")</f>
        <v>11</v>
      </c>
      <c r="BP21" s="186"/>
      <c r="BQ21" s="186"/>
      <c r="BR21" s="186"/>
      <c r="BS21" s="186">
        <f>COUNTIF(BS7:BS20,"&gt;00:00")</f>
        <v>9</v>
      </c>
      <c r="BT21" s="186"/>
      <c r="BU21" s="186"/>
      <c r="BV21" s="186"/>
      <c r="BW21" s="186">
        <f>COUNTIF(BW7:BW20,"&gt;00:00")</f>
        <v>10</v>
      </c>
      <c r="BX21" s="186"/>
      <c r="BY21" s="186"/>
      <c r="BZ21" s="186"/>
      <c r="CA21" s="186">
        <f>COUNTIF(CA7:CA20,"&gt;00:00")</f>
        <v>8</v>
      </c>
      <c r="CB21" s="186"/>
      <c r="CC21" s="186"/>
      <c r="CD21" s="186"/>
      <c r="CE21" s="186">
        <f>COUNTIF(CE7:CE20,"&gt;00:00")</f>
        <v>6</v>
      </c>
      <c r="CF21" s="186"/>
      <c r="CG21" s="186"/>
      <c r="CH21" s="186"/>
      <c r="CI21" s="186">
        <f>COUNTIF(CI7:CI20,"&gt;00:00")</f>
        <v>1</v>
      </c>
      <c r="CN21" s="186">
        <f>COUNTIF(CN7:CN20,"&gt;00:00")</f>
        <v>12</v>
      </c>
      <c r="CO21" s="186"/>
      <c r="CP21" s="186"/>
      <c r="CQ21" s="186"/>
      <c r="CR21" s="186">
        <f>COUNTIF(CR7:CR20,"&gt;00:00")</f>
        <v>9</v>
      </c>
      <c r="CS21" s="186"/>
      <c r="CT21" s="186"/>
      <c r="CU21" s="186"/>
      <c r="CV21" s="186">
        <f>COUNTIF(CV7:CV20,"&gt;00:00")</f>
        <v>9</v>
      </c>
      <c r="CW21" s="186"/>
      <c r="CX21" s="186"/>
      <c r="CY21" s="186"/>
      <c r="CZ21" s="186">
        <f>COUNTIF(CZ7:CZ20,"&gt;00:00")</f>
        <v>12</v>
      </c>
      <c r="DA21" s="186"/>
      <c r="DB21" s="186"/>
      <c r="DC21" s="186"/>
      <c r="DD21" s="186">
        <f>COUNTIF(DD7:DD20,"&gt;00:00")</f>
        <v>9</v>
      </c>
      <c r="DE21" s="186"/>
      <c r="DF21" s="186"/>
      <c r="DG21" s="186"/>
      <c r="DH21" s="186">
        <f>COUNTIF(DH7:DH20,"&gt;00:00")</f>
        <v>5</v>
      </c>
      <c r="DI21" s="186"/>
      <c r="DJ21" s="186"/>
      <c r="DK21" s="186"/>
      <c r="DL21" s="186">
        <f>COUNTIF(DL7:DL20,"&gt;00:00")</f>
        <v>1</v>
      </c>
    </row>
    <row r="22" spans="1:117" ht="19.5" x14ac:dyDescent="0.3">
      <c r="A22" s="10" t="s">
        <v>187</v>
      </c>
      <c r="B22" s="209"/>
      <c r="C22" s="209"/>
      <c r="D22" s="209"/>
      <c r="E22" s="209"/>
      <c r="F22" s="209"/>
      <c r="G22" s="209"/>
      <c r="H22" s="209"/>
      <c r="I22" s="209"/>
      <c r="J22" s="209"/>
      <c r="K22" s="209"/>
      <c r="L22" s="209"/>
      <c r="M22" s="209"/>
      <c r="N22" s="209"/>
      <c r="O22" s="209"/>
      <c r="P22" s="209"/>
      <c r="Q22" s="209"/>
      <c r="R22" s="209"/>
      <c r="S22" s="209"/>
      <c r="T22" s="209"/>
      <c r="U22" s="209"/>
      <c r="V22" s="209"/>
      <c r="W22" s="209"/>
      <c r="X22" s="209"/>
      <c r="Y22" s="209"/>
      <c r="Z22" s="209"/>
      <c r="AA22" s="209"/>
      <c r="AB22" s="209"/>
      <c r="AC22" s="209"/>
      <c r="AD22" s="209"/>
    </row>
    <row r="23" spans="1:117" ht="19.5" x14ac:dyDescent="0.3">
      <c r="A23" s="10" t="s">
        <v>188</v>
      </c>
      <c r="B23" s="209"/>
      <c r="C23" s="209"/>
      <c r="D23" s="209"/>
      <c r="E23" s="209"/>
      <c r="F23" s="209"/>
      <c r="G23" s="209"/>
      <c r="H23" s="209"/>
      <c r="I23" s="209"/>
      <c r="J23" s="209"/>
      <c r="K23" s="209"/>
      <c r="L23" s="209"/>
      <c r="M23" s="209"/>
      <c r="N23" s="209"/>
      <c r="O23" s="209"/>
      <c r="P23" s="209"/>
      <c r="Q23" s="209"/>
      <c r="R23" s="209"/>
      <c r="S23" s="209"/>
      <c r="T23" s="209"/>
      <c r="U23" s="209"/>
      <c r="V23" s="209"/>
      <c r="W23" s="209"/>
      <c r="X23" s="209"/>
      <c r="Y23" s="209"/>
      <c r="Z23" s="209"/>
      <c r="AA23" s="209"/>
      <c r="AB23" s="209"/>
      <c r="AC23" s="209"/>
      <c r="AD23" s="209"/>
    </row>
    <row r="24" spans="1:117" ht="20.25" thickBot="1" x14ac:dyDescent="0.35">
      <c r="B24" s="211">
        <v>45537</v>
      </c>
      <c r="C24" s="212"/>
      <c r="D24" s="212"/>
      <c r="E24" s="212"/>
      <c r="F24" s="211">
        <v>45538</v>
      </c>
      <c r="G24" s="212"/>
      <c r="H24" s="212"/>
      <c r="I24" s="212"/>
      <c r="J24" s="211">
        <v>45539</v>
      </c>
      <c r="K24" s="212"/>
      <c r="L24" s="212"/>
      <c r="M24" s="212"/>
      <c r="N24" s="211">
        <v>45540</v>
      </c>
      <c r="O24" s="212"/>
      <c r="P24" s="212"/>
      <c r="Q24" s="212"/>
      <c r="R24" s="211">
        <v>45541</v>
      </c>
      <c r="S24" s="212"/>
      <c r="T24" s="212"/>
      <c r="U24" s="212"/>
      <c r="V24" s="211">
        <v>45542</v>
      </c>
      <c r="W24" s="212"/>
      <c r="X24" s="212"/>
      <c r="Y24" s="213"/>
      <c r="Z24" s="211">
        <v>45543</v>
      </c>
      <c r="AA24" s="209"/>
      <c r="AB24" s="209"/>
      <c r="AC24" s="209"/>
      <c r="AD24" s="209"/>
      <c r="AE24" s="172">
        <v>45544</v>
      </c>
      <c r="AF24" s="126"/>
      <c r="AG24" s="126"/>
      <c r="AH24" s="126"/>
      <c r="AI24" s="172">
        <v>45545</v>
      </c>
      <c r="AJ24" s="126"/>
      <c r="AK24" s="126"/>
      <c r="AL24" s="126"/>
      <c r="AM24" s="172">
        <v>45546</v>
      </c>
      <c r="AN24" s="126"/>
      <c r="AO24" s="126"/>
      <c r="AP24" s="126"/>
      <c r="AQ24" s="172">
        <v>45547</v>
      </c>
      <c r="AR24" s="126"/>
      <c r="AS24" s="126"/>
      <c r="AT24" s="126"/>
      <c r="AU24" s="172">
        <v>45548</v>
      </c>
      <c r="AV24" s="126"/>
      <c r="AW24" s="126"/>
      <c r="AX24" s="126"/>
      <c r="AY24" s="172">
        <v>45549</v>
      </c>
      <c r="AZ24" s="126"/>
      <c r="BA24" s="126"/>
      <c r="BB24" s="173"/>
      <c r="BC24" s="172">
        <v>45550</v>
      </c>
      <c r="BH24" s="172">
        <v>45551</v>
      </c>
      <c r="BI24" s="126"/>
      <c r="BJ24" s="126"/>
      <c r="BK24" s="126"/>
      <c r="BL24" s="172">
        <v>45552</v>
      </c>
      <c r="BM24" s="126"/>
      <c r="BN24" s="126"/>
      <c r="BO24" s="126"/>
      <c r="BP24" s="172">
        <v>45553</v>
      </c>
      <c r="BQ24" s="126"/>
      <c r="BR24" s="126"/>
      <c r="BS24" s="126"/>
      <c r="BT24" s="172">
        <v>45554</v>
      </c>
      <c r="BU24" s="126"/>
      <c r="BV24" s="126"/>
      <c r="BW24" s="126"/>
      <c r="BX24" s="172">
        <v>45555</v>
      </c>
      <c r="BY24" s="126"/>
      <c r="BZ24" s="126"/>
      <c r="CA24" s="126"/>
      <c r="CB24" s="172">
        <v>45556</v>
      </c>
      <c r="CC24" s="126"/>
      <c r="CD24" s="126"/>
      <c r="CE24" s="173"/>
      <c r="CF24" s="172">
        <v>45557</v>
      </c>
      <c r="CG24" s="126"/>
      <c r="CH24" s="126"/>
      <c r="CI24" s="126"/>
      <c r="CJ24" s="126"/>
      <c r="CK24" s="172">
        <v>45558</v>
      </c>
      <c r="CL24" s="126"/>
      <c r="CM24" s="126"/>
      <c r="CN24" s="126"/>
      <c r="CO24" s="172">
        <v>45559</v>
      </c>
      <c r="CP24" s="126"/>
      <c r="CQ24" s="126"/>
      <c r="CR24" s="126"/>
      <c r="CS24" s="172">
        <v>45560</v>
      </c>
      <c r="CT24" s="126"/>
      <c r="CU24" s="126"/>
      <c r="CV24" s="126"/>
      <c r="CW24" s="172">
        <v>45561</v>
      </c>
      <c r="CX24" s="126"/>
      <c r="CY24" s="126"/>
      <c r="CZ24" s="126"/>
      <c r="DA24" s="172">
        <v>45562</v>
      </c>
      <c r="DB24" s="126"/>
      <c r="DC24" s="126"/>
      <c r="DD24" s="126"/>
      <c r="DE24" s="172">
        <v>45563</v>
      </c>
      <c r="DF24" s="126"/>
      <c r="DG24" s="126"/>
      <c r="DH24" s="126"/>
      <c r="DI24" s="172">
        <v>45564</v>
      </c>
    </row>
    <row r="25" spans="1:117" ht="54.75" thickTop="1" x14ac:dyDescent="0.3">
      <c r="A25" s="11" t="s">
        <v>26</v>
      </c>
      <c r="B25" s="189" t="s">
        <v>7</v>
      </c>
      <c r="C25" s="189" t="s">
        <v>10</v>
      </c>
      <c r="D25" s="189" t="s">
        <v>11</v>
      </c>
      <c r="E25" s="190" t="s">
        <v>2</v>
      </c>
      <c r="F25" s="191" t="s">
        <v>8</v>
      </c>
      <c r="G25" s="189" t="s">
        <v>10</v>
      </c>
      <c r="H25" s="189" t="s">
        <v>11</v>
      </c>
      <c r="I25" s="190" t="s">
        <v>2</v>
      </c>
      <c r="J25" s="191" t="s">
        <v>9</v>
      </c>
      <c r="K25" s="189" t="s">
        <v>10</v>
      </c>
      <c r="L25" s="189" t="s">
        <v>11</v>
      </c>
      <c r="M25" s="190" t="s">
        <v>2</v>
      </c>
      <c r="N25" s="191" t="s">
        <v>1</v>
      </c>
      <c r="O25" s="189" t="s">
        <v>10</v>
      </c>
      <c r="P25" s="189" t="s">
        <v>11</v>
      </c>
      <c r="Q25" s="190" t="s">
        <v>2</v>
      </c>
      <c r="R25" s="191" t="s">
        <v>3</v>
      </c>
      <c r="S25" s="189" t="s">
        <v>10</v>
      </c>
      <c r="T25" s="189" t="s">
        <v>11</v>
      </c>
      <c r="U25" s="190" t="s">
        <v>2</v>
      </c>
      <c r="V25" s="191" t="s">
        <v>4</v>
      </c>
      <c r="W25" s="189" t="s">
        <v>10</v>
      </c>
      <c r="X25" s="189" t="s">
        <v>11</v>
      </c>
      <c r="Y25" s="190" t="s">
        <v>2</v>
      </c>
      <c r="Z25" s="191" t="s">
        <v>5</v>
      </c>
      <c r="AA25" s="189" t="s">
        <v>10</v>
      </c>
      <c r="AB25" s="189" t="s">
        <v>11</v>
      </c>
      <c r="AC25" s="190" t="s">
        <v>2</v>
      </c>
      <c r="AD25" s="192" t="s">
        <v>6</v>
      </c>
      <c r="AE25" s="174" t="s">
        <v>7</v>
      </c>
      <c r="AF25" s="174" t="s">
        <v>10</v>
      </c>
      <c r="AG25" s="174" t="s">
        <v>11</v>
      </c>
      <c r="AH25" s="175" t="s">
        <v>2</v>
      </c>
      <c r="AI25" s="176" t="s">
        <v>8</v>
      </c>
      <c r="AJ25" s="174" t="s">
        <v>10</v>
      </c>
      <c r="AK25" s="174" t="s">
        <v>11</v>
      </c>
      <c r="AL25" s="175" t="s">
        <v>2</v>
      </c>
      <c r="AM25" s="176" t="s">
        <v>9</v>
      </c>
      <c r="AN25" s="174" t="s">
        <v>10</v>
      </c>
      <c r="AO25" s="174" t="s">
        <v>11</v>
      </c>
      <c r="AP25" s="175" t="s">
        <v>2</v>
      </c>
      <c r="AQ25" s="176" t="s">
        <v>1</v>
      </c>
      <c r="AR25" s="174" t="s">
        <v>10</v>
      </c>
      <c r="AS25" s="174" t="s">
        <v>11</v>
      </c>
      <c r="AT25" s="175" t="s">
        <v>2</v>
      </c>
      <c r="AU25" s="176" t="s">
        <v>3</v>
      </c>
      <c r="AV25" s="174" t="s">
        <v>10</v>
      </c>
      <c r="AW25" s="174" t="s">
        <v>11</v>
      </c>
      <c r="AX25" s="175" t="s">
        <v>2</v>
      </c>
      <c r="AY25" s="176" t="s">
        <v>4</v>
      </c>
      <c r="AZ25" s="174" t="s">
        <v>10</v>
      </c>
      <c r="BA25" s="174" t="s">
        <v>11</v>
      </c>
      <c r="BB25" s="175" t="s">
        <v>2</v>
      </c>
      <c r="BC25" s="176" t="s">
        <v>5</v>
      </c>
      <c r="BD25" s="174" t="s">
        <v>10</v>
      </c>
      <c r="BE25" s="174" t="s">
        <v>11</v>
      </c>
      <c r="BF25" s="175" t="s">
        <v>2</v>
      </c>
      <c r="BG25" s="177" t="s">
        <v>6</v>
      </c>
      <c r="BH25" s="174" t="s">
        <v>7</v>
      </c>
      <c r="BI25" s="174" t="s">
        <v>10</v>
      </c>
      <c r="BJ25" s="174" t="s">
        <v>11</v>
      </c>
      <c r="BK25" s="175" t="s">
        <v>2</v>
      </c>
      <c r="BL25" s="176" t="s">
        <v>8</v>
      </c>
      <c r="BM25" s="174" t="s">
        <v>10</v>
      </c>
      <c r="BN25" s="174" t="s">
        <v>11</v>
      </c>
      <c r="BO25" s="175" t="s">
        <v>2</v>
      </c>
      <c r="BP25" s="176" t="s">
        <v>9</v>
      </c>
      <c r="BQ25" s="174" t="s">
        <v>10</v>
      </c>
      <c r="BR25" s="174" t="s">
        <v>11</v>
      </c>
      <c r="BS25" s="175" t="s">
        <v>2</v>
      </c>
      <c r="BT25" s="176" t="s">
        <v>1</v>
      </c>
      <c r="BU25" s="174" t="s">
        <v>10</v>
      </c>
      <c r="BV25" s="174" t="s">
        <v>11</v>
      </c>
      <c r="BW25" s="175" t="s">
        <v>2</v>
      </c>
      <c r="BX25" s="176" t="s">
        <v>3</v>
      </c>
      <c r="BY25" s="174" t="s">
        <v>10</v>
      </c>
      <c r="BZ25" s="174" t="s">
        <v>11</v>
      </c>
      <c r="CA25" s="175" t="s">
        <v>2</v>
      </c>
      <c r="CB25" s="176" t="s">
        <v>4</v>
      </c>
      <c r="CC25" s="174" t="s">
        <v>10</v>
      </c>
      <c r="CD25" s="174" t="s">
        <v>11</v>
      </c>
      <c r="CE25" s="175" t="s">
        <v>2</v>
      </c>
      <c r="CF25" s="176" t="s">
        <v>5</v>
      </c>
      <c r="CG25" s="174" t="s">
        <v>10</v>
      </c>
      <c r="CH25" s="174" t="s">
        <v>11</v>
      </c>
      <c r="CI25" s="175" t="s">
        <v>2</v>
      </c>
      <c r="CJ25" s="177" t="s">
        <v>6</v>
      </c>
      <c r="CK25" s="174" t="s">
        <v>7</v>
      </c>
      <c r="CL25" s="174" t="s">
        <v>10</v>
      </c>
      <c r="CM25" s="174" t="s">
        <v>11</v>
      </c>
      <c r="CN25" s="175" t="s">
        <v>2</v>
      </c>
      <c r="CO25" s="176" t="s">
        <v>8</v>
      </c>
      <c r="CP25" s="174" t="s">
        <v>10</v>
      </c>
      <c r="CQ25" s="174" t="s">
        <v>11</v>
      </c>
      <c r="CR25" s="175" t="s">
        <v>2</v>
      </c>
      <c r="CS25" s="176" t="s">
        <v>9</v>
      </c>
      <c r="CT25" s="174" t="s">
        <v>10</v>
      </c>
      <c r="CU25" s="174" t="s">
        <v>11</v>
      </c>
      <c r="CV25" s="175" t="s">
        <v>2</v>
      </c>
      <c r="CW25" s="176" t="s">
        <v>1</v>
      </c>
      <c r="CX25" s="174" t="s">
        <v>10</v>
      </c>
      <c r="CY25" s="174" t="s">
        <v>11</v>
      </c>
      <c r="CZ25" s="175" t="s">
        <v>2</v>
      </c>
      <c r="DA25" s="176" t="s">
        <v>3</v>
      </c>
      <c r="DB25" s="174" t="s">
        <v>10</v>
      </c>
      <c r="DC25" s="174" t="s">
        <v>11</v>
      </c>
      <c r="DD25" s="175" t="s">
        <v>2</v>
      </c>
      <c r="DE25" s="176" t="s">
        <v>4</v>
      </c>
      <c r="DF25" s="174" t="s">
        <v>10</v>
      </c>
      <c r="DG25" s="174" t="s">
        <v>11</v>
      </c>
      <c r="DH25" s="175" t="s">
        <v>2</v>
      </c>
      <c r="DI25" s="176" t="s">
        <v>5</v>
      </c>
      <c r="DJ25" s="174" t="s">
        <v>10</v>
      </c>
      <c r="DK25" s="174" t="s">
        <v>11</v>
      </c>
      <c r="DL25" s="175" t="s">
        <v>2</v>
      </c>
      <c r="DM25" s="177" t="s">
        <v>6</v>
      </c>
    </row>
    <row r="26" spans="1:117" ht="39" customHeight="1" x14ac:dyDescent="0.3">
      <c r="A26" s="12" t="s">
        <v>212</v>
      </c>
      <c r="B26" s="205" t="s">
        <v>13</v>
      </c>
      <c r="C26" s="194" t="str">
        <f>VLOOKUP(B26,'PS-FS'!$D$2:$F$56,2,FALSE)</f>
        <v>-</v>
      </c>
      <c r="D26" s="194" t="str">
        <f>VLOOKUP(B26,'PS-FS'!$D$2:$F$56,3,FALSE)</f>
        <v>-</v>
      </c>
      <c r="E26" s="195">
        <f>IFERROR(VLOOKUP(B26,'PS-FS'!$D$1:$H$56,5,FALSE),"00:00")</f>
        <v>0</v>
      </c>
      <c r="F26" s="205" t="s">
        <v>13</v>
      </c>
      <c r="G26" s="194" t="str">
        <f>VLOOKUP(F26,'PS-FS'!$D$2:$F$56,2,FALSE)</f>
        <v>-</v>
      </c>
      <c r="H26" s="194" t="str">
        <f>VLOOKUP(F26,'PS-FS'!$D$2:$F$56,3,FALSE)</f>
        <v>-</v>
      </c>
      <c r="I26" s="195">
        <f>IFERROR(VLOOKUP(F26,'PS-FS'!$D$1:$H$56,5,FALSE),"00:00")</f>
        <v>0</v>
      </c>
      <c r="J26" s="193" t="s">
        <v>15</v>
      </c>
      <c r="K26" s="194">
        <f>VLOOKUP(J26,'PS-FS'!$D$2:$F$56,2,FALSE)</f>
        <v>0.20833333333333334</v>
      </c>
      <c r="L26" s="194">
        <f>VLOOKUP(J26,'PS-FS'!$D$2:$F$56,3,FALSE)</f>
        <v>0.5</v>
      </c>
      <c r="M26" s="195">
        <f>IFERROR(VLOOKUP(J26,'PS-FS'!$D$1:$H$56,5,FALSE),"00:00")</f>
        <v>0.29166666666666663</v>
      </c>
      <c r="N26" s="196" t="s">
        <v>113</v>
      </c>
      <c r="O26" s="194">
        <f>VLOOKUP(N26,'PS-FS'!$D$2:$F$56,2,FALSE)</f>
        <v>0.21180555555555558</v>
      </c>
      <c r="P26" s="194">
        <f>VLOOKUP(N26,'PS-FS'!$D$2:$F$56,3,FALSE)</f>
        <v>0.4375</v>
      </c>
      <c r="Q26" s="195">
        <f>IFERROR(VLOOKUP(N26,'PS-FS'!$D$1:$H$56,5,FALSE),"00:00")</f>
        <v>0.22569444444444442</v>
      </c>
      <c r="R26" s="154" t="s">
        <v>193</v>
      </c>
      <c r="S26" s="194">
        <f>VLOOKUP(R26,'PS-FS'!$D$2:$F$56,2,FALSE)</f>
        <v>0.19791666666666666</v>
      </c>
      <c r="T26" s="194">
        <f>VLOOKUP(R26,'PS-FS'!$D$2:$F$56,3,FALSE)</f>
        <v>0.46875</v>
      </c>
      <c r="U26" s="195">
        <f>IFERROR(VLOOKUP(R26,'PS-FS'!$D$1:$H$56,5,FALSE),"00:00")</f>
        <v>0.25694444444444448</v>
      </c>
      <c r="V26" s="154" t="s">
        <v>193</v>
      </c>
      <c r="W26" s="194">
        <f>VLOOKUP(V26,'PS-FS'!$D$2:$F$56,2,FALSE)</f>
        <v>0.19791666666666666</v>
      </c>
      <c r="X26" s="194">
        <f>VLOOKUP(V26,'PS-FS'!$D$2:$F$56,3,FALSE)</f>
        <v>0.46875</v>
      </c>
      <c r="Y26" s="195">
        <f>IFERROR(VLOOKUP(V26,'PS-FS'!$D$1:$H$56,5,FALSE),"00:00")</f>
        <v>0.25694444444444448</v>
      </c>
      <c r="Z26" s="193" t="s">
        <v>12</v>
      </c>
      <c r="AA26" s="194" t="str">
        <f>VLOOKUP(Z26,'[4]PS-FS'!$D$2:$F$69,2,FALSE)</f>
        <v>-</v>
      </c>
      <c r="AB26" s="194" t="str">
        <f>VLOOKUP(Z26,'[4]PS-FS'!$D$2:$F$69,3,FALSE)</f>
        <v>-</v>
      </c>
      <c r="AC26" s="195">
        <f>IFERROR(VLOOKUP(Z26,'PS-FS'!$D$1:$H$56,5,FALSE),"00:00")</f>
        <v>0</v>
      </c>
      <c r="AD26" s="199">
        <f t="shared" ref="AD26:AD38" si="4">E26+I26+M26+Q26+U26+Y26+AC26</f>
        <v>1.03125</v>
      </c>
      <c r="AE26" s="136" t="s">
        <v>184</v>
      </c>
      <c r="AF26" s="135">
        <f>VLOOKUP(AE26,'PS-FS'!$D$2:$F$56,2,FALSE)</f>
        <v>0.45833333333333331</v>
      </c>
      <c r="AG26" s="135">
        <f>VLOOKUP(AE26,'PS-FS'!$D$2:$F$56,3,FALSE)</f>
        <v>0.8125</v>
      </c>
      <c r="AH26" s="128">
        <f>IFERROR(VLOOKUP(AE26,'PS-FS'!$D$1:$H$56,5,FALSE),"00:00")</f>
        <v>0.34027777777777779</v>
      </c>
      <c r="AI26" s="136" t="s">
        <v>184</v>
      </c>
      <c r="AJ26" s="135">
        <f>VLOOKUP(AI26,'PS-FS'!$D$2:$F$56,2,FALSE)</f>
        <v>0.45833333333333331</v>
      </c>
      <c r="AK26" s="135">
        <f>VLOOKUP(AI26,'PS-FS'!$D$2:$F$56,3,FALSE)</f>
        <v>0.8125</v>
      </c>
      <c r="AL26" s="128">
        <f>IFERROR(VLOOKUP(AI26,'PS-FS'!$D$1:$H$56,5,FALSE),"00:00")</f>
        <v>0.34027777777777779</v>
      </c>
      <c r="AM26" s="179" t="s">
        <v>60</v>
      </c>
      <c r="AN26" s="135">
        <f>VLOOKUP(AM26,'PS-FS'!$D$2:$F$56,2,FALSE)</f>
        <v>0.42708333333333337</v>
      </c>
      <c r="AO26" s="135">
        <f>VLOOKUP(AM26,'PS-FS'!$D$2:$F$56,3,FALSE)</f>
        <v>0.66319444444444442</v>
      </c>
      <c r="AP26" s="128">
        <f>IFERROR(VLOOKUP(AM26,'PS-FS'!$D$1:$H$56,5,FALSE),"00:00")</f>
        <v>0.23611111111111105</v>
      </c>
      <c r="AQ26" s="181" t="s">
        <v>14</v>
      </c>
      <c r="AR26" s="135">
        <f>VLOOKUP(AQ26,'PS-FS'!$D$2:$F$56,2,FALSE)</f>
        <v>0.5</v>
      </c>
      <c r="AS26" s="135">
        <f>VLOOKUP(AQ26,'PS-FS'!$D$2:$F$56,3,FALSE)</f>
        <v>0.79166666666666663</v>
      </c>
      <c r="AT26" s="128">
        <f>IFERROR(VLOOKUP(AQ26,'PS-FS'!$D$1:$H$56,5,FALSE),"00:00")</f>
        <v>0.29166666666666663</v>
      </c>
      <c r="AU26" s="134" t="s">
        <v>158</v>
      </c>
      <c r="AV26" s="135">
        <f>VLOOKUP(AU26,'PS-FS'!$D$2:$F$56,2,FALSE)</f>
        <v>0.52777777777777757</v>
      </c>
      <c r="AW26" s="135">
        <f>VLOOKUP(AU26,'PS-FS'!$D$2:$F$56,3,FALSE)</f>
        <v>0.83333333333333204</v>
      </c>
      <c r="AX26" s="128">
        <f>IFERROR(VLOOKUP(AU26,'PS-FS'!$D$1:$H$56,5,FALSE),"00:00")</f>
        <v>0.29166666666666557</v>
      </c>
      <c r="AY26" s="181" t="s">
        <v>12</v>
      </c>
      <c r="AZ26" s="135" t="str">
        <f>VLOOKUP(AY26,'PS-FS'!$D$2:$F$56,2,FALSE)</f>
        <v>-</v>
      </c>
      <c r="BA26" s="135" t="str">
        <f>VLOOKUP(AY26,'PS-FS'!$D$2:$F$56,3,FALSE)</f>
        <v>-</v>
      </c>
      <c r="BB26" s="128">
        <f>IFERROR(VLOOKUP(AY26,'PS-FS'!$D$1:$H$56,5,FALSE),"00:00")</f>
        <v>0</v>
      </c>
      <c r="BC26" s="182" t="s">
        <v>12</v>
      </c>
      <c r="BD26" s="135" t="str">
        <f>VLOOKUP(BC26,'PS-FS'!$D$2:$F$56,2,FALSE)</f>
        <v>-</v>
      </c>
      <c r="BE26" s="135" t="str">
        <f>VLOOKUP(BC26,'PS-FS'!$D$2:$F$56,3,FALSE)</f>
        <v>-</v>
      </c>
      <c r="BF26" s="128">
        <f>IFERROR(VLOOKUP(BC26,'PS-FS'!$D$1:$H$56,5,FALSE),"00:00")</f>
        <v>0</v>
      </c>
      <c r="BG26" s="155">
        <f t="shared" ref="BG26:BG38" si="5">AH26+AL26+AP26+AT26+AX26+BB26+BF26</f>
        <v>1.4999999999999989</v>
      </c>
      <c r="BH26" s="154" t="s">
        <v>193</v>
      </c>
      <c r="BI26" s="135">
        <f>VLOOKUP(BH26,'PS-FS'!$D$2:$F$56,2,FALSE)</f>
        <v>0.19791666666666666</v>
      </c>
      <c r="BJ26" s="135">
        <f>VLOOKUP(BH26,'PS-FS'!$D$2:$F$56,3,FALSE)</f>
        <v>0.46875</v>
      </c>
      <c r="BK26" s="128">
        <f>IFERROR(VLOOKUP(BH26,'PS-FS'!$D$1:$H$56,5,FALSE),"00:00")</f>
        <v>0.25694444444444448</v>
      </c>
      <c r="BL26" s="154" t="s">
        <v>193</v>
      </c>
      <c r="BM26" s="135">
        <f>VLOOKUP(BL26,'PS-FS'!$D$2:$F$56,2,FALSE)</f>
        <v>0.19791666666666666</v>
      </c>
      <c r="BN26" s="135">
        <f>VLOOKUP(BL26,'PS-FS'!$D$2:$F$56,3,FALSE)</f>
        <v>0.46875</v>
      </c>
      <c r="BO26" s="128">
        <f>IFERROR(VLOOKUP(BL26,'PS-FS'!$D$1:$H$56,5,FALSE),"00:00")</f>
        <v>0.25694444444444448</v>
      </c>
      <c r="BP26" s="125" t="s">
        <v>12</v>
      </c>
      <c r="BQ26" s="135" t="str">
        <f>VLOOKUP(BP26,'PS-FS'!$D$2:$F$56,2,FALSE)</f>
        <v>-</v>
      </c>
      <c r="BR26" s="135" t="str">
        <f>VLOOKUP(BP26,'PS-FS'!$D$2:$F$56,3,FALSE)</f>
        <v>-</v>
      </c>
      <c r="BS26" s="128">
        <f>IFERROR(VLOOKUP(BP26,'PS-FS'!$D$1:$H$56,5,FALSE),"00:00")</f>
        <v>0</v>
      </c>
      <c r="BT26" s="153" t="s">
        <v>113</v>
      </c>
      <c r="BU26" s="135">
        <f>VLOOKUP(BT26,'PS-FS'!$D$2:$F$56,2,FALSE)</f>
        <v>0.21180555555555558</v>
      </c>
      <c r="BV26" s="135">
        <f>VLOOKUP(BT26,'PS-FS'!$D$2:$F$56,3,FALSE)</f>
        <v>0.4375</v>
      </c>
      <c r="BW26" s="128">
        <f>IFERROR(VLOOKUP(BT26,'PS-FS'!$D$1:$H$56,5,FALSE),"00:00")</f>
        <v>0.22569444444444442</v>
      </c>
      <c r="BX26" s="154" t="s">
        <v>193</v>
      </c>
      <c r="BY26" s="135">
        <f>VLOOKUP(BX26,'PS-FS'!$D$2:$F$56,2,FALSE)</f>
        <v>0.19791666666666666</v>
      </c>
      <c r="BZ26" s="135">
        <f>VLOOKUP(BX26,'PS-FS'!$D$2:$F$56,3,FALSE)</f>
        <v>0.46875</v>
      </c>
      <c r="CA26" s="128">
        <f>IFERROR(VLOOKUP(BX26,'PS-FS'!$D$1:$H$56,5,FALSE),"00:00")</f>
        <v>0.25694444444444448</v>
      </c>
      <c r="CB26" s="154" t="s">
        <v>182</v>
      </c>
      <c r="CC26" s="135">
        <f>VLOOKUP(CB26,'PS-FS'!$D$2:$F$56,2,FALSE)</f>
        <v>0.24305555555555555</v>
      </c>
      <c r="CD26" s="135">
        <f>VLOOKUP(CB26,'PS-FS'!$D$2:$F$56,3,FALSE)</f>
        <v>0.5625</v>
      </c>
      <c r="CE26" s="128">
        <f>IFERROR(VLOOKUP(CB26,'PS-FS'!$D$1:$H$56,5,FALSE),"00:00")</f>
        <v>0.30555555555555552</v>
      </c>
      <c r="CF26" s="125" t="s">
        <v>12</v>
      </c>
      <c r="CG26" s="135" t="str">
        <f>VLOOKUP(CF26,'PS-FS'!$D$2:$F$56,2,FALSE)</f>
        <v>-</v>
      </c>
      <c r="CH26" s="135" t="str">
        <f>VLOOKUP(CF26,'PS-FS'!$D$2:$F$56,3,FALSE)</f>
        <v>-</v>
      </c>
      <c r="CI26" s="128" t="str">
        <f>IFERROR(VLOOKUP(CF26,'[4]Service 24'!$A$1:$Q$428,2,FALSE),"00:00")</f>
        <v>00:00</v>
      </c>
      <c r="CJ26" s="155">
        <f t="shared" ref="CJ26:CJ38" si="6">BK26+BO26+BS26+BW26+CA26+CE26+CI26</f>
        <v>1.3020833333333335</v>
      </c>
      <c r="CK26" s="136" t="s">
        <v>184</v>
      </c>
      <c r="CL26" s="135">
        <f>VLOOKUP(CK26,'PS-FS'!$D$2:$F$56,2,FALSE)</f>
        <v>0.45833333333333331</v>
      </c>
      <c r="CM26" s="135">
        <f>VLOOKUP(CK26,'PS-FS'!$D$2:$F$56,3,FALSE)</f>
        <v>0.8125</v>
      </c>
      <c r="CN26" s="128">
        <f>IFERROR(VLOOKUP(CK26,'PS-FS'!$D$1:$H$56,5,FALSE),"00:00")</f>
        <v>0.34027777777777779</v>
      </c>
      <c r="CO26" s="136" t="s">
        <v>184</v>
      </c>
      <c r="CP26" s="135">
        <f>VLOOKUP(CO26,'PS-FS'!$D$2:$F$56,2,FALSE)</f>
        <v>0.45833333333333331</v>
      </c>
      <c r="CQ26" s="135">
        <f>VLOOKUP(CO26,'PS-FS'!$D$2:$F$56,3,FALSE)</f>
        <v>0.8125</v>
      </c>
      <c r="CR26" s="128">
        <f>IFERROR(VLOOKUP(CO26,'PS-FS'!$D$1:$H$56,5,FALSE),"00:00")</f>
        <v>0.34027777777777779</v>
      </c>
      <c r="CS26" s="179" t="s">
        <v>60</v>
      </c>
      <c r="CT26" s="135">
        <f>VLOOKUP(CS26,'PS-FS'!$D$2:$F$56,2,FALSE)</f>
        <v>0.42708333333333337</v>
      </c>
      <c r="CU26" s="135">
        <f>VLOOKUP(CS26,'PS-FS'!$D$2:$F$56,3,FALSE)</f>
        <v>0.66319444444444442</v>
      </c>
      <c r="CV26" s="128">
        <f>IFERROR(VLOOKUP(CS26,'PS-FS'!$D$1:$H$56,5,FALSE),"00:00")</f>
        <v>0.23611111111111105</v>
      </c>
      <c r="CW26" s="134" t="s">
        <v>158</v>
      </c>
      <c r="CX26" s="135">
        <f>VLOOKUP(CW26,'PS-FS'!$D$2:$F$56,2,FALSE)</f>
        <v>0.52777777777777757</v>
      </c>
      <c r="CY26" s="135">
        <f>VLOOKUP(CW26,'PS-FS'!$D$2:$F$56,3,FALSE)</f>
        <v>0.83333333333333204</v>
      </c>
      <c r="CZ26" s="128">
        <f>IFERROR(VLOOKUP(CW26,'PS-FS'!$D$1:$H$56,5,FALSE),"00:00")</f>
        <v>0.29166666666666557</v>
      </c>
      <c r="DA26" s="134" t="s">
        <v>158</v>
      </c>
      <c r="DB26" s="135">
        <f>VLOOKUP(DA26,'PS-FS'!$D$2:$F$56,2,FALSE)</f>
        <v>0.52777777777777757</v>
      </c>
      <c r="DC26" s="135">
        <f>VLOOKUP(DA26,'PS-FS'!$D$2:$F$56,3,FALSE)</f>
        <v>0.83333333333333204</v>
      </c>
      <c r="DD26" s="128">
        <f>IFERROR(VLOOKUP(DA26,'PS-FS'!$D$1:$H$56,5,FALSE),"00:00")</f>
        <v>0.29166666666666557</v>
      </c>
      <c r="DE26" s="181" t="s">
        <v>12</v>
      </c>
      <c r="DF26" s="135" t="str">
        <f>VLOOKUP(DE26,'PS-FS'!$D$2:$F$56,2,FALSE)</f>
        <v>-</v>
      </c>
      <c r="DG26" s="135" t="str">
        <f>VLOOKUP(DE26,'PS-FS'!$D$2:$F$56,3,FALSE)</f>
        <v>-</v>
      </c>
      <c r="DH26" s="128">
        <f>IFERROR(VLOOKUP(DE26,'PS-FS'!$D$1:$H$56,5,FALSE),"00:00")</f>
        <v>0</v>
      </c>
      <c r="DI26" s="182" t="s">
        <v>12</v>
      </c>
      <c r="DJ26" s="135" t="str">
        <f>VLOOKUP(DI26,'PS-FS'!$D$2:$F$56,2,FALSE)</f>
        <v>-</v>
      </c>
      <c r="DK26" s="135" t="str">
        <f>VLOOKUP(DI26,'PS-FS'!$D$2:$F$56,3,FALSE)</f>
        <v>-</v>
      </c>
      <c r="DL26" s="128" t="str">
        <f>IFERROR(VLOOKUP(DI26,'[4]Service 24'!$A$1:$Q$428,2,FALSE),"00:00")</f>
        <v>00:00</v>
      </c>
      <c r="DM26" s="155">
        <f t="shared" ref="DM26:DM38" si="7">CN26+CR26+CV26+CZ26+DD26+DH26+DL26</f>
        <v>1.4999999999999978</v>
      </c>
    </row>
    <row r="27" spans="1:117" ht="39" x14ac:dyDescent="0.3">
      <c r="A27" s="12" t="s">
        <v>213</v>
      </c>
      <c r="B27" s="196" t="s">
        <v>113</v>
      </c>
      <c r="C27" s="194">
        <f>VLOOKUP(B27,'PS-FS'!$D$2:$F$56,2,FALSE)</f>
        <v>0.21180555555555558</v>
      </c>
      <c r="D27" s="194">
        <f>VLOOKUP(B27,'PS-FS'!$D$2:$F$56,3,FALSE)</f>
        <v>0.4375</v>
      </c>
      <c r="E27" s="195">
        <f>IFERROR(VLOOKUP(B27,'PS-FS'!$D$1:$H$56,5,FALSE),"00:00")</f>
        <v>0.22569444444444442</v>
      </c>
      <c r="F27" s="196" t="s">
        <v>113</v>
      </c>
      <c r="G27" s="194">
        <f>VLOOKUP(F27,'PS-FS'!$D$2:$F$56,2,FALSE)</f>
        <v>0.21180555555555558</v>
      </c>
      <c r="H27" s="194">
        <f>VLOOKUP(F27,'PS-FS'!$D$2:$F$56,3,FALSE)</f>
        <v>0.4375</v>
      </c>
      <c r="I27" s="195">
        <f>IFERROR(VLOOKUP(F27,'PS-FS'!$D$1:$H$56,5,FALSE),"00:00")</f>
        <v>0.22569444444444442</v>
      </c>
      <c r="J27" s="196" t="s">
        <v>113</v>
      </c>
      <c r="K27" s="194">
        <f>VLOOKUP(J27,'PS-FS'!$D$2:$F$56,2,FALSE)</f>
        <v>0.21180555555555558</v>
      </c>
      <c r="L27" s="194">
        <f>VLOOKUP(J27,'PS-FS'!$D$2:$F$56,3,FALSE)</f>
        <v>0.4375</v>
      </c>
      <c r="M27" s="195">
        <f>IFERROR(VLOOKUP(J27,'PS-FS'!$D$1:$H$56,5,FALSE),"00:00")</f>
        <v>0.22569444444444442</v>
      </c>
      <c r="N27" s="193" t="s">
        <v>15</v>
      </c>
      <c r="O27" s="194">
        <f>VLOOKUP(N27,'PS-FS'!$D$2:$F$56,2,FALSE)</f>
        <v>0.20833333333333334</v>
      </c>
      <c r="P27" s="194">
        <f>VLOOKUP(N27,'PS-FS'!$D$2:$F$56,3,FALSE)</f>
        <v>0.5</v>
      </c>
      <c r="Q27" s="195">
        <f>IFERROR(VLOOKUP(N27,'PS-FS'!$D$1:$H$56,5,FALSE),"00:00")</f>
        <v>0.29166666666666663</v>
      </c>
      <c r="R27" s="196" t="s">
        <v>113</v>
      </c>
      <c r="S27" s="194">
        <f>VLOOKUP(R27,'PS-FS'!$D$2:$F$56,2,FALSE)</f>
        <v>0.21180555555555558</v>
      </c>
      <c r="T27" s="194">
        <f>VLOOKUP(R27,'PS-FS'!$D$2:$F$56,3,FALSE)</f>
        <v>0.4375</v>
      </c>
      <c r="U27" s="195">
        <f>IFERROR(VLOOKUP(R27,'PS-FS'!$D$1:$H$56,5,FALSE),"00:00")</f>
        <v>0.22569444444444442</v>
      </c>
      <c r="V27" s="202" t="s">
        <v>12</v>
      </c>
      <c r="W27" s="194" t="str">
        <f>VLOOKUP(V27,'PS-FS'!$D$2:$F$56,2,FALSE)</f>
        <v>-</v>
      </c>
      <c r="X27" s="194" t="str">
        <f>VLOOKUP(V27,'PS-FS'!$D$2:$F$56,3,FALSE)</f>
        <v>-</v>
      </c>
      <c r="Y27" s="195">
        <f>IFERROR(VLOOKUP(V27,'PS-FS'!$D$1:$H$56,5,FALSE),"00:00")</f>
        <v>0</v>
      </c>
      <c r="Z27" s="198" t="s">
        <v>119</v>
      </c>
      <c r="AA27" s="194">
        <f>VLOOKUP(Z27,'[4]PS-FS'!$D$2:$F$69,2,FALSE)</f>
        <v>0.55208333333333315</v>
      </c>
      <c r="AB27" s="194">
        <f>VLOOKUP(Z27,'[4]PS-FS'!$D$2:$F$69,3,FALSE)</f>
        <v>0.82638888888888784</v>
      </c>
      <c r="AC27" s="195">
        <f>IFERROR(VLOOKUP(Z27,'PS-FS'!$D$1:$H$56,5,FALSE),"00:00")</f>
        <v>0.2986111111111111</v>
      </c>
      <c r="AD27" s="199">
        <f t="shared" si="4"/>
        <v>1.4930555555555554</v>
      </c>
      <c r="AE27" s="154" t="s">
        <v>193</v>
      </c>
      <c r="AF27" s="135">
        <f>VLOOKUP(AE27,'PS-FS'!$D$2:$F$56,2,FALSE)</f>
        <v>0.19791666666666666</v>
      </c>
      <c r="AG27" s="135">
        <f>VLOOKUP(AE27,'PS-FS'!$D$2:$F$56,3,FALSE)</f>
        <v>0.46875</v>
      </c>
      <c r="AH27" s="128" t="str">
        <f>IFERROR(VLOOKUP(AE27,'[4]Service 24'!$A$1:$Q$428,2,FALSE),"00:00")</f>
        <v>00:00</v>
      </c>
      <c r="AI27" s="154" t="s">
        <v>193</v>
      </c>
      <c r="AJ27" s="135">
        <f>VLOOKUP(AI27,'PS-FS'!$D$2:$F$56,2,FALSE)</f>
        <v>0.19791666666666666</v>
      </c>
      <c r="AK27" s="135">
        <f>VLOOKUP(AI27,'PS-FS'!$D$2:$F$56,3,FALSE)</f>
        <v>0.46875</v>
      </c>
      <c r="AL27" s="128" t="str">
        <f>IFERROR(VLOOKUP(AI27,'[4]Service 24'!$A$1:$Q$428,2,FALSE),"00:00")</f>
        <v>00:00</v>
      </c>
      <c r="AM27" s="125" t="s">
        <v>12</v>
      </c>
      <c r="AN27" s="135" t="str">
        <f>VLOOKUP(AM27,'PS-FS'!$D$2:$F$56,2,FALSE)</f>
        <v>-</v>
      </c>
      <c r="AO27" s="135" t="str">
        <f>VLOOKUP(AM27,'PS-FS'!$D$2:$F$56,3,FALSE)</f>
        <v>-</v>
      </c>
      <c r="AP27" s="128">
        <f>IFERROR(VLOOKUP(AM27,'PS-FS'!$D$1:$H$56,5,FALSE),"00:00")</f>
        <v>0</v>
      </c>
      <c r="AQ27" s="153" t="s">
        <v>113</v>
      </c>
      <c r="AR27" s="135">
        <f>VLOOKUP(AQ27,'PS-FS'!$D$2:$F$56,2,FALSE)</f>
        <v>0.21180555555555558</v>
      </c>
      <c r="AS27" s="135">
        <f>VLOOKUP(AQ27,'PS-FS'!$D$2:$F$56,3,FALSE)</f>
        <v>0.4375</v>
      </c>
      <c r="AT27" s="128">
        <f>IFERROR(VLOOKUP(AQ27,'PS-FS'!$D$1:$H$56,5,FALSE),"00:00")</f>
        <v>0.22569444444444442</v>
      </c>
      <c r="AU27" s="154" t="s">
        <v>193</v>
      </c>
      <c r="AV27" s="135">
        <f>VLOOKUP(AU27,'PS-FS'!$D$2:$F$56,2,FALSE)</f>
        <v>0.19791666666666666</v>
      </c>
      <c r="AW27" s="135">
        <f>VLOOKUP(AU27,'PS-FS'!$D$2:$F$56,3,FALSE)</f>
        <v>0.46875</v>
      </c>
      <c r="AX27" s="128">
        <f>IFERROR(VLOOKUP(AU27,'PS-FS'!$D$1:$H$56,5,FALSE),"00:00")</f>
        <v>0.25694444444444448</v>
      </c>
      <c r="AY27" s="154" t="s">
        <v>182</v>
      </c>
      <c r="AZ27" s="135">
        <f>VLOOKUP(AY27,'PS-FS'!$D$2:$F$56,2,FALSE)</f>
        <v>0.24305555555555555</v>
      </c>
      <c r="BA27" s="135">
        <f>VLOOKUP(AY27,'PS-FS'!$D$2:$F$56,3,FALSE)</f>
        <v>0.5625</v>
      </c>
      <c r="BB27" s="128">
        <f>IFERROR(VLOOKUP(AY27,'PS-FS'!$D$1:$H$56,5,FALSE),"00:00")</f>
        <v>0.30555555555555552</v>
      </c>
      <c r="BC27" s="125" t="s">
        <v>12</v>
      </c>
      <c r="BD27" s="135" t="str">
        <f>VLOOKUP(BC27,'PS-FS'!$D$2:$F$56,2,FALSE)</f>
        <v>-</v>
      </c>
      <c r="BE27" s="135" t="str">
        <f>VLOOKUP(BC27,'PS-FS'!$D$2:$F$56,3,FALSE)</f>
        <v>-</v>
      </c>
      <c r="BF27" s="128">
        <f>IFERROR(VLOOKUP(BC27,'PS-FS'!$D$1:$H$56,5,FALSE),"00:00")</f>
        <v>0</v>
      </c>
      <c r="BG27" s="155">
        <f t="shared" si="5"/>
        <v>0.78819444444444442</v>
      </c>
      <c r="BH27" s="153" t="s">
        <v>113</v>
      </c>
      <c r="BI27" s="135">
        <f>VLOOKUP(BH27,'PS-FS'!$D$2:$F$56,2,FALSE)</f>
        <v>0.21180555555555558</v>
      </c>
      <c r="BJ27" s="135">
        <f>VLOOKUP(BH27,'PS-FS'!$D$2:$F$56,3,FALSE)</f>
        <v>0.4375</v>
      </c>
      <c r="BK27" s="128">
        <f>IFERROR(VLOOKUP(BH27,'PS-FS'!$D$1:$H$56,5,FALSE),"00:00")</f>
        <v>0.22569444444444442</v>
      </c>
      <c r="BL27" s="153" t="s">
        <v>113</v>
      </c>
      <c r="BM27" s="135">
        <f>VLOOKUP(BL27,'PS-FS'!$D$2:$F$56,2,FALSE)</f>
        <v>0.21180555555555558</v>
      </c>
      <c r="BN27" s="135">
        <f>VLOOKUP(BL27,'PS-FS'!$D$2:$F$56,3,FALSE)</f>
        <v>0.4375</v>
      </c>
      <c r="BO27" s="128">
        <f>IFERROR(VLOOKUP(BL27,'PS-FS'!$D$1:$H$56,5,FALSE),"00:00")</f>
        <v>0.22569444444444442</v>
      </c>
      <c r="BP27" s="153" t="s">
        <v>113</v>
      </c>
      <c r="BQ27" s="135">
        <f>VLOOKUP(BP27,'PS-FS'!$D$2:$F$56,2,FALSE)</f>
        <v>0.21180555555555558</v>
      </c>
      <c r="BR27" s="135">
        <f>VLOOKUP(BP27,'PS-FS'!$D$2:$F$56,3,FALSE)</f>
        <v>0.4375</v>
      </c>
      <c r="BS27" s="128">
        <f>IFERROR(VLOOKUP(BP27,'PS-FS'!$D$1:$H$56,5,FALSE),"00:00")</f>
        <v>0.22569444444444442</v>
      </c>
      <c r="BT27" s="125" t="s">
        <v>15</v>
      </c>
      <c r="BU27" s="135">
        <f>VLOOKUP(BT27,'PS-FS'!$D$2:$F$56,2,FALSE)</f>
        <v>0.20833333333333334</v>
      </c>
      <c r="BV27" s="135">
        <f>VLOOKUP(BT27,'PS-FS'!$D$2:$F$56,3,FALSE)</f>
        <v>0.5</v>
      </c>
      <c r="BW27" s="128">
        <f>IFERROR(VLOOKUP(BT27,'PS-FS'!$D$1:$H$56,5,FALSE),"00:00")</f>
        <v>0.29166666666666663</v>
      </c>
      <c r="BX27" s="153" t="s">
        <v>113</v>
      </c>
      <c r="BY27" s="135">
        <f>VLOOKUP(BX27,'PS-FS'!$D$2:$F$56,2,FALSE)</f>
        <v>0.21180555555555558</v>
      </c>
      <c r="BZ27" s="135">
        <f>VLOOKUP(BX27,'PS-FS'!$D$2:$F$56,3,FALSE)</f>
        <v>0.4375</v>
      </c>
      <c r="CA27" s="128">
        <f>IFERROR(VLOOKUP(BX27,'PS-FS'!$D$1:$H$56,5,FALSE),"00:00")</f>
        <v>0.22569444444444442</v>
      </c>
      <c r="CB27" s="182" t="s">
        <v>12</v>
      </c>
      <c r="CC27" s="135" t="str">
        <f>VLOOKUP(CB27,'PS-FS'!$D$2:$F$56,2,FALSE)</f>
        <v>-</v>
      </c>
      <c r="CD27" s="135" t="str">
        <f>VLOOKUP(CB27,'PS-FS'!$D$2:$F$56,3,FALSE)</f>
        <v>-</v>
      </c>
      <c r="CE27" s="128">
        <f>IFERROR(VLOOKUP(CB27,'PS-FS'!$D$1:$H$56,5,FALSE),"00:00")</f>
        <v>0</v>
      </c>
      <c r="CF27" s="180" t="s">
        <v>119</v>
      </c>
      <c r="CG27" s="135">
        <f>VLOOKUP(CF27,'PS-FS'!$D$2:$F$56,2,FALSE)</f>
        <v>0.27777777777777779</v>
      </c>
      <c r="CH27" s="135">
        <f>VLOOKUP(CF27,'PS-FS'!$D$2:$F$56,3,FALSE)</f>
        <v>0.59027777777777779</v>
      </c>
      <c r="CI27" s="128">
        <f>IFERROR(VLOOKUP(CF27,'[4]Service 24'!$A$1:$Q$428,2,FALSE),"00:00")</f>
        <v>0.27430555555555469</v>
      </c>
      <c r="CJ27" s="155">
        <f t="shared" si="6"/>
        <v>1.4687499999999989</v>
      </c>
      <c r="CK27" s="154" t="s">
        <v>193</v>
      </c>
      <c r="CL27" s="135">
        <f>VLOOKUP(CK27,'PS-FS'!$D$2:$F$56,2,FALSE)</f>
        <v>0.19791666666666666</v>
      </c>
      <c r="CM27" s="135">
        <f>VLOOKUP(CK27,'PS-FS'!$D$2:$F$56,3,FALSE)</f>
        <v>0.46875</v>
      </c>
      <c r="CN27" s="128">
        <f>IFERROR(VLOOKUP(CK27,'PS-FS'!$D$1:$H$56,5,FALSE),"00:00")</f>
        <v>0.25694444444444448</v>
      </c>
      <c r="CO27" s="154" t="s">
        <v>193</v>
      </c>
      <c r="CP27" s="135">
        <f>VLOOKUP(CO27,'PS-FS'!$D$2:$F$56,2,FALSE)</f>
        <v>0.19791666666666666</v>
      </c>
      <c r="CQ27" s="135">
        <f>VLOOKUP(CO27,'PS-FS'!$D$2:$F$56,3,FALSE)</f>
        <v>0.46875</v>
      </c>
      <c r="CR27" s="128">
        <f>IFERROR(VLOOKUP(CO27,'PS-FS'!$D$1:$H$56,5,FALSE),"00:00")</f>
        <v>0.25694444444444448</v>
      </c>
      <c r="CS27" s="125" t="s">
        <v>12</v>
      </c>
      <c r="CT27" s="135" t="str">
        <f>VLOOKUP(CS27,'PS-FS'!$D$2:$F$56,2,FALSE)</f>
        <v>-</v>
      </c>
      <c r="CU27" s="135" t="str">
        <f>VLOOKUP(CS27,'PS-FS'!$D$2:$F$56,3,FALSE)</f>
        <v>-</v>
      </c>
      <c r="CV27" s="128">
        <f>IFERROR(VLOOKUP(CS27,'PS-FS'!$D$1:$H$56,5,FALSE),"00:00")</f>
        <v>0</v>
      </c>
      <c r="CW27" s="153" t="s">
        <v>113</v>
      </c>
      <c r="CX27" s="135">
        <f>VLOOKUP(CW27,'PS-FS'!$D$2:$F$56,2,FALSE)</f>
        <v>0.21180555555555558</v>
      </c>
      <c r="CY27" s="135">
        <f>VLOOKUP(CW27,'PS-FS'!$D$2:$F$56,3,FALSE)</f>
        <v>0.4375</v>
      </c>
      <c r="CZ27" s="128">
        <f>IFERROR(VLOOKUP(CW27,'PS-FS'!$D$1:$H$56,5,FALSE),"00:00")</f>
        <v>0.22569444444444442</v>
      </c>
      <c r="DA27" s="154" t="s">
        <v>193</v>
      </c>
      <c r="DB27" s="135">
        <f>VLOOKUP(DA27,'PS-FS'!$D$2:$F$56,2,FALSE)</f>
        <v>0.19791666666666666</v>
      </c>
      <c r="DC27" s="135">
        <f>VLOOKUP(DA27,'PS-FS'!$D$2:$F$56,3,FALSE)</f>
        <v>0.46875</v>
      </c>
      <c r="DD27" s="128">
        <f>IFERROR(VLOOKUP(DA27,'PS-FS'!$D$1:$H$56,5,FALSE),"00:00")</f>
        <v>0.25694444444444448</v>
      </c>
      <c r="DE27" s="154" t="s">
        <v>182</v>
      </c>
      <c r="DF27" s="135">
        <f>VLOOKUP(DE27,'PS-FS'!$D$2:$F$56,2,FALSE)</f>
        <v>0.24305555555555555</v>
      </c>
      <c r="DG27" s="135">
        <f>VLOOKUP(DE27,'PS-FS'!$D$2:$F$56,3,FALSE)</f>
        <v>0.5625</v>
      </c>
      <c r="DH27" s="128">
        <f>IFERROR(VLOOKUP(DE27,'PS-FS'!$D$1:$H$56,5,FALSE),"00:00")</f>
        <v>0.30555555555555552</v>
      </c>
      <c r="DI27" s="125" t="s">
        <v>12</v>
      </c>
      <c r="DJ27" s="135" t="str">
        <f>VLOOKUP(DI27,'PS-FS'!$D$2:$F$56,2,FALSE)</f>
        <v>-</v>
      </c>
      <c r="DK27" s="135" t="str">
        <f>VLOOKUP(DI27,'PS-FS'!$D$2:$F$56,3,FALSE)</f>
        <v>-</v>
      </c>
      <c r="DL27" s="128" t="str">
        <f>IFERROR(VLOOKUP(DI27,'[4]Service 24'!$A$1:$Q$428,2,FALSE),"00:00")</f>
        <v>00:00</v>
      </c>
      <c r="DM27" s="155">
        <f t="shared" si="7"/>
        <v>1.3020833333333335</v>
      </c>
    </row>
    <row r="28" spans="1:117" ht="32.25" customHeight="1" x14ac:dyDescent="0.3">
      <c r="A28" s="12" t="s">
        <v>214</v>
      </c>
      <c r="B28" s="197" t="s">
        <v>60</v>
      </c>
      <c r="C28" s="194">
        <f>VLOOKUP(B28,'PS-FS'!$D$2:$F$56,2,FALSE)</f>
        <v>0.42708333333333337</v>
      </c>
      <c r="D28" s="194">
        <f>VLOOKUP(B28,'PS-FS'!$D$2:$F$56,3,FALSE)</f>
        <v>0.66319444444444442</v>
      </c>
      <c r="E28" s="195">
        <f>IFERROR(VLOOKUP(B28,'PS-FS'!$D$1:$H$56,5,FALSE),"00:00")</f>
        <v>0.23611111111111105</v>
      </c>
      <c r="F28" s="197" t="s">
        <v>60</v>
      </c>
      <c r="G28" s="194">
        <f>VLOOKUP(F28,'PS-FS'!$D$2:$F$56,2,FALSE)</f>
        <v>0.42708333333333337</v>
      </c>
      <c r="H28" s="194">
        <f>VLOOKUP(F28,'PS-FS'!$D$2:$F$56,3,FALSE)</f>
        <v>0.66319444444444442</v>
      </c>
      <c r="I28" s="195">
        <f>IFERROR(VLOOKUP(F28,'PS-FS'!$D$1:$H$56,5,FALSE),"00:00")</f>
        <v>0.23611111111111105</v>
      </c>
      <c r="J28" s="197" t="s">
        <v>60</v>
      </c>
      <c r="K28" s="194">
        <f>VLOOKUP(J28,'PS-FS'!$D$2:$F$56,2,FALSE)</f>
        <v>0.42708333333333337</v>
      </c>
      <c r="L28" s="194">
        <f>VLOOKUP(J28,'PS-FS'!$D$2:$F$56,3,FALSE)</f>
        <v>0.66319444444444442</v>
      </c>
      <c r="M28" s="195">
        <f>IFERROR(VLOOKUP(J28,'PS-FS'!$D$1:$H$56,5,FALSE),"00:00")</f>
        <v>0.23611111111111105</v>
      </c>
      <c r="N28" s="197" t="s">
        <v>60</v>
      </c>
      <c r="O28" s="194">
        <f>VLOOKUP(N28,'PS-FS'!$D$2:$F$56,2,FALSE)</f>
        <v>0.42708333333333337</v>
      </c>
      <c r="P28" s="194">
        <f>VLOOKUP(N28,'PS-FS'!$D$2:$F$56,3,FALSE)</f>
        <v>0.66319444444444442</v>
      </c>
      <c r="Q28" s="195">
        <f>IFERROR(VLOOKUP(N28,'PS-FS'!$D$1:$H$56,5,FALSE),"00:00")</f>
        <v>0.23611111111111105</v>
      </c>
      <c r="R28" s="193" t="s">
        <v>12</v>
      </c>
      <c r="S28" s="194" t="str">
        <f>VLOOKUP(R28,'PS-FS'!$D$2:$F$56,2,FALSE)</f>
        <v>-</v>
      </c>
      <c r="T28" s="194" t="str">
        <f>VLOOKUP(R28,'PS-FS'!$D$2:$F$56,3,FALSE)</f>
        <v>-</v>
      </c>
      <c r="U28" s="195">
        <f>IFERROR(VLOOKUP(R28,'PS-FS'!$D$1:$H$56,5,FALSE),"00:00")</f>
        <v>0</v>
      </c>
      <c r="V28" s="214" t="s">
        <v>186</v>
      </c>
      <c r="W28" s="194">
        <f>VLOOKUP(V28,'PS-FS'!$D$2:$F$56,2,FALSE)</f>
        <v>0.53125</v>
      </c>
      <c r="X28" s="194">
        <f>VLOOKUP(V28,'PS-FS'!$D$2:$F$56,3,FALSE)</f>
        <v>0.80902777777777779</v>
      </c>
      <c r="Y28" s="195">
        <f>IFERROR(VLOOKUP(V28,'PS-FS'!$D$1:$H$56,5,FALSE),"00:00")</f>
        <v>0.27777777777777779</v>
      </c>
      <c r="Z28" s="193" t="s">
        <v>12</v>
      </c>
      <c r="AA28" s="194" t="str">
        <f>VLOOKUP(Z28,'[4]PS-FS'!$D$2:$F$69,2,FALSE)</f>
        <v>-</v>
      </c>
      <c r="AB28" s="194" t="str">
        <f>VLOOKUP(Z28,'[4]PS-FS'!$D$2:$F$69,3,FALSE)</f>
        <v>-</v>
      </c>
      <c r="AC28" s="195">
        <f>IFERROR(VLOOKUP(Z28,'PS-FS'!$D$1:$H$56,5,FALSE),"00:00")</f>
        <v>0</v>
      </c>
      <c r="AD28" s="199">
        <f t="shared" si="4"/>
        <v>1.2222222222222219</v>
      </c>
      <c r="AE28" s="153" t="s">
        <v>113</v>
      </c>
      <c r="AF28" s="135">
        <f>VLOOKUP(AE28,'PS-FS'!$D$2:$F$56,2,FALSE)</f>
        <v>0.21180555555555558</v>
      </c>
      <c r="AG28" s="135">
        <f>VLOOKUP(AE28,'PS-FS'!$D$2:$F$56,3,FALSE)</f>
        <v>0.4375</v>
      </c>
      <c r="AH28" s="128">
        <f>IFERROR(VLOOKUP(AE28,'PS-FS'!$D$1:$H$56,5,FALSE),"00:00")</f>
        <v>0.22569444444444442</v>
      </c>
      <c r="AI28" s="153" t="s">
        <v>113</v>
      </c>
      <c r="AJ28" s="135">
        <f>VLOOKUP(AI28,'PS-FS'!$D$2:$F$56,2,FALSE)</f>
        <v>0.21180555555555558</v>
      </c>
      <c r="AK28" s="135">
        <f>VLOOKUP(AI28,'PS-FS'!$D$2:$F$56,3,FALSE)</f>
        <v>0.4375</v>
      </c>
      <c r="AL28" s="128">
        <f>IFERROR(VLOOKUP(AI28,'PS-FS'!$D$1:$H$56,5,FALSE),"00:00")</f>
        <v>0.22569444444444442</v>
      </c>
      <c r="AM28" s="153" t="s">
        <v>113</v>
      </c>
      <c r="AN28" s="135">
        <f>VLOOKUP(AM28,'PS-FS'!$D$2:$F$56,2,FALSE)</f>
        <v>0.21180555555555558</v>
      </c>
      <c r="AO28" s="135">
        <f>VLOOKUP(AM28,'PS-FS'!$D$2:$F$56,3,FALSE)</f>
        <v>0.4375</v>
      </c>
      <c r="AP28" s="128">
        <f>IFERROR(VLOOKUP(AM28,'PS-FS'!$D$1:$H$56,5,FALSE),"00:00")</f>
        <v>0.22569444444444442</v>
      </c>
      <c r="AQ28" s="125" t="s">
        <v>15</v>
      </c>
      <c r="AR28" s="135">
        <f>VLOOKUP(AQ28,'PS-FS'!$D$2:$F$56,2,FALSE)</f>
        <v>0.20833333333333334</v>
      </c>
      <c r="AS28" s="135">
        <f>VLOOKUP(AQ28,'PS-FS'!$D$2:$F$56,3,FALSE)</f>
        <v>0.5</v>
      </c>
      <c r="AT28" s="128">
        <f>IFERROR(VLOOKUP(AQ28,'PS-FS'!$D$1:$H$56,5,FALSE),"00:00")</f>
        <v>0.29166666666666663</v>
      </c>
      <c r="AU28" s="153" t="s">
        <v>113</v>
      </c>
      <c r="AV28" s="135">
        <f>VLOOKUP(AU28,'PS-FS'!$D$2:$F$56,2,FALSE)</f>
        <v>0.21180555555555558</v>
      </c>
      <c r="AW28" s="135">
        <f>VLOOKUP(AU28,'PS-FS'!$D$2:$F$56,3,FALSE)</f>
        <v>0.4375</v>
      </c>
      <c r="AX28" s="128">
        <f>IFERROR(VLOOKUP(AU28,'PS-FS'!$D$1:$H$56,5,FALSE),"00:00")</f>
        <v>0.22569444444444442</v>
      </c>
      <c r="AY28" s="182" t="s">
        <v>12</v>
      </c>
      <c r="AZ28" s="135" t="str">
        <f>VLOOKUP(AY28,'PS-FS'!$D$2:$F$56,2,FALSE)</f>
        <v>-</v>
      </c>
      <c r="BA28" s="135" t="str">
        <f>VLOOKUP(AY28,'PS-FS'!$D$2:$F$56,3,FALSE)</f>
        <v>-</v>
      </c>
      <c r="BB28" s="128">
        <f>IFERROR(VLOOKUP(AY28,'PS-FS'!$D$1:$H$56,5,FALSE),"00:00")</f>
        <v>0</v>
      </c>
      <c r="BC28" s="180" t="s">
        <v>119</v>
      </c>
      <c r="BD28" s="135">
        <f>VLOOKUP(BC28,'PS-FS'!$D$2:$F$56,2,FALSE)</f>
        <v>0.27777777777777779</v>
      </c>
      <c r="BE28" s="135">
        <f>VLOOKUP(BC28,'PS-FS'!$D$2:$F$56,3,FALSE)</f>
        <v>0.59027777777777779</v>
      </c>
      <c r="BF28" s="128">
        <f>IFERROR(VLOOKUP(BC28,'PS-FS'!$D$1:$H$56,5,FALSE),"00:00")</f>
        <v>0.2986111111111111</v>
      </c>
      <c r="BG28" s="155">
        <f t="shared" si="5"/>
        <v>1.4930555555555554</v>
      </c>
      <c r="BH28" s="137" t="s">
        <v>172</v>
      </c>
      <c r="BI28" s="135">
        <f>VLOOKUP(BH28,'PS-FS'!$D$2:$F$56,2,FALSE)</f>
        <v>0.64930555555555558</v>
      </c>
      <c r="BJ28" s="135">
        <f>VLOOKUP(BH28,'PS-FS'!$D$2:$F$56,3,FALSE)</f>
        <v>0.95833333333333337</v>
      </c>
      <c r="BK28" s="128">
        <f>IFERROR(VLOOKUP(BH28,'PS-FS'!$D$1:$H$56,5,FALSE),"00:00")</f>
        <v>0.2951388888888889</v>
      </c>
      <c r="BL28" s="137" t="s">
        <v>172</v>
      </c>
      <c r="BM28" s="135">
        <f>VLOOKUP(BL28,'PS-FS'!$D$2:$F$56,2,FALSE)</f>
        <v>0.64930555555555558</v>
      </c>
      <c r="BN28" s="135">
        <f>VLOOKUP(BL28,'PS-FS'!$D$2:$F$56,3,FALSE)</f>
        <v>0.95833333333333337</v>
      </c>
      <c r="BO28" s="128">
        <f>IFERROR(VLOOKUP(BL28,'PS-FS'!$D$1:$H$56,5,FALSE),"00:00")</f>
        <v>0.2951388888888889</v>
      </c>
      <c r="BP28" s="137" t="s">
        <v>172</v>
      </c>
      <c r="BQ28" s="135">
        <f>VLOOKUP(BP28,'PS-FS'!$D$2:$F$56,2,FALSE)</f>
        <v>0.64930555555555558</v>
      </c>
      <c r="BR28" s="135">
        <f>VLOOKUP(BP28,'PS-FS'!$D$2:$F$56,3,FALSE)</f>
        <v>0.95833333333333337</v>
      </c>
      <c r="BS28" s="128">
        <f>IFERROR(VLOOKUP(BP28,'PS-FS'!$D$1:$H$56,5,FALSE),"00:00")</f>
        <v>0.2951388888888889</v>
      </c>
      <c r="BT28" s="137" t="s">
        <v>172</v>
      </c>
      <c r="BU28" s="135">
        <f>VLOOKUP(BT28,'PS-FS'!$D$2:$F$56,2,FALSE)</f>
        <v>0.64930555555555558</v>
      </c>
      <c r="BV28" s="135">
        <f>VLOOKUP(BT28,'PS-FS'!$D$2:$F$56,3,FALSE)</f>
        <v>0.95833333333333337</v>
      </c>
      <c r="BW28" s="128">
        <f>IFERROR(VLOOKUP(BT28,'PS-FS'!$D$1:$H$56,5,FALSE),"00:00")</f>
        <v>0.2951388888888889</v>
      </c>
      <c r="BX28" s="137" t="s">
        <v>172</v>
      </c>
      <c r="BY28" s="135">
        <f>VLOOKUP(BX28,'PS-FS'!$D$2:$F$56,2,FALSE)</f>
        <v>0.64930555555555558</v>
      </c>
      <c r="BZ28" s="135">
        <f>VLOOKUP(BX28,'PS-FS'!$D$2:$F$56,3,FALSE)</f>
        <v>0.95833333333333337</v>
      </c>
      <c r="CA28" s="128" t="str">
        <f>IFERROR(VLOOKUP(BX28,'[4]Service 24'!$A$1:$Q$428,2,FALSE),"00:00")</f>
        <v>00:00</v>
      </c>
      <c r="CB28" s="136" t="s">
        <v>186</v>
      </c>
      <c r="CC28" s="135">
        <f>VLOOKUP(CB28,'PS-FS'!$D$2:$F$56,2,FALSE)</f>
        <v>0.53125</v>
      </c>
      <c r="CD28" s="135">
        <f>VLOOKUP(CB28,'PS-FS'!$D$2:$F$56,3,FALSE)</f>
        <v>0.80902777777777779</v>
      </c>
      <c r="CE28" s="128">
        <f>IFERROR(VLOOKUP(CB28,'PS-FS'!$D$1:$H$56,5,FALSE),"00:00")</f>
        <v>0.27777777777777779</v>
      </c>
      <c r="CF28" s="182" t="s">
        <v>12</v>
      </c>
      <c r="CG28" s="135" t="str">
        <f>VLOOKUP(CF28,'PS-FS'!$D$2:$F$56,2,FALSE)</f>
        <v>-</v>
      </c>
      <c r="CH28" s="135" t="str">
        <f>VLOOKUP(CF28,'PS-FS'!$D$2:$F$56,3,FALSE)</f>
        <v>-</v>
      </c>
      <c r="CI28" s="128" t="str">
        <f>IFERROR(VLOOKUP(CF28,'[4]Service 24'!$A$1:$Q$428,2,FALSE),"00:00")</f>
        <v>00:00</v>
      </c>
      <c r="CJ28" s="155">
        <f t="shared" si="6"/>
        <v>1.4583333333333335</v>
      </c>
      <c r="CK28" s="153" t="s">
        <v>113</v>
      </c>
      <c r="CL28" s="135">
        <f>VLOOKUP(CK28,'PS-FS'!$D$2:$F$56,2,FALSE)</f>
        <v>0.21180555555555558</v>
      </c>
      <c r="CM28" s="135">
        <f>VLOOKUP(CK28,'PS-FS'!$D$2:$F$56,3,FALSE)</f>
        <v>0.4375</v>
      </c>
      <c r="CN28" s="128">
        <f>IFERROR(VLOOKUP(CK28,'PS-FS'!$D$1:$H$56,5,FALSE),"00:00")</f>
        <v>0.22569444444444442</v>
      </c>
      <c r="CO28" s="153" t="s">
        <v>113</v>
      </c>
      <c r="CP28" s="135">
        <f>VLOOKUP(CO28,'PS-FS'!$D$2:$F$56,2,FALSE)</f>
        <v>0.21180555555555558</v>
      </c>
      <c r="CQ28" s="135">
        <f>VLOOKUP(CO28,'PS-FS'!$D$2:$F$56,3,FALSE)</f>
        <v>0.4375</v>
      </c>
      <c r="CR28" s="128">
        <f>IFERROR(VLOOKUP(CO28,'PS-FS'!$D$1:$H$56,5,FALSE),"00:00")</f>
        <v>0.22569444444444442</v>
      </c>
      <c r="CS28" s="153" t="s">
        <v>113</v>
      </c>
      <c r="CT28" s="135">
        <f>VLOOKUP(CS28,'PS-FS'!$D$2:$F$56,2,FALSE)</f>
        <v>0.21180555555555558</v>
      </c>
      <c r="CU28" s="135">
        <f>VLOOKUP(CS28,'PS-FS'!$D$2:$F$56,3,FALSE)</f>
        <v>0.4375</v>
      </c>
      <c r="CV28" s="128">
        <f>IFERROR(VLOOKUP(CS28,'PS-FS'!$D$1:$H$56,5,FALSE),"00:00")</f>
        <v>0.22569444444444442</v>
      </c>
      <c r="CW28" s="125" t="s">
        <v>15</v>
      </c>
      <c r="CX28" s="135">
        <f>VLOOKUP(CW28,'PS-FS'!$D$2:$F$56,2,FALSE)</f>
        <v>0.20833333333333334</v>
      </c>
      <c r="CY28" s="135">
        <f>VLOOKUP(CW28,'PS-FS'!$D$2:$F$56,3,FALSE)</f>
        <v>0.5</v>
      </c>
      <c r="CZ28" s="128">
        <f>IFERROR(VLOOKUP(CW28,'PS-FS'!$D$1:$H$56,5,FALSE),"00:00")</f>
        <v>0.29166666666666663</v>
      </c>
      <c r="DA28" s="153" t="s">
        <v>113</v>
      </c>
      <c r="DB28" s="135">
        <f>VLOOKUP(DA28,'PS-FS'!$D$2:$F$56,2,FALSE)</f>
        <v>0.21180555555555558</v>
      </c>
      <c r="DC28" s="135">
        <f>VLOOKUP(DA28,'PS-FS'!$D$2:$F$56,3,FALSE)</f>
        <v>0.4375</v>
      </c>
      <c r="DD28" s="128">
        <f>IFERROR(VLOOKUP(DA28,'PS-FS'!$D$1:$H$56,5,FALSE),"00:00")</f>
        <v>0.22569444444444442</v>
      </c>
      <c r="DE28" s="182" t="s">
        <v>12</v>
      </c>
      <c r="DF28" s="135" t="str">
        <f>VLOOKUP(DE28,'PS-FS'!$D$2:$F$56,2,FALSE)</f>
        <v>-</v>
      </c>
      <c r="DG28" s="135" t="str">
        <f>VLOOKUP(DE28,'PS-FS'!$D$2:$F$56,3,FALSE)</f>
        <v>-</v>
      </c>
      <c r="DH28" s="128">
        <f>IFERROR(VLOOKUP(DE28,'PS-FS'!$D$1:$H$56,5,FALSE),"00:00")</f>
        <v>0</v>
      </c>
      <c r="DI28" s="180" t="s">
        <v>12</v>
      </c>
      <c r="DJ28" s="135" t="str">
        <f>VLOOKUP(DI28,'PS-FS'!$D$2:$F$56,2,FALSE)</f>
        <v>-</v>
      </c>
      <c r="DK28" s="135" t="str">
        <f>VLOOKUP(DI28,'PS-FS'!$D$2:$F$56,3,FALSE)</f>
        <v>-</v>
      </c>
      <c r="DL28" s="128" t="str">
        <f>IFERROR(VLOOKUP(DI28,'[4]Service 24'!$A$1:$Q$428,2,FALSE),"00:00")</f>
        <v>00:00</v>
      </c>
      <c r="DM28" s="155">
        <f t="shared" si="7"/>
        <v>1.1944444444444442</v>
      </c>
    </row>
    <row r="29" spans="1:117" ht="32.25" customHeight="1" x14ac:dyDescent="0.3">
      <c r="A29" s="12" t="s">
        <v>215</v>
      </c>
      <c r="B29" s="205" t="s">
        <v>13</v>
      </c>
      <c r="C29" s="194" t="str">
        <f>VLOOKUP(B29,'PS-FS'!$D$2:$F$56,2,FALSE)</f>
        <v>-</v>
      </c>
      <c r="D29" s="194" t="str">
        <f>VLOOKUP(B29,'PS-FS'!$D$2:$F$56,3,FALSE)</f>
        <v>-</v>
      </c>
      <c r="E29" s="195">
        <f>IFERROR(VLOOKUP(B29,'PS-FS'!$D$1:$H$56,5,FALSE),"00:00")</f>
        <v>0</v>
      </c>
      <c r="F29" s="205" t="s">
        <v>13</v>
      </c>
      <c r="G29" s="194" t="str">
        <f>VLOOKUP(F29,'PS-FS'!$D$2:$F$56,2,FALSE)</f>
        <v>-</v>
      </c>
      <c r="H29" s="194" t="str">
        <f>VLOOKUP(F29,'PS-FS'!$D$2:$F$56,3,FALSE)</f>
        <v>-</v>
      </c>
      <c r="I29" s="195">
        <f>IFERROR(VLOOKUP(F29,'PS-FS'!$D$1:$H$56,5,FALSE),"00:00")</f>
        <v>0</v>
      </c>
      <c r="J29" s="205" t="s">
        <v>13</v>
      </c>
      <c r="K29" s="194" t="str">
        <f>VLOOKUP(J29,'PS-FS'!$D$2:$F$56,2,FALSE)</f>
        <v>-</v>
      </c>
      <c r="L29" s="194" t="str">
        <f>VLOOKUP(J29,'PS-FS'!$D$2:$F$56,3,FALSE)</f>
        <v>-</v>
      </c>
      <c r="M29" s="195">
        <f>IFERROR(VLOOKUP(J29,'PS-FS'!$D$1:$H$56,5,FALSE),"00:00")</f>
        <v>0</v>
      </c>
      <c r="N29" s="205" t="s">
        <v>13</v>
      </c>
      <c r="O29" s="194" t="str">
        <f>VLOOKUP(N29,'PS-FS'!$D$2:$F$56,2,FALSE)</f>
        <v>-</v>
      </c>
      <c r="P29" s="194" t="str">
        <f>VLOOKUP(N29,'PS-FS'!$D$2:$F$56,3,FALSE)</f>
        <v>-</v>
      </c>
      <c r="Q29" s="195">
        <f>IFERROR(VLOOKUP(N29,'PS-FS'!$D$1:$H$56,5,FALSE),"00:00")</f>
        <v>0</v>
      </c>
      <c r="R29" s="205" t="s">
        <v>13</v>
      </c>
      <c r="S29" s="194" t="str">
        <f>VLOOKUP(R29,'PS-FS'!$D$2:$F$56,2,FALSE)</f>
        <v>-</v>
      </c>
      <c r="T29" s="194" t="str">
        <f>VLOOKUP(R29,'PS-FS'!$D$2:$F$56,3,FALSE)</f>
        <v>-</v>
      </c>
      <c r="U29" s="195">
        <f>IFERROR(VLOOKUP(R29,'PS-FS'!$D$1:$H$56,5,FALSE),"00:00")</f>
        <v>0</v>
      </c>
      <c r="V29" s="205" t="s">
        <v>13</v>
      </c>
      <c r="W29" s="194" t="str">
        <f>VLOOKUP(V29,'PS-FS'!$D$2:$F$56,2,FALSE)</f>
        <v>-</v>
      </c>
      <c r="X29" s="194" t="str">
        <f>VLOOKUP(V29,'PS-FS'!$D$2:$F$56,3,FALSE)</f>
        <v>-</v>
      </c>
      <c r="Y29" s="195">
        <f>IFERROR(VLOOKUP(V29,'PS-FS'!$D$1:$H$56,5,FALSE),"00:00")</f>
        <v>0</v>
      </c>
      <c r="Z29" s="202" t="s">
        <v>12</v>
      </c>
      <c r="AA29" s="194" t="str">
        <f>VLOOKUP(Z29,'[4]PS-FS'!$D$2:$F$69,2,FALSE)</f>
        <v>-</v>
      </c>
      <c r="AB29" s="194" t="str">
        <f>VLOOKUP(Z29,'[4]PS-FS'!$D$2:$F$69,3,FALSE)</f>
        <v>-</v>
      </c>
      <c r="AC29" s="195">
        <f>IFERROR(VLOOKUP(Z29,'PS-FS'!$D$1:$H$56,5,FALSE),"00:00")</f>
        <v>0</v>
      </c>
      <c r="AD29" s="199">
        <f t="shared" si="4"/>
        <v>0</v>
      </c>
      <c r="AE29" s="178" t="s">
        <v>13</v>
      </c>
      <c r="AF29" s="135" t="str">
        <f>VLOOKUP(AE29,'PS-FS'!$D$2:$F$56,2,FALSE)</f>
        <v>-</v>
      </c>
      <c r="AG29" s="135" t="str">
        <f>VLOOKUP(AE29,'PS-FS'!$D$2:$F$56,3,FALSE)</f>
        <v>-</v>
      </c>
      <c r="AH29" s="128" t="str">
        <f>IFERROR(VLOOKUP(AE29,'[4]Service 24'!$A$1:$Q$428,2,FALSE),"00:00")</f>
        <v>00:00</v>
      </c>
      <c r="AI29" s="178" t="s">
        <v>13</v>
      </c>
      <c r="AJ29" s="135" t="str">
        <f>VLOOKUP(AI29,'PS-FS'!$D$2:$F$56,2,FALSE)</f>
        <v>-</v>
      </c>
      <c r="AK29" s="135" t="str">
        <f>VLOOKUP(AI29,'PS-FS'!$D$2:$F$56,3,FALSE)</f>
        <v>-</v>
      </c>
      <c r="AL29" s="128" t="str">
        <f>IFERROR(VLOOKUP(AI29,'[4]Service 24'!$A$1:$Q$428,2,FALSE),"00:00")</f>
        <v>00:00</v>
      </c>
      <c r="AM29" s="178" t="s">
        <v>13</v>
      </c>
      <c r="AN29" s="135" t="str">
        <f>VLOOKUP(AM29,'PS-FS'!$D$2:$F$56,2,FALSE)</f>
        <v>-</v>
      </c>
      <c r="AO29" s="135" t="str">
        <f>VLOOKUP(AM29,'PS-FS'!$D$2:$F$56,3,FALSE)</f>
        <v>-</v>
      </c>
      <c r="AP29" s="128" t="str">
        <f>IFERROR(VLOOKUP(AM29,'[4]Service 24'!$A$1:$Q$428,2,FALSE),"00:00")</f>
        <v>00:00</v>
      </c>
      <c r="AQ29" s="154" t="s">
        <v>193</v>
      </c>
      <c r="AR29" s="135">
        <f>VLOOKUP(AQ29,'PS-FS'!$D$2:$F$56,2,FALSE)</f>
        <v>0.19791666666666666</v>
      </c>
      <c r="AS29" s="135">
        <f>VLOOKUP(AQ29,'PS-FS'!$D$2:$F$56,3,FALSE)</f>
        <v>0.46875</v>
      </c>
      <c r="AT29" s="128" t="str">
        <f>IFERROR(VLOOKUP(AQ29,'[4]Service 24'!$A$1:$Q$428,2,FALSE),"00:00")</f>
        <v>00:00</v>
      </c>
      <c r="AU29" s="125" t="s">
        <v>15</v>
      </c>
      <c r="AV29" s="135">
        <f>VLOOKUP(AU29,'PS-FS'!$D$2:$F$56,2,FALSE)</f>
        <v>0.20833333333333334</v>
      </c>
      <c r="AW29" s="135">
        <f>VLOOKUP(AU29,'PS-FS'!$D$2:$F$56,3,FALSE)</f>
        <v>0.5</v>
      </c>
      <c r="AX29" s="128">
        <f>IFERROR(VLOOKUP(AU29,'[4]Service 24'!$A$1:$Q$428,2,FALSE),"00:00")</f>
        <v>0.29166666666666669</v>
      </c>
      <c r="AY29" s="179" t="s">
        <v>12</v>
      </c>
      <c r="AZ29" s="135" t="str">
        <f>VLOOKUP(AY29,'PS-FS'!$D$2:$F$56,2,FALSE)</f>
        <v>-</v>
      </c>
      <c r="BA29" s="135" t="str">
        <f>VLOOKUP(AY29,'PS-FS'!$D$2:$F$56,3,FALSE)</f>
        <v>-</v>
      </c>
      <c r="BB29" s="128">
        <f>IFERROR(VLOOKUP(AY29,'PS-FS'!$D$1:$H$56,5,FALSE),"00:00")</f>
        <v>0</v>
      </c>
      <c r="BC29" s="182" t="s">
        <v>12</v>
      </c>
      <c r="BD29" s="135" t="str">
        <f>VLOOKUP(BC29,'PS-FS'!$D$2:$F$56,2,FALSE)</f>
        <v>-</v>
      </c>
      <c r="BE29" s="135" t="str">
        <f>VLOOKUP(BC29,'PS-FS'!$D$2:$F$56,3,FALSE)</f>
        <v>-</v>
      </c>
      <c r="BF29" s="128">
        <f>IFERROR(VLOOKUP(BC29,'PS-FS'!$D$1:$H$56,5,FALSE),"00:00")</f>
        <v>0</v>
      </c>
      <c r="BG29" s="155">
        <f t="shared" si="5"/>
        <v>0.29166666666666669</v>
      </c>
      <c r="BH29" s="179" t="s">
        <v>60</v>
      </c>
      <c r="BI29" s="135">
        <f>VLOOKUP(BH29,'PS-FS'!$D$2:$F$56,2,FALSE)</f>
        <v>0.42708333333333337</v>
      </c>
      <c r="BJ29" s="135">
        <f>VLOOKUP(BH29,'PS-FS'!$D$2:$F$56,3,FALSE)</f>
        <v>0.66319444444444442</v>
      </c>
      <c r="BK29" s="128">
        <f>IFERROR(VLOOKUP(BH29,'PS-FS'!$D$1:$H$56,5,FALSE),"00:00")</f>
        <v>0.23611111111111105</v>
      </c>
      <c r="BL29" s="125" t="s">
        <v>15</v>
      </c>
      <c r="BM29" s="135">
        <f>VLOOKUP(BL29,'PS-FS'!$D$2:$F$56,2,FALSE)</f>
        <v>0.20833333333333334</v>
      </c>
      <c r="BN29" s="135">
        <f>VLOOKUP(BL29,'PS-FS'!$D$2:$F$56,3,FALSE)</f>
        <v>0.5</v>
      </c>
      <c r="BO29" s="128">
        <f>IFERROR(VLOOKUP(BL29,'PS-FS'!$D$1:$H$56,5,FALSE),"00:00")</f>
        <v>0.29166666666666663</v>
      </c>
      <c r="BP29" s="154" t="s">
        <v>193</v>
      </c>
      <c r="BQ29" s="135">
        <f>VLOOKUP(BP29,'PS-FS'!$D$2:$F$56,2,FALSE)</f>
        <v>0.19791666666666666</v>
      </c>
      <c r="BR29" s="135">
        <f>VLOOKUP(BP29,'PS-FS'!$D$2:$F$56,3,FALSE)</f>
        <v>0.46875</v>
      </c>
      <c r="BS29" s="128">
        <f>IFERROR(VLOOKUP(BP29,'PS-FS'!$D$1:$H$56,5,FALSE),"00:00")</f>
        <v>0.25694444444444448</v>
      </c>
      <c r="BT29" s="179" t="s">
        <v>60</v>
      </c>
      <c r="BU29" s="135">
        <f>VLOOKUP(BT29,'PS-FS'!$D$2:$F$56,2,FALSE)</f>
        <v>0.42708333333333337</v>
      </c>
      <c r="BV29" s="135">
        <f>VLOOKUP(BT29,'PS-FS'!$D$2:$F$56,3,FALSE)</f>
        <v>0.66319444444444442</v>
      </c>
      <c r="BW29" s="128">
        <f>IFERROR(VLOOKUP(BT29,'PS-FS'!$D$1:$H$56,5,FALSE),"00:00")</f>
        <v>0.23611111111111105</v>
      </c>
      <c r="BX29" s="179" t="s">
        <v>60</v>
      </c>
      <c r="BY29" s="135">
        <f>VLOOKUP(BX29,'PS-FS'!$D$2:$F$56,2,FALSE)</f>
        <v>0.42708333333333337</v>
      </c>
      <c r="BZ29" s="135">
        <f>VLOOKUP(BX29,'PS-FS'!$D$2:$F$56,3,FALSE)</f>
        <v>0.66319444444444442</v>
      </c>
      <c r="CA29" s="128">
        <f>IFERROR(VLOOKUP(BX29,'PS-FS'!$D$1:$H$56,5,FALSE),"00:00")</f>
        <v>0.23611111111111105</v>
      </c>
      <c r="CB29" s="179" t="s">
        <v>12</v>
      </c>
      <c r="CC29" s="135" t="str">
        <f>VLOOKUP(CB29,'PS-FS'!$D$2:$F$56,2,FALSE)</f>
        <v>-</v>
      </c>
      <c r="CD29" s="135" t="str">
        <f>VLOOKUP(CB29,'PS-FS'!$D$2:$F$56,3,FALSE)</f>
        <v>-</v>
      </c>
      <c r="CE29" s="128">
        <f>IFERROR(VLOOKUP(CB29,'PS-FS'!$D$1:$H$56,5,FALSE),"00:00")</f>
        <v>0</v>
      </c>
      <c r="CF29" s="182" t="s">
        <v>12</v>
      </c>
      <c r="CG29" s="135" t="str">
        <f>VLOOKUP(CF29,'PS-FS'!$D$2:$F$56,2,FALSE)</f>
        <v>-</v>
      </c>
      <c r="CH29" s="135" t="str">
        <f>VLOOKUP(CF29,'PS-FS'!$D$2:$F$56,3,FALSE)</f>
        <v>-</v>
      </c>
      <c r="CI29" s="128" t="str">
        <f>IFERROR(VLOOKUP(CF29,'[4]Service 24'!$A$1:$Q$428,2,FALSE),"00:00")</f>
        <v>00:00</v>
      </c>
      <c r="CJ29" s="155">
        <f t="shared" si="6"/>
        <v>1.2569444444444442</v>
      </c>
      <c r="CK29" s="137" t="s">
        <v>172</v>
      </c>
      <c r="CL29" s="135">
        <f>VLOOKUP(CK29,'PS-FS'!$D$2:$F$56,2,FALSE)</f>
        <v>0.64930555555555558</v>
      </c>
      <c r="CM29" s="135">
        <f>VLOOKUP(CK29,'PS-FS'!$D$2:$F$56,3,FALSE)</f>
        <v>0.95833333333333337</v>
      </c>
      <c r="CN29" s="128">
        <f>IFERROR(VLOOKUP(CK29,'PS-FS'!$D$1:$H$56,5,FALSE),"00:00")</f>
        <v>0.2951388888888889</v>
      </c>
      <c r="CO29" s="137" t="s">
        <v>172</v>
      </c>
      <c r="CP29" s="135">
        <f>VLOOKUP(CO29,'PS-FS'!$D$2:$F$56,2,FALSE)</f>
        <v>0.64930555555555558</v>
      </c>
      <c r="CQ29" s="135">
        <f>VLOOKUP(CO29,'PS-FS'!$D$2:$F$56,3,FALSE)</f>
        <v>0.95833333333333337</v>
      </c>
      <c r="CR29" s="128">
        <f>IFERROR(VLOOKUP(CO29,'PS-FS'!$D$1:$H$56,5,FALSE),"00:00")</f>
        <v>0.2951388888888889</v>
      </c>
      <c r="CS29" s="137" t="s">
        <v>172</v>
      </c>
      <c r="CT29" s="135">
        <f>VLOOKUP(CS29,'PS-FS'!$D$2:$F$56,2,FALSE)</f>
        <v>0.64930555555555558</v>
      </c>
      <c r="CU29" s="135">
        <f>VLOOKUP(CS29,'PS-FS'!$D$2:$F$56,3,FALSE)</f>
        <v>0.95833333333333337</v>
      </c>
      <c r="CV29" s="128">
        <f>IFERROR(VLOOKUP(CS29,'PS-FS'!$D$1:$H$56,5,FALSE),"00:00")</f>
        <v>0.2951388888888889</v>
      </c>
      <c r="CW29" s="137" t="s">
        <v>172</v>
      </c>
      <c r="CX29" s="135">
        <f>VLOOKUP(CW29,'PS-FS'!$D$2:$F$56,2,FALSE)</f>
        <v>0.64930555555555558</v>
      </c>
      <c r="CY29" s="135">
        <f>VLOOKUP(CW29,'PS-FS'!$D$2:$F$56,3,FALSE)</f>
        <v>0.95833333333333337</v>
      </c>
      <c r="CZ29" s="128">
        <f>IFERROR(VLOOKUP(CW29,'PS-FS'!$D$1:$H$56,5,FALSE),"00:00")</f>
        <v>0.2951388888888889</v>
      </c>
      <c r="DA29" s="179" t="s">
        <v>60</v>
      </c>
      <c r="DB29" s="135">
        <f>VLOOKUP(DA29,'PS-FS'!$D$2:$F$56,2,FALSE)</f>
        <v>0.42708333333333337</v>
      </c>
      <c r="DC29" s="135">
        <f>VLOOKUP(DA29,'PS-FS'!$D$2:$F$56,3,FALSE)</f>
        <v>0.66319444444444442</v>
      </c>
      <c r="DD29" s="128">
        <f>IFERROR(VLOOKUP(DA29,'[4]Service 24'!$A$1:$Q$428,2,FALSE),"00:00")</f>
        <v>0.2291666666666663</v>
      </c>
      <c r="DE29" s="136" t="s">
        <v>12</v>
      </c>
      <c r="DF29" s="135" t="str">
        <f>VLOOKUP(DE29,'PS-FS'!$D$2:$F$56,2,FALSE)</f>
        <v>-</v>
      </c>
      <c r="DG29" s="135" t="str">
        <f>VLOOKUP(DE29,'PS-FS'!$D$2:$F$56,3,FALSE)</f>
        <v>-</v>
      </c>
      <c r="DH29" s="128">
        <f>IFERROR(VLOOKUP(DE29,'PS-FS'!$D$1:$H$56,5,FALSE),"00:00")</f>
        <v>0</v>
      </c>
      <c r="DI29" s="182" t="s">
        <v>12</v>
      </c>
      <c r="DJ29" s="135" t="str">
        <f>VLOOKUP(DI29,'PS-FS'!$D$2:$F$56,2,FALSE)</f>
        <v>-</v>
      </c>
      <c r="DK29" s="135" t="str">
        <f>VLOOKUP(DI29,'PS-FS'!$D$2:$F$56,3,FALSE)</f>
        <v>-</v>
      </c>
      <c r="DL29" s="128" t="str">
        <f>IFERROR(VLOOKUP(DI29,'[4]Service 24'!$A$1:$Q$428,2,FALSE),"00:00")</f>
        <v>00:00</v>
      </c>
      <c r="DM29" s="155">
        <f t="shared" si="7"/>
        <v>1.4097222222222219</v>
      </c>
    </row>
    <row r="30" spans="1:117" ht="32.25" customHeight="1" x14ac:dyDescent="0.3">
      <c r="A30" s="12" t="s">
        <v>216</v>
      </c>
      <c r="B30" s="198" t="s">
        <v>82</v>
      </c>
      <c r="C30" s="194">
        <f>VLOOKUP(B30,'PS-FS'!$D$2:$F$56,2,FALSE)</f>
        <v>0.20486111111111113</v>
      </c>
      <c r="D30" s="194">
        <f>VLOOKUP(B30,'PS-FS'!$D$2:$F$56,3,FALSE)</f>
        <v>0.5069444444444442</v>
      </c>
      <c r="E30" s="195">
        <f>IFERROR(VLOOKUP(B30,'PS-FS'!$D$1:$H$56,5,FALSE),"00:00")</f>
        <v>0.28819444444444414</v>
      </c>
      <c r="F30" s="198" t="s">
        <v>82</v>
      </c>
      <c r="G30" s="194">
        <f>VLOOKUP(F30,'PS-FS'!$D$2:$F$56,2,FALSE)</f>
        <v>0.20486111111111113</v>
      </c>
      <c r="H30" s="194">
        <f>VLOOKUP(F30,'PS-FS'!$D$2:$F$56,3,FALSE)</f>
        <v>0.5069444444444442</v>
      </c>
      <c r="I30" s="195">
        <f>IFERROR(VLOOKUP(F30,'PS-FS'!$D$1:$H$56,5,FALSE),"00:00")</f>
        <v>0.28819444444444414</v>
      </c>
      <c r="J30" s="198" t="s">
        <v>82</v>
      </c>
      <c r="K30" s="194">
        <f>VLOOKUP(J30,'PS-FS'!$D$2:$F$56,2,FALSE)</f>
        <v>0.20486111111111113</v>
      </c>
      <c r="L30" s="194">
        <f>VLOOKUP(J30,'PS-FS'!$D$2:$F$56,3,FALSE)</f>
        <v>0.5069444444444442</v>
      </c>
      <c r="M30" s="195">
        <f>IFERROR(VLOOKUP(J30,'PS-FS'!$D$1:$H$56,5,FALSE),"00:00")</f>
        <v>0.28819444444444414</v>
      </c>
      <c r="N30" s="198" t="s">
        <v>82</v>
      </c>
      <c r="O30" s="194">
        <f>VLOOKUP(N30,'PS-FS'!$D$2:$F$56,2,FALSE)</f>
        <v>0.20486111111111113</v>
      </c>
      <c r="P30" s="194">
        <f>VLOOKUP(N30,'PS-FS'!$D$2:$F$56,3,FALSE)</f>
        <v>0.5069444444444442</v>
      </c>
      <c r="Q30" s="195">
        <f>IFERROR(VLOOKUP(N30,'PS-FS'!$D$1:$H$56,5,FALSE),"00:00")</f>
        <v>0.28819444444444414</v>
      </c>
      <c r="R30" s="198" t="s">
        <v>82</v>
      </c>
      <c r="S30" s="194">
        <f>VLOOKUP(R30,'PS-FS'!$D$2:$F$56,2,FALSE)</f>
        <v>0.20486111111111113</v>
      </c>
      <c r="T30" s="194">
        <f>VLOOKUP(R30,'PS-FS'!$D$2:$F$56,3,FALSE)</f>
        <v>0.5069444444444442</v>
      </c>
      <c r="U30" s="195">
        <f>IFERROR(VLOOKUP(R30,'PS-FS'!$D$1:$H$56,5,FALSE),"00:00")</f>
        <v>0.28819444444444414</v>
      </c>
      <c r="V30" s="196" t="s">
        <v>117</v>
      </c>
      <c r="W30" s="194">
        <f>VLOOKUP(V30,'PS-FS'!$D$2:$F$56,2,FALSE)</f>
        <v>0.23958333333333334</v>
      </c>
      <c r="X30" s="194">
        <f>VLOOKUP(V30,'PS-FS'!$D$2:$F$56,3,FALSE)</f>
        <v>0.42361111111111116</v>
      </c>
      <c r="Y30" s="195">
        <f>IFERROR(VLOOKUP(V30,'PS-FS'!$D$1:$H$56,5,FALSE),"00:00")</f>
        <v>0.18402777777777782</v>
      </c>
      <c r="Z30" s="193" t="s">
        <v>12</v>
      </c>
      <c r="AA30" s="194" t="str">
        <f>VLOOKUP(Z30,'[4]PS-FS'!$D$2:$F$69,2,FALSE)</f>
        <v>-</v>
      </c>
      <c r="AB30" s="194" t="str">
        <f>VLOOKUP(Z30,'[4]PS-FS'!$D$2:$F$69,3,FALSE)</f>
        <v>-</v>
      </c>
      <c r="AC30" s="195">
        <f>IFERROR(VLOOKUP(Z30,'PS-FS'!$D$1:$H$56,5,FALSE),"00:00")</f>
        <v>0</v>
      </c>
      <c r="AD30" s="199">
        <f t="shared" si="4"/>
        <v>1.6249999999999987</v>
      </c>
      <c r="AE30" s="137" t="s">
        <v>172</v>
      </c>
      <c r="AF30" s="135">
        <f>VLOOKUP(AE30,'PS-FS'!$D$2:$F$56,2,FALSE)</f>
        <v>0.64930555555555558</v>
      </c>
      <c r="AG30" s="135">
        <f>VLOOKUP(AE30,'PS-FS'!$D$2:$F$56,3,FALSE)</f>
        <v>0.95833333333333337</v>
      </c>
      <c r="AH30" s="128">
        <f>IFERROR(VLOOKUP(AE30,'PS-FS'!$D$1:$H$56,5,FALSE),"00:00")</f>
        <v>0.2951388888888889</v>
      </c>
      <c r="AI30" s="137" t="s">
        <v>172</v>
      </c>
      <c r="AJ30" s="135">
        <f>VLOOKUP(AI30,'PS-FS'!$D$2:$F$56,2,FALSE)</f>
        <v>0.64930555555555558</v>
      </c>
      <c r="AK30" s="135">
        <f>VLOOKUP(AI30,'PS-FS'!$D$2:$F$56,3,FALSE)</f>
        <v>0.95833333333333337</v>
      </c>
      <c r="AL30" s="128">
        <f>IFERROR(VLOOKUP(AI30,'PS-FS'!$D$1:$H$56,5,FALSE),"00:00")</f>
        <v>0.2951388888888889</v>
      </c>
      <c r="AM30" s="137" t="s">
        <v>172</v>
      </c>
      <c r="AN30" s="135">
        <f>VLOOKUP(AM30,'PS-FS'!$D$2:$F$56,2,FALSE)</f>
        <v>0.64930555555555558</v>
      </c>
      <c r="AO30" s="135">
        <f>VLOOKUP(AM30,'PS-FS'!$D$2:$F$56,3,FALSE)</f>
        <v>0.95833333333333337</v>
      </c>
      <c r="AP30" s="128">
        <f>IFERROR(VLOOKUP(AM30,'PS-FS'!$D$1:$H$56,5,FALSE),"00:00")</f>
        <v>0.2951388888888889</v>
      </c>
      <c r="AQ30" s="137" t="s">
        <v>172</v>
      </c>
      <c r="AR30" s="135">
        <f>VLOOKUP(AQ30,'PS-FS'!$D$2:$F$56,2,FALSE)</f>
        <v>0.64930555555555558</v>
      </c>
      <c r="AS30" s="135">
        <f>VLOOKUP(AQ30,'PS-FS'!$D$2:$F$56,3,FALSE)</f>
        <v>0.95833333333333337</v>
      </c>
      <c r="AT30" s="128">
        <f>IFERROR(VLOOKUP(AQ30,'PS-FS'!$D$1:$H$56,5,FALSE),"00:00")</f>
        <v>0.2951388888888889</v>
      </c>
      <c r="AU30" s="137" t="s">
        <v>172</v>
      </c>
      <c r="AV30" s="135">
        <f>VLOOKUP(AU30,'PS-FS'!$D$2:$F$56,2,FALSE)</f>
        <v>0.64930555555555558</v>
      </c>
      <c r="AW30" s="135">
        <f>VLOOKUP(AU30,'PS-FS'!$D$2:$F$56,3,FALSE)</f>
        <v>0.95833333333333337</v>
      </c>
      <c r="AX30" s="128" t="str">
        <f>IFERROR(VLOOKUP(AU30,'[4]Service 24'!$A$1:$Q$428,2,FALSE),"00:00")</f>
        <v>00:00</v>
      </c>
      <c r="AY30" s="136" t="s">
        <v>186</v>
      </c>
      <c r="AZ30" s="135">
        <f>VLOOKUP(AY30,'PS-FS'!$D$2:$F$56,2,FALSE)</f>
        <v>0.53125</v>
      </c>
      <c r="BA30" s="135">
        <f>VLOOKUP(AY30,'PS-FS'!$D$2:$F$56,3,FALSE)</f>
        <v>0.80902777777777779</v>
      </c>
      <c r="BB30" s="128">
        <f>IFERROR(VLOOKUP(AY30,'PS-FS'!$D$1:$H$56,5,FALSE),"00:00")</f>
        <v>0.27777777777777779</v>
      </c>
      <c r="BC30" s="182" t="s">
        <v>12</v>
      </c>
      <c r="BD30" s="135" t="str">
        <f>VLOOKUP(BC30,'PS-FS'!$D$2:$F$56,2,FALSE)</f>
        <v>-</v>
      </c>
      <c r="BE30" s="135" t="str">
        <f>VLOOKUP(BC30,'PS-FS'!$D$2:$F$56,3,FALSE)</f>
        <v>-</v>
      </c>
      <c r="BF30" s="128">
        <f>IFERROR(VLOOKUP(BC30,'PS-FS'!$D$1:$H$56,5,FALSE),"00:00")</f>
        <v>0</v>
      </c>
      <c r="BG30" s="155">
        <f t="shared" si="5"/>
        <v>1.4583333333333335</v>
      </c>
      <c r="BH30" s="134" t="s">
        <v>158</v>
      </c>
      <c r="BI30" s="135">
        <f>VLOOKUP(BH30,'PS-FS'!$D$2:$F$56,2,FALSE)</f>
        <v>0.52777777777777757</v>
      </c>
      <c r="BJ30" s="135">
        <f>VLOOKUP(BH30,'PS-FS'!$D$2:$F$56,3,FALSE)</f>
        <v>0.83333333333333204</v>
      </c>
      <c r="BK30" s="128">
        <f>IFERROR(VLOOKUP(BH30,'PS-FS'!$D$1:$H$56,5,FALSE),"00:00")</f>
        <v>0.29166666666666557</v>
      </c>
      <c r="BL30" s="134" t="s">
        <v>158</v>
      </c>
      <c r="BM30" s="135">
        <f>VLOOKUP(BL30,'PS-FS'!$D$2:$F$56,2,FALSE)</f>
        <v>0.52777777777777757</v>
      </c>
      <c r="BN30" s="135">
        <f>VLOOKUP(BL30,'PS-FS'!$D$2:$F$56,3,FALSE)</f>
        <v>0.83333333333333204</v>
      </c>
      <c r="BO30" s="128">
        <f>IFERROR(VLOOKUP(BL30,'PS-FS'!$D$1:$H$56,5,FALSE),"00:00")</f>
        <v>0.29166666666666557</v>
      </c>
      <c r="BP30" s="136" t="s">
        <v>184</v>
      </c>
      <c r="BQ30" s="135">
        <f>VLOOKUP(BP30,'PS-FS'!$D$2:$F$56,2,FALSE)</f>
        <v>0.45833333333333331</v>
      </c>
      <c r="BR30" s="135">
        <f>VLOOKUP(BP30,'PS-FS'!$D$2:$F$56,3,FALSE)</f>
        <v>0.8125</v>
      </c>
      <c r="BS30" s="128">
        <f>IFERROR(VLOOKUP(BP30,'PS-FS'!$D$1:$H$56,5,FALSE),"00:00")</f>
        <v>0.34027777777777779</v>
      </c>
      <c r="BT30" s="134" t="s">
        <v>158</v>
      </c>
      <c r="BU30" s="135">
        <f>VLOOKUP(BT30,'PS-FS'!$D$2:$F$56,2,FALSE)</f>
        <v>0.52777777777777757</v>
      </c>
      <c r="BV30" s="135">
        <f>VLOOKUP(BT30,'PS-FS'!$D$2:$F$56,3,FALSE)</f>
        <v>0.83333333333333204</v>
      </c>
      <c r="BW30" s="128">
        <f>IFERROR(VLOOKUP(BT30,'PS-FS'!$D$1:$H$56,5,FALSE),"00:00")</f>
        <v>0.29166666666666557</v>
      </c>
      <c r="BX30" s="181" t="s">
        <v>14</v>
      </c>
      <c r="BY30" s="135">
        <f>VLOOKUP(BX30,'PS-FS'!$D$2:$F$56,2,FALSE)</f>
        <v>0.5</v>
      </c>
      <c r="BZ30" s="135">
        <f>VLOOKUP(BX30,'PS-FS'!$D$2:$F$56,3,FALSE)</f>
        <v>0.79166666666666663</v>
      </c>
      <c r="CA30" s="128">
        <f>IFERROR(VLOOKUP(BX30,'PS-FS'!$D$1:$H$56,5,FALSE),"00:00")</f>
        <v>0.29166666666666663</v>
      </c>
      <c r="CB30" s="134" t="s">
        <v>12</v>
      </c>
      <c r="CC30" s="135" t="str">
        <f>VLOOKUP(CB30,'PS-FS'!$D$2:$F$56,2,FALSE)</f>
        <v>-</v>
      </c>
      <c r="CD30" s="135" t="str">
        <f>VLOOKUP(CB30,'PS-FS'!$D$2:$F$56,3,FALSE)</f>
        <v>-</v>
      </c>
      <c r="CE30" s="128">
        <f>IFERROR(VLOOKUP(CB30,'PS-FS'!$D$1:$H$56,5,FALSE),"00:00")</f>
        <v>0</v>
      </c>
      <c r="CF30" s="182" t="s">
        <v>12</v>
      </c>
      <c r="CG30" s="135" t="str">
        <f>VLOOKUP(CF30,'PS-FS'!$D$2:$F$56,2,FALSE)</f>
        <v>-</v>
      </c>
      <c r="CH30" s="135" t="str">
        <f>VLOOKUP(CF30,'PS-FS'!$D$2:$F$56,3,FALSE)</f>
        <v>-</v>
      </c>
      <c r="CI30" s="128" t="str">
        <f>IFERROR(VLOOKUP(CF30,'[4]Service 24'!$A$1:$Q$428,2,FALSE),"00:00")</f>
        <v>00:00</v>
      </c>
      <c r="CJ30" s="155">
        <f t="shared" si="6"/>
        <v>1.5069444444444411</v>
      </c>
      <c r="CK30" s="179" t="s">
        <v>60</v>
      </c>
      <c r="CL30" s="135">
        <f>VLOOKUP(CK30,'PS-FS'!$D$2:$F$56,2,FALSE)</f>
        <v>0.42708333333333337</v>
      </c>
      <c r="CM30" s="135">
        <f>VLOOKUP(CK30,'PS-FS'!$D$2:$F$56,3,FALSE)</f>
        <v>0.66319444444444442</v>
      </c>
      <c r="CN30" s="128">
        <f>IFERROR(VLOOKUP(CK30,'PS-FS'!$D$1:$H$56,5,FALSE),"00:00")</f>
        <v>0.23611111111111105</v>
      </c>
      <c r="CO30" s="125" t="s">
        <v>15</v>
      </c>
      <c r="CP30" s="135">
        <f>VLOOKUP(CO30,'PS-FS'!$D$2:$F$56,2,FALSE)</f>
        <v>0.20833333333333334</v>
      </c>
      <c r="CQ30" s="135">
        <f>VLOOKUP(CO30,'PS-FS'!$D$2:$F$56,3,FALSE)</f>
        <v>0.5</v>
      </c>
      <c r="CR30" s="128">
        <f>IFERROR(VLOOKUP(CO30,'PS-FS'!$D$1:$H$56,5,FALSE),"00:00")</f>
        <v>0.29166666666666663</v>
      </c>
      <c r="CS30" s="154" t="s">
        <v>193</v>
      </c>
      <c r="CT30" s="135">
        <f>VLOOKUP(CS30,'PS-FS'!$D$2:$F$56,2,FALSE)</f>
        <v>0.19791666666666666</v>
      </c>
      <c r="CU30" s="135">
        <f>VLOOKUP(CS30,'PS-FS'!$D$2:$F$56,3,FALSE)</f>
        <v>0.46875</v>
      </c>
      <c r="CV30" s="128">
        <f>IFERROR(VLOOKUP(CS30,'PS-FS'!$D$1:$H$56,5,FALSE),"00:00")</f>
        <v>0.25694444444444448</v>
      </c>
      <c r="CW30" s="179" t="s">
        <v>60</v>
      </c>
      <c r="CX30" s="135">
        <f>VLOOKUP(CW30,'PS-FS'!$D$2:$F$56,2,FALSE)</f>
        <v>0.42708333333333337</v>
      </c>
      <c r="CY30" s="135">
        <f>VLOOKUP(CW30,'PS-FS'!$D$2:$F$56,3,FALSE)</f>
        <v>0.66319444444444442</v>
      </c>
      <c r="CZ30" s="128">
        <f>IFERROR(VLOOKUP(CW30,'PS-FS'!$D$1:$H$56,5,FALSE),"00:00")</f>
        <v>0.23611111111111105</v>
      </c>
      <c r="DA30" s="137" t="s">
        <v>172</v>
      </c>
      <c r="DB30" s="135">
        <f>VLOOKUP(DA30,'PS-FS'!$D$2:$F$56,2,FALSE)</f>
        <v>0.64930555555555558</v>
      </c>
      <c r="DC30" s="135">
        <f>VLOOKUP(DA30,'PS-FS'!$D$2:$F$56,3,FALSE)</f>
        <v>0.95833333333333337</v>
      </c>
      <c r="DD30" s="128">
        <f>IFERROR(VLOOKUP(DA30,'PS-FS'!$D$1:$H$56,5,FALSE),"00:00")</f>
        <v>0.2951388888888889</v>
      </c>
      <c r="DE30" s="179" t="s">
        <v>12</v>
      </c>
      <c r="DF30" s="135" t="str">
        <f>VLOOKUP(DE30,'PS-FS'!$D$2:$F$56,2,FALSE)</f>
        <v>-</v>
      </c>
      <c r="DG30" s="135" t="str">
        <f>VLOOKUP(DE30,'PS-FS'!$D$2:$F$56,3,FALSE)</f>
        <v>-</v>
      </c>
      <c r="DH30" s="128">
        <f>IFERROR(VLOOKUP(DE30,'PS-FS'!$D$1:$H$56,5,FALSE),"00:00")</f>
        <v>0</v>
      </c>
      <c r="DI30" s="182" t="s">
        <v>12</v>
      </c>
      <c r="DJ30" s="135" t="str">
        <f>VLOOKUP(DI30,'PS-FS'!$D$2:$F$56,2,FALSE)</f>
        <v>-</v>
      </c>
      <c r="DK30" s="135" t="str">
        <f>VLOOKUP(DI30,'PS-FS'!$D$2:$F$56,3,FALSE)</f>
        <v>-</v>
      </c>
      <c r="DL30" s="128" t="str">
        <f>IFERROR(VLOOKUP(DI30,'[4]Service 24'!$A$1:$Q$428,2,FALSE),"00:00")</f>
        <v>00:00</v>
      </c>
      <c r="DM30" s="155">
        <f t="shared" si="7"/>
        <v>1.3159722222222219</v>
      </c>
    </row>
    <row r="31" spans="1:117" ht="40.5" customHeight="1" x14ac:dyDescent="0.3">
      <c r="A31" s="12" t="s">
        <v>217</v>
      </c>
      <c r="B31" s="154" t="s">
        <v>193</v>
      </c>
      <c r="C31" s="194">
        <f>VLOOKUP(B31,'PS-FS'!$D$2:$F$56,2,FALSE)</f>
        <v>0.19791666666666666</v>
      </c>
      <c r="D31" s="194">
        <f>VLOOKUP(B31,'PS-FS'!$D$2:$F$56,3,FALSE)</f>
        <v>0.46875</v>
      </c>
      <c r="E31" s="195">
        <f>IFERROR(VLOOKUP(B31,'PS-FS'!$D$1:$H$56,5,FALSE),"00:00")</f>
        <v>0.25694444444444448</v>
      </c>
      <c r="F31" s="154" t="s">
        <v>193</v>
      </c>
      <c r="G31" s="194">
        <f>VLOOKUP(F31,'PS-FS'!$D$2:$F$56,2,FALSE)</f>
        <v>0.19791666666666666</v>
      </c>
      <c r="H31" s="194">
        <f>VLOOKUP(F31,'PS-FS'!$D$2:$F$56,3,FALSE)</f>
        <v>0.46875</v>
      </c>
      <c r="I31" s="195">
        <f>IFERROR(VLOOKUP(F31,'PS-FS'!$D$1:$H$56,5,FALSE),"00:00")</f>
        <v>0.25694444444444448</v>
      </c>
      <c r="J31" s="154" t="s">
        <v>193</v>
      </c>
      <c r="K31" s="194">
        <f>VLOOKUP(J31,'PS-FS'!$D$2:$F$56,2,FALSE)</f>
        <v>0.19791666666666666</v>
      </c>
      <c r="L31" s="194">
        <f>VLOOKUP(J31,'PS-FS'!$D$2:$F$56,3,FALSE)</f>
        <v>0.46875</v>
      </c>
      <c r="M31" s="195">
        <f>IFERROR(VLOOKUP(J31,'PS-FS'!$D$1:$H$56,5,FALSE),"00:00")</f>
        <v>0.25694444444444448</v>
      </c>
      <c r="N31" s="154" t="s">
        <v>193</v>
      </c>
      <c r="O31" s="194">
        <f>VLOOKUP(N31,'PS-FS'!$D$2:$F$56,2,FALSE)</f>
        <v>0.19791666666666666</v>
      </c>
      <c r="P31" s="194">
        <f>VLOOKUP(N31,'PS-FS'!$D$2:$F$56,3,FALSE)</f>
        <v>0.46875</v>
      </c>
      <c r="Q31" s="195">
        <f>IFERROR(VLOOKUP(N31,'PS-FS'!$D$1:$H$56,5,FALSE),"00:00")</f>
        <v>0.25694444444444448</v>
      </c>
      <c r="R31" s="197" t="s">
        <v>60</v>
      </c>
      <c r="S31" s="194">
        <f>VLOOKUP(R31,'PS-FS'!$D$2:$F$56,2,FALSE)</f>
        <v>0.42708333333333337</v>
      </c>
      <c r="T31" s="194">
        <f>VLOOKUP(R31,'PS-FS'!$D$2:$F$56,3,FALSE)</f>
        <v>0.66319444444444442</v>
      </c>
      <c r="U31" s="195">
        <f>IFERROR(VLOOKUP(R31,'PS-FS'!$D$1:$H$56,5,FALSE),"00:00")</f>
        <v>0.23611111111111105</v>
      </c>
      <c r="V31" s="197" t="s">
        <v>65</v>
      </c>
      <c r="W31" s="194">
        <f>VLOOKUP(V31,'PS-FS'!$D$2:$F$56,2,FALSE)</f>
        <v>0.42708333333333343</v>
      </c>
      <c r="X31" s="194">
        <f>VLOOKUP(V31,'PS-FS'!$D$2:$F$56,3,FALSE)</f>
        <v>0.68749999999999967</v>
      </c>
      <c r="Y31" s="195">
        <f>IFERROR(VLOOKUP(V31,'PS-FS'!$D$1:$H$56,5,FALSE),"00:00")</f>
        <v>0.26041666666666624</v>
      </c>
      <c r="Z31" s="202" t="s">
        <v>12</v>
      </c>
      <c r="AA31" s="194" t="str">
        <f>VLOOKUP(Z31,'[4]PS-FS'!$D$2:$F$69,2,FALSE)</f>
        <v>-</v>
      </c>
      <c r="AB31" s="194" t="str">
        <f>VLOOKUP(Z31,'[4]PS-FS'!$D$2:$F$69,3,FALSE)</f>
        <v>-</v>
      </c>
      <c r="AC31" s="195">
        <f>IFERROR(VLOOKUP(Z31,'PS-FS'!$D$1:$H$56,5,FALSE),"00:00")</f>
        <v>0</v>
      </c>
      <c r="AD31" s="199">
        <f t="shared" si="4"/>
        <v>1.5243055555555551</v>
      </c>
      <c r="AE31" s="179" t="s">
        <v>60</v>
      </c>
      <c r="AF31" s="135">
        <f>VLOOKUP(AE31,'PS-FS'!$D$2:$F$56,2,FALSE)</f>
        <v>0.42708333333333337</v>
      </c>
      <c r="AG31" s="135">
        <f>VLOOKUP(AE31,'PS-FS'!$D$2:$F$56,3,FALSE)</f>
        <v>0.66319444444444442</v>
      </c>
      <c r="AH31" s="128">
        <f>IFERROR(VLOOKUP(AE31,'PS-FS'!$D$1:$H$56,5,FALSE),"00:00")</f>
        <v>0.23611111111111105</v>
      </c>
      <c r="AI31" s="179" t="s">
        <v>60</v>
      </c>
      <c r="AJ31" s="135">
        <f>VLOOKUP(AI31,'PS-FS'!$D$2:$F$56,2,FALSE)</f>
        <v>0.42708333333333337</v>
      </c>
      <c r="AK31" s="135">
        <f>VLOOKUP(AI31,'PS-FS'!$D$2:$F$56,3,FALSE)</f>
        <v>0.66319444444444442</v>
      </c>
      <c r="AL31" s="128">
        <f>IFERROR(VLOOKUP(AI31,'PS-FS'!$D$1:$H$56,5,FALSE),"00:00")</f>
        <v>0.23611111111111105</v>
      </c>
      <c r="AM31" s="154" t="s">
        <v>193</v>
      </c>
      <c r="AN31" s="135">
        <f>VLOOKUP(AM31,'PS-FS'!$D$2:$F$56,2,FALSE)</f>
        <v>0.19791666666666666</v>
      </c>
      <c r="AO31" s="135">
        <f>VLOOKUP(AM31,'PS-FS'!$D$2:$F$56,3,FALSE)</f>
        <v>0.46875</v>
      </c>
      <c r="AP31" s="128">
        <f>IFERROR(VLOOKUP(AM31,'PS-FS'!$D$1:$H$56,5,FALSE),"00:00")</f>
        <v>0.25694444444444448</v>
      </c>
      <c r="AQ31" s="179" t="s">
        <v>60</v>
      </c>
      <c r="AR31" s="135">
        <f>VLOOKUP(AQ31,'PS-FS'!$D$2:$F$56,2,FALSE)</f>
        <v>0.42708333333333337</v>
      </c>
      <c r="AS31" s="135">
        <f>VLOOKUP(AQ31,'PS-FS'!$D$2:$F$56,3,FALSE)</f>
        <v>0.66319444444444442</v>
      </c>
      <c r="AT31" s="128">
        <f>IFERROR(VLOOKUP(AQ31,'PS-FS'!$D$1:$H$56,5,FALSE),"00:00")</f>
        <v>0.23611111111111105</v>
      </c>
      <c r="AU31" s="136" t="s">
        <v>184</v>
      </c>
      <c r="AV31" s="135">
        <f>VLOOKUP(AU31,'PS-FS'!$D$2:$F$56,2,FALSE)</f>
        <v>0.45833333333333331</v>
      </c>
      <c r="AW31" s="135">
        <f>VLOOKUP(AU31,'PS-FS'!$D$2:$F$56,3,FALSE)</f>
        <v>0.8125</v>
      </c>
      <c r="AX31" s="128">
        <f>IFERROR(VLOOKUP(AU31,'PS-FS'!$D$1:$H$56,5,FALSE),"00:00")</f>
        <v>0.34027777777777779</v>
      </c>
      <c r="AY31" s="179" t="s">
        <v>12</v>
      </c>
      <c r="AZ31" s="135" t="str">
        <f>VLOOKUP(AY31,'PS-FS'!$D$2:$F$56,2,FALSE)</f>
        <v>-</v>
      </c>
      <c r="BA31" s="135" t="str">
        <f>VLOOKUP(AY31,'PS-FS'!$D$2:$F$56,3,FALSE)</f>
        <v>-</v>
      </c>
      <c r="BB31" s="128">
        <f>IFERROR(VLOOKUP(AY31,'PS-FS'!$D$1:$H$56,5,FALSE),"00:00")</f>
        <v>0</v>
      </c>
      <c r="BC31" s="182" t="s">
        <v>12</v>
      </c>
      <c r="BD31" s="135" t="str">
        <f>VLOOKUP(BC31,'PS-FS'!$D$2:$F$56,2,FALSE)</f>
        <v>-</v>
      </c>
      <c r="BE31" s="135" t="str">
        <f>VLOOKUP(BC31,'PS-FS'!$D$2:$F$56,3,FALSE)</f>
        <v>-</v>
      </c>
      <c r="BF31" s="128">
        <f>IFERROR(VLOOKUP(BC31,'PS-FS'!$D$1:$H$56,5,FALSE),"00:00")</f>
        <v>0</v>
      </c>
      <c r="BG31" s="155">
        <f t="shared" si="5"/>
        <v>1.3055555555555554</v>
      </c>
      <c r="BH31" s="180" t="s">
        <v>82</v>
      </c>
      <c r="BI31" s="135">
        <f>VLOOKUP(BH31,'PS-FS'!$D$2:$F$56,2,FALSE)</f>
        <v>0.20486111111111113</v>
      </c>
      <c r="BJ31" s="135">
        <f>VLOOKUP(BH31,'PS-FS'!$D$2:$F$56,3,FALSE)</f>
        <v>0.5069444444444442</v>
      </c>
      <c r="BK31" s="128">
        <f>IFERROR(VLOOKUP(BH31,'PS-FS'!$D$1:$H$56,5,FALSE),"00:00")</f>
        <v>0.28819444444444414</v>
      </c>
      <c r="BL31" s="180" t="s">
        <v>82</v>
      </c>
      <c r="BM31" s="135">
        <f>VLOOKUP(BL31,'PS-FS'!$D$2:$F$56,2,FALSE)</f>
        <v>0.20486111111111113</v>
      </c>
      <c r="BN31" s="135">
        <f>VLOOKUP(BL31,'PS-FS'!$D$2:$F$56,3,FALSE)</f>
        <v>0.5069444444444442</v>
      </c>
      <c r="BO31" s="128">
        <f>IFERROR(VLOOKUP(BL31,'PS-FS'!$D$1:$H$56,5,FALSE),"00:00")</f>
        <v>0.28819444444444414</v>
      </c>
      <c r="BP31" s="180" t="s">
        <v>82</v>
      </c>
      <c r="BQ31" s="135">
        <f>VLOOKUP(BP31,'PS-FS'!$D$2:$F$56,2,FALSE)</f>
        <v>0.20486111111111113</v>
      </c>
      <c r="BR31" s="135">
        <f>VLOOKUP(BP31,'PS-FS'!$D$2:$F$56,3,FALSE)</f>
        <v>0.5069444444444442</v>
      </c>
      <c r="BS31" s="128">
        <f>IFERROR(VLOOKUP(BP31,'PS-FS'!$D$1:$H$56,5,FALSE),"00:00")</f>
        <v>0.28819444444444414</v>
      </c>
      <c r="BT31" s="180" t="s">
        <v>82</v>
      </c>
      <c r="BU31" s="135">
        <f>VLOOKUP(BT31,'PS-FS'!$D$2:$F$56,2,FALSE)</f>
        <v>0.20486111111111113</v>
      </c>
      <c r="BV31" s="135">
        <f>VLOOKUP(BT31,'PS-FS'!$D$2:$F$56,3,FALSE)</f>
        <v>0.5069444444444442</v>
      </c>
      <c r="BW31" s="128">
        <f>IFERROR(VLOOKUP(BT31,'PS-FS'!$D$1:$H$56,5,FALSE),"00:00")</f>
        <v>0.28819444444444414</v>
      </c>
      <c r="BX31" s="180" t="s">
        <v>82</v>
      </c>
      <c r="BY31" s="135">
        <f>VLOOKUP(BX31,'PS-FS'!$D$2:$F$56,2,FALSE)</f>
        <v>0.20486111111111113</v>
      </c>
      <c r="BZ31" s="135">
        <f>VLOOKUP(BX31,'PS-FS'!$D$2:$F$56,3,FALSE)</f>
        <v>0.5069444444444442</v>
      </c>
      <c r="CA31" s="128">
        <f>IFERROR(VLOOKUP(BX31,'PS-FS'!$D$1:$H$56,5,FALSE),"00:00")</f>
        <v>0.28819444444444414</v>
      </c>
      <c r="CB31" s="153" t="s">
        <v>117</v>
      </c>
      <c r="CC31" s="135">
        <f>VLOOKUP(CB31,'PS-FS'!$D$2:$F$56,2,FALSE)</f>
        <v>0.23958333333333334</v>
      </c>
      <c r="CD31" s="135">
        <f>VLOOKUP(CB31,'PS-FS'!$D$2:$F$56,3,FALSE)</f>
        <v>0.42361111111111116</v>
      </c>
      <c r="CE31" s="128">
        <f>IFERROR(VLOOKUP(CB31,'PS-FS'!$D$1:$H$56,5,FALSE),"00:00")</f>
        <v>0.18402777777777782</v>
      </c>
      <c r="CF31" s="125" t="s">
        <v>12</v>
      </c>
      <c r="CG31" s="135" t="str">
        <f>VLOOKUP(CF31,'PS-FS'!$D$2:$F$56,2,FALSE)</f>
        <v>-</v>
      </c>
      <c r="CH31" s="135" t="str">
        <f>VLOOKUP(CF31,'PS-FS'!$D$2:$F$56,3,FALSE)</f>
        <v>-</v>
      </c>
      <c r="CI31" s="128" t="str">
        <f>IFERROR(VLOOKUP(CF31,'[4]Service 24'!$A$1:$Q$428,2,FALSE),"00:00")</f>
        <v>00:00</v>
      </c>
      <c r="CJ31" s="155">
        <f t="shared" si="6"/>
        <v>1.6249999999999987</v>
      </c>
      <c r="CK31" s="134" t="s">
        <v>158</v>
      </c>
      <c r="CL31" s="135">
        <f>VLOOKUP(CK31,'PS-FS'!$D$2:$F$56,2,FALSE)</f>
        <v>0.52777777777777757</v>
      </c>
      <c r="CM31" s="135">
        <f>VLOOKUP(CK31,'PS-FS'!$D$2:$F$56,3,FALSE)</f>
        <v>0.83333333333333204</v>
      </c>
      <c r="CN31" s="128">
        <f>IFERROR(VLOOKUP(CK31,'PS-FS'!$D$1:$H$56,5,FALSE),"00:00")</f>
        <v>0.29166666666666557</v>
      </c>
      <c r="CO31" s="134" t="s">
        <v>158</v>
      </c>
      <c r="CP31" s="135">
        <f>VLOOKUP(CO31,'PS-FS'!$D$2:$F$56,2,FALSE)</f>
        <v>0.52777777777777757</v>
      </c>
      <c r="CQ31" s="135">
        <f>VLOOKUP(CO31,'PS-FS'!$D$2:$F$56,3,FALSE)</f>
        <v>0.83333333333333204</v>
      </c>
      <c r="CR31" s="128">
        <f>IFERROR(VLOOKUP(CO31,'PS-FS'!$D$1:$H$56,5,FALSE),"00:00")</f>
        <v>0.29166666666666557</v>
      </c>
      <c r="CS31" s="136" t="s">
        <v>184</v>
      </c>
      <c r="CT31" s="135">
        <f>VLOOKUP(CS31,'PS-FS'!$D$2:$F$56,2,FALSE)</f>
        <v>0.45833333333333331</v>
      </c>
      <c r="CU31" s="135">
        <f>VLOOKUP(CS31,'PS-FS'!$D$2:$F$56,3,FALSE)</f>
        <v>0.8125</v>
      </c>
      <c r="CV31" s="128">
        <f>IFERROR(VLOOKUP(CS31,'PS-FS'!$D$1:$H$56,5,FALSE),"00:00")</f>
        <v>0.34027777777777779</v>
      </c>
      <c r="CW31" s="134" t="s">
        <v>12</v>
      </c>
      <c r="CX31" s="135" t="str">
        <f>VLOOKUP(CW31,'PS-FS'!$D$2:$F$56,2,FALSE)</f>
        <v>-</v>
      </c>
      <c r="CY31" s="135" t="str">
        <f>VLOOKUP(CW31,'PS-FS'!$D$2:$F$56,3,FALSE)</f>
        <v>-</v>
      </c>
      <c r="CZ31" s="128">
        <f>IFERROR(VLOOKUP(CW31,'PS-FS'!$D$1:$H$56,5,FALSE),"00:00")</f>
        <v>0</v>
      </c>
      <c r="DA31" s="136" t="s">
        <v>184</v>
      </c>
      <c r="DB31" s="135">
        <f>VLOOKUP(DA31,'PS-FS'!$D$2:$F$56,2,FALSE)</f>
        <v>0.45833333333333331</v>
      </c>
      <c r="DC31" s="135">
        <f>VLOOKUP(DA31,'PS-FS'!$D$2:$F$56,3,FALSE)</f>
        <v>0.8125</v>
      </c>
      <c r="DD31" s="128">
        <f>IFERROR(VLOOKUP(DA31,'PS-FS'!$D$1:$H$56,5,FALSE),"00:00")</f>
        <v>0.34027777777777779</v>
      </c>
      <c r="DE31" s="136" t="s">
        <v>186</v>
      </c>
      <c r="DF31" s="135">
        <f>VLOOKUP(DE31,'PS-FS'!$D$2:$F$56,2,FALSE)</f>
        <v>0.53125</v>
      </c>
      <c r="DG31" s="135">
        <f>VLOOKUP(DE31,'PS-FS'!$D$2:$F$56,3,FALSE)</f>
        <v>0.80902777777777779</v>
      </c>
      <c r="DH31" s="128">
        <f>IFERROR(VLOOKUP(DE31,'PS-FS'!$D$1:$H$56,5,FALSE),"00:00")</f>
        <v>0.27777777777777779</v>
      </c>
      <c r="DI31" s="182" t="s">
        <v>12</v>
      </c>
      <c r="DJ31" s="135" t="str">
        <f>VLOOKUP(DI31,'PS-FS'!$D$2:$F$56,2,FALSE)</f>
        <v>-</v>
      </c>
      <c r="DK31" s="135" t="str">
        <f>VLOOKUP(DI31,'PS-FS'!$D$2:$F$56,3,FALSE)</f>
        <v>-</v>
      </c>
      <c r="DL31" s="128" t="str">
        <f>IFERROR(VLOOKUP(DI31,'[4]Service 24'!$A$1:$Q$428,2,FALSE),"00:00")</f>
        <v>00:00</v>
      </c>
      <c r="DM31" s="155">
        <f t="shared" si="7"/>
        <v>1.5416666666666643</v>
      </c>
    </row>
    <row r="32" spans="1:117" ht="32.25" customHeight="1" x14ac:dyDescent="0.3">
      <c r="A32" s="12" t="s">
        <v>218</v>
      </c>
      <c r="B32" s="214" t="s">
        <v>184</v>
      </c>
      <c r="C32" s="194">
        <f>VLOOKUP(B32,'PS-FS'!$D$2:$F$56,2,FALSE)</f>
        <v>0.45833333333333331</v>
      </c>
      <c r="D32" s="194">
        <f>VLOOKUP(B32,'PS-FS'!$D$2:$F$56,3,FALSE)</f>
        <v>0.8125</v>
      </c>
      <c r="E32" s="195">
        <f>IFERROR(VLOOKUP(B32,'PS-FS'!$D$1:$H$56,5,FALSE),"00:00")</f>
        <v>0.34027777777777779</v>
      </c>
      <c r="F32" s="201" t="s">
        <v>172</v>
      </c>
      <c r="G32" s="194">
        <f>VLOOKUP(F32,'PS-FS'!$D$2:$F$56,2,FALSE)</f>
        <v>0.64930555555555558</v>
      </c>
      <c r="H32" s="194">
        <f>VLOOKUP(F32,'PS-FS'!$D$2:$F$56,3,FALSE)</f>
        <v>0.95833333333333337</v>
      </c>
      <c r="I32" s="195">
        <f>IFERROR(VLOOKUP(F32,'PS-FS'!$D$1:$H$56,5,FALSE),"00:00")</f>
        <v>0.2951388888888889</v>
      </c>
      <c r="J32" s="214" t="s">
        <v>184</v>
      </c>
      <c r="K32" s="194">
        <f>VLOOKUP(J32,'PS-FS'!$D$2:$F$56,2,FALSE)</f>
        <v>0.45833333333333331</v>
      </c>
      <c r="L32" s="194">
        <f>VLOOKUP(J32,'PS-FS'!$D$2:$F$56,3,FALSE)</f>
        <v>0.8125</v>
      </c>
      <c r="M32" s="195">
        <f>IFERROR(VLOOKUP(J32,'PS-FS'!$D$1:$H$56,5,FALSE),"00:00")</f>
        <v>0.34027777777777779</v>
      </c>
      <c r="N32" s="214" t="s">
        <v>184</v>
      </c>
      <c r="O32" s="194">
        <f>VLOOKUP(N32,'PS-FS'!$D$2:$F$56,2,FALSE)</f>
        <v>0.45833333333333331</v>
      </c>
      <c r="P32" s="194">
        <f>VLOOKUP(N32,'PS-FS'!$D$2:$F$56,3,FALSE)</f>
        <v>0.8125</v>
      </c>
      <c r="Q32" s="195">
        <f>IFERROR(VLOOKUP(N32,'PS-FS'!$D$1:$H$56,5,FALSE),"00:00")</f>
        <v>0.34027777777777779</v>
      </c>
      <c r="R32" s="200" t="s">
        <v>14</v>
      </c>
      <c r="S32" s="194">
        <f>VLOOKUP(R32,'PS-FS'!$D$2:$F$56,2,FALSE)</f>
        <v>0.5</v>
      </c>
      <c r="T32" s="194">
        <f>VLOOKUP(R32,'PS-FS'!$D$2:$F$56,3,FALSE)</f>
        <v>0.79166666666666663</v>
      </c>
      <c r="U32" s="195">
        <f>IFERROR(VLOOKUP(R32,'PS-FS'!$D$1:$H$56,5,FALSE),"00:00")</f>
        <v>0.29166666666666663</v>
      </c>
      <c r="V32" s="193" t="s">
        <v>12</v>
      </c>
      <c r="W32" s="194" t="str">
        <f>VLOOKUP(V32,'PS-FS'!$D$2:$F$56,2,FALSE)</f>
        <v>-</v>
      </c>
      <c r="X32" s="194" t="str">
        <f>VLOOKUP(V32,'PS-FS'!$D$2:$F$56,3,FALSE)</f>
        <v>-</v>
      </c>
      <c r="Y32" s="195">
        <f>IFERROR(VLOOKUP(V32,'PS-FS'!$D$1:$H$56,5,FALSE),"00:00")</f>
        <v>0</v>
      </c>
      <c r="Z32" s="202" t="s">
        <v>12</v>
      </c>
      <c r="AA32" s="194" t="str">
        <f>VLOOKUP(Z32,'[4]PS-FS'!$D$2:$F$69,2,FALSE)</f>
        <v>-</v>
      </c>
      <c r="AB32" s="194" t="str">
        <f>VLOOKUP(Z32,'[4]PS-FS'!$D$2:$F$69,3,FALSE)</f>
        <v>-</v>
      </c>
      <c r="AC32" s="195">
        <f>IFERROR(VLOOKUP(Z32,'PS-FS'!$D$1:$H$56,5,FALSE),"00:00")</f>
        <v>0</v>
      </c>
      <c r="AD32" s="199">
        <f t="shared" si="4"/>
        <v>1.6076388888888888</v>
      </c>
      <c r="AE32" s="134" t="s">
        <v>158</v>
      </c>
      <c r="AF32" s="135">
        <f>VLOOKUP(AE32,'PS-FS'!$D$2:$F$56,2,FALSE)</f>
        <v>0.52777777777777757</v>
      </c>
      <c r="AG32" s="135">
        <f>VLOOKUP(AE32,'PS-FS'!$D$2:$F$56,3,FALSE)</f>
        <v>0.83333333333333204</v>
      </c>
      <c r="AH32" s="128">
        <f>IFERROR(VLOOKUP(AE32,'PS-FS'!$D$1:$H$56,5,FALSE),"00:00")</f>
        <v>0.29166666666666557</v>
      </c>
      <c r="AI32" s="134" t="s">
        <v>158</v>
      </c>
      <c r="AJ32" s="135">
        <f>VLOOKUP(AI32,'PS-FS'!$D$2:$F$56,2,FALSE)</f>
        <v>0.52777777777777757</v>
      </c>
      <c r="AK32" s="135">
        <f>VLOOKUP(AI32,'PS-FS'!$D$2:$F$56,3,FALSE)</f>
        <v>0.83333333333333204</v>
      </c>
      <c r="AL32" s="128">
        <f>IFERROR(VLOOKUP(AI32,'PS-FS'!$D$1:$H$56,5,FALSE),"00:00")</f>
        <v>0.29166666666666557</v>
      </c>
      <c r="AM32" s="136" t="s">
        <v>184</v>
      </c>
      <c r="AN32" s="135">
        <f>VLOOKUP(AM32,'PS-FS'!$D$2:$F$56,2,FALSE)</f>
        <v>0.45833333333333331</v>
      </c>
      <c r="AO32" s="135">
        <f>VLOOKUP(AM32,'PS-FS'!$D$2:$F$56,3,FALSE)</f>
        <v>0.8125</v>
      </c>
      <c r="AP32" s="128">
        <f>IFERROR(VLOOKUP(AM32,'PS-FS'!$D$1:$H$56,5,FALSE),"00:00")</f>
        <v>0.34027777777777779</v>
      </c>
      <c r="AQ32" s="134" t="s">
        <v>158</v>
      </c>
      <c r="AR32" s="135">
        <f>VLOOKUP(AQ32,'PS-FS'!$D$2:$F$56,2,FALSE)</f>
        <v>0.52777777777777757</v>
      </c>
      <c r="AS32" s="135">
        <f>VLOOKUP(AQ32,'PS-FS'!$D$2:$F$56,3,FALSE)</f>
        <v>0.83333333333333204</v>
      </c>
      <c r="AT32" s="128">
        <f>IFERROR(VLOOKUP(AQ32,'PS-FS'!$D$1:$H$56,5,FALSE),"00:00")</f>
        <v>0.29166666666666557</v>
      </c>
      <c r="AU32" s="179" t="s">
        <v>60</v>
      </c>
      <c r="AV32" s="135">
        <f>VLOOKUP(AU32,'PS-FS'!$D$2:$F$56,2,FALSE)</f>
        <v>0.42708333333333337</v>
      </c>
      <c r="AW32" s="135">
        <f>VLOOKUP(AU32,'PS-FS'!$D$2:$F$56,3,FALSE)</f>
        <v>0.66319444444444442</v>
      </c>
      <c r="AX32" s="128">
        <f>IFERROR(VLOOKUP(AU32,'PS-FS'!$D$1:$H$56,5,FALSE),"00:00")</f>
        <v>0.23611111111111105</v>
      </c>
      <c r="AY32" s="134" t="s">
        <v>12</v>
      </c>
      <c r="AZ32" s="135" t="str">
        <f>VLOOKUP(AY32,'PS-FS'!$D$2:$F$56,2,FALSE)</f>
        <v>-</v>
      </c>
      <c r="BA32" s="135" t="str">
        <f>VLOOKUP(AY32,'PS-FS'!$D$2:$F$56,3,FALSE)</f>
        <v>-</v>
      </c>
      <c r="BB32" s="128">
        <f>IFERROR(VLOOKUP(AY32,'PS-FS'!$D$1:$H$56,5,FALSE),"00:00")</f>
        <v>0</v>
      </c>
      <c r="BC32" s="182" t="s">
        <v>12</v>
      </c>
      <c r="BD32" s="135" t="str">
        <f>VLOOKUP(BC32,'PS-FS'!$D$2:$F$56,2,FALSE)</f>
        <v>-</v>
      </c>
      <c r="BE32" s="135" t="str">
        <f>VLOOKUP(BC32,'PS-FS'!$D$2:$F$56,3,FALSE)</f>
        <v>-</v>
      </c>
      <c r="BF32" s="128">
        <f>IFERROR(VLOOKUP(BC32,'PS-FS'!$D$1:$H$56,5,FALSE),"00:00")</f>
        <v>0</v>
      </c>
      <c r="BG32" s="155">
        <f t="shared" si="5"/>
        <v>1.4513888888888857</v>
      </c>
      <c r="BH32" s="125" t="s">
        <v>15</v>
      </c>
      <c r="BI32" s="135">
        <f>VLOOKUP(BH32,'PS-FS'!$D$2:$F$56,2,FALSE)</f>
        <v>0.20833333333333334</v>
      </c>
      <c r="BJ32" s="135">
        <f>VLOOKUP(BH32,'PS-FS'!$D$2:$F$56,3,FALSE)</f>
        <v>0.5</v>
      </c>
      <c r="BK32" s="128">
        <f>IFERROR(VLOOKUP(BH32,'[4]Service 24'!$A$1:$Q$428,2,FALSE),"00:00")</f>
        <v>0.29166666666666669</v>
      </c>
      <c r="BL32" s="179" t="s">
        <v>60</v>
      </c>
      <c r="BM32" s="135">
        <f>VLOOKUP(BL32,'PS-FS'!$D$2:$F$56,2,FALSE)</f>
        <v>0.42708333333333337</v>
      </c>
      <c r="BN32" s="135">
        <f>VLOOKUP(BL32,'PS-FS'!$D$2:$F$56,3,FALSE)</f>
        <v>0.66319444444444442</v>
      </c>
      <c r="BO32" s="128">
        <f>IFERROR(VLOOKUP(BL32,'[4]Service 24'!$A$1:$Q$428,2,FALSE),"00:00")</f>
        <v>0.2291666666666663</v>
      </c>
      <c r="BP32" s="125" t="s">
        <v>15</v>
      </c>
      <c r="BQ32" s="135">
        <f>VLOOKUP(BP32,'[4]PS-FS'!$D$2:$F$69,2,FALSE)</f>
        <v>0.20833333333333334</v>
      </c>
      <c r="BR32" s="135">
        <f>VLOOKUP(BP32,'[4]PS-FS'!$D$2:$F$69,3,FALSE)</f>
        <v>0.5</v>
      </c>
      <c r="BS32" s="128">
        <f>IFERROR(VLOOKUP(BP32,'[4]Service 24'!$A$1:$Q$428,2,FALSE),"00:00")</f>
        <v>0.29166666666666669</v>
      </c>
      <c r="BT32" s="154" t="s">
        <v>193</v>
      </c>
      <c r="BU32" s="135">
        <f>VLOOKUP(BT32,'PS-FS'!$D$2:$F$56,2,FALSE)</f>
        <v>0.19791666666666666</v>
      </c>
      <c r="BV32" s="135">
        <f>VLOOKUP(BT32,'PS-FS'!$D$2:$F$56,3,FALSE)</f>
        <v>0.46875</v>
      </c>
      <c r="BW32" s="128" t="str">
        <f>IFERROR(VLOOKUP(BT32,'[4]Service 24'!$A$1:$Q$428,2,FALSE),"00:00")</f>
        <v>00:00</v>
      </c>
      <c r="BX32" s="125" t="s">
        <v>15</v>
      </c>
      <c r="BY32" s="135">
        <f>VLOOKUP(BX32,'PS-FS'!$D$2:$F$56,2,FALSE)</f>
        <v>0.20833333333333334</v>
      </c>
      <c r="BZ32" s="135">
        <f>VLOOKUP(BX32,'PS-FS'!$D$2:$F$56,3,FALSE)</f>
        <v>0.5</v>
      </c>
      <c r="CA32" s="128">
        <f>IFERROR(VLOOKUP(BX32,'[4]Service 24'!$A$1:$Q$428,2,FALSE),"00:00")</f>
        <v>0.29166666666666669</v>
      </c>
      <c r="CB32" s="179" t="s">
        <v>65</v>
      </c>
      <c r="CC32" s="135">
        <f>VLOOKUP(CB32,'PS-FS'!$D$2:$F$56,2,FALSE)</f>
        <v>0.42708333333333343</v>
      </c>
      <c r="CD32" s="135">
        <f>VLOOKUP(CB32,'PS-FS'!$D$2:$F$56,3,FALSE)</f>
        <v>0.68749999999999967</v>
      </c>
      <c r="CE32" s="128">
        <f>IFERROR(VLOOKUP(CB32,'PS-FS'!$D$1:$H$56,5,FALSE),"00:00")</f>
        <v>0.26041666666666624</v>
      </c>
      <c r="CF32" s="182" t="s">
        <v>12</v>
      </c>
      <c r="CG32" s="135" t="str">
        <f>VLOOKUP(CF32,'PS-FS'!$D$2:$F$56,2,FALSE)</f>
        <v>-</v>
      </c>
      <c r="CH32" s="135" t="str">
        <f>VLOOKUP(CF32,'PS-FS'!$D$2:$F$56,3,FALSE)</f>
        <v>-</v>
      </c>
      <c r="CI32" s="128" t="str">
        <f>IFERROR(VLOOKUP(CF32,'[4]Service 24'!$A$1:$Q$428,2,FALSE),"00:00")</f>
        <v>00:00</v>
      </c>
      <c r="CJ32" s="155">
        <f t="shared" si="6"/>
        <v>1.3645833333333328</v>
      </c>
      <c r="CK32" s="180" t="s">
        <v>82</v>
      </c>
      <c r="CL32" s="135">
        <f>VLOOKUP(CK32,'PS-FS'!$D$2:$F$56,2,FALSE)</f>
        <v>0.20486111111111113</v>
      </c>
      <c r="CM32" s="135">
        <f>VLOOKUP(CK32,'PS-FS'!$D$2:$F$56,3,FALSE)</f>
        <v>0.5069444444444442</v>
      </c>
      <c r="CN32" s="128">
        <f>IFERROR(VLOOKUP(CK32,'PS-FS'!$D$1:$H$56,5,FALSE),"00:00")</f>
        <v>0.28819444444444414</v>
      </c>
      <c r="CO32" s="180" t="s">
        <v>82</v>
      </c>
      <c r="CP32" s="135">
        <f>VLOOKUP(CO32,'PS-FS'!$D$2:$F$56,2,FALSE)</f>
        <v>0.20486111111111113</v>
      </c>
      <c r="CQ32" s="135">
        <f>VLOOKUP(CO32,'PS-FS'!$D$2:$F$56,3,FALSE)</f>
        <v>0.5069444444444442</v>
      </c>
      <c r="CR32" s="128">
        <f>IFERROR(VLOOKUP(CO32,'PS-FS'!$D$1:$H$56,5,FALSE),"00:00")</f>
        <v>0.28819444444444414</v>
      </c>
      <c r="CS32" s="180" t="s">
        <v>82</v>
      </c>
      <c r="CT32" s="135">
        <f>VLOOKUP(CS32,'PS-FS'!$D$2:$F$56,2,FALSE)</f>
        <v>0.20486111111111113</v>
      </c>
      <c r="CU32" s="135">
        <f>VLOOKUP(CS32,'PS-FS'!$D$2:$F$56,3,FALSE)</f>
        <v>0.5069444444444442</v>
      </c>
      <c r="CV32" s="128">
        <f>IFERROR(VLOOKUP(CS32,'PS-FS'!$D$1:$H$56,5,FALSE),"00:00")</f>
        <v>0.28819444444444414</v>
      </c>
      <c r="CW32" s="125" t="s">
        <v>12</v>
      </c>
      <c r="CX32" s="135" t="str">
        <f>VLOOKUP(CW32,'PS-FS'!$D$2:$F$56,2,FALSE)</f>
        <v>-</v>
      </c>
      <c r="CY32" s="135" t="str">
        <f>VLOOKUP(CW32,'PS-FS'!$D$2:$F$56,3,FALSE)</f>
        <v>-</v>
      </c>
      <c r="CZ32" s="128">
        <f>IFERROR(VLOOKUP(CW32,'PS-FS'!$D$1:$H$56,5,FALSE),"00:00")</f>
        <v>0</v>
      </c>
      <c r="DA32" s="180" t="s">
        <v>82</v>
      </c>
      <c r="DB32" s="135">
        <f>VLOOKUP(DA32,'PS-FS'!$D$2:$F$56,2,FALSE)</f>
        <v>0.20486111111111113</v>
      </c>
      <c r="DC32" s="135">
        <f>VLOOKUP(DA32,'PS-FS'!$D$2:$F$56,3,FALSE)</f>
        <v>0.5069444444444442</v>
      </c>
      <c r="DD32" s="128">
        <f>IFERROR(VLOOKUP(DA32,'PS-FS'!$D$1:$H$56,5,FALSE),"00:00")</f>
        <v>0.28819444444444414</v>
      </c>
      <c r="DE32" s="153" t="s">
        <v>117</v>
      </c>
      <c r="DF32" s="135">
        <f>VLOOKUP(DE32,'PS-FS'!$D$2:$F$56,2,FALSE)</f>
        <v>0.23958333333333334</v>
      </c>
      <c r="DG32" s="135">
        <f>VLOOKUP(DE32,'PS-FS'!$D$2:$F$56,3,FALSE)</f>
        <v>0.42361111111111116</v>
      </c>
      <c r="DH32" s="128">
        <f>IFERROR(VLOOKUP(DE32,'PS-FS'!$D$1:$H$56,5,FALSE),"00:00")</f>
        <v>0.18402777777777782</v>
      </c>
      <c r="DI32" s="125" t="s">
        <v>12</v>
      </c>
      <c r="DJ32" s="135" t="str">
        <f>VLOOKUP(DI32,'PS-FS'!$D$2:$F$56,2,FALSE)</f>
        <v>-</v>
      </c>
      <c r="DK32" s="135" t="str">
        <f>VLOOKUP(DI32,'PS-FS'!$D$2:$F$56,3,FALSE)</f>
        <v>-</v>
      </c>
      <c r="DL32" s="128" t="str">
        <f>IFERROR(VLOOKUP(DI32,'[4]Service 24'!$A$1:$Q$428,2,FALSE),"00:00")</f>
        <v>00:00</v>
      </c>
      <c r="DM32" s="155">
        <f t="shared" si="7"/>
        <v>1.3368055555555545</v>
      </c>
    </row>
    <row r="33" spans="1:117" ht="32.25" customHeight="1" x14ac:dyDescent="0.3">
      <c r="A33" s="12" t="s">
        <v>219</v>
      </c>
      <c r="B33" s="208" t="s">
        <v>158</v>
      </c>
      <c r="C33" s="194">
        <f>VLOOKUP(B33,'PS-FS'!$D$2:$F$56,2,FALSE)</f>
        <v>0.52777777777777757</v>
      </c>
      <c r="D33" s="194">
        <f>VLOOKUP(B33,'PS-FS'!$D$2:$F$56,3,FALSE)</f>
        <v>0.83333333333333204</v>
      </c>
      <c r="E33" s="195">
        <f>IFERROR(VLOOKUP(B33,'PS-FS'!$D$1:$H$56,5,FALSE),"00:00")</f>
        <v>0.29166666666666557</v>
      </c>
      <c r="F33" s="208" t="s">
        <v>158</v>
      </c>
      <c r="G33" s="194">
        <f>VLOOKUP(F33,'PS-FS'!$D$2:$F$56,2,FALSE)</f>
        <v>0.52777777777777757</v>
      </c>
      <c r="H33" s="194">
        <f>VLOOKUP(F33,'PS-FS'!$D$2:$F$56,3,FALSE)</f>
        <v>0.83333333333333204</v>
      </c>
      <c r="I33" s="195">
        <f>IFERROR(VLOOKUP(F33,'PS-FS'!$D$1:$H$56,5,FALSE),"00:00")</f>
        <v>0.29166666666666557</v>
      </c>
      <c r="J33" s="200" t="s">
        <v>14</v>
      </c>
      <c r="K33" s="194">
        <f>VLOOKUP(J33,'PS-FS'!$D$2:$F$56,2,FALSE)</f>
        <v>0.5</v>
      </c>
      <c r="L33" s="194">
        <f>VLOOKUP(J33,'PS-FS'!$D$2:$F$56,3,FALSE)</f>
        <v>0.79166666666666663</v>
      </c>
      <c r="M33" s="195">
        <f>IFERROR(VLOOKUP(J33,'PS-FS'!$D$1:$H$56,5,FALSE),"00:00")</f>
        <v>0.29166666666666663</v>
      </c>
      <c r="N33" s="208" t="s">
        <v>158</v>
      </c>
      <c r="O33" s="194">
        <f>VLOOKUP(N33,'PS-FS'!$D$2:$F$56,2,FALSE)</f>
        <v>0.52777777777777757</v>
      </c>
      <c r="P33" s="194">
        <f>VLOOKUP(N33,'PS-FS'!$D$2:$F$56,3,FALSE)</f>
        <v>0.83333333333333204</v>
      </c>
      <c r="Q33" s="195">
        <f>IFERROR(VLOOKUP(N33,'PS-FS'!$D$1:$H$56,5,FALSE),"00:00")</f>
        <v>0.29166666666666557</v>
      </c>
      <c r="R33" s="214" t="s">
        <v>184</v>
      </c>
      <c r="S33" s="194">
        <f>VLOOKUP(R33,'PS-FS'!$D$2:$F$56,2,FALSE)</f>
        <v>0.45833333333333331</v>
      </c>
      <c r="T33" s="194">
        <f>VLOOKUP(R33,'PS-FS'!$D$2:$F$56,3,FALSE)</f>
        <v>0.8125</v>
      </c>
      <c r="U33" s="195">
        <f>IFERROR(VLOOKUP(R33,'PS-FS'!$D$1:$H$56,5,FALSE),"00:00")</f>
        <v>0.34027777777777779</v>
      </c>
      <c r="V33" s="208" t="s">
        <v>164</v>
      </c>
      <c r="W33" s="194">
        <f>VLOOKUP(V33,'PS-FS'!$D$2:$F$56,2,FALSE)</f>
        <v>0.55208333333333315</v>
      </c>
      <c r="X33" s="194">
        <f>VLOOKUP(V33,'PS-FS'!$D$2:$F$56,3,FALSE)</f>
        <v>0.82638888888888784</v>
      </c>
      <c r="Y33" s="195">
        <f>IFERROR(VLOOKUP(V33,'PS-FS'!$D$1:$H$56,5,FALSE),"00:00")</f>
        <v>0.2604166666666658</v>
      </c>
      <c r="Z33" s="202" t="s">
        <v>12</v>
      </c>
      <c r="AA33" s="194" t="str">
        <f>VLOOKUP(Z33,'[4]PS-FS'!$D$2:$F$69,2,FALSE)</f>
        <v>-</v>
      </c>
      <c r="AB33" s="194" t="str">
        <f>VLOOKUP(Z33,'[4]PS-FS'!$D$2:$F$69,3,FALSE)</f>
        <v>-</v>
      </c>
      <c r="AC33" s="195">
        <f>IFERROR(VLOOKUP(Z33,'PS-FS'!$D$1:$H$56,5,FALSE),"00:00")</f>
        <v>0</v>
      </c>
      <c r="AD33" s="199">
        <f t="shared" si="4"/>
        <v>1.7673611111111069</v>
      </c>
      <c r="AE33" s="180" t="s">
        <v>82</v>
      </c>
      <c r="AF33" s="135">
        <f>VLOOKUP(AE33,'PS-FS'!$D$2:$F$56,2,FALSE)</f>
        <v>0.20486111111111113</v>
      </c>
      <c r="AG33" s="135">
        <f>VLOOKUP(AE33,'PS-FS'!$D$2:$F$56,3,FALSE)</f>
        <v>0.5069444444444442</v>
      </c>
      <c r="AH33" s="128">
        <f>IFERROR(VLOOKUP(AE33,'PS-FS'!$D$1:$H$56,5,FALSE),"00:00")</f>
        <v>0.28819444444444414</v>
      </c>
      <c r="AI33" s="180" t="s">
        <v>82</v>
      </c>
      <c r="AJ33" s="135">
        <f>VLOOKUP(AI33,'PS-FS'!$D$2:$F$56,2,FALSE)</f>
        <v>0.20486111111111113</v>
      </c>
      <c r="AK33" s="135">
        <f>VLOOKUP(AI33,'PS-FS'!$D$2:$F$56,3,FALSE)</f>
        <v>0.5069444444444442</v>
      </c>
      <c r="AL33" s="128">
        <f>IFERROR(VLOOKUP(AI33,'PS-FS'!$D$1:$H$56,5,FALSE),"00:00")</f>
        <v>0.28819444444444414</v>
      </c>
      <c r="AM33" s="180" t="s">
        <v>82</v>
      </c>
      <c r="AN33" s="135">
        <f>VLOOKUP(AM33,'PS-FS'!$D$2:$F$56,2,FALSE)</f>
        <v>0.20486111111111113</v>
      </c>
      <c r="AO33" s="135">
        <f>VLOOKUP(AM33,'PS-FS'!$D$2:$F$56,3,FALSE)</f>
        <v>0.5069444444444442</v>
      </c>
      <c r="AP33" s="128">
        <f>IFERROR(VLOOKUP(AM33,'PS-FS'!$D$1:$H$56,5,FALSE),"00:00")</f>
        <v>0.28819444444444414</v>
      </c>
      <c r="AQ33" s="180" t="s">
        <v>82</v>
      </c>
      <c r="AR33" s="135">
        <f>VLOOKUP(AQ33,'PS-FS'!$D$2:$F$56,2,FALSE)</f>
        <v>0.20486111111111113</v>
      </c>
      <c r="AS33" s="135">
        <f>VLOOKUP(AQ33,'PS-FS'!$D$2:$F$56,3,FALSE)</f>
        <v>0.5069444444444442</v>
      </c>
      <c r="AT33" s="128">
        <f>IFERROR(VLOOKUP(AQ33,'PS-FS'!$D$1:$H$56,5,FALSE),"00:00")</f>
        <v>0.28819444444444414</v>
      </c>
      <c r="AU33" s="180" t="s">
        <v>82</v>
      </c>
      <c r="AV33" s="135">
        <f>VLOOKUP(AU33,'PS-FS'!$D$2:$F$56,2,FALSE)</f>
        <v>0.20486111111111113</v>
      </c>
      <c r="AW33" s="135">
        <f>VLOOKUP(AU33,'PS-FS'!$D$2:$F$56,3,FALSE)</f>
        <v>0.5069444444444442</v>
      </c>
      <c r="AX33" s="128">
        <f>IFERROR(VLOOKUP(AU33,'PS-FS'!$D$1:$H$56,5,FALSE),"00:00")</f>
        <v>0.28819444444444414</v>
      </c>
      <c r="AY33" s="153" t="s">
        <v>117</v>
      </c>
      <c r="AZ33" s="135">
        <f>VLOOKUP(AY33,'PS-FS'!$D$2:$F$56,2,FALSE)</f>
        <v>0.23958333333333334</v>
      </c>
      <c r="BA33" s="135">
        <f>VLOOKUP(AY33,'PS-FS'!$D$2:$F$56,3,FALSE)</f>
        <v>0.42361111111111116</v>
      </c>
      <c r="BB33" s="128">
        <f>IFERROR(VLOOKUP(AY33,'PS-FS'!$D$1:$H$56,5,FALSE),"00:00")</f>
        <v>0.18402777777777782</v>
      </c>
      <c r="BC33" s="125" t="s">
        <v>12</v>
      </c>
      <c r="BD33" s="135" t="str">
        <f>VLOOKUP(BC33,'PS-FS'!$D$2:$F$56,2,FALSE)</f>
        <v>-</v>
      </c>
      <c r="BE33" s="135" t="str">
        <f>VLOOKUP(BC33,'PS-FS'!$D$2:$F$56,3,FALSE)</f>
        <v>-</v>
      </c>
      <c r="BF33" s="128">
        <f>IFERROR(VLOOKUP(BC33,'PS-FS'!$D$1:$H$56,5,FALSE),"00:00")</f>
        <v>0</v>
      </c>
      <c r="BG33" s="155">
        <f t="shared" si="5"/>
        <v>1.6249999999999987</v>
      </c>
      <c r="BH33" s="136" t="s">
        <v>184</v>
      </c>
      <c r="BI33" s="135">
        <f>VLOOKUP(BH33,'PS-FS'!$D$2:$F$56,2,FALSE)</f>
        <v>0.45833333333333331</v>
      </c>
      <c r="BJ33" s="135">
        <f>VLOOKUP(BH33,'PS-FS'!$D$2:$F$56,3,FALSE)</f>
        <v>0.8125</v>
      </c>
      <c r="BK33" s="128">
        <f>IFERROR(VLOOKUP(BH33,'PS-FS'!$D$1:$H$56,5,FALSE),"00:00")</f>
        <v>0.34027777777777779</v>
      </c>
      <c r="BL33" s="125" t="s">
        <v>15</v>
      </c>
      <c r="BM33" s="135">
        <f>VLOOKUP(BL33,'PS-FS'!$D$2:$F$56,2,FALSE)</f>
        <v>0.20833333333333334</v>
      </c>
      <c r="BN33" s="135">
        <f>VLOOKUP(BL33,'PS-FS'!$D$2:$F$56,3,FALSE)</f>
        <v>0.5</v>
      </c>
      <c r="BO33" s="128">
        <f>IFERROR(VLOOKUP(BL33,'PS-FS'!$D$1:$H$56,5,FALSE),"00:00")</f>
        <v>0.29166666666666663</v>
      </c>
      <c r="BP33" s="134" t="s">
        <v>12</v>
      </c>
      <c r="BQ33" s="135" t="str">
        <f>VLOOKUP(BP33,'PS-FS'!$D$2:$F$56,2,FALSE)</f>
        <v>-</v>
      </c>
      <c r="BR33" s="135" t="str">
        <f>VLOOKUP(BP33,'PS-FS'!$D$2:$F$56,3,FALSE)</f>
        <v>-</v>
      </c>
      <c r="BS33" s="128">
        <f>IFERROR(VLOOKUP(BP33,'PS-FS'!$D$1:$H$56,5,FALSE),"00:00")</f>
        <v>0</v>
      </c>
      <c r="BT33" s="125" t="s">
        <v>15</v>
      </c>
      <c r="BU33" s="135">
        <f>VLOOKUP(BT33,'PS-FS'!$D$2:$F$56,2,FALSE)</f>
        <v>0.20833333333333334</v>
      </c>
      <c r="BV33" s="135">
        <f>VLOOKUP(BT33,'PS-FS'!$D$2:$F$56,3,FALSE)</f>
        <v>0.5</v>
      </c>
      <c r="BW33" s="128">
        <f>IFERROR(VLOOKUP(BT33,'PS-FS'!$D$1:$H$56,5,FALSE),"00:00")</f>
        <v>0.29166666666666663</v>
      </c>
      <c r="BX33" s="136" t="s">
        <v>184</v>
      </c>
      <c r="BY33" s="135">
        <f>VLOOKUP(BX33,'PS-FS'!$D$2:$F$56,2,FALSE)</f>
        <v>0.45833333333333331</v>
      </c>
      <c r="BZ33" s="135">
        <f>VLOOKUP(BX33,'PS-FS'!$D$2:$F$56,3,FALSE)</f>
        <v>0.8125</v>
      </c>
      <c r="CA33" s="128">
        <f>IFERROR(VLOOKUP(BX33,'PS-FS'!$D$1:$H$56,5,FALSE),"00:00")</f>
        <v>0.34027777777777779</v>
      </c>
      <c r="CB33" s="137" t="s">
        <v>178</v>
      </c>
      <c r="CC33" s="135">
        <f>VLOOKUP(CB33,'PS-FS'!$D$2:$F$56,2,FALSE)</f>
        <v>0.70138888888888862</v>
      </c>
      <c r="CD33" s="135">
        <f>VLOOKUP(CB33,'PS-FS'!$D$2:$F$56,3,FALSE)</f>
        <v>0.95833333333333337</v>
      </c>
      <c r="CE33" s="128">
        <f>IFERROR(VLOOKUP(CB33,'PS-FS'!$D$1:$H$56,5,FALSE),"00:00")</f>
        <v>0.25694444444444475</v>
      </c>
      <c r="CF33" s="134" t="s">
        <v>167</v>
      </c>
      <c r="CG33" s="135">
        <f>VLOOKUP(CF33,'PS-FS'!$D$2:$F$56,2,FALSE)</f>
        <v>0.58333333333333337</v>
      </c>
      <c r="CH33" s="135">
        <f>VLOOKUP(CF33,'PS-FS'!$D$2:$F$56,3,FALSE)</f>
        <v>0.80902777777777779</v>
      </c>
      <c r="CI33" s="128" t="str">
        <f>IFERROR(VLOOKUP(CF33,'[4]Service 24'!$A$1:$Q$428,2,FALSE),"00:00")</f>
        <v>00:00</v>
      </c>
      <c r="CJ33" s="155">
        <f t="shared" si="6"/>
        <v>1.5208333333333335</v>
      </c>
      <c r="CK33" s="125" t="s">
        <v>15</v>
      </c>
      <c r="CL33" s="135">
        <f>VLOOKUP(CK33,'PS-FS'!$D$2:$F$56,2,FALSE)</f>
        <v>0.20833333333333334</v>
      </c>
      <c r="CM33" s="135">
        <f>VLOOKUP(CK33,'PS-FS'!$D$2:$F$56,3,FALSE)</f>
        <v>0.5</v>
      </c>
      <c r="CN33" s="128">
        <f>IFERROR(VLOOKUP(CK33,'[4]Service 24'!$A$1:$Q$428,2,FALSE),"00:00")</f>
        <v>0.29166666666666669</v>
      </c>
      <c r="CO33" s="179" t="s">
        <v>60</v>
      </c>
      <c r="CP33" s="135">
        <f>VLOOKUP(CO33,'PS-FS'!$D$2:$F$56,2,FALSE)</f>
        <v>0.42708333333333337</v>
      </c>
      <c r="CQ33" s="135">
        <f>VLOOKUP(CO33,'PS-FS'!$D$2:$F$56,3,FALSE)</f>
        <v>0.66319444444444442</v>
      </c>
      <c r="CR33" s="128">
        <f>IFERROR(VLOOKUP(CO33,'[4]Service 24'!$A$1:$Q$428,2,FALSE),"00:00")</f>
        <v>0.2291666666666663</v>
      </c>
      <c r="CS33" s="125" t="s">
        <v>15</v>
      </c>
      <c r="CT33" s="135">
        <f>VLOOKUP(CS33,'[4]PS-FS'!$D$2:$F$69,2,FALSE)</f>
        <v>0.20833333333333334</v>
      </c>
      <c r="CU33" s="135">
        <f>VLOOKUP(CS33,'[4]PS-FS'!$D$2:$F$69,3,FALSE)</f>
        <v>0.5</v>
      </c>
      <c r="CV33" s="128">
        <f>IFERROR(VLOOKUP(CS33,'[4]Service 24'!$A$1:$Q$428,2,FALSE),"00:00")</f>
        <v>0.29166666666666669</v>
      </c>
      <c r="CW33" s="154" t="s">
        <v>193</v>
      </c>
      <c r="CX33" s="135">
        <f>VLOOKUP(CW33,'PS-FS'!$D$2:$F$56,2,FALSE)</f>
        <v>0.19791666666666666</v>
      </c>
      <c r="CY33" s="135">
        <f>VLOOKUP(CW33,'PS-FS'!$D$2:$F$56,3,FALSE)</f>
        <v>0.46875</v>
      </c>
      <c r="CZ33" s="128" t="str">
        <f>IFERROR(VLOOKUP(CW33,'[4]Service 24'!$A$1:$Q$428,2,FALSE),"00:00")</f>
        <v>00:00</v>
      </c>
      <c r="DA33" s="125" t="s">
        <v>12</v>
      </c>
      <c r="DB33" s="135" t="str">
        <f>VLOOKUP(DA33,'PS-FS'!$D$2:$F$56,2,FALSE)</f>
        <v>-</v>
      </c>
      <c r="DC33" s="135" t="str">
        <f>VLOOKUP(DA33,'PS-FS'!$D$2:$F$56,3,FALSE)</f>
        <v>-</v>
      </c>
      <c r="DD33" s="128" t="str">
        <f>IFERROR(VLOOKUP(DA33,'[4]Service 24'!$A$1:$Q$428,2,FALSE),"00:00")</f>
        <v>00:00</v>
      </c>
      <c r="DE33" s="179" t="s">
        <v>65</v>
      </c>
      <c r="DF33" s="135">
        <f>VLOOKUP(DE33,'PS-FS'!$D$2:$F$56,2,FALSE)</f>
        <v>0.42708333333333343</v>
      </c>
      <c r="DG33" s="135">
        <f>VLOOKUP(DE33,'PS-FS'!$D$2:$F$56,3,FALSE)</f>
        <v>0.68749999999999967</v>
      </c>
      <c r="DH33" s="128">
        <f>IFERROR(VLOOKUP(DE33,'PS-FS'!$D$1:$H$56,5,FALSE),"00:00")</f>
        <v>0.26041666666666624</v>
      </c>
      <c r="DI33" s="125" t="s">
        <v>12</v>
      </c>
      <c r="DJ33" s="135" t="str">
        <f>VLOOKUP(DI33,'PS-FS'!$D$2:$F$56,2,FALSE)</f>
        <v>-</v>
      </c>
      <c r="DK33" s="135" t="str">
        <f>VLOOKUP(DI33,'PS-FS'!$D$2:$F$56,3,FALSE)</f>
        <v>-</v>
      </c>
      <c r="DL33" s="128" t="str">
        <f>IFERROR(VLOOKUP(DI33,'[4]Service 24'!$A$1:$Q$428,2,FALSE),"00:00")</f>
        <v>00:00</v>
      </c>
      <c r="DM33" s="155">
        <f t="shared" si="7"/>
        <v>1.0729166666666661</v>
      </c>
    </row>
    <row r="34" spans="1:117" ht="32.25" customHeight="1" x14ac:dyDescent="0.3">
      <c r="A34" s="12" t="s">
        <v>220</v>
      </c>
      <c r="B34" s="201" t="s">
        <v>172</v>
      </c>
      <c r="C34" s="194">
        <f>VLOOKUP(B34,'PS-FS'!$D$2:$F$56,2,FALSE)</f>
        <v>0.64930555555555558</v>
      </c>
      <c r="D34" s="194">
        <f>VLOOKUP(B34,'PS-FS'!$D$2:$F$56,3,FALSE)</f>
        <v>0.95833333333333337</v>
      </c>
      <c r="E34" s="195">
        <f>IFERROR(VLOOKUP(B34,'PS-FS'!$D$1:$H$56,5,FALSE),"00:00")</f>
        <v>0.2951388888888889</v>
      </c>
      <c r="F34" s="214" t="s">
        <v>184</v>
      </c>
      <c r="G34" s="194">
        <f>VLOOKUP(F34,'PS-FS'!$D$2:$F$56,2,FALSE)</f>
        <v>0.45833333333333331</v>
      </c>
      <c r="H34" s="194">
        <f>VLOOKUP(F34,'PS-FS'!$D$2:$F$56,3,FALSE)</f>
        <v>0.8125</v>
      </c>
      <c r="I34" s="195">
        <f>IFERROR(VLOOKUP(F34,'PS-FS'!$D$1:$H$56,5,FALSE),"00:00")</f>
        <v>0.34027777777777779</v>
      </c>
      <c r="J34" s="201" t="s">
        <v>172</v>
      </c>
      <c r="K34" s="194">
        <f>VLOOKUP(J34,'PS-FS'!$D$2:$F$56,2,FALSE)</f>
        <v>0.64930555555555558</v>
      </c>
      <c r="L34" s="194">
        <f>VLOOKUP(J34,'PS-FS'!$D$2:$F$56,3,FALSE)</f>
        <v>0.95833333333333337</v>
      </c>
      <c r="M34" s="195">
        <f>IFERROR(VLOOKUP(J34,'PS-FS'!$D$1:$H$56,5,FALSE),"00:00")</f>
        <v>0.2951388888888889</v>
      </c>
      <c r="N34" s="201" t="s">
        <v>172</v>
      </c>
      <c r="O34" s="194">
        <f>VLOOKUP(N34,'PS-FS'!$D$2:$F$56,2,FALSE)</f>
        <v>0.64930555555555558</v>
      </c>
      <c r="P34" s="194">
        <f>VLOOKUP(N34,'PS-FS'!$D$2:$F$56,3,FALSE)</f>
        <v>0.95833333333333337</v>
      </c>
      <c r="Q34" s="195">
        <f>IFERROR(VLOOKUP(N34,'PS-FS'!$D$1:$H$56,5,FALSE),"00:00")</f>
        <v>0.2951388888888889</v>
      </c>
      <c r="R34" s="201" t="s">
        <v>172</v>
      </c>
      <c r="S34" s="194">
        <f>VLOOKUP(R34,'PS-FS'!$D$2:$F$56,2,FALSE)</f>
        <v>0.64930555555555558</v>
      </c>
      <c r="T34" s="194">
        <f>VLOOKUP(R34,'PS-FS'!$D$2:$F$56,3,FALSE)</f>
        <v>0.95833333333333337</v>
      </c>
      <c r="U34" s="195">
        <f>IFERROR(VLOOKUP(R34,'PS-FS'!$D$1:$H$56,5,FALSE),"00:00")</f>
        <v>0.2951388888888889</v>
      </c>
      <c r="V34" s="205" t="s">
        <v>13</v>
      </c>
      <c r="W34" s="194" t="str">
        <f>VLOOKUP(V34,'PS-FS'!$D$2:$F$56,2,FALSE)</f>
        <v>-</v>
      </c>
      <c r="X34" s="194" t="str">
        <f>VLOOKUP(V34,'PS-FS'!$D$2:$F$56,3,FALSE)</f>
        <v>-</v>
      </c>
      <c r="Y34" s="195">
        <f>IFERROR(VLOOKUP(V34,'PS-FS'!$D$1:$H$56,5,FALSE),"00:00")</f>
        <v>0</v>
      </c>
      <c r="Z34" s="193" t="s">
        <v>12</v>
      </c>
      <c r="AA34" s="194" t="str">
        <f>VLOOKUP(Z34,'[4]PS-FS'!$D$2:$F$69,2,FALSE)</f>
        <v>-</v>
      </c>
      <c r="AB34" s="194" t="str">
        <f>VLOOKUP(Z34,'[4]PS-FS'!$D$2:$F$69,3,FALSE)</f>
        <v>-</v>
      </c>
      <c r="AC34" s="195">
        <f>IFERROR(VLOOKUP(Z34,'PS-FS'!$D$1:$H$56,5,FALSE),"00:00")</f>
        <v>0</v>
      </c>
      <c r="AD34" s="199">
        <f t="shared" si="4"/>
        <v>1.5208333333333333</v>
      </c>
      <c r="AE34" s="178" t="s">
        <v>13</v>
      </c>
      <c r="AF34" s="135" t="str">
        <f>VLOOKUP(AE34,'PS-FS'!$D$2:$F$56,2,FALSE)</f>
        <v>-</v>
      </c>
      <c r="AG34" s="135" t="str">
        <f>VLOOKUP(AE34,'PS-FS'!$D$2:$F$56,3,FALSE)</f>
        <v>-</v>
      </c>
      <c r="AH34" s="128" t="str">
        <f>IFERROR(VLOOKUP(AE34,'[4]Service 24'!$A$1:$Q$428,2,FALSE),"00:00")</f>
        <v>00:00</v>
      </c>
      <c r="AI34" s="178" t="s">
        <v>13</v>
      </c>
      <c r="AJ34" s="135" t="str">
        <f>VLOOKUP(AI34,'PS-FS'!$D$2:$F$56,2,FALSE)</f>
        <v>-</v>
      </c>
      <c r="AK34" s="135" t="str">
        <f>VLOOKUP(AI34,'PS-FS'!$D$2:$F$56,3,FALSE)</f>
        <v>-</v>
      </c>
      <c r="AL34" s="128" t="str">
        <f>IFERROR(VLOOKUP(AI34,'[4]Service 24'!$A$1:$Q$428,2,FALSE),"00:00")</f>
        <v>00:00</v>
      </c>
      <c r="AM34" s="178" t="s">
        <v>13</v>
      </c>
      <c r="AN34" s="135" t="str">
        <f>VLOOKUP(AM34,'PS-FS'!$D$2:$F$56,2,FALSE)</f>
        <v>-</v>
      </c>
      <c r="AO34" s="135" t="str">
        <f>VLOOKUP(AM34,'PS-FS'!$D$2:$F$56,3,FALSE)</f>
        <v>-</v>
      </c>
      <c r="AP34" s="128" t="str">
        <f>IFERROR(VLOOKUP(AM34,'[4]Service 24'!$A$1:$Q$428,2,FALSE),"00:00")</f>
        <v>00:00</v>
      </c>
      <c r="AQ34" s="178" t="s">
        <v>13</v>
      </c>
      <c r="AR34" s="135" t="str">
        <f>VLOOKUP(AQ34,'PS-FS'!$D$2:$F$56,2,FALSE)</f>
        <v>-</v>
      </c>
      <c r="AS34" s="135" t="str">
        <f>VLOOKUP(AQ34,'PS-FS'!$D$2:$F$56,3,FALSE)</f>
        <v>-</v>
      </c>
      <c r="AT34" s="128" t="str">
        <f>IFERROR(VLOOKUP(AQ34,'[4]Service 24'!$A$1:$Q$428,2,FALSE),"00:00")</f>
        <v>00:00</v>
      </c>
      <c r="AU34" s="178" t="s">
        <v>13</v>
      </c>
      <c r="AV34" s="135" t="str">
        <f>VLOOKUP(AU34,'PS-FS'!$D$2:$F$56,2,FALSE)</f>
        <v>-</v>
      </c>
      <c r="AW34" s="135" t="str">
        <f>VLOOKUP(AU34,'PS-FS'!$D$2:$F$56,3,FALSE)</f>
        <v>-</v>
      </c>
      <c r="AX34" s="128" t="str">
        <f>IFERROR(VLOOKUP(AU34,'[4]Service 24'!$A$1:$Q$428,2,FALSE),"00:00")</f>
        <v>00:00</v>
      </c>
      <c r="AY34" s="178" t="s">
        <v>13</v>
      </c>
      <c r="AZ34" s="135" t="str">
        <f>VLOOKUP(AY34,'PS-FS'!$D$2:$F$56,2,FALSE)</f>
        <v>-</v>
      </c>
      <c r="BA34" s="135" t="str">
        <f>VLOOKUP(AY34,'PS-FS'!$D$2:$F$56,3,FALSE)</f>
        <v>-</v>
      </c>
      <c r="BB34" s="128" t="str">
        <f>IFERROR(VLOOKUP(AY34,'[4]Service 24'!$A$1:$Q$428,2,FALSE),"00:00")</f>
        <v>00:00</v>
      </c>
      <c r="BC34" s="125" t="s">
        <v>12</v>
      </c>
      <c r="BD34" s="135" t="str">
        <f>VLOOKUP(BC34,'PS-FS'!$D$2:$F$56,2,FALSE)</f>
        <v>-</v>
      </c>
      <c r="BE34" s="135" t="str">
        <f>VLOOKUP(BC34,'PS-FS'!$D$2:$F$56,3,FALSE)</f>
        <v>-</v>
      </c>
      <c r="BF34" s="128">
        <f>IFERROR(VLOOKUP(BC34,'PS-FS'!$D$1:$H$56,5,FALSE),"00:00")</f>
        <v>0</v>
      </c>
      <c r="BG34" s="155">
        <f t="shared" si="5"/>
        <v>0</v>
      </c>
      <c r="BH34" s="181" t="s">
        <v>14</v>
      </c>
      <c r="BI34" s="135">
        <f>VLOOKUP(BH34,'PS-FS'!$D$2:$F$56,2,FALSE)</f>
        <v>0.5</v>
      </c>
      <c r="BJ34" s="135">
        <f>VLOOKUP(BH34,'PS-FS'!$D$2:$F$56,3,FALSE)</f>
        <v>0.79166666666666663</v>
      </c>
      <c r="BK34" s="128">
        <f>IFERROR(VLOOKUP(BH34,'PS-FS'!$D$1:$H$56,5,FALSE),"00:00")</f>
        <v>0.29166666666666663</v>
      </c>
      <c r="BL34" s="181" t="s">
        <v>14</v>
      </c>
      <c r="BM34" s="135">
        <f>VLOOKUP(BL34,'PS-FS'!$D$2:$F$56,2,FALSE)</f>
        <v>0.5</v>
      </c>
      <c r="BN34" s="135">
        <f>VLOOKUP(BL34,'PS-FS'!$D$2:$F$56,3,FALSE)</f>
        <v>0.79166666666666663</v>
      </c>
      <c r="BO34" s="128">
        <f>IFERROR(VLOOKUP(BL34,'PS-FS'!$D$1:$H$56,5,FALSE),"00:00")</f>
        <v>0.29166666666666663</v>
      </c>
      <c r="BP34" s="134" t="s">
        <v>158</v>
      </c>
      <c r="BQ34" s="135">
        <f>VLOOKUP(BP34,'PS-FS'!$D$2:$F$56,2,FALSE)</f>
        <v>0.52777777777777757</v>
      </c>
      <c r="BR34" s="135">
        <f>VLOOKUP(BP34,'PS-FS'!$D$2:$F$56,3,FALSE)</f>
        <v>0.83333333333333204</v>
      </c>
      <c r="BS34" s="128">
        <f>IFERROR(VLOOKUP(BP34,'PS-FS'!$D$1:$H$56,5,FALSE),"00:00")</f>
        <v>0.29166666666666557</v>
      </c>
      <c r="BT34" s="136" t="s">
        <v>184</v>
      </c>
      <c r="BU34" s="135">
        <f>VLOOKUP(BT34,'PS-FS'!$D$2:$F$56,2,FALSE)</f>
        <v>0.45833333333333331</v>
      </c>
      <c r="BV34" s="135">
        <f>VLOOKUP(BT34,'PS-FS'!$D$2:$F$56,3,FALSE)</f>
        <v>0.8125</v>
      </c>
      <c r="BW34" s="128">
        <f>IFERROR(VLOOKUP(BT34,'PS-FS'!$D$1:$H$56,5,FALSE),"00:00")</f>
        <v>0.34027777777777779</v>
      </c>
      <c r="BX34" s="134" t="s">
        <v>12</v>
      </c>
      <c r="BY34" s="135" t="str">
        <f>VLOOKUP(BX34,'PS-FS'!$D$2:$F$56,2,FALSE)</f>
        <v>-</v>
      </c>
      <c r="BZ34" s="135" t="str">
        <f>VLOOKUP(BX34,'PS-FS'!$D$2:$F$56,3,FALSE)</f>
        <v>-</v>
      </c>
      <c r="CA34" s="128">
        <f>IFERROR(VLOOKUP(BX34,'PS-FS'!$D$1:$H$56,5,FALSE),"00:00")</f>
        <v>0</v>
      </c>
      <c r="CB34" s="180" t="s">
        <v>12</v>
      </c>
      <c r="CC34" s="135" t="str">
        <f>VLOOKUP(CB34,'PS-FS'!$D$2:$F$56,2,FALSE)</f>
        <v>-</v>
      </c>
      <c r="CD34" s="135" t="str">
        <f>VLOOKUP(CB34,'PS-FS'!$D$2:$F$56,3,FALSE)</f>
        <v>-</v>
      </c>
      <c r="CE34" s="128">
        <f>IFERROR(VLOOKUP(CB34,'PS-FS'!$D$1:$H$56,5,FALSE),"00:00")</f>
        <v>0</v>
      </c>
      <c r="CF34" s="134" t="s">
        <v>12</v>
      </c>
      <c r="CG34" s="135" t="str">
        <f>VLOOKUP(CF34,'PS-FS'!$D$2:$F$56,2,FALSE)</f>
        <v>-</v>
      </c>
      <c r="CH34" s="135" t="str">
        <f>VLOOKUP(CF34,'PS-FS'!$D$2:$F$56,3,FALSE)</f>
        <v>-</v>
      </c>
      <c r="CI34" s="128" t="str">
        <f>IFERROR(VLOOKUP(CF34,'[4]Service 24'!$A$1:$Q$428,2,FALSE),"00:00")</f>
        <v>00:00</v>
      </c>
      <c r="CJ34" s="155">
        <f t="shared" si="6"/>
        <v>1.2152777777777768</v>
      </c>
      <c r="CK34" s="136" t="s">
        <v>184</v>
      </c>
      <c r="CL34" s="135">
        <f>VLOOKUP(CK34,'PS-FS'!$D$2:$F$56,2,FALSE)</f>
        <v>0.45833333333333331</v>
      </c>
      <c r="CM34" s="135">
        <f>VLOOKUP(CK34,'PS-FS'!$D$2:$F$56,3,FALSE)</f>
        <v>0.8125</v>
      </c>
      <c r="CN34" s="128">
        <f>IFERROR(VLOOKUP(CK34,'PS-FS'!$D$1:$H$56,5,FALSE),"00:00")</f>
        <v>0.34027777777777779</v>
      </c>
      <c r="CO34" s="125" t="s">
        <v>15</v>
      </c>
      <c r="CP34" s="135">
        <f>VLOOKUP(CO34,'PS-FS'!$D$2:$F$56,2,FALSE)</f>
        <v>0.20833333333333334</v>
      </c>
      <c r="CQ34" s="135">
        <f>VLOOKUP(CO34,'PS-FS'!$D$2:$F$56,3,FALSE)</f>
        <v>0.5</v>
      </c>
      <c r="CR34" s="128">
        <f>IFERROR(VLOOKUP(CO34,'PS-FS'!$D$1:$H$56,5,FALSE),"00:00")</f>
        <v>0.29166666666666663</v>
      </c>
      <c r="CS34" s="134" t="s">
        <v>12</v>
      </c>
      <c r="CT34" s="135" t="str">
        <f>VLOOKUP(CS34,'PS-FS'!$D$2:$F$56,2,FALSE)</f>
        <v>-</v>
      </c>
      <c r="CU34" s="135" t="str">
        <f>VLOOKUP(CS34,'PS-FS'!$D$2:$F$56,3,FALSE)</f>
        <v>-</v>
      </c>
      <c r="CV34" s="128">
        <f>IFERROR(VLOOKUP(CS34,'PS-FS'!$D$1:$H$56,5,FALSE),"00:00")</f>
        <v>0</v>
      </c>
      <c r="CW34" s="180" t="s">
        <v>82</v>
      </c>
      <c r="CX34" s="135">
        <f>VLOOKUP(CW34,'PS-FS'!$D$2:$F$56,2,FALSE)</f>
        <v>0.20486111111111113</v>
      </c>
      <c r="CY34" s="135">
        <f>VLOOKUP(CW34,'PS-FS'!$D$2:$F$56,3,FALSE)</f>
        <v>0.5069444444444442</v>
      </c>
      <c r="CZ34" s="128">
        <f>IFERROR(VLOOKUP(CW34,'PS-FS'!$D$1:$H$56,5,FALSE),"00:00")</f>
        <v>0.28819444444444414</v>
      </c>
      <c r="DA34" s="125" t="s">
        <v>15</v>
      </c>
      <c r="DB34" s="135">
        <f>VLOOKUP(DA34,'PS-FS'!$D$2:$F$56,2,FALSE)</f>
        <v>0.20833333333333334</v>
      </c>
      <c r="DC34" s="135">
        <f>VLOOKUP(DA34,'PS-FS'!$D$2:$F$56,3,FALSE)</f>
        <v>0.5</v>
      </c>
      <c r="DD34" s="128">
        <f>IFERROR(VLOOKUP(DA34,'PS-FS'!$D$1:$H$56,5,FALSE),"00:00")</f>
        <v>0.29166666666666663</v>
      </c>
      <c r="DE34" s="137" t="s">
        <v>178</v>
      </c>
      <c r="DF34" s="135">
        <f>VLOOKUP(DE34,'PS-FS'!$D$2:$F$56,2,FALSE)</f>
        <v>0.70138888888888862</v>
      </c>
      <c r="DG34" s="135">
        <f>VLOOKUP(DE34,'PS-FS'!$D$2:$F$56,3,FALSE)</f>
        <v>0.95833333333333337</v>
      </c>
      <c r="DH34" s="128">
        <f>IFERROR(VLOOKUP(DE34,'PS-FS'!$D$1:$H$56,5,FALSE),"00:00")</f>
        <v>0.25694444444444475</v>
      </c>
      <c r="DI34" s="125" t="s">
        <v>12</v>
      </c>
      <c r="DJ34" s="135" t="str">
        <f>VLOOKUP(DI34,'PS-FS'!$D$2:$F$56,2,FALSE)</f>
        <v>-</v>
      </c>
      <c r="DK34" s="135" t="str">
        <f>VLOOKUP(DI34,'PS-FS'!$D$2:$F$56,3,FALSE)</f>
        <v>-</v>
      </c>
      <c r="DL34" s="128" t="str">
        <f>IFERROR(VLOOKUP(DI34,'[4]Service 24'!$A$1:$Q$428,2,FALSE),"00:00")</f>
        <v>00:00</v>
      </c>
      <c r="DM34" s="155">
        <f t="shared" si="7"/>
        <v>1.46875</v>
      </c>
    </row>
    <row r="35" spans="1:117" ht="32.25" customHeight="1" x14ac:dyDescent="0.3">
      <c r="A35" s="12" t="s">
        <v>221</v>
      </c>
      <c r="B35" s="205" t="s">
        <v>13</v>
      </c>
      <c r="C35" s="194" t="str">
        <f>VLOOKUP(B35,'PS-FS'!$D$2:$F$56,2,FALSE)</f>
        <v>-</v>
      </c>
      <c r="D35" s="194" t="str">
        <f>VLOOKUP(B35,'PS-FS'!$D$2:$F$56,3,FALSE)</f>
        <v>-</v>
      </c>
      <c r="E35" s="195">
        <f>IFERROR(VLOOKUP(B35,'PS-FS'!$D$1:$H$56,5,FALSE),"00:00")</f>
        <v>0</v>
      </c>
      <c r="F35" s="205" t="s">
        <v>13</v>
      </c>
      <c r="G35" s="194" t="str">
        <f>VLOOKUP(F35,'PS-FS'!$D$2:$F$56,2,FALSE)</f>
        <v>-</v>
      </c>
      <c r="H35" s="194" t="str">
        <f>VLOOKUP(F35,'PS-FS'!$D$2:$F$56,3,FALSE)</f>
        <v>-</v>
      </c>
      <c r="I35" s="195">
        <f>IFERROR(VLOOKUP(F35,'PS-FS'!$D$1:$H$56,5,FALSE),"00:00")</f>
        <v>0</v>
      </c>
      <c r="J35" s="205" t="s">
        <v>13</v>
      </c>
      <c r="K35" s="194" t="str">
        <f>VLOOKUP(J35,'PS-FS'!$D$2:$F$56,2,FALSE)</f>
        <v>-</v>
      </c>
      <c r="L35" s="194" t="str">
        <f>VLOOKUP(J35,'PS-FS'!$D$2:$F$56,3,FALSE)</f>
        <v>-</v>
      </c>
      <c r="M35" s="195">
        <f>IFERROR(VLOOKUP(J35,'PS-FS'!$D$1:$H$56,5,FALSE),"00:00")</f>
        <v>0</v>
      </c>
      <c r="N35" s="205" t="s">
        <v>13</v>
      </c>
      <c r="O35" s="194" t="str">
        <f>VLOOKUP(N35,'PS-FS'!$D$2:$F$56,2,FALSE)</f>
        <v>-</v>
      </c>
      <c r="P35" s="194" t="str">
        <f>VLOOKUP(N35,'PS-FS'!$D$2:$F$56,3,FALSE)</f>
        <v>-</v>
      </c>
      <c r="Q35" s="195">
        <f>IFERROR(VLOOKUP(N35,'PS-FS'!$D$1:$H$56,5,FALSE),"00:00")</f>
        <v>0</v>
      </c>
      <c r="R35" s="205" t="s">
        <v>13</v>
      </c>
      <c r="S35" s="194" t="str">
        <f>VLOOKUP(R35,'PS-FS'!$D$2:$F$56,2,FALSE)</f>
        <v>-</v>
      </c>
      <c r="T35" s="194" t="str">
        <f>VLOOKUP(R35,'PS-FS'!$D$2:$F$56,3,FALSE)</f>
        <v>-</v>
      </c>
      <c r="U35" s="195">
        <f>IFERROR(VLOOKUP(R35,'PS-FS'!$D$1:$H$56,5,FALSE),"00:00")</f>
        <v>0</v>
      </c>
      <c r="V35" s="205" t="s">
        <v>13</v>
      </c>
      <c r="W35" s="194" t="str">
        <f>VLOOKUP(V35,'PS-FS'!$D$2:$F$56,2,FALSE)</f>
        <v>-</v>
      </c>
      <c r="X35" s="194" t="str">
        <f>VLOOKUP(V35,'PS-FS'!$D$2:$F$56,3,FALSE)</f>
        <v>-</v>
      </c>
      <c r="Y35" s="195">
        <f>IFERROR(VLOOKUP(V35,'PS-FS'!$D$1:$H$56,5,FALSE),"00:00")</f>
        <v>0</v>
      </c>
      <c r="Z35" s="202" t="s">
        <v>12</v>
      </c>
      <c r="AA35" s="194" t="str">
        <f>VLOOKUP(Z35,'PS-FS'!$D$2:$F$56,2,FALSE)</f>
        <v>-</v>
      </c>
      <c r="AB35" s="194" t="str">
        <f>VLOOKUP(Z35,'PS-FS'!$D$2:$F$56,3,FALSE)</f>
        <v>-</v>
      </c>
      <c r="AC35" s="195">
        <f>IFERROR(VLOOKUP(Z35,'PS-FS'!$D$1:$H$56,5,FALSE),"00:00")</f>
        <v>0</v>
      </c>
      <c r="AD35" s="199">
        <f t="shared" si="4"/>
        <v>0</v>
      </c>
      <c r="AE35" s="181" t="s">
        <v>14</v>
      </c>
      <c r="AF35" s="135">
        <f>VLOOKUP(AE35,'PS-FS'!$D$2:$F$56,2,FALSE)</f>
        <v>0.5</v>
      </c>
      <c r="AG35" s="135">
        <f>VLOOKUP(AE35,'PS-FS'!$D$2:$F$56,3,FALSE)</f>
        <v>0.79166666666666663</v>
      </c>
      <c r="AH35" s="128">
        <f>IFERROR(VLOOKUP(AE35,'[4]Service 24'!$A$1:$Q$428,2,FALSE),"00:00")</f>
        <v>0.29166666666666669</v>
      </c>
      <c r="AI35" s="181" t="s">
        <v>14</v>
      </c>
      <c r="AJ35" s="135">
        <f>VLOOKUP(AI35,'PS-FS'!$D$2:$F$56,2,FALSE)</f>
        <v>0.5</v>
      </c>
      <c r="AK35" s="135">
        <f>VLOOKUP(AI35,'PS-FS'!$D$2:$F$56,3,FALSE)</f>
        <v>0.79166666666666663</v>
      </c>
      <c r="AL35" s="128">
        <f>IFERROR(VLOOKUP(AI35,'[4]Service 24'!$A$1:$Q$428,2,FALSE),"00:00")</f>
        <v>0.29166666666666669</v>
      </c>
      <c r="AM35" s="181" t="s">
        <v>14</v>
      </c>
      <c r="AN35" s="135">
        <f>VLOOKUP(AM35,'PS-FS'!$D$2:$F$56,2,FALSE)</f>
        <v>0.5</v>
      </c>
      <c r="AO35" s="135">
        <f>VLOOKUP(AM35,'PS-FS'!$D$2:$F$56,3,FALSE)</f>
        <v>0.79166666666666663</v>
      </c>
      <c r="AP35" s="128">
        <f>IFERROR(VLOOKUP(AM35,'[4]Service 24'!$A$1:$Q$428,2,FALSE),"00:00")</f>
        <v>0.29166666666666669</v>
      </c>
      <c r="AQ35" s="181" t="s">
        <v>14</v>
      </c>
      <c r="AR35" s="135">
        <f>VLOOKUP(AQ35,'PS-FS'!$D$2:$F$56,2,FALSE)</f>
        <v>0.5</v>
      </c>
      <c r="AS35" s="135">
        <f>VLOOKUP(AQ35,'PS-FS'!$D$2:$F$56,3,FALSE)</f>
        <v>0.79166666666666663</v>
      </c>
      <c r="AT35" s="128">
        <f>IFERROR(VLOOKUP(AQ35,'[4]Service 24'!$A$1:$Q$428,2,FALSE),"00:00")</f>
        <v>0.29166666666666669</v>
      </c>
      <c r="AU35" s="181" t="s">
        <v>14</v>
      </c>
      <c r="AV35" s="135">
        <f>VLOOKUP(AU35,'PS-FS'!$D$2:$F$56,2,FALSE)</f>
        <v>0.5</v>
      </c>
      <c r="AW35" s="135">
        <f>VLOOKUP(AU35,'PS-FS'!$D$2:$F$56,3,FALSE)</f>
        <v>0.79166666666666663</v>
      </c>
      <c r="AX35" s="128">
        <f>IFERROR(VLOOKUP(AU35,'[4]Service 24'!$A$1:$Q$428,2,FALSE),"00:00")</f>
        <v>0.29166666666666669</v>
      </c>
      <c r="AY35" s="125" t="s">
        <v>12</v>
      </c>
      <c r="AZ35" s="135" t="str">
        <f>VLOOKUP(AY35,'PS-FS'!$D$2:$F$56,2,FALSE)</f>
        <v>-</v>
      </c>
      <c r="BA35" s="135" t="str">
        <f>VLOOKUP(AY35,'PS-FS'!$D$2:$F$56,3,FALSE)</f>
        <v>-</v>
      </c>
      <c r="BB35" s="128" t="str">
        <f>IFERROR(VLOOKUP(AY35,'[4]Service 24'!$A$1:$Q$428,2,FALSE),"00:00")</f>
        <v>00:00</v>
      </c>
      <c r="BC35" s="125" t="s">
        <v>12</v>
      </c>
      <c r="BD35" s="135" t="str">
        <f>VLOOKUP(BC35,'PS-FS'!$D$2:$F$56,2,FALSE)</f>
        <v>-</v>
      </c>
      <c r="BE35" s="135" t="str">
        <f>VLOOKUP(BC35,'PS-FS'!$D$2:$F$56,3,FALSE)</f>
        <v>-</v>
      </c>
      <c r="BF35" s="128">
        <f>IFERROR(VLOOKUP(BC35,'PS-FS'!$D$1:$H$56,5,FALSE),"00:00")</f>
        <v>0</v>
      </c>
      <c r="BG35" s="155">
        <f t="shared" si="5"/>
        <v>1.4583333333333335</v>
      </c>
      <c r="BH35" s="181" t="s">
        <v>14</v>
      </c>
      <c r="BI35" s="135">
        <f>VLOOKUP(BH35,'PS-FS'!$D$2:$F$56,2,FALSE)</f>
        <v>0.5</v>
      </c>
      <c r="BJ35" s="135">
        <f>VLOOKUP(BH35,'PS-FS'!$D$2:$F$56,3,FALSE)</f>
        <v>0.79166666666666663</v>
      </c>
      <c r="BK35" s="128">
        <f>IFERROR(VLOOKUP(BH35,'PS-FS'!$D$1:$H$56,5,FALSE),"00:00")</f>
        <v>0.29166666666666663</v>
      </c>
      <c r="BL35" s="181" t="s">
        <v>14</v>
      </c>
      <c r="BM35" s="135">
        <f>VLOOKUP(BL35,'PS-FS'!$D$2:$F$56,2,FALSE)</f>
        <v>0.5</v>
      </c>
      <c r="BN35" s="135">
        <f>VLOOKUP(BL35,'PS-FS'!$D$2:$F$56,3,FALSE)</f>
        <v>0.79166666666666663</v>
      </c>
      <c r="BO35" s="128">
        <f>IFERROR(VLOOKUP(BL35,'PS-FS'!$D$1:$H$56,5,FALSE),"00:00")</f>
        <v>0.29166666666666663</v>
      </c>
      <c r="BP35" s="181" t="s">
        <v>14</v>
      </c>
      <c r="BQ35" s="135">
        <f>VLOOKUP(BP35,'PS-FS'!$D$2:$F$56,2,FALSE)</f>
        <v>0.5</v>
      </c>
      <c r="BR35" s="135">
        <f>VLOOKUP(BP35,'PS-FS'!$D$2:$F$56,3,FALSE)</f>
        <v>0.79166666666666663</v>
      </c>
      <c r="BS35" s="128">
        <f>IFERROR(VLOOKUP(BP35,'PS-FS'!$D$1:$H$56,5,FALSE),"00:00")</f>
        <v>0.29166666666666663</v>
      </c>
      <c r="BT35" s="181" t="s">
        <v>12</v>
      </c>
      <c r="BU35" s="135" t="str">
        <f>VLOOKUP(BT35,'PS-FS'!$D$2:$F$56,2,FALSE)</f>
        <v>-</v>
      </c>
      <c r="BV35" s="135" t="str">
        <f>VLOOKUP(BT35,'PS-FS'!$D$2:$F$56,3,FALSE)</f>
        <v>-</v>
      </c>
      <c r="BW35" s="128">
        <f>IFERROR(VLOOKUP(BT35,'PS-FS'!$D$1:$H$56,5,FALSE),"00:00")</f>
        <v>0</v>
      </c>
      <c r="BX35" s="181" t="s">
        <v>14</v>
      </c>
      <c r="BY35" s="135">
        <f>VLOOKUP(BX35,'PS-FS'!$D$2:$F$56,2,FALSE)</f>
        <v>0.5</v>
      </c>
      <c r="BZ35" s="135">
        <f>VLOOKUP(BX35,'PS-FS'!$D$2:$F$56,3,FALSE)</f>
        <v>0.79166666666666663</v>
      </c>
      <c r="CA35" s="128">
        <f>IFERROR(VLOOKUP(BX35,'PS-FS'!$D$1:$H$56,5,FALSE),"00:00")</f>
        <v>0.29166666666666663</v>
      </c>
      <c r="CB35" s="181" t="s">
        <v>14</v>
      </c>
      <c r="CC35" s="135">
        <f>VLOOKUP(CB35,'PS-FS'!$D$2:$F$56,2,FALSE)</f>
        <v>0.5</v>
      </c>
      <c r="CD35" s="135">
        <f>VLOOKUP(CB35,'PS-FS'!$D$2:$F$56,3,FALSE)</f>
        <v>0.79166666666666663</v>
      </c>
      <c r="CE35" s="128">
        <f>IFERROR(VLOOKUP(CB35,'PS-FS'!$D$1:$H$56,5,FALSE),"00:00")</f>
        <v>0.29166666666666663</v>
      </c>
      <c r="CF35" s="185" t="s">
        <v>12</v>
      </c>
      <c r="CG35" s="135" t="str">
        <f>VLOOKUP(CF35,'PS-FS'!$D$2:$F$56,2,FALSE)</f>
        <v>-</v>
      </c>
      <c r="CH35" s="135" t="str">
        <f>VLOOKUP(CF35,'PS-FS'!$D$2:$F$56,3,FALSE)</f>
        <v>-</v>
      </c>
      <c r="CI35" s="128" t="str">
        <f>IFERROR(VLOOKUP(CF35,'[4]Service 24'!$A$1:$Q$428,2,FALSE),"00:00")</f>
        <v>00:00</v>
      </c>
      <c r="CJ35" s="155">
        <f t="shared" si="6"/>
        <v>1.458333333333333</v>
      </c>
      <c r="CK35" s="181" t="s">
        <v>14</v>
      </c>
      <c r="CL35" s="135">
        <f>VLOOKUP(CK35,'PS-FS'!$D$2:$F$56,2,FALSE)</f>
        <v>0.5</v>
      </c>
      <c r="CM35" s="135">
        <f>VLOOKUP(CK35,'PS-FS'!$D$2:$F$56,3,FALSE)</f>
        <v>0.79166666666666663</v>
      </c>
      <c r="CN35" s="128">
        <f>IFERROR(VLOOKUP(CK35,'PS-FS'!$D$1:$H$56,5,FALSE),"00:00")</f>
        <v>0.29166666666666663</v>
      </c>
      <c r="CO35" s="181" t="s">
        <v>14</v>
      </c>
      <c r="CP35" s="135">
        <f>VLOOKUP(CO35,'PS-FS'!$D$2:$F$56,2,FALSE)</f>
        <v>0.5</v>
      </c>
      <c r="CQ35" s="135">
        <f>VLOOKUP(CO35,'PS-FS'!$D$2:$F$56,3,FALSE)</f>
        <v>0.79166666666666663</v>
      </c>
      <c r="CR35" s="128">
        <f>IFERROR(VLOOKUP(CO35,'PS-FS'!$D$1:$H$56,5,FALSE),"00:00")</f>
        <v>0.29166666666666663</v>
      </c>
      <c r="CS35" s="134" t="s">
        <v>158</v>
      </c>
      <c r="CT35" s="135">
        <f>VLOOKUP(CS35,'PS-FS'!$D$2:$F$56,2,FALSE)</f>
        <v>0.52777777777777757</v>
      </c>
      <c r="CU35" s="135">
        <f>VLOOKUP(CS35,'PS-FS'!$D$2:$F$56,3,FALSE)</f>
        <v>0.83333333333333204</v>
      </c>
      <c r="CV35" s="128">
        <f>IFERROR(VLOOKUP(CS35,'PS-FS'!$D$1:$H$56,5,FALSE),"00:00")</f>
        <v>0.29166666666666557</v>
      </c>
      <c r="CW35" s="136" t="s">
        <v>184</v>
      </c>
      <c r="CX35" s="135">
        <f>VLOOKUP(CW35,'PS-FS'!$D$2:$F$56,2,FALSE)</f>
        <v>0.45833333333333331</v>
      </c>
      <c r="CY35" s="135">
        <f>VLOOKUP(CW35,'PS-FS'!$D$2:$F$56,3,FALSE)</f>
        <v>0.8125</v>
      </c>
      <c r="CZ35" s="128">
        <f>IFERROR(VLOOKUP(CW35,'PS-FS'!$D$1:$H$56,5,FALSE),"00:00")</f>
        <v>0.34027777777777779</v>
      </c>
      <c r="DA35" s="134" t="s">
        <v>12</v>
      </c>
      <c r="DB35" s="135" t="str">
        <f>VLOOKUP(DA35,'PS-FS'!$D$2:$F$56,2,FALSE)</f>
        <v>-</v>
      </c>
      <c r="DC35" s="135" t="str">
        <f>VLOOKUP(DA35,'PS-FS'!$D$2:$F$56,3,FALSE)</f>
        <v>-</v>
      </c>
      <c r="DD35" s="128">
        <f>IFERROR(VLOOKUP(DA35,'PS-FS'!$D$1:$H$56,5,FALSE),"00:00")</f>
        <v>0</v>
      </c>
      <c r="DE35" s="180" t="s">
        <v>147</v>
      </c>
      <c r="DF35" s="135">
        <f>VLOOKUP(DE35,'PS-FS'!$D$2:$F$56,2,FALSE)</f>
        <v>0.27777777777777779</v>
      </c>
      <c r="DG35" s="135">
        <f>VLOOKUP(DE35,'PS-FS'!$D$2:$F$56,3,FALSE)</f>
        <v>0.54861111111111083</v>
      </c>
      <c r="DH35" s="128">
        <f>IFERROR(VLOOKUP(DE35,'PS-FS'!$D$1:$H$56,5,FALSE),"00:00")</f>
        <v>0.25694444444444414</v>
      </c>
      <c r="DI35" s="134" t="s">
        <v>12</v>
      </c>
      <c r="DJ35" s="135" t="str">
        <f>VLOOKUP(DI35,'PS-FS'!$D$2:$F$56,2,FALSE)</f>
        <v>-</v>
      </c>
      <c r="DK35" s="135" t="str">
        <f>VLOOKUP(DI35,'PS-FS'!$D$2:$F$56,3,FALSE)</f>
        <v>-</v>
      </c>
      <c r="DL35" s="128" t="str">
        <f>IFERROR(VLOOKUP(DI35,'[4]Service 24'!$A$1:$Q$428,2,FALSE),"00:00")</f>
        <v>00:00</v>
      </c>
      <c r="DM35" s="155">
        <f t="shared" si="7"/>
        <v>1.472222222222221</v>
      </c>
    </row>
    <row r="36" spans="1:117" ht="39" customHeight="1" x14ac:dyDescent="0.3">
      <c r="A36" s="12" t="s">
        <v>222</v>
      </c>
      <c r="B36" s="200" t="s">
        <v>14</v>
      </c>
      <c r="C36" s="194">
        <f>VLOOKUP(B36,'PS-FS'!$D$2:$F$56,2,FALSE)</f>
        <v>0.5</v>
      </c>
      <c r="D36" s="194">
        <f>VLOOKUP(B36,'PS-FS'!$D$2:$F$56,3,FALSE)</f>
        <v>0.79166666666666663</v>
      </c>
      <c r="E36" s="195">
        <f>IFERROR(VLOOKUP(B36,'PS-FS'!$D$1:$H$56,5,FALSE),"00:00")</f>
        <v>0.29166666666666663</v>
      </c>
      <c r="F36" s="193" t="s">
        <v>15</v>
      </c>
      <c r="G36" s="194">
        <f>VLOOKUP(F36,'PS-FS'!$D$2:$F$56,2,FALSE)</f>
        <v>0.20833333333333334</v>
      </c>
      <c r="H36" s="194">
        <f>VLOOKUP(F36,'PS-FS'!$D$2:$F$56,3,FALSE)</f>
        <v>0.5</v>
      </c>
      <c r="I36" s="195">
        <f>IFERROR(VLOOKUP(F36,'PS-FS'!$D$1:$H$56,5,FALSE),"00:00")</f>
        <v>0.29166666666666663</v>
      </c>
      <c r="J36" s="208" t="s">
        <v>158</v>
      </c>
      <c r="K36" s="194">
        <f>VLOOKUP(J36,'PS-FS'!$D$2:$F$56,2,FALSE)</f>
        <v>0.52777777777777757</v>
      </c>
      <c r="L36" s="194">
        <f>VLOOKUP(J36,'PS-FS'!$D$2:$F$56,3,FALSE)</f>
        <v>0.83333333333333204</v>
      </c>
      <c r="M36" s="195">
        <f>IFERROR(VLOOKUP(J36,'PS-FS'!$D$1:$H$56,5,FALSE),"00:00")</f>
        <v>0.29166666666666557</v>
      </c>
      <c r="N36" s="193" t="s">
        <v>15</v>
      </c>
      <c r="O36" s="194">
        <f>VLOOKUP(N36,'PS-FS'!$D$2:$F$56,2,FALSE)</f>
        <v>0.20833333333333334</v>
      </c>
      <c r="P36" s="194">
        <f>VLOOKUP(N36,'PS-FS'!$D$2:$F$56,3,FALSE)</f>
        <v>0.5</v>
      </c>
      <c r="Q36" s="195">
        <f>IFERROR(VLOOKUP(N36,'PS-FS'!$D$1:$H$56,5,FALSE),"00:00")</f>
        <v>0.29166666666666663</v>
      </c>
      <c r="R36" s="193" t="s">
        <v>15</v>
      </c>
      <c r="S36" s="194">
        <f>VLOOKUP(R36,'PS-FS'!$D$2:$F$56,2,FALSE)</f>
        <v>0.20833333333333334</v>
      </c>
      <c r="T36" s="194">
        <f>VLOOKUP(R36,'PS-FS'!$D$2:$F$56,3,FALSE)</f>
        <v>0.5</v>
      </c>
      <c r="U36" s="195">
        <f>IFERROR(VLOOKUP(R36,'PS-FS'!$D$1:$H$56,5,FALSE),"00:00")</f>
        <v>0.29166666666666663</v>
      </c>
      <c r="V36" s="198" t="s">
        <v>147</v>
      </c>
      <c r="W36" s="194">
        <f>VLOOKUP(V36,'PS-FS'!$D$2:$F$56,2,FALSE)</f>
        <v>0.27777777777777779</v>
      </c>
      <c r="X36" s="194">
        <f>VLOOKUP(V36,'PS-FS'!$D$2:$F$56,3,FALSE)</f>
        <v>0.54861111111111083</v>
      </c>
      <c r="Y36" s="195">
        <f>IFERROR(VLOOKUP(V36,'PS-FS'!$D$1:$H$56,5,FALSE),"00:00")</f>
        <v>0.25694444444444414</v>
      </c>
      <c r="Z36" s="202" t="s">
        <v>12</v>
      </c>
      <c r="AA36" s="194" t="str">
        <f>VLOOKUP(Z36,'PS-FS'!$D$2:$F$56,2,FALSE)</f>
        <v>-</v>
      </c>
      <c r="AB36" s="194" t="str">
        <f>VLOOKUP(Z36,'PS-FS'!$D$2:$F$56,3,FALSE)</f>
        <v>-</v>
      </c>
      <c r="AC36" s="195">
        <f>IFERROR(VLOOKUP(Z36,'PS-FS'!$D$1:$H$56,5,FALSE),"00:00")</f>
        <v>0</v>
      </c>
      <c r="AD36" s="199">
        <f t="shared" si="4"/>
        <v>1.7152777777777763</v>
      </c>
      <c r="AE36" s="125" t="s">
        <v>15</v>
      </c>
      <c r="AF36" s="135">
        <f>VLOOKUP(AE36,'PS-FS'!$D$2:$F$56,2,FALSE)</f>
        <v>0.20833333333333334</v>
      </c>
      <c r="AG36" s="135">
        <f>VLOOKUP(AE36,'PS-FS'!$D$2:$F$56,3,FALSE)</f>
        <v>0.5</v>
      </c>
      <c r="AH36" s="128">
        <f>IFERROR(VLOOKUP(AE36,'PS-FS'!$D$1:$H$56,5,FALSE),"00:00")</f>
        <v>0.29166666666666663</v>
      </c>
      <c r="AI36" s="125" t="s">
        <v>15</v>
      </c>
      <c r="AJ36" s="135">
        <f>VLOOKUP(AI36,'PS-FS'!$D$2:$F$56,2,FALSE)</f>
        <v>0.20833333333333334</v>
      </c>
      <c r="AK36" s="135">
        <f>VLOOKUP(AI36,'PS-FS'!$D$2:$F$56,3,FALSE)</f>
        <v>0.5</v>
      </c>
      <c r="AL36" s="128">
        <f>IFERROR(VLOOKUP(AI36,'PS-FS'!$D$1:$H$56,5,FALSE),"00:00")</f>
        <v>0.29166666666666663</v>
      </c>
      <c r="AM36" s="134" t="s">
        <v>12</v>
      </c>
      <c r="AN36" s="135" t="str">
        <f>VLOOKUP(AM36,'PS-FS'!$D$2:$F$56,2,FALSE)</f>
        <v>-</v>
      </c>
      <c r="AO36" s="135" t="str">
        <f>VLOOKUP(AM36,'PS-FS'!$D$2:$F$56,3,FALSE)</f>
        <v>-</v>
      </c>
      <c r="AP36" s="128">
        <f>IFERROR(VLOOKUP(AM36,'PS-FS'!$D$1:$H$56,5,FALSE),"00:00")</f>
        <v>0</v>
      </c>
      <c r="AQ36" s="125" t="s">
        <v>12</v>
      </c>
      <c r="AR36" s="135" t="str">
        <f>VLOOKUP(AQ36,'PS-FS'!$D$2:$F$56,2,FALSE)</f>
        <v>-</v>
      </c>
      <c r="AS36" s="135" t="str">
        <f>VLOOKUP(AQ36,'PS-FS'!$D$2:$F$56,3,FALSE)</f>
        <v>-</v>
      </c>
      <c r="AT36" s="128">
        <f>IFERROR(VLOOKUP(AQ36,'PS-FS'!$D$1:$H$56,5,FALSE),"00:00")</f>
        <v>0</v>
      </c>
      <c r="AU36" s="134" t="s">
        <v>12</v>
      </c>
      <c r="AV36" s="135" t="str">
        <f>VLOOKUP(AU36,'PS-FS'!$D$2:$F$56,2,FALSE)</f>
        <v>-</v>
      </c>
      <c r="AW36" s="135" t="str">
        <f>VLOOKUP(AU36,'PS-FS'!$D$2:$F$56,3,FALSE)</f>
        <v>-</v>
      </c>
      <c r="AX36" s="128">
        <f>IFERROR(VLOOKUP(AU36,'PS-FS'!$D$1:$H$56,5,FALSE),"00:00")</f>
        <v>0</v>
      </c>
      <c r="AY36" s="137" t="s">
        <v>178</v>
      </c>
      <c r="AZ36" s="135">
        <f>VLOOKUP(AY36,'PS-FS'!$D$2:$F$56,2,FALSE)</f>
        <v>0.70138888888888862</v>
      </c>
      <c r="BA36" s="135">
        <f>VLOOKUP(AY36,'PS-FS'!$D$2:$F$56,3,FALSE)</f>
        <v>0.95833333333333337</v>
      </c>
      <c r="BB36" s="128">
        <f>IFERROR(VLOOKUP(AY36,'PS-FS'!$D$1:$H$56,5,FALSE),"00:00")</f>
        <v>0.25694444444444475</v>
      </c>
      <c r="BC36" s="134" t="s">
        <v>167</v>
      </c>
      <c r="BD36" s="135">
        <f>VLOOKUP(BC36,'PS-FS'!$D$2:$F$56,2,FALSE)</f>
        <v>0.58333333333333337</v>
      </c>
      <c r="BE36" s="135">
        <f>VLOOKUP(BC36,'PS-FS'!$D$2:$F$56,3,FALSE)</f>
        <v>0.80902777777777779</v>
      </c>
      <c r="BF36" s="128">
        <f>IFERROR(VLOOKUP(BC36,'PS-FS'!$D$1:$H$56,5,FALSE),"00:00")</f>
        <v>0.22569444444444442</v>
      </c>
      <c r="BG36" s="155">
        <f t="shared" si="5"/>
        <v>1.0659722222222223</v>
      </c>
      <c r="BH36" s="136" t="s">
        <v>184</v>
      </c>
      <c r="BI36" s="135">
        <f>VLOOKUP(BH36,'PS-FS'!$D$2:$F$56,2,FALSE)</f>
        <v>0.45833333333333331</v>
      </c>
      <c r="BJ36" s="135">
        <f>VLOOKUP(BH36,'PS-FS'!$D$2:$F$56,3,FALSE)</f>
        <v>0.8125</v>
      </c>
      <c r="BK36" s="128">
        <f>IFERROR(VLOOKUP(BH36,'PS-FS'!$D$1:$H$56,5,FALSE),"00:00")</f>
        <v>0.34027777777777779</v>
      </c>
      <c r="BL36" s="136" t="s">
        <v>184</v>
      </c>
      <c r="BM36" s="135">
        <f>VLOOKUP(BL36,'PS-FS'!$D$2:$F$56,2,FALSE)</f>
        <v>0.45833333333333331</v>
      </c>
      <c r="BN36" s="135">
        <f>VLOOKUP(BL36,'PS-FS'!$D$2:$F$56,3,FALSE)</f>
        <v>0.8125</v>
      </c>
      <c r="BO36" s="128">
        <f>IFERROR(VLOOKUP(BL36,'PS-FS'!$D$1:$H$56,5,FALSE),"00:00")</f>
        <v>0.34027777777777779</v>
      </c>
      <c r="BP36" s="179" t="s">
        <v>60</v>
      </c>
      <c r="BQ36" s="135">
        <f>VLOOKUP(BP36,'PS-FS'!$D$2:$F$56,2,FALSE)</f>
        <v>0.42708333333333337</v>
      </c>
      <c r="BR36" s="135">
        <f>VLOOKUP(BP36,'PS-FS'!$D$2:$F$56,3,FALSE)</f>
        <v>0.66319444444444442</v>
      </c>
      <c r="BS36" s="128">
        <f>IFERROR(VLOOKUP(BP36,'PS-FS'!$D$1:$H$56,5,FALSE),"00:00")</f>
        <v>0.23611111111111105</v>
      </c>
      <c r="BT36" s="181" t="s">
        <v>14</v>
      </c>
      <c r="BU36" s="135">
        <f>VLOOKUP(BT36,'PS-FS'!$D$2:$F$56,2,FALSE)</f>
        <v>0.5</v>
      </c>
      <c r="BV36" s="135">
        <f>VLOOKUP(BT36,'PS-FS'!$D$2:$F$56,3,FALSE)</f>
        <v>0.79166666666666663</v>
      </c>
      <c r="BW36" s="128">
        <f>IFERROR(VLOOKUP(BT36,'PS-FS'!$D$1:$H$56,5,FALSE),"00:00")</f>
        <v>0.29166666666666663</v>
      </c>
      <c r="BX36" s="134" t="s">
        <v>158</v>
      </c>
      <c r="BY36" s="135">
        <f>VLOOKUP(BX36,'PS-FS'!$D$2:$F$56,2,FALSE)</f>
        <v>0.52777777777777757</v>
      </c>
      <c r="BZ36" s="135">
        <f>VLOOKUP(BX36,'PS-FS'!$D$2:$F$56,3,FALSE)</f>
        <v>0.83333333333333204</v>
      </c>
      <c r="CA36" s="128">
        <f>IFERROR(VLOOKUP(BX36,'PS-FS'!$D$1:$H$56,5,FALSE),"00:00")</f>
        <v>0.29166666666666557</v>
      </c>
      <c r="CB36" s="181" t="s">
        <v>12</v>
      </c>
      <c r="CC36" s="135" t="str">
        <f>VLOOKUP(CB36,'PS-FS'!$D$2:$F$56,2,FALSE)</f>
        <v>-</v>
      </c>
      <c r="CD36" s="135" t="str">
        <f>VLOOKUP(CB36,'PS-FS'!$D$2:$F$56,3,FALSE)</f>
        <v>-</v>
      </c>
      <c r="CE36" s="128">
        <f>IFERROR(VLOOKUP(CB36,'PS-FS'!$D$1:$H$56,5,FALSE),"00:00")</f>
        <v>0</v>
      </c>
      <c r="CF36" s="182" t="s">
        <v>12</v>
      </c>
      <c r="CG36" s="135" t="str">
        <f>VLOOKUP(CF36,'PS-FS'!$D$2:$F$56,2,FALSE)</f>
        <v>-</v>
      </c>
      <c r="CH36" s="135" t="str">
        <f>VLOOKUP(CF36,'PS-FS'!$D$2:$F$56,3,FALSE)</f>
        <v>-</v>
      </c>
      <c r="CI36" s="128" t="str">
        <f>IFERROR(VLOOKUP(CF36,'[4]Service 24'!$A$1:$Q$428,2,FALSE),"00:00")</f>
        <v>00:00</v>
      </c>
      <c r="CJ36" s="155">
        <f t="shared" si="6"/>
        <v>1.4999999999999989</v>
      </c>
      <c r="CK36" s="181" t="s">
        <v>14</v>
      </c>
      <c r="CL36" s="135">
        <f>VLOOKUP(CK36,'PS-FS'!$D$2:$F$56,2,FALSE)</f>
        <v>0.5</v>
      </c>
      <c r="CM36" s="135">
        <f>VLOOKUP(CK36,'PS-FS'!$D$2:$F$56,3,FALSE)</f>
        <v>0.79166666666666663</v>
      </c>
      <c r="CN36" s="128">
        <f>IFERROR(VLOOKUP(CK36,'PS-FS'!$D$1:$H$56,5,FALSE),"00:00")</f>
        <v>0.29166666666666663</v>
      </c>
      <c r="CO36" s="181" t="s">
        <v>14</v>
      </c>
      <c r="CP36" s="135">
        <f>VLOOKUP(CO36,'PS-FS'!$D$2:$F$56,2,FALSE)</f>
        <v>0.5</v>
      </c>
      <c r="CQ36" s="135">
        <f>VLOOKUP(CO36,'PS-FS'!$D$2:$F$56,3,FALSE)</f>
        <v>0.79166666666666663</v>
      </c>
      <c r="CR36" s="128">
        <f>IFERROR(VLOOKUP(CO36,'PS-FS'!$D$1:$H$56,5,FALSE),"00:00")</f>
        <v>0.29166666666666663</v>
      </c>
      <c r="CS36" s="181" t="s">
        <v>14</v>
      </c>
      <c r="CT36" s="135">
        <f>VLOOKUP(CS36,'PS-FS'!$D$2:$F$56,2,FALSE)</f>
        <v>0.5</v>
      </c>
      <c r="CU36" s="135">
        <f>VLOOKUP(CS36,'PS-FS'!$D$2:$F$56,3,FALSE)</f>
        <v>0.79166666666666663</v>
      </c>
      <c r="CV36" s="128">
        <f>IFERROR(VLOOKUP(CS36,'PS-FS'!$D$1:$H$56,5,FALSE),"00:00")</f>
        <v>0.29166666666666663</v>
      </c>
      <c r="CW36" s="181" t="s">
        <v>14</v>
      </c>
      <c r="CX36" s="135">
        <f>VLOOKUP(CW36,'PS-FS'!$D$2:$F$56,2,FALSE)</f>
        <v>0.5</v>
      </c>
      <c r="CY36" s="135">
        <f>VLOOKUP(CW36,'PS-FS'!$D$2:$F$56,3,FALSE)</f>
        <v>0.79166666666666663</v>
      </c>
      <c r="CZ36" s="128">
        <f>IFERROR(VLOOKUP(CW36,'PS-FS'!$D$1:$H$56,5,FALSE),"00:00")</f>
        <v>0.29166666666666663</v>
      </c>
      <c r="DA36" s="181" t="s">
        <v>12</v>
      </c>
      <c r="DB36" s="135" t="str">
        <f>VLOOKUP(DA36,'PS-FS'!$D$2:$F$56,2,FALSE)</f>
        <v>-</v>
      </c>
      <c r="DC36" s="135" t="str">
        <f>VLOOKUP(DA36,'PS-FS'!$D$2:$F$56,3,FALSE)</f>
        <v>-</v>
      </c>
      <c r="DD36" s="128">
        <f>IFERROR(VLOOKUP(DA36,'PS-FS'!$D$1:$H$56,5,FALSE),"00:00")</f>
        <v>0</v>
      </c>
      <c r="DE36" s="136" t="s">
        <v>12</v>
      </c>
      <c r="DF36" s="135" t="str">
        <f>VLOOKUP(DE36,'PS-FS'!$D$2:$F$56,2,FALSE)</f>
        <v>-</v>
      </c>
      <c r="DG36" s="135" t="str">
        <f>VLOOKUP(DE36,'PS-FS'!$D$2:$F$56,3,FALSE)</f>
        <v>-</v>
      </c>
      <c r="DH36" s="128">
        <f>IFERROR(VLOOKUP(DE36,'PS-FS'!$D$1:$H$56,5,FALSE),"00:00")</f>
        <v>0</v>
      </c>
      <c r="DI36" s="180" t="s">
        <v>119</v>
      </c>
      <c r="DJ36" s="135">
        <f>VLOOKUP(DI36,'PS-FS'!$D$2:$F$56,2,FALSE)</f>
        <v>0.27777777777777779</v>
      </c>
      <c r="DK36" s="135">
        <f>VLOOKUP(DI36,'PS-FS'!$D$2:$F$56,3,FALSE)</f>
        <v>0.59027777777777779</v>
      </c>
      <c r="DL36" s="128">
        <f>IFERROR(VLOOKUP(DI36,'[4]Service 24'!$A$1:$Q$428,2,FALSE),"00:00")</f>
        <v>0.27430555555555469</v>
      </c>
      <c r="DM36" s="155">
        <f t="shared" si="7"/>
        <v>1.4409722222222212</v>
      </c>
    </row>
    <row r="37" spans="1:117" ht="37.5" customHeight="1" x14ac:dyDescent="0.3">
      <c r="A37" s="12" t="s">
        <v>223</v>
      </c>
      <c r="B37" s="200" t="s">
        <v>14</v>
      </c>
      <c r="C37" s="194">
        <f>VLOOKUP(B37,'PS-FS'!$D$2:$F$56,2,FALSE)</f>
        <v>0.5</v>
      </c>
      <c r="D37" s="194">
        <f>VLOOKUP(B37,'PS-FS'!$D$2:$F$56,3,FALSE)</f>
        <v>0.79166666666666663</v>
      </c>
      <c r="E37" s="195">
        <f>IFERROR(VLOOKUP(B37,'PS-FS'!$D$1:$H$56,5,FALSE),"00:00")</f>
        <v>0.29166666666666663</v>
      </c>
      <c r="F37" s="200" t="s">
        <v>14</v>
      </c>
      <c r="G37" s="194">
        <f>VLOOKUP(F37,'PS-FS'!$D$2:$F$56,2,FALSE)</f>
        <v>0.5</v>
      </c>
      <c r="H37" s="194">
        <f>VLOOKUP(F37,'PS-FS'!$D$2:$F$56,3,FALSE)</f>
        <v>0.79166666666666663</v>
      </c>
      <c r="I37" s="195">
        <f>IFERROR(VLOOKUP(F37,'PS-FS'!$D$1:$H$56,5,FALSE),"00:00")</f>
        <v>0.29166666666666663</v>
      </c>
      <c r="J37" s="208" t="s">
        <v>12</v>
      </c>
      <c r="K37" s="194" t="str">
        <f>VLOOKUP(J37,'PS-FS'!$D$2:$F$56,2,FALSE)</f>
        <v>-</v>
      </c>
      <c r="L37" s="194" t="str">
        <f>VLOOKUP(J37,'PS-FS'!$D$2:$F$56,3,FALSE)</f>
        <v>-</v>
      </c>
      <c r="M37" s="195">
        <f>IFERROR(VLOOKUP(J37,'PS-FS'!$D$1:$H$56,5,FALSE),"00:00")</f>
        <v>0</v>
      </c>
      <c r="N37" s="200" t="s">
        <v>12</v>
      </c>
      <c r="O37" s="194" t="str">
        <f>VLOOKUP(N37,'PS-FS'!$D$2:$F$56,2,FALSE)</f>
        <v>-</v>
      </c>
      <c r="P37" s="194" t="str">
        <f>VLOOKUP(N37,'PS-FS'!$D$2:$F$56,3,FALSE)</f>
        <v>-</v>
      </c>
      <c r="Q37" s="195">
        <f>IFERROR(VLOOKUP(N37,'PS-FS'!$D$1:$H$56,5,FALSE),"00:00")</f>
        <v>0</v>
      </c>
      <c r="R37" s="208" t="s">
        <v>158</v>
      </c>
      <c r="S37" s="194">
        <f>VLOOKUP(R37,'PS-FS'!$D$2:$F$56,2,FALSE)</f>
        <v>0.52777777777777757</v>
      </c>
      <c r="T37" s="194">
        <f>VLOOKUP(R37,'PS-FS'!$D$2:$F$56,3,FALSE)</f>
        <v>0.83333333333333204</v>
      </c>
      <c r="U37" s="195">
        <f>IFERROR(VLOOKUP(R37,'PS-FS'!$D$1:$H$56,5,FALSE),"00:00")</f>
        <v>0.29166666666666557</v>
      </c>
      <c r="V37" s="201" t="s">
        <v>178</v>
      </c>
      <c r="W37" s="194">
        <f>VLOOKUP(V37,'PS-FS'!$D$2:$F$56,2,FALSE)</f>
        <v>0.70138888888888862</v>
      </c>
      <c r="X37" s="194">
        <f>VLOOKUP(V37,'PS-FS'!$D$2:$F$56,3,FALSE)</f>
        <v>0.95833333333333337</v>
      </c>
      <c r="Y37" s="195">
        <f>IFERROR(VLOOKUP(V37,'PS-FS'!$D$1:$H$56,5,FALSE),"00:00")</f>
        <v>0.25694444444444475</v>
      </c>
      <c r="Z37" s="208" t="s">
        <v>167</v>
      </c>
      <c r="AA37" s="194">
        <f>VLOOKUP(Z37,'PS-FS'!$D$2:$F$56,2,FALSE)</f>
        <v>0.58333333333333337</v>
      </c>
      <c r="AB37" s="194">
        <f>VLOOKUP(Z37,'PS-FS'!$D$2:$F$56,3,FALSE)</f>
        <v>0.80902777777777779</v>
      </c>
      <c r="AC37" s="195">
        <f>IFERROR(VLOOKUP(Z37,'PS-FS'!$D$1:$H$56,5,FALSE),"00:00")</f>
        <v>0.22569444444444442</v>
      </c>
      <c r="AD37" s="199">
        <f t="shared" si="4"/>
        <v>1.3576388888888882</v>
      </c>
      <c r="AE37" s="181" t="s">
        <v>14</v>
      </c>
      <c r="AF37" s="135">
        <f>VLOOKUP(AE37,'PS-FS'!$D$2:$F$56,2,FALSE)</f>
        <v>0.5</v>
      </c>
      <c r="AG37" s="135">
        <f>VLOOKUP(AE37,'PS-FS'!$D$2:$F$56,3,FALSE)</f>
        <v>0.79166666666666663</v>
      </c>
      <c r="AH37" s="128">
        <f>IFERROR(VLOOKUP(AE37,'PS-FS'!$D$1:$H$56,5,FALSE),"00:00")</f>
        <v>0.29166666666666663</v>
      </c>
      <c r="AI37" s="136" t="s">
        <v>184</v>
      </c>
      <c r="AJ37" s="135">
        <f>VLOOKUP(AI37,'PS-FS'!$D$2:$F$56,2,FALSE)</f>
        <v>0.45833333333333331</v>
      </c>
      <c r="AK37" s="135">
        <f>VLOOKUP(AI37,'PS-FS'!$D$2:$F$56,3,FALSE)</f>
        <v>0.8125</v>
      </c>
      <c r="AL37" s="128">
        <f>IFERROR(VLOOKUP(AI37,'PS-FS'!$D$1:$H$56,5,FALSE),"00:00")</f>
        <v>0.34027777777777779</v>
      </c>
      <c r="AM37" s="134" t="s">
        <v>158</v>
      </c>
      <c r="AN37" s="135">
        <f>VLOOKUP(AM37,'PS-FS'!$D$2:$F$56,2,FALSE)</f>
        <v>0.52777777777777757</v>
      </c>
      <c r="AO37" s="135">
        <f>VLOOKUP(AM37,'PS-FS'!$D$2:$F$56,3,FALSE)</f>
        <v>0.83333333333333204</v>
      </c>
      <c r="AP37" s="128">
        <f>IFERROR(VLOOKUP(AM37,'PS-FS'!$D$1:$H$56,5,FALSE),"00:00")</f>
        <v>0.29166666666666557</v>
      </c>
      <c r="AQ37" s="136" t="s">
        <v>184</v>
      </c>
      <c r="AR37" s="135">
        <f>VLOOKUP(AQ37,'PS-FS'!$D$2:$F$56,2,FALSE)</f>
        <v>0.45833333333333331</v>
      </c>
      <c r="AS37" s="135">
        <f>VLOOKUP(AQ37,'PS-FS'!$D$2:$F$56,3,FALSE)</f>
        <v>0.8125</v>
      </c>
      <c r="AT37" s="128">
        <f>IFERROR(VLOOKUP(AQ37,'PS-FS'!$D$1:$H$56,5,FALSE),"00:00")</f>
        <v>0.34027777777777779</v>
      </c>
      <c r="AU37" s="134" t="s">
        <v>12</v>
      </c>
      <c r="AV37" s="135" t="str">
        <f>VLOOKUP(AU37,'PS-FS'!$D$2:$F$56,2,FALSE)</f>
        <v>-</v>
      </c>
      <c r="AW37" s="135" t="str">
        <f>VLOOKUP(AU37,'PS-FS'!$D$2:$F$56,3,FALSE)</f>
        <v>-</v>
      </c>
      <c r="AX37" s="128">
        <f>IFERROR(VLOOKUP(AU37,'PS-FS'!$D$1:$H$56,5,FALSE),"00:00")</f>
        <v>0</v>
      </c>
      <c r="AY37" s="185" t="s">
        <v>12</v>
      </c>
      <c r="AZ37" s="135" t="str">
        <f>VLOOKUP(AY37,'PS-FS'!$D$2:$F$56,2,FALSE)</f>
        <v>-</v>
      </c>
      <c r="BA37" s="135" t="str">
        <f>VLOOKUP(AY37,'PS-FS'!$D$2:$F$56,3,FALSE)</f>
        <v>-</v>
      </c>
      <c r="BB37" s="128">
        <f>IFERROR(VLOOKUP(AY37,'PS-FS'!$D$1:$H$56,5,FALSE),"00:00")</f>
        <v>0</v>
      </c>
      <c r="BC37" s="185" t="s">
        <v>12</v>
      </c>
      <c r="BD37" s="135" t="str">
        <f>VLOOKUP(BC37,'PS-FS'!$D$2:$F$56,2,FALSE)</f>
        <v>-</v>
      </c>
      <c r="BE37" s="135" t="str">
        <f>VLOOKUP(BC37,'PS-FS'!$D$2:$F$56,3,FALSE)</f>
        <v>-</v>
      </c>
      <c r="BF37" s="128">
        <f>IFERROR(VLOOKUP(BC37,'PS-FS'!$D$1:$H$56,5,FALSE),"00:00")</f>
        <v>0</v>
      </c>
      <c r="BG37" s="155">
        <f t="shared" si="5"/>
        <v>1.263888888888888</v>
      </c>
      <c r="BH37" s="181" t="s">
        <v>14</v>
      </c>
      <c r="BI37" s="135">
        <f>VLOOKUP(BH37,'PS-FS'!$D$2:$F$56,2,FALSE)</f>
        <v>0.5</v>
      </c>
      <c r="BJ37" s="135">
        <f>VLOOKUP(BH37,'PS-FS'!$D$2:$F$56,3,FALSE)</f>
        <v>0.79166666666666663</v>
      </c>
      <c r="BK37" s="128">
        <f>IFERROR(VLOOKUP(BH37,'PS-FS'!$D$1:$H$56,5,FALSE),"00:00")</f>
        <v>0.29166666666666663</v>
      </c>
      <c r="BL37" s="181" t="s">
        <v>14</v>
      </c>
      <c r="BM37" s="135">
        <f>VLOOKUP(BL37,'PS-FS'!$D$2:$F$56,2,FALSE)</f>
        <v>0.5</v>
      </c>
      <c r="BN37" s="135">
        <f>VLOOKUP(BL37,'PS-FS'!$D$2:$F$56,3,FALSE)</f>
        <v>0.79166666666666663</v>
      </c>
      <c r="BO37" s="128">
        <f>IFERROR(VLOOKUP(BL37,'PS-FS'!$D$1:$H$56,5,FALSE),"00:00")</f>
        <v>0.29166666666666663</v>
      </c>
      <c r="BP37" s="181" t="s">
        <v>14</v>
      </c>
      <c r="BQ37" s="135">
        <f>VLOOKUP(BP37,'PS-FS'!$D$2:$F$56,2,FALSE)</f>
        <v>0.5</v>
      </c>
      <c r="BR37" s="135">
        <f>VLOOKUP(BP37,'PS-FS'!$D$2:$F$56,3,FALSE)</f>
        <v>0.79166666666666663</v>
      </c>
      <c r="BS37" s="128">
        <f>IFERROR(VLOOKUP(BP37,'PS-FS'!$D$1:$H$56,5,FALSE),"00:00")</f>
        <v>0.29166666666666663</v>
      </c>
      <c r="BT37" s="181" t="s">
        <v>14</v>
      </c>
      <c r="BU37" s="135">
        <f>VLOOKUP(BT37,'PS-FS'!$D$2:$F$56,2,FALSE)</f>
        <v>0.5</v>
      </c>
      <c r="BV37" s="135">
        <f>VLOOKUP(BT37,'PS-FS'!$D$2:$F$56,3,FALSE)</f>
        <v>0.79166666666666663</v>
      </c>
      <c r="BW37" s="128">
        <f>IFERROR(VLOOKUP(BT37,'PS-FS'!$D$1:$H$56,5,FALSE),"00:00")</f>
        <v>0.29166666666666663</v>
      </c>
      <c r="BX37" s="181" t="s">
        <v>14</v>
      </c>
      <c r="BY37" s="135">
        <f>VLOOKUP(BX37,'PS-FS'!$D$2:$F$56,2,FALSE)</f>
        <v>0.5</v>
      </c>
      <c r="BZ37" s="135">
        <f>VLOOKUP(BX37,'PS-FS'!$D$2:$F$56,3,FALSE)</f>
        <v>0.79166666666666663</v>
      </c>
      <c r="CA37" s="128">
        <f>IFERROR(VLOOKUP(BX37,'PS-FS'!$D$1:$H$56,5,FALSE),"00:00")</f>
        <v>0.29166666666666663</v>
      </c>
      <c r="CB37" s="181" t="s">
        <v>12</v>
      </c>
      <c r="CC37" s="135" t="str">
        <f>VLOOKUP(CB37,'PS-FS'!$D$2:$F$56,2,FALSE)</f>
        <v>-</v>
      </c>
      <c r="CD37" s="135" t="str">
        <f>VLOOKUP(CB37,'PS-FS'!$D$2:$F$56,3,FALSE)</f>
        <v>-</v>
      </c>
      <c r="CE37" s="128">
        <f>IFERROR(VLOOKUP(CB37,'PS-FS'!$D$1:$H$56,5,FALSE),"00:00")</f>
        <v>0</v>
      </c>
      <c r="CF37" s="182" t="s">
        <v>12</v>
      </c>
      <c r="CG37" s="135" t="str">
        <f>VLOOKUP(CF37,'PS-FS'!$D$2:$F$56,2,FALSE)</f>
        <v>-</v>
      </c>
      <c r="CH37" s="135" t="str">
        <f>VLOOKUP(CF37,'PS-FS'!$D$2:$F$56,3,FALSE)</f>
        <v>-</v>
      </c>
      <c r="CI37" s="128" t="str">
        <f>IFERROR(VLOOKUP(CF37,'[4]Service 24'!$A$1:$Q$428,2,FALSE),"00:00")</f>
        <v>00:00</v>
      </c>
      <c r="CJ37" s="155">
        <f t="shared" si="6"/>
        <v>1.458333333333333</v>
      </c>
      <c r="CK37" s="125" t="s">
        <v>15</v>
      </c>
      <c r="CL37" s="135">
        <f>VLOOKUP(CK37,'PS-FS'!$D$2:$F$56,2,FALSE)</f>
        <v>0.20833333333333334</v>
      </c>
      <c r="CM37" s="135">
        <f>VLOOKUP(CK37,'PS-FS'!$D$2:$F$56,3,FALSE)</f>
        <v>0.5</v>
      </c>
      <c r="CN37" s="128">
        <f>IFERROR(VLOOKUP(CK37,'PS-FS'!$D$1:$H$56,5,FALSE),"00:00")</f>
        <v>0.29166666666666663</v>
      </c>
      <c r="CO37" s="125" t="s">
        <v>12</v>
      </c>
      <c r="CP37" s="135" t="str">
        <f>VLOOKUP(CO37,'PS-FS'!$D$2:$F$56,2,FALSE)</f>
        <v>-</v>
      </c>
      <c r="CQ37" s="135" t="str">
        <f>VLOOKUP(CO37,'PS-FS'!$D$2:$F$56,3,FALSE)</f>
        <v>-</v>
      </c>
      <c r="CR37" s="128">
        <f>IFERROR(VLOOKUP(CO37,'PS-FS'!$D$1:$H$56,5,FALSE),"00:00")</f>
        <v>0</v>
      </c>
      <c r="CS37" s="125" t="s">
        <v>15</v>
      </c>
      <c r="CT37" s="135">
        <f>VLOOKUP(CS37,'PS-FS'!$D$2:$F$56,2,FALSE)</f>
        <v>0.20833333333333334</v>
      </c>
      <c r="CU37" s="135">
        <f>VLOOKUP(CS37,'PS-FS'!$D$2:$F$56,3,FALSE)</f>
        <v>0.5</v>
      </c>
      <c r="CV37" s="128">
        <f>IFERROR(VLOOKUP(CS37,'PS-FS'!$D$1:$H$56,5,FALSE),"00:00")</f>
        <v>0.29166666666666663</v>
      </c>
      <c r="CW37" s="125" t="s">
        <v>15</v>
      </c>
      <c r="CX37" s="135">
        <f>VLOOKUP(CW37,'PS-FS'!$D$2:$F$56,2,FALSE)</f>
        <v>0.20833333333333334</v>
      </c>
      <c r="CY37" s="135">
        <f>VLOOKUP(CW37,'PS-FS'!$D$2:$F$56,3,FALSE)</f>
        <v>0.5</v>
      </c>
      <c r="CZ37" s="128">
        <f>IFERROR(VLOOKUP(CW37,'PS-FS'!$D$1:$H$56,5,FALSE),"00:00")</f>
        <v>0.29166666666666663</v>
      </c>
      <c r="DA37" s="125" t="s">
        <v>15</v>
      </c>
      <c r="DB37" s="135">
        <f>VLOOKUP(DA37,'PS-FS'!$D$2:$F$56,2,FALSE)</f>
        <v>0.20833333333333334</v>
      </c>
      <c r="DC37" s="135">
        <f>VLOOKUP(DA37,'PS-FS'!$D$2:$F$56,3,FALSE)</f>
        <v>0.5</v>
      </c>
      <c r="DD37" s="128">
        <f>IFERROR(VLOOKUP(DA37,'PS-FS'!$D$1:$H$56,5,FALSE),"00:00")</f>
        <v>0.29166666666666663</v>
      </c>
      <c r="DE37" s="185" t="s">
        <v>12</v>
      </c>
      <c r="DF37" s="135" t="str">
        <f>VLOOKUP(DE37,'PS-FS'!$D$2:$F$56,2,FALSE)</f>
        <v>-</v>
      </c>
      <c r="DG37" s="135" t="str">
        <f>VLOOKUP(DE37,'PS-FS'!$D$2:$F$56,3,FALSE)</f>
        <v>-</v>
      </c>
      <c r="DH37" s="128">
        <f>IFERROR(VLOOKUP(DE37,'PS-FS'!$D$1:$H$56,5,FALSE),"00:00")</f>
        <v>0</v>
      </c>
      <c r="DI37" s="134" t="s">
        <v>167</v>
      </c>
      <c r="DJ37" s="135">
        <f>VLOOKUP(DI37,'PS-FS'!$D$2:$F$56,2,FALSE)</f>
        <v>0.58333333333333337</v>
      </c>
      <c r="DK37" s="135">
        <f>VLOOKUP(DI37,'PS-FS'!$D$2:$F$56,3,FALSE)</f>
        <v>0.80902777777777779</v>
      </c>
      <c r="DL37" s="128" t="str">
        <f>IFERROR(VLOOKUP(DI37,'[4]Service 24'!$A$1:$Q$428,2,FALSE),"00:00")</f>
        <v>00:00</v>
      </c>
      <c r="DM37" s="155">
        <f t="shared" si="7"/>
        <v>1.1666666666666665</v>
      </c>
    </row>
    <row r="38" spans="1:117" ht="32.25" customHeight="1" x14ac:dyDescent="0.3">
      <c r="A38" s="12" t="s">
        <v>224</v>
      </c>
      <c r="B38" s="193" t="s">
        <v>15</v>
      </c>
      <c r="C38" s="194">
        <f>VLOOKUP(B38,'PS-FS'!$D$2:$F$56,2,FALSE)</f>
        <v>0.20833333333333334</v>
      </c>
      <c r="D38" s="194">
        <f>VLOOKUP(B38,'PS-FS'!$D$2:$F$56,3,FALSE)</f>
        <v>0.5</v>
      </c>
      <c r="E38" s="195">
        <f>IFERROR(VLOOKUP(B38,'PS-FS'!$D$1:$H$56,5,FALSE),"00:00")</f>
        <v>0.29166666666666663</v>
      </c>
      <c r="F38" s="193" t="s">
        <v>15</v>
      </c>
      <c r="G38" s="194">
        <f>VLOOKUP(F38,'PS-FS'!$D$2:$F$56,2,FALSE)</f>
        <v>0.20833333333333334</v>
      </c>
      <c r="H38" s="194">
        <f>VLOOKUP(F38,'PS-FS'!$D$2:$F$56,3,FALSE)</f>
        <v>0.5</v>
      </c>
      <c r="I38" s="195">
        <f>IFERROR(VLOOKUP(F38,'PS-FS'!$D$1:$H$56,5,FALSE),"00:00")</f>
        <v>0.29166666666666663</v>
      </c>
      <c r="J38" s="193" t="s">
        <v>15</v>
      </c>
      <c r="K38" s="194">
        <f>VLOOKUP(J38,'PS-FS'!$D$2:$F$56,2,FALSE)</f>
        <v>0.20833333333333334</v>
      </c>
      <c r="L38" s="194">
        <f>VLOOKUP(J38,'PS-FS'!$D$2:$F$56,3,FALSE)</f>
        <v>0.5</v>
      </c>
      <c r="M38" s="195">
        <f>IFERROR(VLOOKUP(J38,'PS-FS'!$D$1:$H$56,5,FALSE),"00:00")</f>
        <v>0.29166666666666663</v>
      </c>
      <c r="N38" s="193" t="s">
        <v>15</v>
      </c>
      <c r="O38" s="194">
        <f>VLOOKUP(N38,'PS-FS'!$D$2:$F$56,2,FALSE)</f>
        <v>0.20833333333333334</v>
      </c>
      <c r="P38" s="194">
        <f>VLOOKUP(N38,'PS-FS'!$D$2:$F$56,3,FALSE)</f>
        <v>0.5</v>
      </c>
      <c r="Q38" s="195">
        <f>IFERROR(VLOOKUP(N38,'PS-FS'!$D$1:$H$56,5,FALSE),"00:00")</f>
        <v>0.29166666666666663</v>
      </c>
      <c r="R38" s="193" t="s">
        <v>15</v>
      </c>
      <c r="S38" s="194">
        <f>VLOOKUP(R38,'PS-FS'!$D$2:$F$56,2,FALSE)</f>
        <v>0.20833333333333334</v>
      </c>
      <c r="T38" s="194">
        <f>VLOOKUP(R38,'PS-FS'!$D$2:$F$56,3,FALSE)</f>
        <v>0.5</v>
      </c>
      <c r="U38" s="195">
        <f>IFERROR(VLOOKUP(R38,'PS-FS'!$D$1:$H$56,5,FALSE),"00:00")</f>
        <v>0.29166666666666663</v>
      </c>
      <c r="V38" s="204" t="s">
        <v>12</v>
      </c>
      <c r="W38" s="194" t="str">
        <f>VLOOKUP(V38,'PS-FS'!$D$2:$F$56,2,FALSE)</f>
        <v>-</v>
      </c>
      <c r="X38" s="194" t="str">
        <f>VLOOKUP(V38,'PS-FS'!$D$2:$F$56,3,FALSE)</f>
        <v>-</v>
      </c>
      <c r="Y38" s="195">
        <f>IFERROR(VLOOKUP(V38,'PS-FS'!$D$1:$H$56,5,FALSE),"00:00")</f>
        <v>0</v>
      </c>
      <c r="Z38" s="204" t="s">
        <v>12</v>
      </c>
      <c r="AA38" s="194" t="str">
        <f>VLOOKUP(Z38,'[4]PS-FS'!$D$2:$F$69,2,FALSE)</f>
        <v>-</v>
      </c>
      <c r="AB38" s="194" t="str">
        <f>VLOOKUP(Z38,'[4]PS-FS'!$D$2:$F$69,3,FALSE)</f>
        <v>-</v>
      </c>
      <c r="AC38" s="195">
        <f>IFERROR(VLOOKUP(Z38,'PS-FS'!$D$1:$H$56,5,FALSE),"00:00")</f>
        <v>0</v>
      </c>
      <c r="AD38" s="199">
        <f t="shared" si="4"/>
        <v>1.458333333333333</v>
      </c>
      <c r="AE38" s="125" t="s">
        <v>15</v>
      </c>
      <c r="AF38" s="135">
        <f>VLOOKUP(AE38,'PS-FS'!$D$2:$F$56,2,FALSE)</f>
        <v>0.20833333333333334</v>
      </c>
      <c r="AG38" s="135">
        <f>VLOOKUP(AE38,'PS-FS'!$D$2:$F$56,3,FALSE)</f>
        <v>0.5</v>
      </c>
      <c r="AH38" s="128">
        <f>IFERROR(VLOOKUP(AE38,'PS-FS'!$D$1:$H$56,5,FALSE),"00:00")</f>
        <v>0.29166666666666663</v>
      </c>
      <c r="AI38" s="125" t="s">
        <v>15</v>
      </c>
      <c r="AJ38" s="135">
        <f>VLOOKUP(AI38,'PS-FS'!$D$2:$F$56,2,FALSE)</f>
        <v>0.20833333333333334</v>
      </c>
      <c r="AK38" s="135">
        <f>VLOOKUP(AI38,'PS-FS'!$D$2:$F$56,3,FALSE)</f>
        <v>0.5</v>
      </c>
      <c r="AL38" s="128">
        <f>IFERROR(VLOOKUP(AI38,'PS-FS'!$D$1:$H$56,5,FALSE),"00:00")</f>
        <v>0.29166666666666663</v>
      </c>
      <c r="AM38" s="125" t="s">
        <v>15</v>
      </c>
      <c r="AN38" s="135">
        <f>VLOOKUP(AM38,'PS-FS'!$D$2:$F$56,2,FALSE)</f>
        <v>0.20833333333333334</v>
      </c>
      <c r="AO38" s="135">
        <f>VLOOKUP(AM38,'PS-FS'!$D$2:$F$56,3,FALSE)</f>
        <v>0.5</v>
      </c>
      <c r="AP38" s="128">
        <f>IFERROR(VLOOKUP(AM38,'PS-FS'!$D$1:$H$56,5,FALSE),"00:00")</f>
        <v>0.29166666666666663</v>
      </c>
      <c r="AQ38" s="125" t="s">
        <v>12</v>
      </c>
      <c r="AR38" s="135" t="str">
        <f>VLOOKUP(AQ38,'PS-FS'!$D$2:$F$56,2,FALSE)</f>
        <v>-</v>
      </c>
      <c r="AS38" s="135" t="str">
        <f>VLOOKUP(AQ38,'PS-FS'!$D$2:$F$56,3,FALSE)</f>
        <v>-</v>
      </c>
      <c r="AT38" s="128">
        <f>IFERROR(VLOOKUP(AQ38,'PS-FS'!$D$1:$H$56,5,FALSE),"00:00")</f>
        <v>0</v>
      </c>
      <c r="AU38" s="125" t="s">
        <v>15</v>
      </c>
      <c r="AV38" s="135">
        <f>VLOOKUP(AU38,'PS-FS'!$D$2:$F$56,2,FALSE)</f>
        <v>0.20833333333333334</v>
      </c>
      <c r="AW38" s="135">
        <f>VLOOKUP(AU38,'PS-FS'!$D$2:$F$56,3,FALSE)</f>
        <v>0.5</v>
      </c>
      <c r="AX38" s="128">
        <f>IFERROR(VLOOKUP(AU38,'PS-FS'!$D$1:$H$56,5,FALSE),"00:00")</f>
        <v>0.29166666666666663</v>
      </c>
      <c r="AY38" s="179" t="s">
        <v>65</v>
      </c>
      <c r="AZ38" s="135">
        <f>VLOOKUP(AY38,'PS-FS'!$D$2:$F$56,2,FALSE)</f>
        <v>0.42708333333333343</v>
      </c>
      <c r="BA38" s="135">
        <f>VLOOKUP(AY38,'PS-FS'!$D$2:$F$56,3,FALSE)</f>
        <v>0.68749999999999967</v>
      </c>
      <c r="BB38" s="128">
        <f>IFERROR(VLOOKUP(AY38,'PS-FS'!$D$1:$H$56,5,FALSE),"00:00")</f>
        <v>0.26041666666666624</v>
      </c>
      <c r="BC38" s="185" t="s">
        <v>12</v>
      </c>
      <c r="BD38" s="135" t="str">
        <f>VLOOKUP(BC38,'PS-FS'!$D$2:$F$56,2,FALSE)</f>
        <v>-</v>
      </c>
      <c r="BE38" s="135" t="str">
        <f>VLOOKUP(BC38,'PS-FS'!$D$2:$F$56,3,FALSE)</f>
        <v>-</v>
      </c>
      <c r="BF38" s="128">
        <f>IFERROR(VLOOKUP(BC38,'PS-FS'!$D$1:$H$56,5,FALSE),"00:00")</f>
        <v>0</v>
      </c>
      <c r="BG38" s="155">
        <f t="shared" si="5"/>
        <v>1.4270833333333328</v>
      </c>
      <c r="BH38" s="125" t="s">
        <v>15</v>
      </c>
      <c r="BI38" s="135">
        <f>VLOOKUP(BH38,'PS-FS'!$D$2:$F$56,2,FALSE)</f>
        <v>0.20833333333333334</v>
      </c>
      <c r="BJ38" s="135">
        <f>VLOOKUP(BH38,'PS-FS'!$D$2:$F$56,3,FALSE)</f>
        <v>0.5</v>
      </c>
      <c r="BK38" s="128">
        <f>IFERROR(VLOOKUP(BH38,'PS-FS'!$D$1:$H$56,5,FALSE),"00:00")</f>
        <v>0.29166666666666663</v>
      </c>
      <c r="BL38" s="125" t="s">
        <v>15</v>
      </c>
      <c r="BM38" s="135">
        <f>VLOOKUP(BL38,'PS-FS'!$D$2:$F$56,2,FALSE)</f>
        <v>0.20833333333333334</v>
      </c>
      <c r="BN38" s="135">
        <f>VLOOKUP(BL38,'PS-FS'!$D$2:$F$56,3,FALSE)</f>
        <v>0.5</v>
      </c>
      <c r="BO38" s="128">
        <f>IFERROR(VLOOKUP(BL38,'PS-FS'!$D$1:$H$56,5,FALSE),"00:00")</f>
        <v>0.29166666666666663</v>
      </c>
      <c r="BP38" s="125" t="s">
        <v>15</v>
      </c>
      <c r="BQ38" s="135">
        <f>VLOOKUP(BP38,'PS-FS'!$D$2:$F$56,2,FALSE)</f>
        <v>0.20833333333333334</v>
      </c>
      <c r="BR38" s="135">
        <f>VLOOKUP(BP38,'PS-FS'!$D$2:$F$56,3,FALSE)</f>
        <v>0.5</v>
      </c>
      <c r="BS38" s="128">
        <f>IFERROR(VLOOKUP(BP38,'PS-FS'!$D$1:$H$56,5,FALSE),"00:00")</f>
        <v>0.29166666666666663</v>
      </c>
      <c r="BT38" s="125" t="s">
        <v>15</v>
      </c>
      <c r="BU38" s="135">
        <f>VLOOKUP(BT38,'PS-FS'!$D$2:$F$56,2,FALSE)</f>
        <v>0.20833333333333334</v>
      </c>
      <c r="BV38" s="135">
        <f>VLOOKUP(BT38,'PS-FS'!$D$2:$F$56,3,FALSE)</f>
        <v>0.5</v>
      </c>
      <c r="BW38" s="128">
        <f>IFERROR(VLOOKUP(BT38,'PS-FS'!$D$1:$H$56,5,FALSE),"00:00")</f>
        <v>0.29166666666666663</v>
      </c>
      <c r="BX38" s="125" t="s">
        <v>15</v>
      </c>
      <c r="BY38" s="135">
        <f>VLOOKUP(BX38,'PS-FS'!$D$2:$F$56,2,FALSE)</f>
        <v>0.20833333333333334</v>
      </c>
      <c r="BZ38" s="135">
        <f>VLOOKUP(BX38,'PS-FS'!$D$2:$F$56,3,FALSE)</f>
        <v>0.5</v>
      </c>
      <c r="CA38" s="128">
        <f>IFERROR(VLOOKUP(BX38,'PS-FS'!$D$1:$H$56,5,FALSE),"00:00")</f>
        <v>0.29166666666666663</v>
      </c>
      <c r="CB38" s="185" t="s">
        <v>12</v>
      </c>
      <c r="CC38" s="135" t="str">
        <f>VLOOKUP(CB38,'PS-FS'!$D$2:$F$56,2,FALSE)</f>
        <v>-</v>
      </c>
      <c r="CD38" s="135" t="str">
        <f>VLOOKUP(CB38,'PS-FS'!$D$2:$F$56,3,FALSE)</f>
        <v>-</v>
      </c>
      <c r="CE38" s="128">
        <f>IFERROR(VLOOKUP(CB38,'PS-FS'!$D$1:$H$56,5,FALSE),"00:00")</f>
        <v>0</v>
      </c>
      <c r="CF38" s="185" t="s">
        <v>12</v>
      </c>
      <c r="CG38" s="135" t="str">
        <f>VLOOKUP(CF38,'PS-FS'!$D$2:$F$56,2,FALSE)</f>
        <v>-</v>
      </c>
      <c r="CH38" s="135" t="str">
        <f>VLOOKUP(CF38,'PS-FS'!$D$2:$F$56,3,FALSE)</f>
        <v>-</v>
      </c>
      <c r="CI38" s="128" t="str">
        <f>IFERROR(VLOOKUP(CF38,'[4]Service 24'!$A$1:$Q$428,2,FALSE),"00:00")</f>
        <v>00:00</v>
      </c>
      <c r="CJ38" s="155">
        <f t="shared" si="6"/>
        <v>1.458333333333333</v>
      </c>
      <c r="CK38" s="125" t="s">
        <v>15</v>
      </c>
      <c r="CL38" s="135">
        <f>VLOOKUP(CK38,'PS-FS'!$D$2:$F$56,2,FALSE)</f>
        <v>0.20833333333333334</v>
      </c>
      <c r="CM38" s="135">
        <f>VLOOKUP(CK38,'PS-FS'!$D$2:$F$56,3,FALSE)</f>
        <v>0.5</v>
      </c>
      <c r="CN38" s="128">
        <f>IFERROR(VLOOKUP(CK38,'PS-FS'!$D$1:$H$56,5,FALSE),"00:00")</f>
        <v>0.29166666666666663</v>
      </c>
      <c r="CO38" s="125" t="s">
        <v>15</v>
      </c>
      <c r="CP38" s="135">
        <f>VLOOKUP(CO38,'PS-FS'!$D$2:$F$56,2,FALSE)</f>
        <v>0.20833333333333334</v>
      </c>
      <c r="CQ38" s="135">
        <f>VLOOKUP(CO38,'PS-FS'!$D$2:$F$56,3,FALSE)</f>
        <v>0.5</v>
      </c>
      <c r="CR38" s="128">
        <f>IFERROR(VLOOKUP(CO38,'PS-FS'!$D$1:$H$56,5,FALSE),"00:00")</f>
        <v>0.29166666666666663</v>
      </c>
      <c r="CS38" s="125" t="s">
        <v>15</v>
      </c>
      <c r="CT38" s="135">
        <f>VLOOKUP(CS38,'PS-FS'!$D$2:$F$56,2,FALSE)</f>
        <v>0.20833333333333334</v>
      </c>
      <c r="CU38" s="135">
        <f>VLOOKUP(CS38,'PS-FS'!$D$2:$F$56,3,FALSE)</f>
        <v>0.5</v>
      </c>
      <c r="CV38" s="128">
        <f>IFERROR(VLOOKUP(CS38,'PS-FS'!$D$1:$H$56,5,FALSE),"00:00")</f>
        <v>0.29166666666666663</v>
      </c>
      <c r="CW38" s="125" t="s">
        <v>15</v>
      </c>
      <c r="CX38" s="135">
        <f>VLOOKUP(CW38,'PS-FS'!$D$2:$F$56,2,FALSE)</f>
        <v>0.20833333333333334</v>
      </c>
      <c r="CY38" s="135">
        <f>VLOOKUP(CW38,'PS-FS'!$D$2:$F$56,3,FALSE)</f>
        <v>0.5</v>
      </c>
      <c r="CZ38" s="128">
        <f>IFERROR(VLOOKUP(CW38,'PS-FS'!$D$1:$H$56,5,FALSE),"00:00")</f>
        <v>0.29166666666666663</v>
      </c>
      <c r="DA38" s="125" t="s">
        <v>15</v>
      </c>
      <c r="DB38" s="135">
        <f>VLOOKUP(DA38,'PS-FS'!$D$2:$F$56,2,FALSE)</f>
        <v>0.20833333333333334</v>
      </c>
      <c r="DC38" s="135">
        <f>VLOOKUP(DA38,'PS-FS'!$D$2:$F$56,3,FALSE)</f>
        <v>0.5</v>
      </c>
      <c r="DD38" s="128">
        <f>IFERROR(VLOOKUP(DA38,'PS-FS'!$D$1:$H$56,5,FALSE),"00:00")</f>
        <v>0.29166666666666663</v>
      </c>
      <c r="DE38" s="185" t="s">
        <v>12</v>
      </c>
      <c r="DF38" s="135" t="str">
        <f>VLOOKUP(DE38,'PS-FS'!$D$2:$F$56,2,FALSE)</f>
        <v>-</v>
      </c>
      <c r="DG38" s="135" t="str">
        <f>VLOOKUP(DE38,'PS-FS'!$D$2:$F$56,3,FALSE)</f>
        <v>-</v>
      </c>
      <c r="DH38" s="128">
        <f>IFERROR(VLOOKUP(DE38,'PS-FS'!$D$1:$H$56,5,FALSE),"00:00")</f>
        <v>0</v>
      </c>
      <c r="DI38" s="185" t="s">
        <v>12</v>
      </c>
      <c r="DJ38" s="135" t="str">
        <f>VLOOKUP(DI38,'PS-FS'!$D$2:$F$56,2,FALSE)</f>
        <v>-</v>
      </c>
      <c r="DK38" s="135" t="str">
        <f>VLOOKUP(DI38,'PS-FS'!$D$2:$F$56,3,FALSE)</f>
        <v>-</v>
      </c>
      <c r="DL38" s="128" t="str">
        <f>IFERROR(VLOOKUP(DI38,'[4]Service 24'!$A$1:$Q$428,2,FALSE),"00:00")</f>
        <v>00:00</v>
      </c>
      <c r="DM38" s="155">
        <f t="shared" si="7"/>
        <v>1.458333333333333</v>
      </c>
    </row>
    <row r="39" spans="1:117" ht="19.5" x14ac:dyDescent="0.3">
      <c r="B39" s="209"/>
      <c r="C39" s="209"/>
      <c r="D39" s="209"/>
      <c r="E39" s="210">
        <f>COUNTIF(E26:E38,"&gt;00:00")</f>
        <v>10</v>
      </c>
      <c r="F39" s="210"/>
      <c r="G39" s="210"/>
      <c r="H39" s="210"/>
      <c r="I39" s="210">
        <f>COUNTIF(I26:I38,"&gt;00:00")</f>
        <v>10</v>
      </c>
      <c r="J39" s="210"/>
      <c r="K39" s="210"/>
      <c r="L39" s="210"/>
      <c r="M39" s="210">
        <f>COUNTIF(M26:M38,"&gt;00:00")</f>
        <v>10</v>
      </c>
      <c r="N39" s="210"/>
      <c r="O39" s="210"/>
      <c r="P39" s="210"/>
      <c r="Q39" s="210">
        <f>COUNTIF(Q26:Q38,"&gt;00:00")</f>
        <v>10</v>
      </c>
      <c r="R39" s="210"/>
      <c r="S39" s="210"/>
      <c r="T39" s="210"/>
      <c r="U39" s="210">
        <f>COUNTIF(U26:U38,"&gt;00:00")</f>
        <v>10</v>
      </c>
      <c r="V39" s="210"/>
      <c r="W39" s="210"/>
      <c r="X39" s="210"/>
      <c r="Y39" s="210">
        <f>COUNTIF(Y26:Y38,"&gt;00:00")</f>
        <v>7</v>
      </c>
      <c r="Z39" s="210"/>
      <c r="AA39" s="210"/>
      <c r="AB39" s="210"/>
      <c r="AC39" s="210">
        <f>COUNTIF(AC26:AC38,"&gt;00:00")</f>
        <v>2</v>
      </c>
      <c r="AD39" s="209"/>
      <c r="AH39" s="186">
        <f>COUNTIF(AH26:AH38,"&gt;00:00")</f>
        <v>10</v>
      </c>
      <c r="AI39" s="186"/>
      <c r="AJ39" s="186"/>
      <c r="AK39" s="186"/>
      <c r="AL39" s="186">
        <f>COUNTIF(AL26:AL38,"&gt;00:00")</f>
        <v>10</v>
      </c>
      <c r="AM39" s="186"/>
      <c r="AN39" s="186"/>
      <c r="AO39" s="186"/>
      <c r="AP39" s="186">
        <f>COUNTIF(AP26:AP38,"&gt;00:00")</f>
        <v>9</v>
      </c>
      <c r="AQ39" s="186"/>
      <c r="AR39" s="186"/>
      <c r="AS39" s="186"/>
      <c r="AT39" s="186">
        <f>COUNTIF(AT26:AT38,"&gt;00:00")</f>
        <v>9</v>
      </c>
      <c r="AU39" s="186"/>
      <c r="AV39" s="186"/>
      <c r="AW39" s="186"/>
      <c r="AX39" s="186">
        <f>COUNTIF(AX26:AX38,"&gt;00:00")</f>
        <v>9</v>
      </c>
      <c r="AY39" s="186"/>
      <c r="AZ39" s="186"/>
      <c r="BA39" s="186"/>
      <c r="BB39" s="186">
        <f>COUNTIF(BB26:BB38,"&gt;00:00")</f>
        <v>5</v>
      </c>
      <c r="BC39" s="186"/>
      <c r="BD39" s="186"/>
      <c r="BE39" s="186"/>
      <c r="BF39" s="186">
        <f>COUNTIF(BF26:BF38,"&gt;00:00")</f>
        <v>2</v>
      </c>
      <c r="BK39" s="186">
        <f>COUNTIF(BK26:BK38,"&gt;00:00")</f>
        <v>13</v>
      </c>
      <c r="BL39" s="186"/>
      <c r="BM39" s="186"/>
      <c r="BN39" s="186"/>
      <c r="BO39" s="186">
        <f>COUNTIF(BO26:BO38,"&gt;00:00")</f>
        <v>13</v>
      </c>
      <c r="BP39" s="186"/>
      <c r="BQ39" s="186"/>
      <c r="BR39" s="186"/>
      <c r="BS39" s="186">
        <f>COUNTIF(BS26:BS38,"&gt;00:00")</f>
        <v>11</v>
      </c>
      <c r="BT39" s="186"/>
      <c r="BU39" s="186"/>
      <c r="BV39" s="186"/>
      <c r="BW39" s="186">
        <f>COUNTIF(BW26:BW38,"&gt;00:00")</f>
        <v>11</v>
      </c>
      <c r="BX39" s="186"/>
      <c r="BY39" s="186"/>
      <c r="BZ39" s="186"/>
      <c r="CA39" s="186">
        <f>COUNTIF(CA26:CA38,"&gt;00:00")</f>
        <v>11</v>
      </c>
      <c r="CB39" s="186"/>
      <c r="CC39" s="186"/>
      <c r="CD39" s="186"/>
      <c r="CE39" s="186">
        <f>COUNTIF(CE26:CE38,"&gt;00:00")</f>
        <v>6</v>
      </c>
      <c r="CF39" s="186"/>
      <c r="CG39" s="186"/>
      <c r="CH39" s="186"/>
      <c r="CI39" s="186">
        <f>COUNTIF(CI26:CI38,"&gt;00:00")</f>
        <v>1</v>
      </c>
    </row>
    <row r="40" spans="1:117" ht="19.5" x14ac:dyDescent="0.3">
      <c r="A40" s="10" t="s">
        <v>187</v>
      </c>
      <c r="B40" s="209"/>
      <c r="C40" s="209"/>
      <c r="D40" s="209"/>
      <c r="E40" s="209"/>
      <c r="F40" s="209"/>
      <c r="G40" s="209"/>
      <c r="H40" s="209"/>
      <c r="I40" s="209"/>
      <c r="J40" s="209"/>
      <c r="K40" s="209"/>
      <c r="L40" s="209"/>
      <c r="M40" s="209"/>
      <c r="N40" s="209"/>
      <c r="O40" s="209"/>
      <c r="P40" s="209"/>
      <c r="Q40" s="209"/>
      <c r="R40" s="209"/>
      <c r="S40" s="209"/>
      <c r="T40" s="209"/>
      <c r="U40" s="209"/>
      <c r="V40" s="209"/>
      <c r="W40" s="209"/>
      <c r="X40" s="209"/>
      <c r="Y40" s="209"/>
      <c r="Z40" s="209"/>
      <c r="AA40" s="209"/>
      <c r="AB40" s="209"/>
      <c r="AC40" s="209"/>
      <c r="AD40" s="209"/>
    </row>
    <row r="41" spans="1:117" ht="19.5" x14ac:dyDescent="0.3">
      <c r="A41" s="10" t="s">
        <v>188</v>
      </c>
      <c r="B41" s="209"/>
      <c r="C41" s="209"/>
      <c r="D41" s="209"/>
      <c r="E41" s="209"/>
      <c r="F41" s="209"/>
      <c r="G41" s="209"/>
      <c r="H41" s="209"/>
      <c r="I41" s="209"/>
      <c r="J41" s="209"/>
      <c r="K41" s="209"/>
      <c r="L41" s="209"/>
      <c r="M41" s="209"/>
      <c r="N41" s="209"/>
      <c r="O41" s="209"/>
      <c r="P41" s="209"/>
      <c r="Q41" s="209"/>
      <c r="R41" s="209"/>
      <c r="S41" s="209"/>
      <c r="T41" s="209"/>
      <c r="U41" s="209"/>
      <c r="V41" s="209"/>
      <c r="W41" s="209"/>
      <c r="X41" s="209"/>
      <c r="Y41" s="209"/>
      <c r="Z41" s="209"/>
      <c r="AA41" s="209"/>
      <c r="AB41" s="209"/>
      <c r="AC41" s="209"/>
      <c r="AD41" s="209"/>
    </row>
    <row r="42" spans="1:117" ht="20.25" thickBot="1" x14ac:dyDescent="0.35">
      <c r="B42" s="211">
        <v>45537</v>
      </c>
      <c r="C42" s="212"/>
      <c r="D42" s="212"/>
      <c r="E42" s="212"/>
      <c r="F42" s="211">
        <v>45538</v>
      </c>
      <c r="G42" s="212"/>
      <c r="H42" s="212"/>
      <c r="I42" s="212"/>
      <c r="J42" s="211">
        <v>45539</v>
      </c>
      <c r="K42" s="212"/>
      <c r="L42" s="212"/>
      <c r="M42" s="212"/>
      <c r="N42" s="211">
        <v>45540</v>
      </c>
      <c r="O42" s="212"/>
      <c r="P42" s="212"/>
      <c r="Q42" s="212"/>
      <c r="R42" s="211">
        <v>45541</v>
      </c>
      <c r="S42" s="212"/>
      <c r="T42" s="212"/>
      <c r="U42" s="212"/>
      <c r="V42" s="211">
        <v>45542</v>
      </c>
      <c r="W42" s="212"/>
      <c r="X42" s="212"/>
      <c r="Y42" s="213"/>
      <c r="Z42" s="211">
        <v>45543</v>
      </c>
      <c r="AA42" s="209"/>
      <c r="AB42" s="209"/>
      <c r="AC42" s="209"/>
      <c r="AD42" s="209"/>
      <c r="AE42" s="172">
        <v>45544</v>
      </c>
      <c r="AF42" s="126"/>
      <c r="AG42" s="126"/>
      <c r="AH42" s="126"/>
      <c r="AI42" s="172">
        <v>45545</v>
      </c>
      <c r="AJ42" s="126"/>
      <c r="AK42" s="126"/>
      <c r="AL42" s="126"/>
      <c r="AM42" s="172">
        <v>45546</v>
      </c>
      <c r="AN42" s="126"/>
      <c r="AO42" s="126"/>
      <c r="AP42" s="126"/>
      <c r="AQ42" s="172">
        <v>45547</v>
      </c>
      <c r="AR42" s="126"/>
      <c r="AS42" s="126"/>
      <c r="AT42" s="126"/>
      <c r="AU42" s="172">
        <v>45548</v>
      </c>
      <c r="AV42" s="126"/>
      <c r="AW42" s="126"/>
      <c r="AX42" s="126"/>
      <c r="AY42" s="172">
        <v>45549</v>
      </c>
      <c r="AZ42" s="126"/>
      <c r="BA42" s="126"/>
      <c r="BB42" s="173"/>
      <c r="BC42" s="172">
        <v>45550</v>
      </c>
      <c r="BH42" s="172">
        <v>45551</v>
      </c>
      <c r="BI42" s="126"/>
      <c r="BJ42" s="126"/>
      <c r="BK42" s="126"/>
      <c r="BL42" s="172">
        <v>45552</v>
      </c>
      <c r="BM42" s="126"/>
      <c r="BN42" s="126"/>
      <c r="BO42" s="126"/>
      <c r="BP42" s="172">
        <v>45553</v>
      </c>
      <c r="BQ42" s="126"/>
      <c r="BR42" s="126"/>
      <c r="BS42" s="126"/>
      <c r="BT42" s="172">
        <v>45554</v>
      </c>
      <c r="BU42" s="126"/>
      <c r="BV42" s="126"/>
      <c r="BW42" s="126"/>
      <c r="BX42" s="172">
        <v>45555</v>
      </c>
      <c r="BY42" s="126"/>
      <c r="BZ42" s="126"/>
      <c r="CA42" s="126"/>
      <c r="CB42" s="172">
        <v>45556</v>
      </c>
      <c r="CC42" s="126"/>
      <c r="CD42" s="126"/>
      <c r="CE42" s="173"/>
      <c r="CF42" s="172">
        <v>45557</v>
      </c>
      <c r="CG42" s="126"/>
      <c r="CH42" s="126"/>
      <c r="CI42" s="126"/>
      <c r="CJ42" s="126"/>
      <c r="CK42" s="172">
        <v>45558</v>
      </c>
      <c r="CL42" s="126"/>
      <c r="CM42" s="126"/>
      <c r="CN42" s="126"/>
      <c r="CO42" s="172">
        <v>45559</v>
      </c>
      <c r="CP42" s="126"/>
      <c r="CQ42" s="126"/>
      <c r="CR42" s="126"/>
      <c r="CS42" s="172">
        <v>45560</v>
      </c>
      <c r="CT42" s="126"/>
      <c r="CU42" s="126"/>
      <c r="CV42" s="126"/>
      <c r="CW42" s="172">
        <v>45561</v>
      </c>
      <c r="CX42" s="126"/>
      <c r="CY42" s="126"/>
      <c r="CZ42" s="126"/>
      <c r="DA42" s="172">
        <v>45562</v>
      </c>
      <c r="DB42" s="126"/>
      <c r="DC42" s="126"/>
      <c r="DD42" s="126"/>
      <c r="DE42" s="172">
        <v>45563</v>
      </c>
      <c r="DF42" s="126"/>
      <c r="DG42" s="126"/>
      <c r="DH42" s="126"/>
      <c r="DI42" s="172">
        <v>45564</v>
      </c>
    </row>
    <row r="43" spans="1:117" ht="54.75" thickTop="1" x14ac:dyDescent="0.3">
      <c r="A43" s="11" t="s">
        <v>27</v>
      </c>
      <c r="B43" s="189" t="s">
        <v>7</v>
      </c>
      <c r="C43" s="189" t="s">
        <v>10</v>
      </c>
      <c r="D43" s="189" t="s">
        <v>11</v>
      </c>
      <c r="E43" s="190" t="s">
        <v>2</v>
      </c>
      <c r="F43" s="191" t="s">
        <v>8</v>
      </c>
      <c r="G43" s="189" t="s">
        <v>10</v>
      </c>
      <c r="H43" s="189" t="s">
        <v>11</v>
      </c>
      <c r="I43" s="190" t="s">
        <v>2</v>
      </c>
      <c r="J43" s="191" t="s">
        <v>9</v>
      </c>
      <c r="K43" s="189" t="s">
        <v>10</v>
      </c>
      <c r="L43" s="189" t="s">
        <v>11</v>
      </c>
      <c r="M43" s="190" t="s">
        <v>2</v>
      </c>
      <c r="N43" s="191" t="s">
        <v>1</v>
      </c>
      <c r="O43" s="189" t="s">
        <v>10</v>
      </c>
      <c r="P43" s="189" t="s">
        <v>11</v>
      </c>
      <c r="Q43" s="190" t="s">
        <v>2</v>
      </c>
      <c r="R43" s="191" t="s">
        <v>3</v>
      </c>
      <c r="S43" s="189" t="s">
        <v>10</v>
      </c>
      <c r="T43" s="189" t="s">
        <v>11</v>
      </c>
      <c r="U43" s="190" t="s">
        <v>2</v>
      </c>
      <c r="V43" s="191" t="s">
        <v>4</v>
      </c>
      <c r="W43" s="189" t="s">
        <v>10</v>
      </c>
      <c r="X43" s="189" t="s">
        <v>11</v>
      </c>
      <c r="Y43" s="190" t="s">
        <v>2</v>
      </c>
      <c r="Z43" s="191" t="s">
        <v>5</v>
      </c>
      <c r="AA43" s="189" t="s">
        <v>10</v>
      </c>
      <c r="AB43" s="189" t="s">
        <v>11</v>
      </c>
      <c r="AC43" s="190" t="s">
        <v>2</v>
      </c>
      <c r="AD43" s="192" t="s">
        <v>6</v>
      </c>
      <c r="AE43" s="174" t="s">
        <v>7</v>
      </c>
      <c r="AF43" s="174" t="s">
        <v>10</v>
      </c>
      <c r="AG43" s="174" t="s">
        <v>11</v>
      </c>
      <c r="AH43" s="175" t="s">
        <v>2</v>
      </c>
      <c r="AI43" s="176" t="s">
        <v>8</v>
      </c>
      <c r="AJ43" s="174" t="s">
        <v>10</v>
      </c>
      <c r="AK43" s="174" t="s">
        <v>11</v>
      </c>
      <c r="AL43" s="175" t="s">
        <v>2</v>
      </c>
      <c r="AM43" s="176" t="s">
        <v>9</v>
      </c>
      <c r="AN43" s="174" t="s">
        <v>10</v>
      </c>
      <c r="AO43" s="174" t="s">
        <v>11</v>
      </c>
      <c r="AP43" s="175" t="s">
        <v>2</v>
      </c>
      <c r="AQ43" s="176" t="s">
        <v>1</v>
      </c>
      <c r="AR43" s="174" t="s">
        <v>10</v>
      </c>
      <c r="AS43" s="174" t="s">
        <v>11</v>
      </c>
      <c r="AT43" s="175" t="s">
        <v>2</v>
      </c>
      <c r="AU43" s="176" t="s">
        <v>3</v>
      </c>
      <c r="AV43" s="174" t="s">
        <v>10</v>
      </c>
      <c r="AW43" s="174" t="s">
        <v>11</v>
      </c>
      <c r="AX43" s="175" t="s">
        <v>2</v>
      </c>
      <c r="AY43" s="176" t="s">
        <v>4</v>
      </c>
      <c r="AZ43" s="174" t="s">
        <v>10</v>
      </c>
      <c r="BA43" s="174" t="s">
        <v>11</v>
      </c>
      <c r="BB43" s="175" t="s">
        <v>2</v>
      </c>
      <c r="BC43" s="176" t="s">
        <v>5</v>
      </c>
      <c r="BD43" s="174" t="s">
        <v>10</v>
      </c>
      <c r="BE43" s="174" t="s">
        <v>11</v>
      </c>
      <c r="BF43" s="175" t="s">
        <v>2</v>
      </c>
      <c r="BG43" s="177" t="s">
        <v>6</v>
      </c>
      <c r="BH43" s="174" t="s">
        <v>7</v>
      </c>
      <c r="BI43" s="174" t="s">
        <v>10</v>
      </c>
      <c r="BJ43" s="174" t="s">
        <v>11</v>
      </c>
      <c r="BK43" s="175" t="s">
        <v>2</v>
      </c>
      <c r="BL43" s="176" t="s">
        <v>8</v>
      </c>
      <c r="BM43" s="174" t="s">
        <v>10</v>
      </c>
      <c r="BN43" s="174" t="s">
        <v>11</v>
      </c>
      <c r="BO43" s="175" t="s">
        <v>2</v>
      </c>
      <c r="BP43" s="176" t="s">
        <v>9</v>
      </c>
      <c r="BQ43" s="174" t="s">
        <v>10</v>
      </c>
      <c r="BR43" s="174" t="s">
        <v>11</v>
      </c>
      <c r="BS43" s="175" t="s">
        <v>2</v>
      </c>
      <c r="BT43" s="176" t="s">
        <v>1</v>
      </c>
      <c r="BU43" s="174" t="s">
        <v>10</v>
      </c>
      <c r="BV43" s="174" t="s">
        <v>11</v>
      </c>
      <c r="BW43" s="175" t="s">
        <v>2</v>
      </c>
      <c r="BX43" s="176" t="s">
        <v>3</v>
      </c>
      <c r="BY43" s="174" t="s">
        <v>10</v>
      </c>
      <c r="BZ43" s="174" t="s">
        <v>11</v>
      </c>
      <c r="CA43" s="175" t="s">
        <v>2</v>
      </c>
      <c r="CB43" s="176" t="s">
        <v>4</v>
      </c>
      <c r="CC43" s="174" t="s">
        <v>10</v>
      </c>
      <c r="CD43" s="174" t="s">
        <v>11</v>
      </c>
      <c r="CE43" s="175" t="s">
        <v>2</v>
      </c>
      <c r="CF43" s="176" t="s">
        <v>5</v>
      </c>
      <c r="CG43" s="174" t="s">
        <v>10</v>
      </c>
      <c r="CH43" s="174" t="s">
        <v>11</v>
      </c>
      <c r="CI43" s="175" t="s">
        <v>2</v>
      </c>
      <c r="CJ43" s="177" t="s">
        <v>6</v>
      </c>
      <c r="CK43" s="174" t="s">
        <v>7</v>
      </c>
      <c r="CL43" s="174" t="s">
        <v>10</v>
      </c>
      <c r="CM43" s="174" t="s">
        <v>11</v>
      </c>
      <c r="CN43" s="175" t="s">
        <v>2</v>
      </c>
      <c r="CO43" s="176" t="s">
        <v>8</v>
      </c>
      <c r="CP43" s="174" t="s">
        <v>10</v>
      </c>
      <c r="CQ43" s="174" t="s">
        <v>11</v>
      </c>
      <c r="CR43" s="175" t="s">
        <v>2</v>
      </c>
      <c r="CS43" s="176" t="s">
        <v>9</v>
      </c>
      <c r="CT43" s="174" t="s">
        <v>10</v>
      </c>
      <c r="CU43" s="174" t="s">
        <v>11</v>
      </c>
      <c r="CV43" s="175" t="s">
        <v>2</v>
      </c>
      <c r="CW43" s="176" t="s">
        <v>1</v>
      </c>
      <c r="CX43" s="174" t="s">
        <v>10</v>
      </c>
      <c r="CY43" s="174" t="s">
        <v>11</v>
      </c>
      <c r="CZ43" s="175" t="s">
        <v>2</v>
      </c>
      <c r="DA43" s="176" t="s">
        <v>3</v>
      </c>
      <c r="DB43" s="174" t="s">
        <v>10</v>
      </c>
      <c r="DC43" s="174" t="s">
        <v>11</v>
      </c>
      <c r="DD43" s="175" t="s">
        <v>2</v>
      </c>
      <c r="DE43" s="176" t="s">
        <v>4</v>
      </c>
      <c r="DF43" s="174" t="s">
        <v>10</v>
      </c>
      <c r="DG43" s="174" t="s">
        <v>11</v>
      </c>
      <c r="DH43" s="175" t="s">
        <v>2</v>
      </c>
      <c r="DI43" s="176" t="s">
        <v>5</v>
      </c>
      <c r="DJ43" s="174" t="s">
        <v>10</v>
      </c>
      <c r="DK43" s="174" t="s">
        <v>11</v>
      </c>
      <c r="DL43" s="175" t="s">
        <v>2</v>
      </c>
      <c r="DM43" s="177" t="s">
        <v>6</v>
      </c>
    </row>
    <row r="44" spans="1:117" ht="30.75" customHeight="1" x14ac:dyDescent="0.3">
      <c r="A44" s="13" t="s">
        <v>225</v>
      </c>
      <c r="B44" s="205" t="s">
        <v>13</v>
      </c>
      <c r="C44" s="194" t="str">
        <f>VLOOKUP(B44,'PS-FS'!$D$2:$F$56,2,FALSE)</f>
        <v>-</v>
      </c>
      <c r="D44" s="194" t="str">
        <f>VLOOKUP(B44,'PS-FS'!$D$2:$F$56,3,FALSE)</f>
        <v>-</v>
      </c>
      <c r="E44" s="195">
        <f>IFERROR(VLOOKUP(B44,'PS-FS'!$D$1:$H$56,5,FALSE),"00:00")</f>
        <v>0</v>
      </c>
      <c r="F44" s="205" t="s">
        <v>13</v>
      </c>
      <c r="G44" s="194" t="str">
        <f>VLOOKUP(F44,'PS-FS'!$D$2:$F$56,2,FALSE)</f>
        <v>-</v>
      </c>
      <c r="H44" s="194" t="str">
        <f>VLOOKUP(F44,'PS-FS'!$D$2:$F$56,3,FALSE)</f>
        <v>-</v>
      </c>
      <c r="I44" s="195">
        <f>IFERROR(VLOOKUP(F44,'PS-FS'!$D$1:$H$56,5,FALSE),"00:00")</f>
        <v>0</v>
      </c>
      <c r="J44" s="205" t="s">
        <v>13</v>
      </c>
      <c r="K44" s="194" t="str">
        <f>VLOOKUP(J44,'PS-FS'!$D$2:$F$56,2,FALSE)</f>
        <v>-</v>
      </c>
      <c r="L44" s="194" t="str">
        <f>VLOOKUP(J44,'PS-FS'!$D$2:$F$56,3,FALSE)</f>
        <v>-</v>
      </c>
      <c r="M44" s="195">
        <f>IFERROR(VLOOKUP(J44,'PS-FS'!$D$1:$H$56,5,FALSE),"00:00")</f>
        <v>0</v>
      </c>
      <c r="N44" s="205" t="s">
        <v>13</v>
      </c>
      <c r="O44" s="194" t="str">
        <f>VLOOKUP(N44,'PS-FS'!$D$2:$F$56,2,FALSE)</f>
        <v>-</v>
      </c>
      <c r="P44" s="194" t="str">
        <f>VLOOKUP(N44,'PS-FS'!$D$2:$F$56,3,FALSE)</f>
        <v>-</v>
      </c>
      <c r="Q44" s="195">
        <f>IFERROR(VLOOKUP(N44,'PS-FS'!$D$1:$H$56,5,FALSE),"00:00")</f>
        <v>0</v>
      </c>
      <c r="R44" s="205" t="s">
        <v>13</v>
      </c>
      <c r="S44" s="194" t="str">
        <f>VLOOKUP(R44,'PS-FS'!$D$2:$F$56,2,FALSE)</f>
        <v>-</v>
      </c>
      <c r="T44" s="194" t="str">
        <f>VLOOKUP(R44,'PS-FS'!$D$2:$F$56,3,FALSE)</f>
        <v>-</v>
      </c>
      <c r="U44" s="195">
        <f>IFERROR(VLOOKUP(R44,'PS-FS'!$D$1:$H$56,5,FALSE),"00:00")</f>
        <v>0</v>
      </c>
      <c r="V44" s="205" t="s">
        <v>13</v>
      </c>
      <c r="W44" s="194" t="str">
        <f>VLOOKUP(V44,'PS-FS'!$D$2:$F$56,2,FALSE)</f>
        <v>-</v>
      </c>
      <c r="X44" s="194" t="str">
        <f>VLOOKUP(V44,'PS-FS'!$D$2:$F$56,3,FALSE)</f>
        <v>-</v>
      </c>
      <c r="Y44" s="195">
        <f>IFERROR(VLOOKUP(V44,'PS-FS'!$D$1:$H$56,5,FALSE),"00:00")</f>
        <v>0</v>
      </c>
      <c r="Z44" s="193" t="s">
        <v>12</v>
      </c>
      <c r="AA44" s="194" t="str">
        <f>VLOOKUP(Z44,'PS-FS'!$D$2:$F$56,2,FALSE)</f>
        <v>-</v>
      </c>
      <c r="AB44" s="194" t="str">
        <f>VLOOKUP(Z44,'PS-FS'!$D$2:$F$56,3,FALSE)</f>
        <v>-</v>
      </c>
      <c r="AC44" s="195">
        <f>IFERROR(VLOOKUP(Z44,'PS-FS'!$D$1:$H$56,5,FALSE),"00:00")</f>
        <v>0</v>
      </c>
      <c r="AD44" s="199">
        <f t="shared" ref="AD44:AD56" si="8">E44+I44+M44+Q44+U44+Y44+AC44</f>
        <v>0</v>
      </c>
      <c r="AE44" s="178" t="s">
        <v>13</v>
      </c>
      <c r="AF44" s="135" t="str">
        <f>VLOOKUP(AE44,'PS-FS'!$D$2:$F$56,2,FALSE)</f>
        <v>-</v>
      </c>
      <c r="AG44" s="135" t="str">
        <f>VLOOKUP(AE44,'PS-FS'!$D$2:$F$56,3,FALSE)</f>
        <v>-</v>
      </c>
      <c r="AH44" s="128" t="str">
        <f>IFERROR(VLOOKUP(AE44,'[4]Service 24'!$A$1:$Q$428,2,FALSE),"00:00")</f>
        <v>00:00</v>
      </c>
      <c r="AI44" s="178" t="s">
        <v>13</v>
      </c>
      <c r="AJ44" s="135" t="str">
        <f>VLOOKUP(AI44,'PS-FS'!$D$2:$F$56,2,FALSE)</f>
        <v>-</v>
      </c>
      <c r="AK44" s="135" t="str">
        <f>VLOOKUP(AI44,'PS-FS'!$D$2:$F$56,3,FALSE)</f>
        <v>-</v>
      </c>
      <c r="AL44" s="128" t="str">
        <f>IFERROR(VLOOKUP(AI44,'[4]Service 24'!$A$1:$Q$428,2,FALSE),"00:00")</f>
        <v>00:00</v>
      </c>
      <c r="AM44" s="178" t="s">
        <v>13</v>
      </c>
      <c r="AN44" s="135" t="str">
        <f>VLOOKUP(AM44,'PS-FS'!$D$2:$F$56,2,FALSE)</f>
        <v>-</v>
      </c>
      <c r="AO44" s="135" t="str">
        <f>VLOOKUP(AM44,'PS-FS'!$D$2:$F$56,3,FALSE)</f>
        <v>-</v>
      </c>
      <c r="AP44" s="128" t="str">
        <f>IFERROR(VLOOKUP(AM44,'[4]Service 24'!$A$1:$Q$428,2,FALSE),"00:00")</f>
        <v>00:00</v>
      </c>
      <c r="AQ44" s="178" t="s">
        <v>13</v>
      </c>
      <c r="AR44" s="135" t="str">
        <f>VLOOKUP(AQ44,'PS-FS'!$D$2:$F$56,2,FALSE)</f>
        <v>-</v>
      </c>
      <c r="AS44" s="135" t="str">
        <f>VLOOKUP(AQ44,'PS-FS'!$D$2:$F$56,3,FALSE)</f>
        <v>-</v>
      </c>
      <c r="AT44" s="128" t="str">
        <f>IFERROR(VLOOKUP(AQ44,'[4]Service 24'!$A$1:$Q$428,2,FALSE),"00:00")</f>
        <v>00:00</v>
      </c>
      <c r="AU44" s="178" t="s">
        <v>13</v>
      </c>
      <c r="AV44" s="135" t="str">
        <f>VLOOKUP(AU44,'PS-FS'!$D$2:$F$56,2,FALSE)</f>
        <v>-</v>
      </c>
      <c r="AW44" s="135" t="str">
        <f>VLOOKUP(AU44,'PS-FS'!$D$2:$F$56,3,FALSE)</f>
        <v>-</v>
      </c>
      <c r="AX44" s="128" t="str">
        <f>IFERROR(VLOOKUP(AU44,'[4]Service 24'!$A$1:$Q$428,2,FALSE),"00:00")</f>
        <v>00:00</v>
      </c>
      <c r="AY44" s="178" t="s">
        <v>13</v>
      </c>
      <c r="AZ44" s="135" t="str">
        <f>VLOOKUP(AY44,'PS-FS'!$D$2:$F$56,2,FALSE)</f>
        <v>-</v>
      </c>
      <c r="BA44" s="135" t="str">
        <f>VLOOKUP(AY44,'PS-FS'!$D$2:$F$56,3,FALSE)</f>
        <v>-</v>
      </c>
      <c r="BB44" s="128" t="str">
        <f>IFERROR(VLOOKUP(AY44,'[4]Service 24'!$A$1:$Q$428,2,FALSE),"00:00")</f>
        <v>00:00</v>
      </c>
      <c r="BC44" s="125" t="s">
        <v>12</v>
      </c>
      <c r="BD44" s="135" t="str">
        <f>VLOOKUP(BC44,'PS-FS'!$D$2:$F$56,2,FALSE)</f>
        <v>-</v>
      </c>
      <c r="BE44" s="135" t="str">
        <f>VLOOKUP(BC44,'PS-FS'!$D$2:$F$56,3,FALSE)</f>
        <v>-</v>
      </c>
      <c r="BF44" s="128">
        <f>IFERROR(VLOOKUP(BC44,'PS-FS'!$D$1:$H$56,5,FALSE),"00:00")</f>
        <v>0</v>
      </c>
      <c r="BG44" s="155">
        <f t="shared" ref="BG44:BG56" si="9">AH44+AL44+AP44+AT44+AX44+BB44+BF44</f>
        <v>0</v>
      </c>
      <c r="BH44" s="178" t="s">
        <v>13</v>
      </c>
      <c r="BI44" s="135" t="str">
        <f>VLOOKUP(BH44,'PS-FS'!$D$2:$F$56,2,FALSE)</f>
        <v>-</v>
      </c>
      <c r="BJ44" s="135" t="str">
        <f>VLOOKUP(BH44,'PS-FS'!$D$2:$F$56,3,FALSE)</f>
        <v>-</v>
      </c>
      <c r="BK44" s="128" t="str">
        <f>IFERROR(VLOOKUP(BH44,'[4]Service 24'!$A$1:$Q$428,2,FALSE),"00:00")</f>
        <v>00:00</v>
      </c>
      <c r="BL44" s="178" t="s">
        <v>13</v>
      </c>
      <c r="BM44" s="135" t="str">
        <f>VLOOKUP(BL44,'PS-FS'!$D$2:$F$56,2,FALSE)</f>
        <v>-</v>
      </c>
      <c r="BN44" s="135" t="str">
        <f>VLOOKUP(BL44,'PS-FS'!$D$2:$F$56,3,FALSE)</f>
        <v>-</v>
      </c>
      <c r="BO44" s="128" t="str">
        <f>IFERROR(VLOOKUP(BL44,'[4]Service 24'!$A$1:$Q$428,2,FALSE),"00:00")</f>
        <v>00:00</v>
      </c>
      <c r="BP44" s="178" t="s">
        <v>13</v>
      </c>
      <c r="BQ44" s="135" t="str">
        <f>VLOOKUP(BP44,'PS-FS'!$D$2:$F$56,2,FALSE)</f>
        <v>-</v>
      </c>
      <c r="BR44" s="135" t="str">
        <f>VLOOKUP(BP44,'PS-FS'!$D$2:$F$56,3,FALSE)</f>
        <v>-</v>
      </c>
      <c r="BS44" s="128" t="str">
        <f>IFERROR(VLOOKUP(BP44,'[4]Service 24'!$A$1:$Q$428,2,FALSE),"00:00")</f>
        <v>00:00</v>
      </c>
      <c r="BT44" s="178" t="s">
        <v>13</v>
      </c>
      <c r="BU44" s="135" t="str">
        <f>VLOOKUP(BT44,'PS-FS'!$D$2:$F$56,2,FALSE)</f>
        <v>-</v>
      </c>
      <c r="BV44" s="135" t="str">
        <f>VLOOKUP(BT44,'PS-FS'!$D$2:$F$56,3,FALSE)</f>
        <v>-</v>
      </c>
      <c r="BW44" s="128" t="str">
        <f>IFERROR(VLOOKUP(BT44,'[4]Service 24'!$A$1:$Q$428,2,FALSE),"00:00")</f>
        <v>00:00</v>
      </c>
      <c r="BX44" s="178" t="s">
        <v>13</v>
      </c>
      <c r="BY44" s="135" t="str">
        <f>VLOOKUP(BX44,'PS-FS'!$D$2:$F$56,2,FALSE)</f>
        <v>-</v>
      </c>
      <c r="BZ44" s="135" t="str">
        <f>VLOOKUP(BX44,'PS-FS'!$D$2:$F$56,3,FALSE)</f>
        <v>-</v>
      </c>
      <c r="CA44" s="128" t="str">
        <f>IFERROR(VLOOKUP(BX44,'[4]Service 24'!$A$1:$Q$428,2,FALSE),"00:00")</f>
        <v>00:00</v>
      </c>
      <c r="CB44" s="178" t="s">
        <v>13</v>
      </c>
      <c r="CC44" s="135" t="str">
        <f>VLOOKUP(CB44,'PS-FS'!$D$2:$F$56,2,FALSE)</f>
        <v>-</v>
      </c>
      <c r="CD44" s="135" t="str">
        <f>VLOOKUP(CB44,'PS-FS'!$D$2:$F$56,3,FALSE)</f>
        <v>-</v>
      </c>
      <c r="CE44" s="128" t="str">
        <f>IFERROR(VLOOKUP(CB44,'[4]Service 24'!$A$1:$Q$428,2,FALSE),"00:00")</f>
        <v>00:00</v>
      </c>
      <c r="CF44" s="125" t="s">
        <v>12</v>
      </c>
      <c r="CG44" s="135" t="str">
        <f>VLOOKUP(CF44,'PS-FS'!$D$2:$F$56,2,FALSE)</f>
        <v>-</v>
      </c>
      <c r="CH44" s="135" t="str">
        <f>VLOOKUP(CF44,'PS-FS'!$D$2:$F$56,3,FALSE)</f>
        <v>-</v>
      </c>
      <c r="CI44" s="128" t="str">
        <f>IFERROR(VLOOKUP(CF44,'[4]Service 24'!$A$1:$Q$428,2,FALSE),"00:00")</f>
        <v>00:00</v>
      </c>
      <c r="CJ44" s="155">
        <f t="shared" ref="CJ44:CJ54" si="10">BK44+BO44+BS44+BW44+CA44+CE44+CI44</f>
        <v>0</v>
      </c>
      <c r="CK44" s="178" t="s">
        <v>13</v>
      </c>
      <c r="CL44" s="135" t="str">
        <f>VLOOKUP(CK44,'PS-FS'!$D$2:$F$56,2,FALSE)</f>
        <v>-</v>
      </c>
      <c r="CM44" s="135" t="str">
        <f>VLOOKUP(CK44,'PS-FS'!$D$2:$F$56,3,FALSE)</f>
        <v>-</v>
      </c>
      <c r="CN44" s="128" t="str">
        <f>IFERROR(VLOOKUP(CK44,'[4]Service 24'!$A$1:$Q$428,2,FALSE),"00:00")</f>
        <v>00:00</v>
      </c>
      <c r="CO44" s="178" t="s">
        <v>13</v>
      </c>
      <c r="CP44" s="135" t="str">
        <f>VLOOKUP(CO44,'PS-FS'!$D$2:$F$56,2,FALSE)</f>
        <v>-</v>
      </c>
      <c r="CQ44" s="135" t="str">
        <f>VLOOKUP(CO44,'PS-FS'!$D$2:$F$56,3,FALSE)</f>
        <v>-</v>
      </c>
      <c r="CR44" s="128" t="str">
        <f>IFERROR(VLOOKUP(CO44,'[4]Service 24'!$A$1:$Q$428,2,FALSE),"00:00")</f>
        <v>00:00</v>
      </c>
      <c r="CS44" s="178" t="s">
        <v>13</v>
      </c>
      <c r="CT44" s="135" t="str">
        <f>VLOOKUP(CS44,'PS-FS'!$D$2:$F$56,2,FALSE)</f>
        <v>-</v>
      </c>
      <c r="CU44" s="135" t="str">
        <f>VLOOKUP(CS44,'PS-FS'!$D$2:$F$56,3,FALSE)</f>
        <v>-</v>
      </c>
      <c r="CV44" s="128" t="str">
        <f>IFERROR(VLOOKUP(CS44,'[4]Service 24'!$A$1:$Q$428,2,FALSE),"00:00")</f>
        <v>00:00</v>
      </c>
      <c r="CW44" s="178" t="s">
        <v>13</v>
      </c>
      <c r="CX44" s="135" t="str">
        <f>VLOOKUP(CW44,'PS-FS'!$D$2:$F$56,2,FALSE)</f>
        <v>-</v>
      </c>
      <c r="CY44" s="135" t="str">
        <f>VLOOKUP(CW44,'PS-FS'!$D$2:$F$56,3,FALSE)</f>
        <v>-</v>
      </c>
      <c r="CZ44" s="128" t="str">
        <f>IFERROR(VLOOKUP(CW44,'[4]Service 24'!$A$1:$Q$428,2,FALSE),"00:00")</f>
        <v>00:00</v>
      </c>
      <c r="DA44" s="178" t="s">
        <v>13</v>
      </c>
      <c r="DB44" s="135" t="str">
        <f>VLOOKUP(DA44,'PS-FS'!$D$2:$F$56,2,FALSE)</f>
        <v>-</v>
      </c>
      <c r="DC44" s="135" t="str">
        <f>VLOOKUP(DA44,'PS-FS'!$D$2:$F$56,3,FALSE)</f>
        <v>-</v>
      </c>
      <c r="DD44" s="128" t="str">
        <f>IFERROR(VLOOKUP(DA44,'[4]Service 24'!$A$1:$Q$428,2,FALSE),"00:00")</f>
        <v>00:00</v>
      </c>
      <c r="DE44" s="178" t="s">
        <v>13</v>
      </c>
      <c r="DF44" s="135" t="str">
        <f>VLOOKUP(DE44,'PS-FS'!$D$2:$F$56,2,FALSE)</f>
        <v>-</v>
      </c>
      <c r="DG44" s="135" t="str">
        <f>VLOOKUP(DE44,'PS-FS'!$D$2:$F$56,3,FALSE)</f>
        <v>-</v>
      </c>
      <c r="DH44" s="128" t="str">
        <f>IFERROR(VLOOKUP(DE44,'[4]Service 24'!$A$1:$Q$428,2,FALSE),"00:00")</f>
        <v>00:00</v>
      </c>
      <c r="DI44" s="125" t="s">
        <v>12</v>
      </c>
      <c r="DJ44" s="135" t="str">
        <f>VLOOKUP(DI44,'PS-FS'!$D$2:$F$56,2,FALSE)</f>
        <v>-</v>
      </c>
      <c r="DK44" s="135" t="str">
        <f>VLOOKUP(DI44,'PS-FS'!$D$2:$F$56,3,FALSE)</f>
        <v>-</v>
      </c>
      <c r="DL44" s="128" t="str">
        <f>IFERROR(VLOOKUP(DI44,'[4]Service 24'!$A$1:$Q$428,2,FALSE),"00:00")</f>
        <v>00:00</v>
      </c>
      <c r="DM44" s="155">
        <f t="shared" ref="DM44:DM56" si="11">CN44+CR44+CV44+CZ44+DD44+DH44+DL44</f>
        <v>0</v>
      </c>
    </row>
    <row r="45" spans="1:117" ht="30.75" customHeight="1" x14ac:dyDescent="0.3">
      <c r="A45" s="13" t="s">
        <v>226</v>
      </c>
      <c r="B45" s="197" t="s">
        <v>60</v>
      </c>
      <c r="C45" s="194">
        <f>VLOOKUP(B45,'PS-FS'!$D$2:$F$56,2,FALSE)</f>
        <v>0.42708333333333337</v>
      </c>
      <c r="D45" s="194">
        <f>VLOOKUP(B45,'PS-FS'!$D$2:$F$56,3,FALSE)</f>
        <v>0.66319444444444442</v>
      </c>
      <c r="E45" s="195">
        <f>IFERROR(VLOOKUP(B45,'PS-FS'!$D$1:$H$56,5,FALSE),"00:00")</f>
        <v>0.23611111111111105</v>
      </c>
      <c r="F45" s="197" t="s">
        <v>60</v>
      </c>
      <c r="G45" s="194">
        <f>VLOOKUP(F45,'PS-FS'!$D$2:$F$56,2,FALSE)</f>
        <v>0.42708333333333337</v>
      </c>
      <c r="H45" s="194">
        <f>VLOOKUP(F45,'PS-FS'!$D$2:$F$56,3,FALSE)</f>
        <v>0.66319444444444442</v>
      </c>
      <c r="I45" s="195">
        <f>IFERROR(VLOOKUP(F45,'PS-FS'!$D$1:$H$56,5,FALSE),"00:00")</f>
        <v>0.23611111111111105</v>
      </c>
      <c r="J45" s="200" t="s">
        <v>14</v>
      </c>
      <c r="K45" s="194">
        <f>VLOOKUP(J45,'PS-FS'!$D$2:$F$56,2,FALSE)</f>
        <v>0.5</v>
      </c>
      <c r="L45" s="194">
        <f>VLOOKUP(J45,'PS-FS'!$D$2:$F$56,3,FALSE)</f>
        <v>0.79166666666666663</v>
      </c>
      <c r="M45" s="195">
        <f>IFERROR(VLOOKUP(J45,'PS-FS'!$D$1:$H$56,5,FALSE),"00:00")</f>
        <v>0.29166666666666663</v>
      </c>
      <c r="N45" s="200" t="s">
        <v>14</v>
      </c>
      <c r="O45" s="194">
        <f>VLOOKUP(N45,'PS-FS'!$D$2:$F$56,2,FALSE)</f>
        <v>0.5</v>
      </c>
      <c r="P45" s="194">
        <f>VLOOKUP(N45,'PS-FS'!$D$2:$F$56,3,FALSE)</f>
        <v>0.79166666666666663</v>
      </c>
      <c r="Q45" s="195">
        <f>IFERROR(VLOOKUP(N45,'PS-FS'!$D$1:$H$56,5,FALSE),"00:00")</f>
        <v>0.29166666666666663</v>
      </c>
      <c r="R45" s="198" t="s">
        <v>82</v>
      </c>
      <c r="S45" s="194">
        <f>VLOOKUP(R45,'PS-FS'!$D$2:$F$56,2,FALSE)</f>
        <v>0.20486111111111113</v>
      </c>
      <c r="T45" s="194">
        <f>VLOOKUP(R45,'PS-FS'!$D$2:$F$56,3,FALSE)</f>
        <v>0.5069444444444442</v>
      </c>
      <c r="U45" s="195">
        <f>IFERROR(VLOOKUP(R45,'PS-FS'!$D$1:$H$56,5,FALSE),"00:00")</f>
        <v>0.28819444444444414</v>
      </c>
      <c r="V45" s="202" t="s">
        <v>12</v>
      </c>
      <c r="W45" s="194" t="str">
        <f>VLOOKUP(V45,'PS-FS'!$D$2:$F$56,2,FALSE)</f>
        <v>-</v>
      </c>
      <c r="X45" s="194" t="str">
        <f>VLOOKUP(V45,'PS-FS'!$D$2:$F$56,3,FALSE)</f>
        <v>-</v>
      </c>
      <c r="Y45" s="195">
        <f>IFERROR(VLOOKUP(V45,'PS-FS'!$D$1:$H$56,5,FALSE),"00:00")</f>
        <v>0</v>
      </c>
      <c r="Z45" s="193" t="s">
        <v>12</v>
      </c>
      <c r="AA45" s="194" t="str">
        <f>VLOOKUP(Z45,'PS-FS'!$D$2:$F$56,2,FALSE)</f>
        <v>-</v>
      </c>
      <c r="AB45" s="194" t="str">
        <f>VLOOKUP(Z45,'PS-FS'!$D$2:$F$56,3,FALSE)</f>
        <v>-</v>
      </c>
      <c r="AC45" s="195">
        <f>IFERROR(VLOOKUP(Z45,'PS-FS'!$D$1:$H$56,5,FALSE),"00:00")</f>
        <v>0</v>
      </c>
      <c r="AD45" s="199">
        <f t="shared" si="8"/>
        <v>1.3437499999999996</v>
      </c>
      <c r="AE45" s="180" t="s">
        <v>82</v>
      </c>
      <c r="AF45" s="135">
        <f>VLOOKUP(AE45,'PS-FS'!$D$2:$F$56,2,FALSE)</f>
        <v>0.20486111111111113</v>
      </c>
      <c r="AG45" s="135">
        <f>VLOOKUP(AE45,'PS-FS'!$D$2:$F$56,3,FALSE)</f>
        <v>0.5069444444444442</v>
      </c>
      <c r="AH45" s="128">
        <f>IFERROR(VLOOKUP(AE45,'PS-FS'!$D$1:$H$56,5,FALSE),"00:00")</f>
        <v>0.28819444444444414</v>
      </c>
      <c r="AI45" s="125" t="s">
        <v>15</v>
      </c>
      <c r="AJ45" s="135">
        <f>VLOOKUP(AI45,'PS-FS'!$D$2:$F$56,2,FALSE)</f>
        <v>0.20833333333333334</v>
      </c>
      <c r="AK45" s="135">
        <f>VLOOKUP(AI45,'PS-FS'!$D$2:$F$56,3,FALSE)</f>
        <v>0.5</v>
      </c>
      <c r="AL45" s="128">
        <f>IFERROR(VLOOKUP(AI45,'PS-FS'!$D$1:$H$56,5,FALSE),"00:00")</f>
        <v>0.29166666666666663</v>
      </c>
      <c r="AM45" s="182" t="s">
        <v>12</v>
      </c>
      <c r="AN45" s="135" t="str">
        <f>VLOOKUP(AM45,'PS-FS'!$D$2:$F$56,2,FALSE)</f>
        <v>-</v>
      </c>
      <c r="AO45" s="135" t="str">
        <f>VLOOKUP(AM45,'PS-FS'!$D$2:$F$56,3,FALSE)</f>
        <v>-</v>
      </c>
      <c r="AP45" s="128">
        <f>IFERROR(VLOOKUP(AM45,'PS-FS'!$D$1:$H$56,5,FALSE),"00:00")</f>
        <v>0</v>
      </c>
      <c r="AQ45" s="154" t="s">
        <v>193</v>
      </c>
      <c r="AR45" s="135">
        <f>VLOOKUP(AQ45,'PS-FS'!$D$2:$F$56,2,FALSE)</f>
        <v>0.19791666666666666</v>
      </c>
      <c r="AS45" s="135">
        <f>VLOOKUP(AQ45,'PS-FS'!$D$2:$F$56,3,FALSE)</f>
        <v>0.46875</v>
      </c>
      <c r="AT45" s="128">
        <f>IFERROR(VLOOKUP(AQ45,'PS-FS'!$D$1:$H$56,5,FALSE),"00:00")</f>
        <v>0.25694444444444448</v>
      </c>
      <c r="AU45" s="182" t="s">
        <v>12</v>
      </c>
      <c r="AV45" s="135" t="str">
        <f>VLOOKUP(AU45,'PS-FS'!$D$2:$F$56,2,FALSE)</f>
        <v>-</v>
      </c>
      <c r="AW45" s="135" t="str">
        <f>VLOOKUP(AU45,'PS-FS'!$D$2:$F$56,3,FALSE)</f>
        <v>-</v>
      </c>
      <c r="AX45" s="128">
        <f>IFERROR(VLOOKUP(AU45,'PS-FS'!$D$1:$H$56,5,FALSE),"00:00")</f>
        <v>0</v>
      </c>
      <c r="AY45" s="154" t="s">
        <v>182</v>
      </c>
      <c r="AZ45" s="135">
        <f>VLOOKUP(AY45,'PS-FS'!$D$2:$F$56,2,FALSE)</f>
        <v>0.24305555555555555</v>
      </c>
      <c r="BA45" s="135">
        <f>VLOOKUP(AY45,'PS-FS'!$D$2:$F$56,3,FALSE)</f>
        <v>0.5625</v>
      </c>
      <c r="BB45" s="128">
        <f>IFERROR(VLOOKUP(AY45,'PS-FS'!$D$1:$H$56,5,FALSE),"00:00")</f>
        <v>0.30555555555555552</v>
      </c>
      <c r="BC45" s="180" t="s">
        <v>12</v>
      </c>
      <c r="BD45" s="135" t="str">
        <f>VLOOKUP(BC45,'PS-FS'!$D$2:$F$56,2,FALSE)</f>
        <v>-</v>
      </c>
      <c r="BE45" s="135" t="str">
        <f>VLOOKUP(BC45,'PS-FS'!$D$2:$F$56,3,FALSE)</f>
        <v>-</v>
      </c>
      <c r="BF45" s="128">
        <f>IFERROR(VLOOKUP(BC45,'PS-FS'!$D$1:$H$56,5,FALSE),"00:00")</f>
        <v>0</v>
      </c>
      <c r="BG45" s="155">
        <f t="shared" si="9"/>
        <v>1.1423611111111107</v>
      </c>
      <c r="BH45" s="179" t="s">
        <v>60</v>
      </c>
      <c r="BI45" s="135">
        <f>VLOOKUP(BH45,'PS-FS'!$D$2:$F$56,2,FALSE)</f>
        <v>0.42708333333333337</v>
      </c>
      <c r="BJ45" s="135">
        <f>VLOOKUP(BH45,'PS-FS'!$D$2:$F$56,3,FALSE)</f>
        <v>0.66319444444444442</v>
      </c>
      <c r="BK45" s="128">
        <f>IFERROR(VLOOKUP(BH45,'PS-FS'!$D$1:$H$56,5,FALSE),"00:00")</f>
        <v>0.23611111111111105</v>
      </c>
      <c r="BL45" s="134" t="s">
        <v>158</v>
      </c>
      <c r="BM45" s="135">
        <f>VLOOKUP(BL45,'PS-FS'!$D$2:$F$56,2,FALSE)</f>
        <v>0.52777777777777757</v>
      </c>
      <c r="BN45" s="135">
        <f>VLOOKUP(BL45,'PS-FS'!$D$2:$F$56,3,FALSE)</f>
        <v>0.83333333333333204</v>
      </c>
      <c r="BO45" s="128">
        <f>IFERROR(VLOOKUP(BL45,'PS-FS'!$D$1:$H$56,5,FALSE),"00:00")</f>
        <v>0.29166666666666557</v>
      </c>
      <c r="BP45" s="134" t="s">
        <v>158</v>
      </c>
      <c r="BQ45" s="135">
        <f>VLOOKUP(BP45,'PS-FS'!$D$2:$F$56,2,FALSE)</f>
        <v>0.52777777777777757</v>
      </c>
      <c r="BR45" s="135">
        <f>VLOOKUP(BP45,'PS-FS'!$D$2:$F$56,3,FALSE)</f>
        <v>0.83333333333333204</v>
      </c>
      <c r="BS45" s="128">
        <f>IFERROR(VLOOKUP(BP45,'PS-FS'!$D$1:$H$56,5,FALSE),"00:00")</f>
        <v>0.29166666666666557</v>
      </c>
      <c r="BT45" s="181" t="s">
        <v>14</v>
      </c>
      <c r="BU45" s="135">
        <f>VLOOKUP(BT45,'PS-FS'!$D$2:$F$56,2,FALSE)</f>
        <v>0.5</v>
      </c>
      <c r="BV45" s="135">
        <f>VLOOKUP(BT45,'PS-FS'!$D$2:$F$56,3,FALSE)</f>
        <v>0.79166666666666663</v>
      </c>
      <c r="BW45" s="128">
        <f>IFERROR(VLOOKUP(BT45,'[4]Service 24'!$A$1:$Q$428,2,FALSE),"00:00")</f>
        <v>0.29166666666666669</v>
      </c>
      <c r="BX45" s="179" t="s">
        <v>60</v>
      </c>
      <c r="BY45" s="135">
        <f>VLOOKUP(BX45,'PS-FS'!$D$2:$F$56,2,FALSE)</f>
        <v>0.42708333333333337</v>
      </c>
      <c r="BZ45" s="135">
        <f>VLOOKUP(BX45,'PS-FS'!$D$2:$F$56,3,FALSE)</f>
        <v>0.66319444444444442</v>
      </c>
      <c r="CA45" s="128">
        <f>IFERROR(VLOOKUP(BX45,'[4]Service 24'!$A$1:$Q$428,2,FALSE),"00:00")</f>
        <v>0.2291666666666663</v>
      </c>
      <c r="CB45" s="125" t="s">
        <v>12</v>
      </c>
      <c r="CC45" s="135" t="str">
        <f>VLOOKUP(CB45,'PS-FS'!$D$2:$F$56,2,FALSE)</f>
        <v>-</v>
      </c>
      <c r="CD45" s="135" t="str">
        <f>VLOOKUP(CB45,'PS-FS'!$D$2:$F$56,3,FALSE)</f>
        <v>-</v>
      </c>
      <c r="CE45" s="128" t="str">
        <f>IFERROR(VLOOKUP(CB45,'[4]Service 24'!$A$1:$Q$428,2,FALSE),"00:00")</f>
        <v>00:00</v>
      </c>
      <c r="CF45" s="182" t="s">
        <v>12</v>
      </c>
      <c r="CG45" s="135" t="str">
        <f>VLOOKUP(CF45,'PS-FS'!$D$2:$F$56,2,FALSE)</f>
        <v>-</v>
      </c>
      <c r="CH45" s="135" t="str">
        <f>VLOOKUP(CF45,'PS-FS'!$D$2:$F$56,3,FALSE)</f>
        <v>-</v>
      </c>
      <c r="CI45" s="128" t="str">
        <f>IFERROR(VLOOKUP(CF45,'[4]Service 24'!$A$1:$Q$428,2,FALSE),"00:00")</f>
        <v>00:00</v>
      </c>
      <c r="CJ45" s="155">
        <f t="shared" si="10"/>
        <v>1.3402777777777752</v>
      </c>
      <c r="CK45" s="180" t="s">
        <v>82</v>
      </c>
      <c r="CL45" s="135">
        <f>VLOOKUP(CK45,'PS-FS'!$D$2:$F$56,2,FALSE)</f>
        <v>0.20486111111111113</v>
      </c>
      <c r="CM45" s="135">
        <f>VLOOKUP(CK45,'PS-FS'!$D$2:$F$56,3,FALSE)</f>
        <v>0.5069444444444442</v>
      </c>
      <c r="CN45" s="128">
        <f>IFERROR(VLOOKUP(CK45,'[4]Service 24'!$A$1:$Q$428,2,FALSE),"00:00")</f>
        <v>0.30555555555555447</v>
      </c>
      <c r="CO45" s="154" t="s">
        <v>193</v>
      </c>
      <c r="CP45" s="135">
        <f>VLOOKUP(CO45,'PS-FS'!$D$2:$F$56,2,FALSE)</f>
        <v>0.19791666666666666</v>
      </c>
      <c r="CQ45" s="135">
        <f>VLOOKUP(CO45,'PS-FS'!$D$2:$F$56,3,FALSE)</f>
        <v>0.46875</v>
      </c>
      <c r="CR45" s="128" t="str">
        <f>IFERROR(VLOOKUP(CO45,'[4]Service 24'!$A$1:$Q$428,2,FALSE),"00:00")</f>
        <v>00:00</v>
      </c>
      <c r="CS45" s="125" t="s">
        <v>15</v>
      </c>
      <c r="CT45" s="135">
        <f>VLOOKUP(CS45,'PS-FS'!$D$2:$F$56,2,FALSE)</f>
        <v>0.20833333333333334</v>
      </c>
      <c r="CU45" s="135">
        <f>VLOOKUP(CS45,'PS-FS'!$D$2:$F$56,3,FALSE)</f>
        <v>0.5</v>
      </c>
      <c r="CV45" s="128">
        <f>IFERROR(VLOOKUP(CS45,'[4]Service 24'!$A$1:$Q$428,2,FALSE),"00:00")</f>
        <v>0.29166666666666669</v>
      </c>
      <c r="CW45" s="125" t="s">
        <v>15</v>
      </c>
      <c r="CX45" s="135">
        <f>VLOOKUP(CW45,'PS-FS'!$D$2:$F$56,2,FALSE)</f>
        <v>0.20833333333333334</v>
      </c>
      <c r="CY45" s="135">
        <f>VLOOKUP(CW45,'PS-FS'!$D$2:$F$56,3,FALSE)</f>
        <v>0.5</v>
      </c>
      <c r="CZ45" s="128">
        <f>IFERROR(VLOOKUP(CW45,'[4]Service 24'!$A$1:$Q$428,2,FALSE),"00:00")</f>
        <v>0.29166666666666669</v>
      </c>
      <c r="DA45" s="154" t="s">
        <v>193</v>
      </c>
      <c r="DB45" s="135">
        <f>VLOOKUP(DA45,'PS-FS'!$D$2:$F$56,2,FALSE)</f>
        <v>0.19791666666666666</v>
      </c>
      <c r="DC45" s="135">
        <f>VLOOKUP(DA45,'PS-FS'!$D$2:$F$56,3,FALSE)</f>
        <v>0.46875</v>
      </c>
      <c r="DD45" s="128" t="str">
        <f>IFERROR(VLOOKUP(DA45,'[4]Service 24'!$A$1:$Q$428,2,FALSE),"00:00")</f>
        <v>00:00</v>
      </c>
      <c r="DE45" s="181" t="s">
        <v>12</v>
      </c>
      <c r="DF45" s="135" t="str">
        <f>VLOOKUP(DE45,'PS-FS'!$D$2:$F$56,2,FALSE)</f>
        <v>-</v>
      </c>
      <c r="DG45" s="135" t="str">
        <f>VLOOKUP(DE45,'PS-FS'!$D$2:$F$56,3,FALSE)</f>
        <v>-</v>
      </c>
      <c r="DH45" s="128" t="str">
        <f>IFERROR(VLOOKUP(DE45,'[4]Service 24'!$A$1:$Q$428,2,FALSE),"00:00")</f>
        <v>00:00</v>
      </c>
      <c r="DI45" s="181" t="s">
        <v>12</v>
      </c>
      <c r="DJ45" s="135" t="str">
        <f>VLOOKUP(DI45,'PS-FS'!$D$2:$F$56,2,FALSE)</f>
        <v>-</v>
      </c>
      <c r="DK45" s="135" t="str">
        <f>VLOOKUP(DI45,'PS-FS'!$D$2:$F$56,3,FALSE)</f>
        <v>-</v>
      </c>
      <c r="DL45" s="128" t="str">
        <f>IFERROR(VLOOKUP(DI45,'[4]Service 24'!$A$1:$Q$428,2,FALSE),"00:00")</f>
        <v>00:00</v>
      </c>
      <c r="DM45" s="155">
        <f t="shared" si="11"/>
        <v>0.88888888888888795</v>
      </c>
    </row>
    <row r="46" spans="1:117" ht="30.75" customHeight="1" x14ac:dyDescent="0.3">
      <c r="A46" s="13" t="s">
        <v>227</v>
      </c>
      <c r="B46" s="206" t="s">
        <v>184</v>
      </c>
      <c r="C46" s="194">
        <f>VLOOKUP(B46,'PS-FS'!$D$2:$F$56,2,FALSE)</f>
        <v>0.45833333333333331</v>
      </c>
      <c r="D46" s="194">
        <f>VLOOKUP(B46,'PS-FS'!$D$2:$F$56,3,FALSE)</f>
        <v>0.8125</v>
      </c>
      <c r="E46" s="195">
        <f>IFERROR(VLOOKUP(B46,'PS-FS'!$D$1:$H$56,5,FALSE),"00:00")</f>
        <v>0.34027777777777779</v>
      </c>
      <c r="F46" s="208" t="s">
        <v>158</v>
      </c>
      <c r="G46" s="194">
        <f>VLOOKUP(F46,'PS-FS'!$D$2:$F$56,2,FALSE)</f>
        <v>0.52777777777777757</v>
      </c>
      <c r="H46" s="194">
        <f>VLOOKUP(F46,'PS-FS'!$D$2:$F$56,3,FALSE)</f>
        <v>0.83333333333333204</v>
      </c>
      <c r="I46" s="195">
        <f>IFERROR(VLOOKUP(F46,'PS-FS'!$D$1:$H$56,5,FALSE),"00:00")</f>
        <v>0.29166666666666557</v>
      </c>
      <c r="J46" s="200" t="s">
        <v>12</v>
      </c>
      <c r="K46" s="194" t="str">
        <f>VLOOKUP(J46,'PS-FS'!$D$2:$F$56,2,FALSE)</f>
        <v>-</v>
      </c>
      <c r="L46" s="194" t="str">
        <f>VLOOKUP(J46,'PS-FS'!$D$2:$F$56,3,FALSE)</f>
        <v>-</v>
      </c>
      <c r="M46" s="195">
        <f>IFERROR(VLOOKUP(J46,'PS-FS'!$D$1:$H$56,5,FALSE),"00:00")</f>
        <v>0</v>
      </c>
      <c r="N46" s="200" t="s">
        <v>14</v>
      </c>
      <c r="O46" s="194">
        <f>VLOOKUP(N46,'PS-FS'!$D$2:$F$56,2,FALSE)</f>
        <v>0.5</v>
      </c>
      <c r="P46" s="194">
        <f>VLOOKUP(N46,'PS-FS'!$D$2:$F$56,3,FALSE)</f>
        <v>0.79166666666666663</v>
      </c>
      <c r="Q46" s="195">
        <f>IFERROR(VLOOKUP(N46,'PS-FS'!$D$1:$H$56,5,FALSE),"00:00")</f>
        <v>0.29166666666666663</v>
      </c>
      <c r="R46" s="197" t="s">
        <v>60</v>
      </c>
      <c r="S46" s="194">
        <f>VLOOKUP(R46,'PS-FS'!$D$2:$F$56,2,FALSE)</f>
        <v>0.42708333333333337</v>
      </c>
      <c r="T46" s="194">
        <f>VLOOKUP(R46,'PS-FS'!$D$2:$F$56,3,FALSE)</f>
        <v>0.66319444444444442</v>
      </c>
      <c r="U46" s="195">
        <f>IFERROR(VLOOKUP(R46,'PS-FS'!$D$1:$H$56,5,FALSE),"00:00")</f>
        <v>0.23611111111111105</v>
      </c>
      <c r="V46" s="193" t="s">
        <v>12</v>
      </c>
      <c r="W46" s="194" t="str">
        <f>VLOOKUP(V46,'PS-FS'!$D$2:$F$56,2,FALSE)</f>
        <v>-</v>
      </c>
      <c r="X46" s="194" t="str">
        <f>VLOOKUP(V46,'PS-FS'!$D$2:$F$56,3,FALSE)</f>
        <v>-</v>
      </c>
      <c r="Y46" s="195">
        <f>IFERROR(VLOOKUP(V46,'PS-FS'!$D$1:$H$56,5,FALSE),"00:00")</f>
        <v>0</v>
      </c>
      <c r="Z46" s="193" t="s">
        <v>12</v>
      </c>
      <c r="AA46" s="194" t="str">
        <f>VLOOKUP(Z46,'PS-FS'!$D$2:$F$56,2,FALSE)</f>
        <v>-</v>
      </c>
      <c r="AB46" s="194" t="str">
        <f>VLOOKUP(Z46,'PS-FS'!$D$2:$F$56,3,FALSE)</f>
        <v>-</v>
      </c>
      <c r="AC46" s="195">
        <f>IFERROR(VLOOKUP(Z46,'PS-FS'!$D$1:$H$56,5,FALSE),"00:00")</f>
        <v>0</v>
      </c>
      <c r="AD46" s="199">
        <f t="shared" si="8"/>
        <v>1.159722222222221</v>
      </c>
      <c r="AE46" s="125" t="s">
        <v>15</v>
      </c>
      <c r="AF46" s="135">
        <f>VLOOKUP(AE46,'PS-FS'!$D$2:$F$56,2,FALSE)</f>
        <v>0.20833333333333334</v>
      </c>
      <c r="AG46" s="135">
        <f>VLOOKUP(AE46,'PS-FS'!$D$2:$F$56,3,FALSE)</f>
        <v>0.5</v>
      </c>
      <c r="AH46" s="128">
        <f>IFERROR(VLOOKUP(AE46,'PS-FS'!$D$1:$H$56,5,FALSE),"00:00")</f>
        <v>0.29166666666666663</v>
      </c>
      <c r="AI46" s="134" t="s">
        <v>158</v>
      </c>
      <c r="AJ46" s="135">
        <f>VLOOKUP(AI46,'PS-FS'!$D$2:$F$56,2,FALSE)</f>
        <v>0.52777777777777757</v>
      </c>
      <c r="AK46" s="135">
        <f>VLOOKUP(AI46,'PS-FS'!$D$2:$F$56,3,FALSE)</f>
        <v>0.83333333333333204</v>
      </c>
      <c r="AL46" s="128">
        <f>IFERROR(VLOOKUP(AI46,'PS-FS'!$D$1:$H$56,5,FALSE),"00:00")</f>
        <v>0.29166666666666557</v>
      </c>
      <c r="AM46" s="134" t="s">
        <v>158</v>
      </c>
      <c r="AN46" s="135">
        <f>VLOOKUP(AM46,'PS-FS'!$D$2:$F$56,2,FALSE)</f>
        <v>0.52777777777777757</v>
      </c>
      <c r="AO46" s="135">
        <f>VLOOKUP(AM46,'PS-FS'!$D$2:$F$56,3,FALSE)</f>
        <v>0.83333333333333204</v>
      </c>
      <c r="AP46" s="128">
        <f>IFERROR(VLOOKUP(AM46,'PS-FS'!$D$1:$H$56,5,FALSE),"00:00")</f>
        <v>0.29166666666666557</v>
      </c>
      <c r="AQ46" s="134" t="s">
        <v>158</v>
      </c>
      <c r="AR46" s="135">
        <f>VLOOKUP(AQ46,'PS-FS'!$D$2:$F$56,2,FALSE)</f>
        <v>0.52777777777777757</v>
      </c>
      <c r="AS46" s="135">
        <f>VLOOKUP(AQ46,'PS-FS'!$D$2:$F$56,3,FALSE)</f>
        <v>0.83333333333333204</v>
      </c>
      <c r="AT46" s="128" t="str">
        <f>IFERROR(VLOOKUP(AQ46,'[4]Service 24'!$A$1:$Q$428,2,FALSE),"00:00")</f>
        <v>00:00</v>
      </c>
      <c r="AU46" s="179" t="s">
        <v>60</v>
      </c>
      <c r="AV46" s="135">
        <f>VLOOKUP(AU46,'PS-FS'!$D$2:$F$56,2,FALSE)</f>
        <v>0.42708333333333337</v>
      </c>
      <c r="AW46" s="135">
        <f>VLOOKUP(AU46,'PS-FS'!$D$2:$F$56,3,FALSE)</f>
        <v>0.66319444444444442</v>
      </c>
      <c r="AX46" s="128">
        <f>IFERROR(VLOOKUP(AU46,'[4]Service 24'!$A$1:$Q$428,2,FALSE),"00:00")</f>
        <v>0.2291666666666663</v>
      </c>
      <c r="AY46" s="125" t="s">
        <v>12</v>
      </c>
      <c r="AZ46" s="135" t="str">
        <f>VLOOKUP(AY46,'PS-FS'!$D$2:$F$56,2,FALSE)</f>
        <v>-</v>
      </c>
      <c r="BA46" s="135" t="str">
        <f>VLOOKUP(AY46,'PS-FS'!$D$2:$F$56,3,FALSE)</f>
        <v>-</v>
      </c>
      <c r="BB46" s="128" t="str">
        <f>IFERROR(VLOOKUP(AY46,'[4]Service 24'!$A$1:$Q$428,2,FALSE),"00:00")</f>
        <v>00:00</v>
      </c>
      <c r="BC46" s="182" t="s">
        <v>12</v>
      </c>
      <c r="BD46" s="135" t="str">
        <f>VLOOKUP(BC46,'PS-FS'!$D$2:$F$56,2,FALSE)</f>
        <v>-</v>
      </c>
      <c r="BE46" s="135" t="str">
        <f>VLOOKUP(BC46,'PS-FS'!$D$2:$F$56,3,FALSE)</f>
        <v>-</v>
      </c>
      <c r="BF46" s="128">
        <f>IFERROR(VLOOKUP(BC46,'PS-FS'!$D$1:$H$56,5,FALSE),"00:00")</f>
        <v>0</v>
      </c>
      <c r="BG46" s="155">
        <f t="shared" si="9"/>
        <v>1.1041666666666641</v>
      </c>
      <c r="BH46" s="125" t="s">
        <v>15</v>
      </c>
      <c r="BI46" s="135">
        <f>VLOOKUP(BH46,'PS-FS'!$D$2:$F$56,2,FALSE)</f>
        <v>0.20833333333333334</v>
      </c>
      <c r="BJ46" s="135">
        <f>VLOOKUP(BH46,'PS-FS'!$D$2:$F$56,3,FALSE)</f>
        <v>0.5</v>
      </c>
      <c r="BK46" s="128">
        <f>IFERROR(VLOOKUP(BH46,'PS-FS'!$D$1:$H$56,5,FALSE),"00:00")</f>
        <v>0.29166666666666663</v>
      </c>
      <c r="BL46" s="180" t="s">
        <v>82</v>
      </c>
      <c r="BM46" s="135">
        <f>VLOOKUP(BL46,'PS-FS'!$D$2:$F$56,2,FALSE)</f>
        <v>0.20486111111111113</v>
      </c>
      <c r="BN46" s="135">
        <f>VLOOKUP(BL46,'PS-FS'!$D$2:$F$56,3,FALSE)</f>
        <v>0.5069444444444442</v>
      </c>
      <c r="BO46" s="128">
        <f>IFERROR(VLOOKUP(BL46,'PS-FS'!$D$1:$H$56,5,FALSE),"00:00")</f>
        <v>0.28819444444444414</v>
      </c>
      <c r="BP46" s="180" t="s">
        <v>82</v>
      </c>
      <c r="BQ46" s="135">
        <f>VLOOKUP(BP46,'PS-FS'!$D$2:$F$56,2,FALSE)</f>
        <v>0.20486111111111113</v>
      </c>
      <c r="BR46" s="135">
        <f>VLOOKUP(BP46,'PS-FS'!$D$2:$F$56,3,FALSE)</f>
        <v>0.5069444444444442</v>
      </c>
      <c r="BS46" s="128">
        <f>IFERROR(VLOOKUP(BP46,'PS-FS'!$D$1:$H$56,5,FALSE),"00:00")</f>
        <v>0.28819444444444414</v>
      </c>
      <c r="BT46" s="180" t="s">
        <v>82</v>
      </c>
      <c r="BU46" s="135">
        <f>VLOOKUP(BT46,'PS-FS'!$D$2:$F$56,2,FALSE)</f>
        <v>0.20486111111111113</v>
      </c>
      <c r="BV46" s="135">
        <f>VLOOKUP(BT46,'PS-FS'!$D$2:$F$56,3,FALSE)</f>
        <v>0.5069444444444442</v>
      </c>
      <c r="BW46" s="128">
        <f>IFERROR(VLOOKUP(BT46,'PS-FS'!$D$1:$H$56,5,FALSE),"00:00")</f>
        <v>0.28819444444444414</v>
      </c>
      <c r="BX46" s="125" t="s">
        <v>12</v>
      </c>
      <c r="BY46" s="135" t="str">
        <f>VLOOKUP(BX46,'PS-FS'!$D$2:$F$56,2,FALSE)</f>
        <v>-</v>
      </c>
      <c r="BZ46" s="135" t="str">
        <f>VLOOKUP(BX46,'PS-FS'!$D$2:$F$56,3,FALSE)</f>
        <v>-</v>
      </c>
      <c r="CA46" s="128">
        <f>IFERROR(VLOOKUP(BX46,'PS-FS'!$D$1:$H$56,5,FALSE),"00:00")</f>
        <v>0</v>
      </c>
      <c r="CB46" s="178" t="s">
        <v>12</v>
      </c>
      <c r="CC46" s="135" t="str">
        <f>VLOOKUP(CB46,'PS-FS'!$D$2:$F$56,2,FALSE)</f>
        <v>-</v>
      </c>
      <c r="CD46" s="135" t="str">
        <f>VLOOKUP(CB46,'PS-FS'!$D$2:$F$56,3,FALSE)</f>
        <v>-</v>
      </c>
      <c r="CE46" s="128">
        <f>IFERROR(VLOOKUP(CB46,'PS-FS'!$D$1:$H$56,5,FALSE),"00:00")</f>
        <v>0</v>
      </c>
      <c r="CF46" s="180" t="s">
        <v>119</v>
      </c>
      <c r="CG46" s="135">
        <f>VLOOKUP(CF46,'PS-FS'!$D$2:$F$56,2,FALSE)</f>
        <v>0.27777777777777779</v>
      </c>
      <c r="CH46" s="135">
        <f>VLOOKUP(CF46,'PS-FS'!$D$2:$F$56,3,FALSE)</f>
        <v>0.59027777777777779</v>
      </c>
      <c r="CI46" s="128">
        <f>IFERROR(VLOOKUP(CF46,'[4]Service 24'!$A$1:$Q$428,2,FALSE),"00:00")</f>
        <v>0.27430555555555469</v>
      </c>
      <c r="CJ46" s="155">
        <f t="shared" si="10"/>
        <v>1.4305555555555538</v>
      </c>
      <c r="CK46" s="179" t="s">
        <v>60</v>
      </c>
      <c r="CL46" s="135">
        <f>VLOOKUP(CK46,'PS-FS'!$D$2:$F$56,2,FALSE)</f>
        <v>0.42708333333333337</v>
      </c>
      <c r="CM46" s="135">
        <f>VLOOKUP(CK46,'PS-FS'!$D$2:$F$56,3,FALSE)</f>
        <v>0.66319444444444442</v>
      </c>
      <c r="CN46" s="128">
        <f>IFERROR(VLOOKUP(CK46,'PS-FS'!$D$1:$H$56,5,FALSE),"00:00")</f>
        <v>0.23611111111111105</v>
      </c>
      <c r="CO46" s="134" t="s">
        <v>158</v>
      </c>
      <c r="CP46" s="135">
        <f>VLOOKUP(CO46,'PS-FS'!$D$2:$F$56,2,FALSE)</f>
        <v>0.52777777777777757</v>
      </c>
      <c r="CQ46" s="135">
        <f>VLOOKUP(CO46,'PS-FS'!$D$2:$F$56,3,FALSE)</f>
        <v>0.83333333333333204</v>
      </c>
      <c r="CR46" s="128">
        <f>IFERROR(VLOOKUP(CO46,'PS-FS'!$D$1:$H$56,5,FALSE),"00:00")</f>
        <v>0.29166666666666557</v>
      </c>
      <c r="CS46" s="134" t="s">
        <v>158</v>
      </c>
      <c r="CT46" s="135">
        <f>VLOOKUP(CS46,'PS-FS'!$D$2:$F$56,2,FALSE)</f>
        <v>0.52777777777777757</v>
      </c>
      <c r="CU46" s="135">
        <f>VLOOKUP(CS46,'PS-FS'!$D$2:$F$56,3,FALSE)</f>
        <v>0.83333333333333204</v>
      </c>
      <c r="CV46" s="128">
        <f>IFERROR(VLOOKUP(CS46,'PS-FS'!$D$1:$H$56,5,FALSE),"00:00")</f>
        <v>0.29166666666666557</v>
      </c>
      <c r="CW46" s="181" t="s">
        <v>14</v>
      </c>
      <c r="CX46" s="135">
        <f>VLOOKUP(CW46,'PS-FS'!$D$2:$F$56,2,FALSE)</f>
        <v>0.5</v>
      </c>
      <c r="CY46" s="135">
        <f>VLOOKUP(CW46,'PS-FS'!$D$2:$F$56,3,FALSE)</f>
        <v>0.79166666666666663</v>
      </c>
      <c r="CZ46" s="128">
        <f>IFERROR(VLOOKUP(CW46,'[4]Service 24'!$A$1:$Q$428,2,FALSE),"00:00")</f>
        <v>0.29166666666666669</v>
      </c>
      <c r="DA46" s="179" t="s">
        <v>60</v>
      </c>
      <c r="DB46" s="135">
        <f>VLOOKUP(DA46,'PS-FS'!$D$2:$F$56,2,FALSE)</f>
        <v>0.42708333333333337</v>
      </c>
      <c r="DC46" s="135">
        <f>VLOOKUP(DA46,'PS-FS'!$D$2:$F$56,3,FALSE)</f>
        <v>0.66319444444444442</v>
      </c>
      <c r="DD46" s="128">
        <f>IFERROR(VLOOKUP(DA46,'[4]Service 24'!$A$1:$Q$428,2,FALSE),"00:00")</f>
        <v>0.2291666666666663</v>
      </c>
      <c r="DE46" s="125" t="s">
        <v>12</v>
      </c>
      <c r="DF46" s="135" t="str">
        <f>VLOOKUP(DE46,'PS-FS'!$D$2:$F$56,2,FALSE)</f>
        <v>-</v>
      </c>
      <c r="DG46" s="135" t="str">
        <f>VLOOKUP(DE46,'PS-FS'!$D$2:$F$56,3,FALSE)</f>
        <v>-</v>
      </c>
      <c r="DH46" s="128" t="str">
        <f>IFERROR(VLOOKUP(DE46,'[4]Service 24'!$A$1:$Q$428,2,FALSE),"00:00")</f>
        <v>00:00</v>
      </c>
      <c r="DI46" s="182" t="s">
        <v>12</v>
      </c>
      <c r="DJ46" s="135" t="str">
        <f>VLOOKUP(DI46,'PS-FS'!$D$2:$F$56,2,FALSE)</f>
        <v>-</v>
      </c>
      <c r="DK46" s="135" t="str">
        <f>VLOOKUP(DI46,'PS-FS'!$D$2:$F$56,3,FALSE)</f>
        <v>-</v>
      </c>
      <c r="DL46" s="128" t="str">
        <f>IFERROR(VLOOKUP(DI46,'[4]Service 24'!$A$1:$Q$428,2,FALSE),"00:00")</f>
        <v>00:00</v>
      </c>
      <c r="DM46" s="155">
        <f t="shared" si="11"/>
        <v>1.3402777777777752</v>
      </c>
    </row>
    <row r="47" spans="1:117" ht="30.75" customHeight="1" x14ac:dyDescent="0.3">
      <c r="A47" s="13" t="s">
        <v>228</v>
      </c>
      <c r="B47" s="200" t="s">
        <v>12</v>
      </c>
      <c r="C47" s="194" t="str">
        <f>VLOOKUP(B47,'PS-FS'!$D$2:$F$56,2,FALSE)</f>
        <v>-</v>
      </c>
      <c r="D47" s="194" t="str">
        <f>VLOOKUP(B47,'PS-FS'!$D$2:$F$56,3,FALSE)</f>
        <v>-</v>
      </c>
      <c r="E47" s="195">
        <f>IFERROR(VLOOKUP(B47,'PS-FS'!$D$1:$H$56,5,FALSE),"00:00")</f>
        <v>0</v>
      </c>
      <c r="F47" s="200" t="s">
        <v>14</v>
      </c>
      <c r="G47" s="194">
        <f>VLOOKUP(F47,'PS-FS'!$D$2:$F$56,2,FALSE)</f>
        <v>0.5</v>
      </c>
      <c r="H47" s="194">
        <f>VLOOKUP(F47,'PS-FS'!$D$2:$F$56,3,FALSE)</f>
        <v>0.79166666666666663</v>
      </c>
      <c r="I47" s="195">
        <f>IFERROR(VLOOKUP(F47,'PS-FS'!$D$1:$H$56,5,FALSE),"00:00")</f>
        <v>0.29166666666666663</v>
      </c>
      <c r="J47" s="208" t="s">
        <v>158</v>
      </c>
      <c r="K47" s="194">
        <f>VLOOKUP(J47,'PS-FS'!$D$2:$F$56,2,FALSE)</f>
        <v>0.52777777777777757</v>
      </c>
      <c r="L47" s="194">
        <f>VLOOKUP(J47,'PS-FS'!$D$2:$F$56,3,FALSE)</f>
        <v>0.83333333333333204</v>
      </c>
      <c r="M47" s="195">
        <f>IFERROR(VLOOKUP(J47,'PS-FS'!$D$1:$H$56,5,FALSE),"00:00")</f>
        <v>0.29166666666666557</v>
      </c>
      <c r="N47" s="208" t="s">
        <v>158</v>
      </c>
      <c r="O47" s="194">
        <f>VLOOKUP(N47,'PS-FS'!$D$2:$F$56,2,FALSE)</f>
        <v>0.52777777777777757</v>
      </c>
      <c r="P47" s="194">
        <f>VLOOKUP(N47,'PS-FS'!$D$2:$F$56,3,FALSE)</f>
        <v>0.83333333333333204</v>
      </c>
      <c r="Q47" s="195">
        <f>IFERROR(VLOOKUP(N47,'PS-FS'!$D$1:$H$56,5,FALSE),"00:00")</f>
        <v>0.29166666666666557</v>
      </c>
      <c r="R47" s="202" t="s">
        <v>12</v>
      </c>
      <c r="S47" s="194" t="str">
        <f>VLOOKUP(R47,'PS-FS'!$D$2:$F$56,2,FALSE)</f>
        <v>-</v>
      </c>
      <c r="T47" s="194" t="str">
        <f>VLOOKUP(R47,'PS-FS'!$D$2:$F$56,3,FALSE)</f>
        <v>-</v>
      </c>
      <c r="U47" s="195">
        <f>IFERROR(VLOOKUP(R47,'PS-FS'!$D$1:$H$56,5,FALSE),"00:00")</f>
        <v>0</v>
      </c>
      <c r="V47" s="208" t="s">
        <v>164</v>
      </c>
      <c r="W47" s="194">
        <f>VLOOKUP(V47,'PS-FS'!$D$2:$F$56,2,FALSE)</f>
        <v>0.55208333333333315</v>
      </c>
      <c r="X47" s="194">
        <f>VLOOKUP(V47,'PS-FS'!$D$2:$F$56,3,FALSE)</f>
        <v>0.82638888888888784</v>
      </c>
      <c r="Y47" s="195">
        <f>IFERROR(VLOOKUP(V47,'PS-FS'!$D$1:$H$56,5,FALSE),"00:00")</f>
        <v>0.2604166666666658</v>
      </c>
      <c r="Z47" s="193" t="s">
        <v>12</v>
      </c>
      <c r="AA47" s="194" t="str">
        <f>VLOOKUP(Z47,'PS-FS'!$D$2:$F$56,2,FALSE)</f>
        <v>-</v>
      </c>
      <c r="AB47" s="194" t="str">
        <f>VLOOKUP(Z47,'PS-FS'!$D$2:$F$56,3,FALSE)</f>
        <v>-</v>
      </c>
      <c r="AC47" s="195">
        <f>IFERROR(VLOOKUP(Z47,'PS-FS'!$D$1:$H$56,5,FALSE),"00:00")</f>
        <v>0</v>
      </c>
      <c r="AD47" s="199">
        <f t="shared" si="8"/>
        <v>1.1354166666666636</v>
      </c>
      <c r="AE47" s="125" t="s">
        <v>15</v>
      </c>
      <c r="AF47" s="135">
        <f>VLOOKUP(AE47,'PS-FS'!$D$2:$F$56,2,FALSE)</f>
        <v>0.20833333333333334</v>
      </c>
      <c r="AG47" s="135">
        <f>VLOOKUP(AE47,'PS-FS'!$D$2:$F$56,3,FALSE)</f>
        <v>0.5</v>
      </c>
      <c r="AH47" s="128">
        <f>IFERROR(VLOOKUP(AE47,'PS-FS'!$D$1:$H$56,5,FALSE),"00:00")</f>
        <v>0.29166666666666663</v>
      </c>
      <c r="AI47" s="153" t="s">
        <v>113</v>
      </c>
      <c r="AJ47" s="135">
        <f>VLOOKUP(AI47,'PS-FS'!$D$2:$F$56,2,FALSE)</f>
        <v>0.21180555555555558</v>
      </c>
      <c r="AK47" s="135">
        <f>VLOOKUP(AI47,'PS-FS'!$D$2:$F$56,3,FALSE)</f>
        <v>0.4375</v>
      </c>
      <c r="AL47" s="128">
        <f>IFERROR(VLOOKUP(AI47,'PS-FS'!$D$1:$H$56,5,FALSE),"00:00")</f>
        <v>0.22569444444444442</v>
      </c>
      <c r="AM47" s="154" t="s">
        <v>193</v>
      </c>
      <c r="AN47" s="135">
        <f>VLOOKUP(AM47,'PS-FS'!$D$2:$F$56,2,FALSE)</f>
        <v>0.19791666666666666</v>
      </c>
      <c r="AO47" s="135">
        <f>VLOOKUP(AM47,'PS-FS'!$D$2:$F$56,3,FALSE)</f>
        <v>0.46875</v>
      </c>
      <c r="AP47" s="128">
        <f>IFERROR(VLOOKUP(AM47,'PS-FS'!$D$1:$H$56,5,FALSE),"00:00")</f>
        <v>0.25694444444444448</v>
      </c>
      <c r="AQ47" s="153" t="s">
        <v>113</v>
      </c>
      <c r="AR47" s="135">
        <f>VLOOKUP(AQ47,'PS-FS'!$D$2:$F$56,2,FALSE)</f>
        <v>0.21180555555555558</v>
      </c>
      <c r="AS47" s="135">
        <f>VLOOKUP(AQ47,'PS-FS'!$D$2:$F$56,3,FALSE)</f>
        <v>0.4375</v>
      </c>
      <c r="AT47" s="128">
        <f>IFERROR(VLOOKUP(AQ47,'PS-FS'!$D$1:$H$56,5,FALSE),"00:00")</f>
        <v>0.22569444444444442</v>
      </c>
      <c r="AU47" s="153" t="s">
        <v>113</v>
      </c>
      <c r="AV47" s="135">
        <f>VLOOKUP(AU47,'PS-FS'!$D$2:$F$56,2,FALSE)</f>
        <v>0.21180555555555558</v>
      </c>
      <c r="AW47" s="135">
        <f>VLOOKUP(AU47,'PS-FS'!$D$2:$F$56,3,FALSE)</f>
        <v>0.4375</v>
      </c>
      <c r="AX47" s="128">
        <f>IFERROR(VLOOKUP(AU47,'PS-FS'!$D$1:$H$56,5,FALSE),"00:00")</f>
        <v>0.22569444444444442</v>
      </c>
      <c r="AY47" s="153" t="s">
        <v>117</v>
      </c>
      <c r="AZ47" s="135">
        <f>VLOOKUP(AY47,'PS-FS'!$D$2:$F$56,2,FALSE)</f>
        <v>0.23958333333333334</v>
      </c>
      <c r="BA47" s="135">
        <f>VLOOKUP(AY47,'PS-FS'!$D$2:$F$56,3,FALSE)</f>
        <v>0.42361111111111116</v>
      </c>
      <c r="BB47" s="128">
        <f>IFERROR(VLOOKUP(AY47,'PS-FS'!$D$1:$H$56,5,FALSE),"00:00")</f>
        <v>0.18402777777777782</v>
      </c>
      <c r="BC47" s="125" t="s">
        <v>12</v>
      </c>
      <c r="BD47" s="135" t="str">
        <f>VLOOKUP(BC47,'PS-FS'!$D$2:$F$56,2,FALSE)</f>
        <v>-</v>
      </c>
      <c r="BE47" s="135" t="str">
        <f>VLOOKUP(BC47,'PS-FS'!$D$2:$F$56,3,FALSE)</f>
        <v>-</v>
      </c>
      <c r="BF47" s="128">
        <f>IFERROR(VLOOKUP(BC47,'PS-FS'!$D$1:$H$56,5,FALSE),"00:00")</f>
        <v>0</v>
      </c>
      <c r="BG47" s="155">
        <f t="shared" si="9"/>
        <v>1.4097222222222223</v>
      </c>
      <c r="BH47" s="125" t="s">
        <v>15</v>
      </c>
      <c r="BI47" s="135">
        <f>VLOOKUP(BH47,'PS-FS'!$D$2:$F$56,2,FALSE)</f>
        <v>0.20833333333333334</v>
      </c>
      <c r="BJ47" s="135">
        <f>VLOOKUP(BH47,'PS-FS'!$D$2:$F$56,3,FALSE)</f>
        <v>0.5</v>
      </c>
      <c r="BK47" s="128">
        <f>IFERROR(VLOOKUP(BH47,'PS-FS'!$D$1:$H$56,5,FALSE),"00:00")</f>
        <v>0.29166666666666663</v>
      </c>
      <c r="BL47" s="153" t="s">
        <v>113</v>
      </c>
      <c r="BM47" s="135">
        <f>VLOOKUP(BL47,'PS-FS'!$D$2:$F$56,2,FALSE)</f>
        <v>0.21180555555555558</v>
      </c>
      <c r="BN47" s="135">
        <f>VLOOKUP(BL47,'PS-FS'!$D$2:$F$56,3,FALSE)</f>
        <v>0.4375</v>
      </c>
      <c r="BO47" s="128">
        <f>IFERROR(VLOOKUP(BL47,'PS-FS'!$D$1:$H$56,5,FALSE),"00:00")</f>
        <v>0.22569444444444442</v>
      </c>
      <c r="BP47" s="154" t="s">
        <v>193</v>
      </c>
      <c r="BQ47" s="135">
        <f>VLOOKUP(BP47,'PS-FS'!$D$2:$F$56,2,FALSE)</f>
        <v>0.19791666666666666</v>
      </c>
      <c r="BR47" s="135">
        <f>VLOOKUP(BP47,'PS-FS'!$D$2:$F$56,3,FALSE)</f>
        <v>0.46875</v>
      </c>
      <c r="BS47" s="128">
        <f>IFERROR(VLOOKUP(BP47,'PS-FS'!$D$1:$H$56,5,FALSE),"00:00")</f>
        <v>0.25694444444444448</v>
      </c>
      <c r="BT47" s="153" t="s">
        <v>113</v>
      </c>
      <c r="BU47" s="135">
        <f>VLOOKUP(BT47,'PS-FS'!$D$2:$F$56,2,FALSE)</f>
        <v>0.21180555555555558</v>
      </c>
      <c r="BV47" s="135">
        <f>VLOOKUP(BT47,'PS-FS'!$D$2:$F$56,3,FALSE)</f>
        <v>0.4375</v>
      </c>
      <c r="BW47" s="128">
        <f>IFERROR(VLOOKUP(BT47,'PS-FS'!$D$1:$H$56,5,FALSE),"00:00")</f>
        <v>0.22569444444444442</v>
      </c>
      <c r="BX47" s="153" t="s">
        <v>113</v>
      </c>
      <c r="BY47" s="135">
        <f>VLOOKUP(BX47,'PS-FS'!$D$2:$F$56,2,FALSE)</f>
        <v>0.21180555555555558</v>
      </c>
      <c r="BZ47" s="135">
        <f>VLOOKUP(BX47,'PS-FS'!$D$2:$F$56,3,FALSE)</f>
        <v>0.4375</v>
      </c>
      <c r="CA47" s="128">
        <f>IFERROR(VLOOKUP(BX47,'PS-FS'!$D$1:$H$56,5,FALSE),"00:00")</f>
        <v>0.22569444444444442</v>
      </c>
      <c r="CB47" s="153" t="s">
        <v>117</v>
      </c>
      <c r="CC47" s="135">
        <f>VLOOKUP(CB47,'PS-FS'!$D$2:$F$56,2,FALSE)</f>
        <v>0.23958333333333334</v>
      </c>
      <c r="CD47" s="135">
        <f>VLOOKUP(CB47,'PS-FS'!$D$2:$F$56,3,FALSE)</f>
        <v>0.42361111111111116</v>
      </c>
      <c r="CE47" s="128">
        <f>IFERROR(VLOOKUP(CB47,'PS-FS'!$D$1:$H$56,5,FALSE),"00:00")</f>
        <v>0.18402777777777782</v>
      </c>
      <c r="CF47" s="125" t="s">
        <v>12</v>
      </c>
      <c r="CG47" s="135" t="str">
        <f>VLOOKUP(CF47,'PS-FS'!$D$2:$F$56,2,FALSE)</f>
        <v>-</v>
      </c>
      <c r="CH47" s="135" t="str">
        <f>VLOOKUP(CF47,'PS-FS'!$D$2:$F$56,3,FALSE)</f>
        <v>-</v>
      </c>
      <c r="CI47" s="128" t="str">
        <f>IFERROR(VLOOKUP(CF47,'[4]Service 24'!$A$1:$Q$428,2,FALSE),"00:00")</f>
        <v>00:00</v>
      </c>
      <c r="CJ47" s="155">
        <f t="shared" si="10"/>
        <v>1.4097222222222223</v>
      </c>
      <c r="CK47" s="125" t="s">
        <v>15</v>
      </c>
      <c r="CL47" s="135">
        <f>VLOOKUP(CK47,'PS-FS'!$D$2:$F$56,2,FALSE)</f>
        <v>0.20833333333333334</v>
      </c>
      <c r="CM47" s="135">
        <f>VLOOKUP(CK47,'PS-FS'!$D$2:$F$56,3,FALSE)</f>
        <v>0.5</v>
      </c>
      <c r="CN47" s="128">
        <f>IFERROR(VLOOKUP(CK47,'PS-FS'!$D$1:$H$56,5,FALSE),"00:00")</f>
        <v>0.29166666666666663</v>
      </c>
      <c r="CO47" s="180" t="s">
        <v>82</v>
      </c>
      <c r="CP47" s="135">
        <f>VLOOKUP(CO47,'PS-FS'!$D$2:$F$56,2,FALSE)</f>
        <v>0.20486111111111113</v>
      </c>
      <c r="CQ47" s="135">
        <f>VLOOKUP(CO47,'PS-FS'!$D$2:$F$56,3,FALSE)</f>
        <v>0.5069444444444442</v>
      </c>
      <c r="CR47" s="128">
        <f>IFERROR(VLOOKUP(CO47,'PS-FS'!$D$1:$H$56,5,FALSE),"00:00")</f>
        <v>0.28819444444444414</v>
      </c>
      <c r="CS47" s="180" t="s">
        <v>82</v>
      </c>
      <c r="CT47" s="135">
        <f>VLOOKUP(CS47,'PS-FS'!$D$2:$F$56,2,FALSE)</f>
        <v>0.20486111111111113</v>
      </c>
      <c r="CU47" s="135">
        <f>VLOOKUP(CS47,'PS-FS'!$D$2:$F$56,3,FALSE)</f>
        <v>0.5069444444444442</v>
      </c>
      <c r="CV47" s="128">
        <f>IFERROR(VLOOKUP(CS47,'PS-FS'!$D$1:$H$56,5,FALSE),"00:00")</f>
        <v>0.28819444444444414</v>
      </c>
      <c r="CW47" s="180" t="s">
        <v>82</v>
      </c>
      <c r="CX47" s="135">
        <f>VLOOKUP(CW47,'PS-FS'!$D$2:$F$56,2,FALSE)</f>
        <v>0.20486111111111113</v>
      </c>
      <c r="CY47" s="135">
        <f>VLOOKUP(CW47,'PS-FS'!$D$2:$F$56,3,FALSE)</f>
        <v>0.5069444444444442</v>
      </c>
      <c r="CZ47" s="128">
        <f>IFERROR(VLOOKUP(CW47,'PS-FS'!$D$1:$H$56,5,FALSE),"00:00")</f>
        <v>0.28819444444444414</v>
      </c>
      <c r="DA47" s="125" t="s">
        <v>12</v>
      </c>
      <c r="DB47" s="135" t="str">
        <f>VLOOKUP(DA47,'PS-FS'!$D$2:$F$56,2,FALSE)</f>
        <v>-</v>
      </c>
      <c r="DC47" s="135" t="str">
        <f>VLOOKUP(DA47,'PS-FS'!$D$2:$F$56,3,FALSE)</f>
        <v>-</v>
      </c>
      <c r="DD47" s="128">
        <f>IFERROR(VLOOKUP(DA47,'PS-FS'!$D$1:$H$56,5,FALSE),"00:00")</f>
        <v>0</v>
      </c>
      <c r="DE47" s="178" t="s">
        <v>12</v>
      </c>
      <c r="DF47" s="135" t="str">
        <f>VLOOKUP(DE47,'PS-FS'!$D$2:$F$56,2,FALSE)</f>
        <v>-</v>
      </c>
      <c r="DG47" s="135" t="str">
        <f>VLOOKUP(DE47,'PS-FS'!$D$2:$F$56,3,FALSE)</f>
        <v>-</v>
      </c>
      <c r="DH47" s="128">
        <f>IFERROR(VLOOKUP(DE47,'PS-FS'!$D$1:$H$56,5,FALSE),"00:00")</f>
        <v>0</v>
      </c>
      <c r="DI47" s="180" t="s">
        <v>119</v>
      </c>
      <c r="DJ47" s="135">
        <f>VLOOKUP(DI47,'PS-FS'!$D$2:$F$56,2,FALSE)</f>
        <v>0.27777777777777779</v>
      </c>
      <c r="DK47" s="135">
        <f>VLOOKUP(DI47,'PS-FS'!$D$2:$F$56,3,FALSE)</f>
        <v>0.59027777777777779</v>
      </c>
      <c r="DL47" s="128">
        <f>IFERROR(VLOOKUP(DI47,'[4]Service 24'!$A$1:$Q$428,2,FALSE),"00:00")</f>
        <v>0.27430555555555469</v>
      </c>
      <c r="DM47" s="155">
        <f t="shared" si="11"/>
        <v>1.4305555555555538</v>
      </c>
    </row>
    <row r="48" spans="1:117" ht="30.75" customHeight="1" x14ac:dyDescent="0.3">
      <c r="A48" s="13" t="s">
        <v>229</v>
      </c>
      <c r="B48" s="208" t="s">
        <v>158</v>
      </c>
      <c r="C48" s="194">
        <f>VLOOKUP(B48,'PS-FS'!$D$2:$F$56,2,FALSE)</f>
        <v>0.52777777777777757</v>
      </c>
      <c r="D48" s="194">
        <f>VLOOKUP(B48,'PS-FS'!$D$2:$F$56,3,FALSE)</f>
        <v>0.83333333333333204</v>
      </c>
      <c r="E48" s="195">
        <f>IFERROR(VLOOKUP(B48,'PS-FS'!$D$1:$H$56,5,FALSE),"00:00")</f>
        <v>0.29166666666666557</v>
      </c>
      <c r="F48" s="206" t="s">
        <v>184</v>
      </c>
      <c r="G48" s="194">
        <f>VLOOKUP(F48,'PS-FS'!$D$2:$F$56,2,FALSE)</f>
        <v>0.45833333333333331</v>
      </c>
      <c r="H48" s="194">
        <f>VLOOKUP(F48,'PS-FS'!$D$2:$F$56,3,FALSE)</f>
        <v>0.8125</v>
      </c>
      <c r="I48" s="195">
        <f>IFERROR(VLOOKUP(F48,'PS-FS'!$D$1:$H$56,5,FALSE),"00:00")</f>
        <v>0.34027777777777779</v>
      </c>
      <c r="J48" s="201" t="s">
        <v>172</v>
      </c>
      <c r="K48" s="194">
        <f>VLOOKUP(J48,'PS-FS'!$D$2:$F$56,2,FALSE)</f>
        <v>0.64930555555555558</v>
      </c>
      <c r="L48" s="194">
        <f>VLOOKUP(J48,'PS-FS'!$D$2:$F$56,3,FALSE)</f>
        <v>0.95833333333333337</v>
      </c>
      <c r="M48" s="195">
        <f>IFERROR(VLOOKUP(J48,'PS-FS'!$D$1:$H$56,5,FALSE),"00:00")</f>
        <v>0.2951388888888889</v>
      </c>
      <c r="N48" s="200" t="s">
        <v>12</v>
      </c>
      <c r="O48" s="194" t="str">
        <f>VLOOKUP(N48,'PS-FS'!$D$2:$F$56,2,FALSE)</f>
        <v>-</v>
      </c>
      <c r="P48" s="194" t="str">
        <f>VLOOKUP(N48,'PS-FS'!$D$2:$F$56,3,FALSE)</f>
        <v>-</v>
      </c>
      <c r="Q48" s="195">
        <f>IFERROR(VLOOKUP(N48,'PS-FS'!$D$1:$H$56,5,FALSE),"00:00")</f>
        <v>0</v>
      </c>
      <c r="R48" s="201" t="s">
        <v>172</v>
      </c>
      <c r="S48" s="194">
        <f>VLOOKUP(R48,'PS-FS'!$D$2:$F$56,2,FALSE)</f>
        <v>0.64930555555555558</v>
      </c>
      <c r="T48" s="194">
        <f>VLOOKUP(R48,'PS-FS'!$D$2:$F$56,3,FALSE)</f>
        <v>0.95833333333333337</v>
      </c>
      <c r="U48" s="195">
        <f>IFERROR(VLOOKUP(R48,'PS-FS'!$D$1:$H$56,5,FALSE),"00:00")</f>
        <v>0.2951388888888889</v>
      </c>
      <c r="V48" s="201" t="s">
        <v>178</v>
      </c>
      <c r="W48" s="194">
        <f>VLOOKUP(V48,'PS-FS'!$D$2:$F$56,2,FALSE)</f>
        <v>0.70138888888888862</v>
      </c>
      <c r="X48" s="194">
        <f>VLOOKUP(V48,'PS-FS'!$D$2:$F$56,3,FALSE)</f>
        <v>0.95833333333333337</v>
      </c>
      <c r="Y48" s="195">
        <f>IFERROR(VLOOKUP(V48,'PS-FS'!$D$1:$H$56,5,FALSE),"00:00")</f>
        <v>0.25694444444444475</v>
      </c>
      <c r="Z48" s="193" t="s">
        <v>12</v>
      </c>
      <c r="AA48" s="194" t="str">
        <f>VLOOKUP(Z48,'PS-FS'!$D$2:$F$56,2,FALSE)</f>
        <v>-</v>
      </c>
      <c r="AB48" s="194" t="str">
        <f>VLOOKUP(Z48,'PS-FS'!$D$2:$F$56,3,FALSE)</f>
        <v>-</v>
      </c>
      <c r="AC48" s="195">
        <f>IFERROR(VLOOKUP(Z48,'PS-FS'!$D$1:$H$56,5,FALSE),"00:00")</f>
        <v>0</v>
      </c>
      <c r="AD48" s="199">
        <f t="shared" si="8"/>
        <v>1.4791666666666656</v>
      </c>
      <c r="AE48" s="137" t="s">
        <v>172</v>
      </c>
      <c r="AF48" s="135">
        <f>VLOOKUP(AE48,'PS-FS'!$D$2:$F$56,2,FALSE)</f>
        <v>0.64930555555555558</v>
      </c>
      <c r="AG48" s="135">
        <f>VLOOKUP(AE48,'PS-FS'!$D$2:$F$56,3,FALSE)</f>
        <v>0.95833333333333337</v>
      </c>
      <c r="AH48" s="128">
        <f>IFERROR(VLOOKUP(AE48,'PS-FS'!$D$1:$H$56,5,FALSE),"00:00")</f>
        <v>0.2951388888888889</v>
      </c>
      <c r="AI48" s="137" t="s">
        <v>172</v>
      </c>
      <c r="AJ48" s="135">
        <f>VLOOKUP(AI48,'PS-FS'!$D$2:$F$56,2,FALSE)</f>
        <v>0.64930555555555558</v>
      </c>
      <c r="AK48" s="135">
        <f>VLOOKUP(AI48,'PS-FS'!$D$2:$F$56,3,FALSE)</f>
        <v>0.95833333333333337</v>
      </c>
      <c r="AL48" s="128">
        <f>IFERROR(VLOOKUP(AI48,'PS-FS'!$D$1:$H$56,5,FALSE),"00:00")</f>
        <v>0.2951388888888889</v>
      </c>
      <c r="AM48" s="136" t="s">
        <v>184</v>
      </c>
      <c r="AN48" s="135">
        <f>VLOOKUP(AM48,'PS-FS'!$D$2:$F$56,2,FALSE)</f>
        <v>0.45833333333333331</v>
      </c>
      <c r="AO48" s="135">
        <f>VLOOKUP(AM48,'PS-FS'!$D$2:$F$56,3,FALSE)</f>
        <v>0.8125</v>
      </c>
      <c r="AP48" s="128">
        <f>IFERROR(VLOOKUP(AM48,'PS-FS'!$D$1:$H$56,5,FALSE),"00:00")</f>
        <v>0.34027777777777779</v>
      </c>
      <c r="AQ48" s="137" t="s">
        <v>172</v>
      </c>
      <c r="AR48" s="135">
        <f>VLOOKUP(AQ48,'PS-FS'!$D$2:$F$56,2,FALSE)</f>
        <v>0.64930555555555558</v>
      </c>
      <c r="AS48" s="135">
        <f>VLOOKUP(AQ48,'PS-FS'!$D$2:$F$56,3,FALSE)</f>
        <v>0.95833333333333337</v>
      </c>
      <c r="AT48" s="128">
        <f>IFERROR(VLOOKUP(AQ48,'PS-FS'!$D$1:$H$56,5,FALSE),"00:00")</f>
        <v>0.2951388888888889</v>
      </c>
      <c r="AU48" s="136" t="s">
        <v>184</v>
      </c>
      <c r="AV48" s="135">
        <f>VLOOKUP(AU48,'PS-FS'!$D$2:$F$56,2,FALSE)</f>
        <v>0.45833333333333331</v>
      </c>
      <c r="AW48" s="135">
        <f>VLOOKUP(AU48,'PS-FS'!$D$2:$F$56,3,FALSE)</f>
        <v>0.8125</v>
      </c>
      <c r="AX48" s="128">
        <f>IFERROR(VLOOKUP(AU48,'PS-FS'!$D$1:$H$56,5,FALSE),"00:00")</f>
        <v>0.34027777777777779</v>
      </c>
      <c r="AY48" s="182" t="s">
        <v>12</v>
      </c>
      <c r="AZ48" s="135" t="str">
        <f>VLOOKUP(AY48,'PS-FS'!$D$2:$F$56,2,FALSE)</f>
        <v>-</v>
      </c>
      <c r="BA48" s="135" t="str">
        <f>VLOOKUP(AY48,'PS-FS'!$D$2:$F$56,3,FALSE)</f>
        <v>-</v>
      </c>
      <c r="BB48" s="128">
        <f>IFERROR(VLOOKUP(AY48,'PS-FS'!$D$1:$H$56,5,FALSE),"00:00")</f>
        <v>0</v>
      </c>
      <c r="BC48" s="125" t="s">
        <v>12</v>
      </c>
      <c r="BD48" s="135" t="str">
        <f>VLOOKUP(BC48,'PS-FS'!$D$2:$F$56,2,FALSE)</f>
        <v>-</v>
      </c>
      <c r="BE48" s="135" t="str">
        <f>VLOOKUP(BC48,'PS-FS'!$D$2:$F$56,3,FALSE)</f>
        <v>-</v>
      </c>
      <c r="BF48" s="128">
        <f>IFERROR(VLOOKUP(BC48,'PS-FS'!$D$1:$H$56,5,FALSE),"00:00")</f>
        <v>0</v>
      </c>
      <c r="BG48" s="155">
        <f t="shared" si="9"/>
        <v>1.5659722222222223</v>
      </c>
      <c r="BH48" s="153" t="s">
        <v>113</v>
      </c>
      <c r="BI48" s="135">
        <f>VLOOKUP(BH48,'PS-FS'!$D$2:$F$56,2,FALSE)</f>
        <v>0.21180555555555558</v>
      </c>
      <c r="BJ48" s="135">
        <f>VLOOKUP(BH48,'PS-FS'!$D$2:$F$56,3,FALSE)</f>
        <v>0.4375</v>
      </c>
      <c r="BK48" s="128">
        <f>IFERROR(VLOOKUP(BH48,'PS-FS'!$D$1:$H$56,5,FALSE),"00:00")</f>
        <v>0.22569444444444442</v>
      </c>
      <c r="BL48" s="125" t="s">
        <v>15</v>
      </c>
      <c r="BM48" s="135">
        <f>VLOOKUP(BL48,'PS-FS'!$D$2:$F$56,2,FALSE)</f>
        <v>0.20833333333333334</v>
      </c>
      <c r="BN48" s="135">
        <f>VLOOKUP(BL48,'PS-FS'!$D$2:$F$56,3,FALSE)</f>
        <v>0.5</v>
      </c>
      <c r="BO48" s="128">
        <f>IFERROR(VLOOKUP(BL48,'PS-FS'!$D$1:$H$56,5,FALSE),"00:00")</f>
        <v>0.29166666666666663</v>
      </c>
      <c r="BP48" s="153" t="s">
        <v>113</v>
      </c>
      <c r="BQ48" s="135">
        <f>VLOOKUP(BP48,'PS-FS'!$D$2:$F$56,2,FALSE)</f>
        <v>0.21180555555555558</v>
      </c>
      <c r="BR48" s="135">
        <f>VLOOKUP(BP48,'PS-FS'!$D$2:$F$56,3,FALSE)</f>
        <v>0.4375</v>
      </c>
      <c r="BS48" s="128">
        <f>IFERROR(VLOOKUP(BP48,'PS-FS'!$D$1:$H$56,5,FALSE),"00:00")</f>
        <v>0.22569444444444442</v>
      </c>
      <c r="BT48" s="154" t="s">
        <v>193</v>
      </c>
      <c r="BU48" s="135">
        <f>VLOOKUP(BT48,'PS-FS'!$D$2:$F$56,2,FALSE)</f>
        <v>0.19791666666666666</v>
      </c>
      <c r="BV48" s="135">
        <f>VLOOKUP(BT48,'PS-FS'!$D$2:$F$56,3,FALSE)</f>
        <v>0.46875</v>
      </c>
      <c r="BW48" s="128">
        <f>IFERROR(VLOOKUP(BT48,'PS-FS'!$D$1:$H$56,5,FALSE),"00:00")</f>
        <v>0.25694444444444448</v>
      </c>
      <c r="BX48" s="182" t="s">
        <v>12</v>
      </c>
      <c r="BY48" s="135" t="str">
        <f>VLOOKUP(BX48,'PS-FS'!$D$2:$F$56,2,FALSE)</f>
        <v>-</v>
      </c>
      <c r="BZ48" s="135" t="str">
        <f>VLOOKUP(BX48,'PS-FS'!$D$2:$F$56,3,FALSE)</f>
        <v>-</v>
      </c>
      <c r="CA48" s="128">
        <f>IFERROR(VLOOKUP(BX48,'PS-FS'!$D$1:$H$56,5,FALSE),"00:00")</f>
        <v>0</v>
      </c>
      <c r="CB48" s="125" t="s">
        <v>12</v>
      </c>
      <c r="CC48" s="135" t="str">
        <f>VLOOKUP(CB48,'PS-FS'!$D$2:$F$56,2,FALSE)</f>
        <v>-</v>
      </c>
      <c r="CD48" s="135" t="str">
        <f>VLOOKUP(CB48,'PS-FS'!$D$2:$F$56,3,FALSE)</f>
        <v>-</v>
      </c>
      <c r="CE48" s="128">
        <f>IFERROR(VLOOKUP(CB48,'PS-FS'!$D$1:$H$56,5,FALSE),"00:00")</f>
        <v>0</v>
      </c>
      <c r="CF48" s="134" t="s">
        <v>167</v>
      </c>
      <c r="CG48" s="135">
        <f>VLOOKUP(CF48,'PS-FS'!$D$2:$F$56,2,FALSE)</f>
        <v>0.58333333333333337</v>
      </c>
      <c r="CH48" s="135">
        <f>VLOOKUP(CF48,'PS-FS'!$D$2:$F$56,3,FALSE)</f>
        <v>0.80902777777777779</v>
      </c>
      <c r="CI48" s="128" t="str">
        <f>IFERROR(VLOOKUP(CF48,'[4]Service 24'!$A$1:$Q$428,2,FALSE),"00:00")</f>
        <v>00:00</v>
      </c>
      <c r="CJ48" s="155">
        <f t="shared" si="10"/>
        <v>1</v>
      </c>
      <c r="CK48" s="125" t="s">
        <v>15</v>
      </c>
      <c r="CL48" s="135">
        <f>VLOOKUP(CK48,'PS-FS'!$D$2:$F$56,2,FALSE)</f>
        <v>0.20833333333333334</v>
      </c>
      <c r="CM48" s="135">
        <f>VLOOKUP(CK48,'PS-FS'!$D$2:$F$56,3,FALSE)</f>
        <v>0.5</v>
      </c>
      <c r="CN48" s="128">
        <f>IFERROR(VLOOKUP(CK48,'PS-FS'!$D$1:$H$56,5,FALSE),"00:00")</f>
        <v>0.29166666666666663</v>
      </c>
      <c r="CO48" s="153" t="s">
        <v>113</v>
      </c>
      <c r="CP48" s="135">
        <f>VLOOKUP(CO48,'PS-FS'!$D$2:$F$56,2,FALSE)</f>
        <v>0.21180555555555558</v>
      </c>
      <c r="CQ48" s="135">
        <f>VLOOKUP(CO48,'PS-FS'!$D$2:$F$56,3,FALSE)</f>
        <v>0.4375</v>
      </c>
      <c r="CR48" s="128">
        <f>IFERROR(VLOOKUP(CO48,'PS-FS'!$D$1:$H$56,5,FALSE),"00:00")</f>
        <v>0.22569444444444442</v>
      </c>
      <c r="CS48" s="154" t="s">
        <v>193</v>
      </c>
      <c r="CT48" s="135">
        <f>VLOOKUP(CS48,'PS-FS'!$D$2:$F$56,2,FALSE)</f>
        <v>0.19791666666666666</v>
      </c>
      <c r="CU48" s="135">
        <f>VLOOKUP(CS48,'PS-FS'!$D$2:$F$56,3,FALSE)</f>
        <v>0.46875</v>
      </c>
      <c r="CV48" s="128">
        <f>IFERROR(VLOOKUP(CS48,'PS-FS'!$D$1:$H$56,5,FALSE),"00:00")</f>
        <v>0.25694444444444448</v>
      </c>
      <c r="CW48" s="153" t="s">
        <v>113</v>
      </c>
      <c r="CX48" s="135">
        <f>VLOOKUP(CW48,'PS-FS'!$D$2:$F$56,2,FALSE)</f>
        <v>0.21180555555555558</v>
      </c>
      <c r="CY48" s="135">
        <f>VLOOKUP(CW48,'PS-FS'!$D$2:$F$56,3,FALSE)</f>
        <v>0.4375</v>
      </c>
      <c r="CZ48" s="128">
        <f>IFERROR(VLOOKUP(CW48,'PS-FS'!$D$1:$H$56,5,FALSE),"00:00")</f>
        <v>0.22569444444444442</v>
      </c>
      <c r="DA48" s="153" t="s">
        <v>113</v>
      </c>
      <c r="DB48" s="135">
        <f>VLOOKUP(DA48,'PS-FS'!$D$2:$F$56,2,FALSE)</f>
        <v>0.21180555555555558</v>
      </c>
      <c r="DC48" s="135">
        <f>VLOOKUP(DA48,'PS-FS'!$D$2:$F$56,3,FALSE)</f>
        <v>0.4375</v>
      </c>
      <c r="DD48" s="128">
        <f>IFERROR(VLOOKUP(DA48,'PS-FS'!$D$1:$H$56,5,FALSE),"00:00")</f>
        <v>0.22569444444444442</v>
      </c>
      <c r="DE48" s="153" t="s">
        <v>117</v>
      </c>
      <c r="DF48" s="135">
        <f>VLOOKUP(DE48,'PS-FS'!$D$2:$F$56,2,FALSE)</f>
        <v>0.23958333333333334</v>
      </c>
      <c r="DG48" s="135">
        <f>VLOOKUP(DE48,'PS-FS'!$D$2:$F$56,3,FALSE)</f>
        <v>0.42361111111111116</v>
      </c>
      <c r="DH48" s="128">
        <f>IFERROR(VLOOKUP(DE48,'PS-FS'!$D$1:$H$56,5,FALSE),"00:00")</f>
        <v>0.18402777777777782</v>
      </c>
      <c r="DI48" s="125" t="s">
        <v>12</v>
      </c>
      <c r="DJ48" s="135" t="str">
        <f>VLOOKUP(DI48,'PS-FS'!$D$2:$F$56,2,FALSE)</f>
        <v>-</v>
      </c>
      <c r="DK48" s="135" t="str">
        <f>VLOOKUP(DI48,'PS-FS'!$D$2:$F$56,3,FALSE)</f>
        <v>-</v>
      </c>
      <c r="DL48" s="128" t="str">
        <f>IFERROR(VLOOKUP(DI48,'[4]Service 24'!$A$1:$Q$428,2,FALSE),"00:00")</f>
        <v>00:00</v>
      </c>
      <c r="DM48" s="155">
        <f t="shared" si="11"/>
        <v>1.4097222222222223</v>
      </c>
    </row>
    <row r="49" spans="1:117" ht="55.5" customHeight="1" x14ac:dyDescent="0.3">
      <c r="A49" s="13" t="s">
        <v>230</v>
      </c>
      <c r="B49" s="193" t="s">
        <v>15</v>
      </c>
      <c r="C49" s="194">
        <f>VLOOKUP(B49,'PS-FS'!$D$2:$F$56,2,FALSE)</f>
        <v>0.20833333333333334</v>
      </c>
      <c r="D49" s="194">
        <f>VLOOKUP(B49,'PS-FS'!$D$2:$F$56,3,FALSE)</f>
        <v>0.5</v>
      </c>
      <c r="E49" s="195">
        <f>IFERROR(VLOOKUP(B49,'PS-FS'!$D$1:$H$56,5,FALSE),"00:00")</f>
        <v>0.29166666666666663</v>
      </c>
      <c r="F49" s="198" t="s">
        <v>82</v>
      </c>
      <c r="G49" s="194">
        <f>VLOOKUP(F49,'PS-FS'!$D$2:$F$56,2,FALSE)</f>
        <v>0.20486111111111113</v>
      </c>
      <c r="H49" s="194">
        <f>VLOOKUP(F49,'PS-FS'!$D$2:$F$56,3,FALSE)</f>
        <v>0.5069444444444442</v>
      </c>
      <c r="I49" s="195">
        <f>IFERROR(VLOOKUP(F49,'PS-FS'!$D$1:$H$56,5,FALSE),"00:00")</f>
        <v>0.28819444444444414</v>
      </c>
      <c r="J49" s="198" t="s">
        <v>82</v>
      </c>
      <c r="K49" s="194">
        <f>VLOOKUP(J49,'PS-FS'!$D$2:$F$56,2,FALSE)</f>
        <v>0.20486111111111113</v>
      </c>
      <c r="L49" s="194">
        <f>VLOOKUP(J49,'PS-FS'!$D$2:$F$56,3,FALSE)</f>
        <v>0.5069444444444442</v>
      </c>
      <c r="M49" s="195">
        <f>IFERROR(VLOOKUP(J49,'PS-FS'!$D$1:$H$56,5,FALSE),"00:00")</f>
        <v>0.28819444444444414</v>
      </c>
      <c r="N49" s="198" t="s">
        <v>82</v>
      </c>
      <c r="O49" s="194">
        <f>VLOOKUP(N49,'PS-FS'!$D$2:$F$56,2,FALSE)</f>
        <v>0.20486111111111113</v>
      </c>
      <c r="P49" s="194">
        <f>VLOOKUP(N49,'PS-FS'!$D$2:$F$56,3,FALSE)</f>
        <v>0.5069444444444442</v>
      </c>
      <c r="Q49" s="195">
        <f>IFERROR(VLOOKUP(N49,'PS-FS'!$D$1:$H$56,5,FALSE),"00:00")</f>
        <v>0.28819444444444414</v>
      </c>
      <c r="R49" s="200" t="s">
        <v>14</v>
      </c>
      <c r="S49" s="194">
        <f>VLOOKUP(R49,'PS-FS'!$D$2:$F$56,2,FALSE)</f>
        <v>0.5</v>
      </c>
      <c r="T49" s="194">
        <f>VLOOKUP(R49,'PS-FS'!$D$2:$F$56,3,FALSE)</f>
        <v>0.79166666666666663</v>
      </c>
      <c r="U49" s="195">
        <f>IFERROR(VLOOKUP(R49,'PS-FS'!$D$1:$H$56,5,FALSE),"00:00")</f>
        <v>0.29166666666666663</v>
      </c>
      <c r="V49" s="202" t="s">
        <v>12</v>
      </c>
      <c r="W49" s="194" t="str">
        <f>VLOOKUP(V49,'PS-FS'!$D$2:$F$56,2,FALSE)</f>
        <v>-</v>
      </c>
      <c r="X49" s="194" t="str">
        <f>VLOOKUP(V49,'PS-FS'!$D$2:$F$56,3,FALSE)</f>
        <v>-</v>
      </c>
      <c r="Y49" s="195">
        <f>IFERROR(VLOOKUP(V49,'PS-FS'!$D$1:$H$56,5,FALSE),"00:00")</f>
        <v>0</v>
      </c>
      <c r="Z49" s="193" t="s">
        <v>12</v>
      </c>
      <c r="AA49" s="194" t="str">
        <f>VLOOKUP(Z49,'PS-FS'!$D$2:$F$56,2,FALSE)</f>
        <v>-</v>
      </c>
      <c r="AB49" s="194" t="str">
        <f>VLOOKUP(Z49,'PS-FS'!$D$2:$F$56,3,FALSE)</f>
        <v>-</v>
      </c>
      <c r="AC49" s="195">
        <f>IFERROR(VLOOKUP(Z49,'PS-FS'!$D$1:$H$56,5,FALSE),"00:00")</f>
        <v>0</v>
      </c>
      <c r="AD49" s="199">
        <f t="shared" si="8"/>
        <v>1.4479166666666656</v>
      </c>
      <c r="AE49" s="153" t="s">
        <v>113</v>
      </c>
      <c r="AF49" s="135">
        <f>VLOOKUP(AE49,'PS-FS'!$D$2:$F$56,2,FALSE)</f>
        <v>0.21180555555555558</v>
      </c>
      <c r="AG49" s="135">
        <f>VLOOKUP(AE49,'PS-FS'!$D$2:$F$56,3,FALSE)</f>
        <v>0.4375</v>
      </c>
      <c r="AH49" s="128">
        <f>IFERROR(VLOOKUP(AE49,'PS-FS'!$D$1:$H$56,5,FALSE),"00:00")</f>
        <v>0.22569444444444442</v>
      </c>
      <c r="AI49" s="154" t="s">
        <v>193</v>
      </c>
      <c r="AJ49" s="135">
        <f>VLOOKUP(AI49,'PS-FS'!$D$2:$F$56,2,FALSE)</f>
        <v>0.19791666666666666</v>
      </c>
      <c r="AK49" s="135">
        <f>VLOOKUP(AI49,'PS-FS'!$D$2:$F$56,3,FALSE)</f>
        <v>0.46875</v>
      </c>
      <c r="AL49" s="128">
        <f>IFERROR(VLOOKUP(AI49,'PS-FS'!$D$1:$H$56,5,FALSE),"00:00")</f>
        <v>0.25694444444444448</v>
      </c>
      <c r="AM49" s="153" t="s">
        <v>113</v>
      </c>
      <c r="AN49" s="135">
        <f>VLOOKUP(AM49,'PS-FS'!$D$2:$F$56,2,FALSE)</f>
        <v>0.21180555555555558</v>
      </c>
      <c r="AO49" s="135">
        <f>VLOOKUP(AM49,'PS-FS'!$D$2:$F$56,3,FALSE)</f>
        <v>0.4375</v>
      </c>
      <c r="AP49" s="128">
        <f>IFERROR(VLOOKUP(AM49,'PS-FS'!$D$1:$H$56,5,FALSE),"00:00")</f>
        <v>0.22569444444444442</v>
      </c>
      <c r="AQ49" s="125" t="s">
        <v>15</v>
      </c>
      <c r="AR49" s="135">
        <f>VLOOKUP(AQ49,'PS-FS'!$D$2:$F$56,2,FALSE)</f>
        <v>0.20833333333333334</v>
      </c>
      <c r="AS49" s="135">
        <f>VLOOKUP(AQ49,'PS-FS'!$D$2:$F$56,3,FALSE)</f>
        <v>0.5</v>
      </c>
      <c r="AT49" s="128">
        <f>IFERROR(VLOOKUP(AQ49,'PS-FS'!$D$1:$H$56,5,FALSE),"00:00")</f>
        <v>0.29166666666666663</v>
      </c>
      <c r="AU49" s="182" t="s">
        <v>12</v>
      </c>
      <c r="AV49" s="135" t="str">
        <f>VLOOKUP(AU49,'PS-FS'!$D$2:$F$56,2,FALSE)</f>
        <v>-</v>
      </c>
      <c r="AW49" s="135" t="str">
        <f>VLOOKUP(AU49,'PS-FS'!$D$2:$F$56,3,FALSE)</f>
        <v>-</v>
      </c>
      <c r="AX49" s="128">
        <f>IFERROR(VLOOKUP(AU49,'PS-FS'!$D$1:$H$56,5,FALSE),"00:00")</f>
        <v>0</v>
      </c>
      <c r="AY49" s="136" t="s">
        <v>186</v>
      </c>
      <c r="AZ49" s="135">
        <f>VLOOKUP(AY49,'PS-FS'!$D$2:$F$56,2,FALSE)</f>
        <v>0.53125</v>
      </c>
      <c r="BA49" s="135">
        <f>VLOOKUP(AY49,'PS-FS'!$D$2:$F$56,3,FALSE)</f>
        <v>0.80902777777777779</v>
      </c>
      <c r="BB49" s="128">
        <f>IFERROR(VLOOKUP(AY49,'PS-FS'!$D$1:$H$56,5,FALSE),"00:00")</f>
        <v>0.27777777777777779</v>
      </c>
      <c r="BC49" s="125" t="s">
        <v>12</v>
      </c>
      <c r="BD49" s="135" t="str">
        <f>VLOOKUP(BC49,'PS-FS'!$D$2:$F$56,2,FALSE)</f>
        <v>-</v>
      </c>
      <c r="BE49" s="135" t="str">
        <f>VLOOKUP(BC49,'PS-FS'!$D$2:$F$56,3,FALSE)</f>
        <v>-</v>
      </c>
      <c r="BF49" s="128">
        <f>IFERROR(VLOOKUP(BC54,'PS-FS'!$D$1:$H$56,5,FALSE),"00:00")</f>
        <v>0.22569444444444442</v>
      </c>
      <c r="BG49" s="155">
        <f t="shared" si="9"/>
        <v>1.5034722222222221</v>
      </c>
      <c r="BH49" s="134" t="s">
        <v>158</v>
      </c>
      <c r="BI49" s="135">
        <f>VLOOKUP(BH49,'PS-FS'!$D$2:$F$56,2,FALSE)</f>
        <v>0.52777777777777757</v>
      </c>
      <c r="BJ49" s="135">
        <f>VLOOKUP(BH49,'PS-FS'!$D$2:$F$56,3,FALSE)</f>
        <v>0.83333333333333204</v>
      </c>
      <c r="BK49" s="128">
        <f>IFERROR(VLOOKUP(BH49,'PS-FS'!$D$1:$H$56,5,FALSE),"00:00")</f>
        <v>0.29166666666666557</v>
      </c>
      <c r="BL49" s="136" t="s">
        <v>184</v>
      </c>
      <c r="BM49" s="135">
        <f>VLOOKUP(BL49,'PS-FS'!$D$2:$F$56,2,FALSE)</f>
        <v>0.45833333333333331</v>
      </c>
      <c r="BN49" s="135">
        <f>VLOOKUP(BL49,'PS-FS'!$D$2:$F$56,3,FALSE)</f>
        <v>0.8125</v>
      </c>
      <c r="BO49" s="128">
        <f>IFERROR(VLOOKUP(BL49,'PS-FS'!$D$1:$H$56,5,FALSE),"00:00")</f>
        <v>0.34027777777777779</v>
      </c>
      <c r="BP49" s="137" t="s">
        <v>172</v>
      </c>
      <c r="BQ49" s="135">
        <f>VLOOKUP(BP49,'PS-FS'!$D$2:$F$56,2,FALSE)</f>
        <v>0.64930555555555558</v>
      </c>
      <c r="BR49" s="135">
        <f>VLOOKUP(BP49,'PS-FS'!$D$2:$F$56,3,FALSE)</f>
        <v>0.95833333333333337</v>
      </c>
      <c r="BS49" s="128">
        <f>IFERROR(VLOOKUP(BP49,'PS-FS'!$D$1:$H$56,5,FALSE),"00:00")</f>
        <v>0.2951388888888889</v>
      </c>
      <c r="BT49" s="181" t="s">
        <v>12</v>
      </c>
      <c r="BU49" s="135" t="str">
        <f>VLOOKUP(BT49,'PS-FS'!$D$2:$F$56,2,FALSE)</f>
        <v>-</v>
      </c>
      <c r="BV49" s="135" t="str">
        <f>VLOOKUP(BT49,'PS-FS'!$D$2:$F$56,3,FALSE)</f>
        <v>-</v>
      </c>
      <c r="BW49" s="128">
        <f>IFERROR(VLOOKUP(BT49,'PS-FS'!$D$1:$H$56,5,FALSE),"00:00")</f>
        <v>0</v>
      </c>
      <c r="BX49" s="137" t="s">
        <v>172</v>
      </c>
      <c r="BY49" s="135">
        <f>VLOOKUP(BX49,'PS-FS'!$D$2:$F$56,2,FALSE)</f>
        <v>0.64930555555555558</v>
      </c>
      <c r="BZ49" s="135">
        <f>VLOOKUP(BX49,'PS-FS'!$D$2:$F$56,3,FALSE)</f>
        <v>0.95833333333333337</v>
      </c>
      <c r="CA49" s="128">
        <f>IFERROR(VLOOKUP(BX49,'PS-FS'!$D$1:$H$56,5,FALSE),"00:00")</f>
        <v>0.2951388888888889</v>
      </c>
      <c r="CB49" s="137" t="s">
        <v>178</v>
      </c>
      <c r="CC49" s="135">
        <f>VLOOKUP(CB49,'PS-FS'!$D$2:$F$56,2,FALSE)</f>
        <v>0.70138888888888862</v>
      </c>
      <c r="CD49" s="135">
        <f>VLOOKUP(CB49,'PS-FS'!$D$2:$F$56,3,FALSE)</f>
        <v>0.95833333333333337</v>
      </c>
      <c r="CE49" s="128" t="str">
        <f>IFERROR(VLOOKUP(CB49,'[4]Service 24'!$A$1:$Q$428,2,FALSE),"00:00")</f>
        <v>00:00</v>
      </c>
      <c r="CF49" s="182" t="s">
        <v>12</v>
      </c>
      <c r="CG49" s="135" t="str">
        <f>VLOOKUP(CF49,'PS-FS'!$D$2:$F$56,2,FALSE)</f>
        <v>-</v>
      </c>
      <c r="CH49" s="135" t="str">
        <f>VLOOKUP(CF49,'PS-FS'!$D$2:$F$56,3,FALSE)</f>
        <v>-</v>
      </c>
      <c r="CI49" s="128" t="str">
        <f>IFERROR(VLOOKUP(CF49,'[4]Service 24'!$A$1:$Q$428,2,FALSE),"00:00")</f>
        <v>00:00</v>
      </c>
      <c r="CJ49" s="155">
        <f t="shared" si="10"/>
        <v>1.222222222222221</v>
      </c>
      <c r="CK49" s="153" t="s">
        <v>113</v>
      </c>
      <c r="CL49" s="135">
        <f>VLOOKUP(CK49,'PS-FS'!$D$2:$F$56,2,FALSE)</f>
        <v>0.21180555555555558</v>
      </c>
      <c r="CM49" s="135">
        <f>VLOOKUP(CK49,'PS-FS'!$D$2:$F$56,3,FALSE)</f>
        <v>0.4375</v>
      </c>
      <c r="CN49" s="128">
        <f>IFERROR(VLOOKUP(CK49,'PS-FS'!$D$1:$H$56,5,FALSE),"00:00")</f>
        <v>0.22569444444444442</v>
      </c>
      <c r="CO49" s="125" t="s">
        <v>15</v>
      </c>
      <c r="CP49" s="135">
        <f>VLOOKUP(CO49,'PS-FS'!$D$2:$F$56,2,FALSE)</f>
        <v>0.20833333333333334</v>
      </c>
      <c r="CQ49" s="135">
        <f>VLOOKUP(CO49,'PS-FS'!$D$2:$F$56,3,FALSE)</f>
        <v>0.5</v>
      </c>
      <c r="CR49" s="128">
        <f>IFERROR(VLOOKUP(CO49,'PS-FS'!$D$1:$H$56,5,FALSE),"00:00")</f>
        <v>0.29166666666666663</v>
      </c>
      <c r="CS49" s="153" t="s">
        <v>113</v>
      </c>
      <c r="CT49" s="135">
        <f>VLOOKUP(CS49,'PS-FS'!$D$2:$F$56,2,FALSE)</f>
        <v>0.21180555555555558</v>
      </c>
      <c r="CU49" s="135">
        <f>VLOOKUP(CS49,'PS-FS'!$D$2:$F$56,3,FALSE)</f>
        <v>0.4375</v>
      </c>
      <c r="CV49" s="128">
        <f>IFERROR(VLOOKUP(CS49,'PS-FS'!$D$1:$H$56,5,FALSE),"00:00")</f>
        <v>0.22569444444444442</v>
      </c>
      <c r="CW49" s="154" t="s">
        <v>193</v>
      </c>
      <c r="CX49" s="135">
        <f>VLOOKUP(CW49,'PS-FS'!$D$2:$F$56,2,FALSE)</f>
        <v>0.19791666666666666</v>
      </c>
      <c r="CY49" s="135">
        <f>VLOOKUP(CW49,'PS-FS'!$D$2:$F$56,3,FALSE)</f>
        <v>0.46875</v>
      </c>
      <c r="CZ49" s="128">
        <f>IFERROR(VLOOKUP(CW49,'PS-FS'!$D$1:$H$56,5,FALSE),"00:00")</f>
        <v>0.25694444444444448</v>
      </c>
      <c r="DA49" s="182" t="s">
        <v>12</v>
      </c>
      <c r="DB49" s="135" t="str">
        <f>VLOOKUP(DA49,'PS-FS'!$D$2:$F$56,2,FALSE)</f>
        <v>-</v>
      </c>
      <c r="DC49" s="135" t="str">
        <f>VLOOKUP(DA49,'PS-FS'!$D$2:$F$56,3,FALSE)</f>
        <v>-</v>
      </c>
      <c r="DD49" s="128">
        <f>IFERROR(VLOOKUP(DA49,'PS-FS'!$D$1:$H$56,5,FALSE),"00:00")</f>
        <v>0</v>
      </c>
      <c r="DE49" s="125" t="s">
        <v>12</v>
      </c>
      <c r="DF49" s="135" t="str">
        <f>VLOOKUP(DE49,'PS-FS'!$D$2:$F$56,2,FALSE)</f>
        <v>-</v>
      </c>
      <c r="DG49" s="135" t="str">
        <f>VLOOKUP(DE49,'PS-FS'!$D$2:$F$56,3,FALSE)</f>
        <v>-</v>
      </c>
      <c r="DH49" s="128">
        <f>IFERROR(VLOOKUP(DE49,'PS-FS'!$D$1:$H$56,5,FALSE),"00:00")</f>
        <v>0</v>
      </c>
      <c r="DI49" s="134" t="s">
        <v>167</v>
      </c>
      <c r="DJ49" s="135">
        <f>VLOOKUP(DI49,'PS-FS'!$D$2:$F$56,2,FALSE)</f>
        <v>0.58333333333333337</v>
      </c>
      <c r="DK49" s="135">
        <f>VLOOKUP(DI49,'PS-FS'!$D$2:$F$56,3,FALSE)</f>
        <v>0.80902777777777779</v>
      </c>
      <c r="DL49" s="128" t="str">
        <f>IFERROR(VLOOKUP(DI49,'[4]Service 24'!$A$1:$Q$428,2,FALSE),"00:00")</f>
        <v>00:00</v>
      </c>
      <c r="DM49" s="155">
        <f t="shared" si="11"/>
        <v>1</v>
      </c>
    </row>
    <row r="50" spans="1:117" ht="39" customHeight="1" x14ac:dyDescent="0.3">
      <c r="A50" s="13" t="s">
        <v>231</v>
      </c>
      <c r="B50" s="154" t="s">
        <v>193</v>
      </c>
      <c r="C50" s="194">
        <f>VLOOKUP(B50,'PS-FS'!$D$2:$F$56,2,FALSE)</f>
        <v>0.19791666666666666</v>
      </c>
      <c r="D50" s="194">
        <f>VLOOKUP(B50,'PS-FS'!$D$2:$F$56,3,FALSE)</f>
        <v>0.46875</v>
      </c>
      <c r="E50" s="195">
        <f>IFERROR(VLOOKUP(B50,'PS-FS'!$D$1:$H$56,5,FALSE),"00:00")</f>
        <v>0.25694444444444448</v>
      </c>
      <c r="F50" s="202" t="s">
        <v>12</v>
      </c>
      <c r="G50" s="194" t="str">
        <f>VLOOKUP(F50,'PS-FS'!$D$2:$F$56,2,FALSE)</f>
        <v>-</v>
      </c>
      <c r="H50" s="194" t="str">
        <f>VLOOKUP(F50,'PS-FS'!$D$2:$F$56,3,FALSE)</f>
        <v>-</v>
      </c>
      <c r="I50" s="195">
        <f>IFERROR(VLOOKUP(F50,'PS-FS'!$D$1:$H$56,5,FALSE),"00:00")</f>
        <v>0</v>
      </c>
      <c r="J50" s="179" t="s">
        <v>60</v>
      </c>
      <c r="K50" s="194">
        <f>VLOOKUP(J50,'PS-FS'!$D$2:$F$56,2,FALSE)</f>
        <v>0.42708333333333337</v>
      </c>
      <c r="L50" s="194">
        <f>VLOOKUP(J50,'PS-FS'!$D$2:$F$56,3,FALSE)</f>
        <v>0.66319444444444442</v>
      </c>
      <c r="M50" s="195">
        <f>IFERROR(VLOOKUP(J50,'PS-FS'!$D$1:$H$56,5,FALSE),"00:00")</f>
        <v>0.23611111111111105</v>
      </c>
      <c r="N50" s="179" t="s">
        <v>60</v>
      </c>
      <c r="O50" s="194">
        <f>VLOOKUP(N50,'PS-FS'!$D$2:$F$56,2,FALSE)</f>
        <v>0.42708333333333337</v>
      </c>
      <c r="P50" s="194">
        <f>VLOOKUP(N50,'PS-FS'!$D$2:$F$56,3,FALSE)</f>
        <v>0.66319444444444442</v>
      </c>
      <c r="Q50" s="195">
        <f>IFERROR(VLOOKUP(N50,'PS-FS'!$D$1:$H$56,5,FALSE),"00:00")</f>
        <v>0.23611111111111105</v>
      </c>
      <c r="R50" s="193" t="s">
        <v>15</v>
      </c>
      <c r="S50" s="194">
        <f>VLOOKUP(R50,'PS-FS'!$D$2:$F$56,2,FALSE)</f>
        <v>0.20833333333333334</v>
      </c>
      <c r="T50" s="194">
        <f>VLOOKUP(R50,'PS-FS'!$D$2:$F$56,3,FALSE)</f>
        <v>0.5</v>
      </c>
      <c r="U50" s="195">
        <f>IFERROR(VLOOKUP(R50,'PS-FS'!$D$1:$H$56,5,FALSE),"00:00")</f>
        <v>0.29166666666666663</v>
      </c>
      <c r="V50" s="179" t="s">
        <v>65</v>
      </c>
      <c r="W50" s="194">
        <f>VLOOKUP(V50,'PS-FS'!$D$2:$F$56,2,FALSE)</f>
        <v>0.42708333333333343</v>
      </c>
      <c r="X50" s="194">
        <f>VLOOKUP(V50,'PS-FS'!$D$2:$F$56,3,FALSE)</f>
        <v>0.68749999999999967</v>
      </c>
      <c r="Y50" s="195">
        <f>IFERROR(VLOOKUP(V50,'PS-FS'!$D$1:$H$56,5,FALSE),"00:00")</f>
        <v>0.26041666666666624</v>
      </c>
      <c r="Z50" s="193" t="s">
        <v>12</v>
      </c>
      <c r="AA50" s="194" t="str">
        <f>VLOOKUP(Z50,'PS-FS'!$D$2:$F$56,2,FALSE)</f>
        <v>-</v>
      </c>
      <c r="AB50" s="194" t="str">
        <f>VLOOKUP(Z50,'PS-FS'!$D$2:$F$56,3,FALSE)</f>
        <v>-</v>
      </c>
      <c r="AC50" s="195">
        <f>IFERROR(VLOOKUP(Z50,'PS-FS'!$D$1:$H$56,5,FALSE),"00:00")</f>
        <v>0</v>
      </c>
      <c r="AD50" s="199">
        <f t="shared" si="8"/>
        <v>1.2812499999999993</v>
      </c>
      <c r="AE50" s="134" t="s">
        <v>158</v>
      </c>
      <c r="AF50" s="135">
        <f>VLOOKUP(AE50,'PS-FS'!$D$2:$F$56,2,FALSE)</f>
        <v>0.52777777777777757</v>
      </c>
      <c r="AG50" s="135">
        <f>VLOOKUP(AE50,'PS-FS'!$D$2:$F$56,3,FALSE)</f>
        <v>0.83333333333333204</v>
      </c>
      <c r="AH50" s="128">
        <f>IFERROR(VLOOKUP(AE50,'PS-FS'!$D$1:$H$56,5,FALSE),"00:00")</f>
        <v>0.29166666666666557</v>
      </c>
      <c r="AI50" s="136" t="s">
        <v>184</v>
      </c>
      <c r="AJ50" s="135">
        <f>VLOOKUP(AI50,'PS-FS'!$D$2:$F$56,2,FALSE)</f>
        <v>0.45833333333333331</v>
      </c>
      <c r="AK50" s="135">
        <f>VLOOKUP(AI50,'PS-FS'!$D$2:$F$56,3,FALSE)</f>
        <v>0.8125</v>
      </c>
      <c r="AL50" s="128">
        <f>IFERROR(VLOOKUP(AI50,'PS-FS'!$D$1:$H$56,5,FALSE),"00:00")</f>
        <v>0.34027777777777779</v>
      </c>
      <c r="AM50" s="137" t="s">
        <v>172</v>
      </c>
      <c r="AN50" s="135">
        <f>VLOOKUP(AM50,'PS-FS'!$D$2:$F$56,2,FALSE)</f>
        <v>0.64930555555555558</v>
      </c>
      <c r="AO50" s="135">
        <f>VLOOKUP(AM50,'PS-FS'!$D$2:$F$56,3,FALSE)</f>
        <v>0.95833333333333337</v>
      </c>
      <c r="AP50" s="128">
        <f>IFERROR(VLOOKUP(AM50,'PS-FS'!$D$1:$H$56,5,FALSE),"00:00")</f>
        <v>0.2951388888888889</v>
      </c>
      <c r="AQ50" s="181" t="s">
        <v>12</v>
      </c>
      <c r="AR50" s="135" t="str">
        <f>VLOOKUP(AQ50,'PS-FS'!$D$2:$F$56,2,FALSE)</f>
        <v>-</v>
      </c>
      <c r="AS50" s="135" t="str">
        <f>VLOOKUP(AQ50,'PS-FS'!$D$2:$F$56,3,FALSE)</f>
        <v>-</v>
      </c>
      <c r="AT50" s="128">
        <f>IFERROR(VLOOKUP(AQ50,'PS-FS'!$D$1:$H$56,5,FALSE),"00:00")</f>
        <v>0</v>
      </c>
      <c r="AU50" s="137" t="s">
        <v>172</v>
      </c>
      <c r="AV50" s="135">
        <f>VLOOKUP(AU50,'PS-FS'!$D$2:$F$56,2,FALSE)</f>
        <v>0.64930555555555558</v>
      </c>
      <c r="AW50" s="135">
        <f>VLOOKUP(AU50,'PS-FS'!$D$2:$F$56,3,FALSE)</f>
        <v>0.95833333333333337</v>
      </c>
      <c r="AX50" s="128">
        <f>IFERROR(VLOOKUP(AU50,'PS-FS'!$D$1:$H$56,5,FALSE),"00:00")</f>
        <v>0.2951388888888889</v>
      </c>
      <c r="AY50" s="137" t="s">
        <v>178</v>
      </c>
      <c r="AZ50" s="135">
        <f>VLOOKUP(AY50,'PS-FS'!$D$2:$F$56,2,FALSE)</f>
        <v>0.70138888888888862</v>
      </c>
      <c r="BA50" s="135">
        <f>VLOOKUP(AY50,'PS-FS'!$D$2:$F$56,3,FALSE)</f>
        <v>0.95833333333333337</v>
      </c>
      <c r="BB50" s="128" t="str">
        <f>IFERROR(VLOOKUP(AY50,'[4]Service 24'!$A$1:$Q$428,2,FALSE),"00:00")</f>
        <v>00:00</v>
      </c>
      <c r="BC50" s="125" t="s">
        <v>12</v>
      </c>
      <c r="BD50" s="135" t="str">
        <f>VLOOKUP(BC50,'PS-FS'!$D$2:$F$56,2,FALSE)</f>
        <v>-</v>
      </c>
      <c r="BE50" s="135" t="str">
        <f>VLOOKUP(BC50,'PS-FS'!$D$2:$F$56,3,FALSE)</f>
        <v>-</v>
      </c>
      <c r="BF50" s="128">
        <f>IFERROR(VLOOKUP(BC50,'PS-FS'!$D$1:$H$56,5,FALSE),"00:00")</f>
        <v>0</v>
      </c>
      <c r="BG50" s="155">
        <f t="shared" si="9"/>
        <v>1.222222222222221</v>
      </c>
      <c r="BH50" s="154" t="s">
        <v>193</v>
      </c>
      <c r="BI50" s="135">
        <f>VLOOKUP(BH50,'PS-FS'!$D$2:$F$56,2,FALSE)</f>
        <v>0.19791666666666666</v>
      </c>
      <c r="BJ50" s="135">
        <f>VLOOKUP(BH50,'PS-FS'!$D$2:$F$56,3,FALSE)</f>
        <v>0.46875</v>
      </c>
      <c r="BK50" s="128">
        <f>IFERROR(VLOOKUP(BH50,'PS-FS'!$D$1:$H$56,5,FALSE),"00:00")</f>
        <v>0.25694444444444448</v>
      </c>
      <c r="BL50" s="182" t="s">
        <v>12</v>
      </c>
      <c r="BM50" s="135" t="str">
        <f>VLOOKUP(BL50,'PS-FS'!$D$2:$F$56,2,FALSE)</f>
        <v>-</v>
      </c>
      <c r="BN50" s="135" t="str">
        <f>VLOOKUP(BL50,'PS-FS'!$D$2:$F$56,3,FALSE)</f>
        <v>-</v>
      </c>
      <c r="BO50" s="128">
        <f>IFERROR(VLOOKUP(BL50,'PS-FS'!$D$1:$H$56,5,FALSE),"00:00")</f>
        <v>0</v>
      </c>
      <c r="BP50" s="179" t="s">
        <v>60</v>
      </c>
      <c r="BQ50" s="135">
        <f>VLOOKUP(BP50,'PS-FS'!$D$2:$F$56,2,FALSE)</f>
        <v>0.42708333333333337</v>
      </c>
      <c r="BR50" s="135">
        <f>VLOOKUP(BP50,'PS-FS'!$D$2:$F$56,3,FALSE)</f>
        <v>0.66319444444444442</v>
      </c>
      <c r="BS50" s="128">
        <f>IFERROR(VLOOKUP(BP50,'PS-FS'!$D$1:$H$56,5,FALSE),"00:00")</f>
        <v>0.23611111111111105</v>
      </c>
      <c r="BT50" s="179" t="s">
        <v>60</v>
      </c>
      <c r="BU50" s="135">
        <f>VLOOKUP(BT50,'PS-FS'!$D$2:$F$56,2,FALSE)</f>
        <v>0.42708333333333337</v>
      </c>
      <c r="BV50" s="135">
        <f>VLOOKUP(BT50,'PS-FS'!$D$2:$F$56,3,FALSE)</f>
        <v>0.66319444444444442</v>
      </c>
      <c r="BW50" s="128">
        <f>IFERROR(VLOOKUP(BT50,'PS-FS'!$D$1:$H$56,5,FALSE),"00:00")</f>
        <v>0.23611111111111105</v>
      </c>
      <c r="BX50" s="181" t="s">
        <v>14</v>
      </c>
      <c r="BY50" s="135">
        <f>VLOOKUP(BX50,'PS-FS'!$D$2:$F$56,2,FALSE)</f>
        <v>0.5</v>
      </c>
      <c r="BZ50" s="135">
        <f>VLOOKUP(BX50,'PS-FS'!$D$2:$F$56,3,FALSE)</f>
        <v>0.79166666666666663</v>
      </c>
      <c r="CA50" s="128">
        <f>IFERROR(VLOOKUP(BX50,'PS-FS'!$D$1:$H$56,5,FALSE),"00:00")</f>
        <v>0.29166666666666663</v>
      </c>
      <c r="CB50" s="154" t="s">
        <v>182</v>
      </c>
      <c r="CC50" s="135">
        <f>VLOOKUP(CB50,'PS-FS'!$D$2:$F$56,2,FALSE)</f>
        <v>0.24305555555555555</v>
      </c>
      <c r="CD50" s="135">
        <f>VLOOKUP(CB50,'PS-FS'!$D$2:$F$56,3,FALSE)</f>
        <v>0.5625</v>
      </c>
      <c r="CE50" s="128">
        <f>IFERROR(VLOOKUP(CB50,'PS-FS'!$D$1:$H$56,5,FALSE),"00:00")</f>
        <v>0.30555555555555552</v>
      </c>
      <c r="CF50" s="125" t="s">
        <v>12</v>
      </c>
      <c r="CG50" s="135" t="str">
        <f>VLOOKUP(CF50,'PS-FS'!$D$2:$F$56,2,FALSE)</f>
        <v>-</v>
      </c>
      <c r="CH50" s="135" t="str">
        <f>VLOOKUP(CF50,'PS-FS'!$D$2:$F$56,3,FALSE)</f>
        <v>-</v>
      </c>
      <c r="CI50" s="128" t="str">
        <f>IFERROR(VLOOKUP(CF50,'[4]Service 24'!$A$1:$Q$428,2,FALSE),"00:00")</f>
        <v>00:00</v>
      </c>
      <c r="CJ50" s="155">
        <f t="shared" si="10"/>
        <v>1.3263888888888886</v>
      </c>
      <c r="CK50" s="134" t="s">
        <v>158</v>
      </c>
      <c r="CL50" s="135">
        <f>VLOOKUP(CK50,'PS-FS'!$D$2:$F$56,2,FALSE)</f>
        <v>0.52777777777777757</v>
      </c>
      <c r="CM50" s="135">
        <f>VLOOKUP(CK50,'PS-FS'!$D$2:$F$56,3,FALSE)</f>
        <v>0.83333333333333204</v>
      </c>
      <c r="CN50" s="128">
        <f>IFERROR(VLOOKUP(CK50,'PS-FS'!$D$1:$H$56,5,FALSE),"00:00")</f>
        <v>0.29166666666666557</v>
      </c>
      <c r="CO50" s="136" t="s">
        <v>184</v>
      </c>
      <c r="CP50" s="135">
        <f>VLOOKUP(CO50,'PS-FS'!$D$2:$F$56,2,FALSE)</f>
        <v>0.45833333333333331</v>
      </c>
      <c r="CQ50" s="135">
        <f>VLOOKUP(CO50,'PS-FS'!$D$2:$F$56,3,FALSE)</f>
        <v>0.8125</v>
      </c>
      <c r="CR50" s="128">
        <f>IFERROR(VLOOKUP(CO50,'PS-FS'!$D$1:$H$56,5,FALSE),"00:00")</f>
        <v>0.34027777777777779</v>
      </c>
      <c r="CS50" s="137" t="s">
        <v>172</v>
      </c>
      <c r="CT50" s="135">
        <f>VLOOKUP(CS50,'PS-FS'!$D$2:$F$56,2,FALSE)</f>
        <v>0.64930555555555558</v>
      </c>
      <c r="CU50" s="135">
        <f>VLOOKUP(CS50,'PS-FS'!$D$2:$F$56,3,FALSE)</f>
        <v>0.95833333333333337</v>
      </c>
      <c r="CV50" s="128">
        <f>IFERROR(VLOOKUP(CS50,'PS-FS'!$D$1:$H$56,5,FALSE),"00:00")</f>
        <v>0.2951388888888889</v>
      </c>
      <c r="CW50" s="181" t="s">
        <v>12</v>
      </c>
      <c r="CX50" s="135" t="str">
        <f>VLOOKUP(CW50,'PS-FS'!$D$2:$F$56,2,FALSE)</f>
        <v>-</v>
      </c>
      <c r="CY50" s="135" t="str">
        <f>VLOOKUP(CW50,'PS-FS'!$D$2:$F$56,3,FALSE)</f>
        <v>-</v>
      </c>
      <c r="CZ50" s="128">
        <f>IFERROR(VLOOKUP(CW50,'PS-FS'!$D$1:$H$56,5,FALSE),"00:00")</f>
        <v>0</v>
      </c>
      <c r="DA50" s="137" t="s">
        <v>172</v>
      </c>
      <c r="DB50" s="135">
        <f>VLOOKUP(DA50,'PS-FS'!$D$2:$F$56,2,FALSE)</f>
        <v>0.64930555555555558</v>
      </c>
      <c r="DC50" s="135">
        <f>VLOOKUP(DA50,'PS-FS'!$D$2:$F$56,3,FALSE)</f>
        <v>0.95833333333333337</v>
      </c>
      <c r="DD50" s="128">
        <f>IFERROR(VLOOKUP(DA50,'PS-FS'!$D$1:$H$56,5,FALSE),"00:00")</f>
        <v>0.2951388888888889</v>
      </c>
      <c r="DE50" s="137" t="s">
        <v>178</v>
      </c>
      <c r="DF50" s="135">
        <f>VLOOKUP(DE50,'PS-FS'!$D$2:$F$56,2,FALSE)</f>
        <v>0.70138888888888862</v>
      </c>
      <c r="DG50" s="135">
        <f>VLOOKUP(DE50,'PS-FS'!$D$2:$F$56,3,FALSE)</f>
        <v>0.95833333333333337</v>
      </c>
      <c r="DH50" s="128" t="str">
        <f>IFERROR(VLOOKUP(DE50,'[4]Service 24'!$A$1:$Q$428,2,FALSE),"00:00")</f>
        <v>00:00</v>
      </c>
      <c r="DI50" s="182" t="s">
        <v>12</v>
      </c>
      <c r="DJ50" s="135" t="str">
        <f>VLOOKUP(DI50,'PS-FS'!$D$2:$F$56,2,FALSE)</f>
        <v>-</v>
      </c>
      <c r="DK50" s="135" t="str">
        <f>VLOOKUP(DI50,'PS-FS'!$D$2:$F$56,3,FALSE)</f>
        <v>-</v>
      </c>
      <c r="DL50" s="128" t="str">
        <f>IFERROR(VLOOKUP(DI50,'[4]Service 24'!$A$1:$Q$428,2,FALSE),"00:00")</f>
        <v>00:00</v>
      </c>
      <c r="DM50" s="155">
        <f t="shared" si="11"/>
        <v>1.222222222222221</v>
      </c>
    </row>
    <row r="51" spans="1:117" ht="44.25" customHeight="1" x14ac:dyDescent="0.3">
      <c r="A51" s="13" t="s">
        <v>232</v>
      </c>
      <c r="B51" s="196" t="s">
        <v>113</v>
      </c>
      <c r="C51" s="194">
        <f>VLOOKUP(B51,'PS-FS'!$D$2:$F$56,2,FALSE)</f>
        <v>0.21180555555555558</v>
      </c>
      <c r="D51" s="194">
        <f>VLOOKUP(B51,'PS-FS'!$D$2:$F$56,3,FALSE)</f>
        <v>0.4375</v>
      </c>
      <c r="E51" s="195">
        <f>IFERROR(VLOOKUP(B51,'PS-FS'!$D$1:$H$56,5,FALSE),"00:00")</f>
        <v>0.22569444444444442</v>
      </c>
      <c r="F51" s="193" t="s">
        <v>15</v>
      </c>
      <c r="G51" s="194">
        <f>VLOOKUP(F51,'PS-FS'!$D$2:$F$56,2,FALSE)</f>
        <v>0.20833333333333334</v>
      </c>
      <c r="H51" s="194">
        <f>VLOOKUP(F51,'PS-FS'!$D$2:$F$56,3,FALSE)</f>
        <v>0.5</v>
      </c>
      <c r="I51" s="195">
        <f>IFERROR(VLOOKUP(F51,'PS-FS'!$D$1:$H$56,5,FALSE),"00:00")</f>
        <v>0.29166666666666663</v>
      </c>
      <c r="J51" s="196" t="s">
        <v>113</v>
      </c>
      <c r="K51" s="194">
        <f>VLOOKUP(J51,'PS-FS'!$D$2:$F$56,2,FALSE)</f>
        <v>0.21180555555555558</v>
      </c>
      <c r="L51" s="194">
        <f>VLOOKUP(J51,'PS-FS'!$D$2:$F$56,3,FALSE)</f>
        <v>0.4375</v>
      </c>
      <c r="M51" s="195">
        <f>IFERROR(VLOOKUP(J51,'PS-FS'!$D$1:$H$56,5,FALSE),"00:00")</f>
        <v>0.22569444444444442</v>
      </c>
      <c r="N51" s="193" t="s">
        <v>15</v>
      </c>
      <c r="O51" s="194">
        <f>VLOOKUP(N51,'PS-FS'!$D$2:$F$56,2,FALSE)</f>
        <v>0.20833333333333334</v>
      </c>
      <c r="P51" s="194">
        <f>VLOOKUP(N51,'PS-FS'!$D$2:$F$56,3,FALSE)</f>
        <v>0.5</v>
      </c>
      <c r="Q51" s="195">
        <f>IFERROR(VLOOKUP(N51,'PS-FS'!$D$1:$H$56,5,FALSE),"00:00")</f>
        <v>0.29166666666666663</v>
      </c>
      <c r="R51" s="202" t="s">
        <v>12</v>
      </c>
      <c r="S51" s="194" t="str">
        <f>VLOOKUP(R51,'PS-FS'!$D$2:$F$56,2,FALSE)</f>
        <v>-</v>
      </c>
      <c r="T51" s="194" t="str">
        <f>VLOOKUP(R51,'PS-FS'!$D$2:$F$56,3,FALSE)</f>
        <v>-</v>
      </c>
      <c r="U51" s="195">
        <f>IFERROR(VLOOKUP(R51,'PS-FS'!$D$1:$H$56,5,FALSE),"00:00")</f>
        <v>0</v>
      </c>
      <c r="V51" s="193" t="s">
        <v>12</v>
      </c>
      <c r="W51" s="194" t="str">
        <f>VLOOKUP(V51,'PS-FS'!$D$2:$F$56,2,FALSE)</f>
        <v>-</v>
      </c>
      <c r="X51" s="194" t="str">
        <f>VLOOKUP(V51,'PS-FS'!$D$2:$F$56,3,FALSE)</f>
        <v>-</v>
      </c>
      <c r="Y51" s="195">
        <f>IFERROR(VLOOKUP(V51,'PS-FS'!$D$1:$H$56,5,FALSE),"00:00")</f>
        <v>0</v>
      </c>
      <c r="Z51" s="134" t="s">
        <v>167</v>
      </c>
      <c r="AA51" s="194">
        <f>VLOOKUP(Z51,'PS-FS'!$D$2:$F$56,2,FALSE)</f>
        <v>0.58333333333333337</v>
      </c>
      <c r="AB51" s="194">
        <f>VLOOKUP(Z51,'PS-FS'!$D$2:$F$56,3,FALSE)</f>
        <v>0.80902777777777779</v>
      </c>
      <c r="AC51" s="195">
        <f>IFERROR(VLOOKUP(Z51,'PS-FS'!$D$1:$H$56,5,FALSE),"00:00")</f>
        <v>0.22569444444444442</v>
      </c>
      <c r="AD51" s="199">
        <f t="shared" si="8"/>
        <v>1.2604166666666665</v>
      </c>
      <c r="AE51" s="154" t="s">
        <v>193</v>
      </c>
      <c r="AF51" s="135">
        <f>VLOOKUP(AE51,'PS-FS'!$D$2:$F$56,2,FALSE)</f>
        <v>0.19791666666666666</v>
      </c>
      <c r="AG51" s="135">
        <f>VLOOKUP(AE51,'PS-FS'!$D$2:$F$56,3,FALSE)</f>
        <v>0.46875</v>
      </c>
      <c r="AH51" s="128">
        <f>IFERROR(VLOOKUP(AE51,'PS-FS'!$D$1:$H$56,5,FALSE),"00:00")</f>
        <v>0.25694444444444448</v>
      </c>
      <c r="AI51" s="182" t="s">
        <v>12</v>
      </c>
      <c r="AJ51" s="135" t="str">
        <f>VLOOKUP(AI51,'PS-FS'!$D$2:$F$56,2,FALSE)</f>
        <v>-</v>
      </c>
      <c r="AK51" s="135" t="str">
        <f>VLOOKUP(AI51,'PS-FS'!$D$2:$F$56,3,FALSE)</f>
        <v>-</v>
      </c>
      <c r="AL51" s="128">
        <f>IFERROR(VLOOKUP(AI51,'PS-FS'!$D$1:$H$56,5,FALSE),"00:00")</f>
        <v>0</v>
      </c>
      <c r="AM51" s="179" t="s">
        <v>60</v>
      </c>
      <c r="AN51" s="135">
        <f>VLOOKUP(AM51,'PS-FS'!$D$2:$F$56,2,FALSE)</f>
        <v>0.42708333333333337</v>
      </c>
      <c r="AO51" s="135">
        <f>VLOOKUP(AM51,'PS-FS'!$D$2:$F$56,3,FALSE)</f>
        <v>0.66319444444444442</v>
      </c>
      <c r="AP51" s="128">
        <f>IFERROR(VLOOKUP(AM51,'PS-FS'!$D$1:$H$56,5,FALSE),"00:00")</f>
        <v>0.23611111111111105</v>
      </c>
      <c r="AQ51" s="179" t="s">
        <v>60</v>
      </c>
      <c r="AR51" s="135">
        <f>VLOOKUP(AQ51,'PS-FS'!$D$2:$F$56,2,FALSE)</f>
        <v>0.42708333333333337</v>
      </c>
      <c r="AS51" s="135">
        <f>VLOOKUP(AQ51,'PS-FS'!$D$2:$F$56,3,FALSE)</f>
        <v>0.66319444444444442</v>
      </c>
      <c r="AT51" s="128">
        <f>IFERROR(VLOOKUP(AQ51,'PS-FS'!$D$1:$H$56,5,FALSE),"00:00")</f>
        <v>0.23611111111111105</v>
      </c>
      <c r="AU51" s="154" t="s">
        <v>193</v>
      </c>
      <c r="AV51" s="135">
        <f>VLOOKUP(AU51,'PS-FS'!$D$2:$F$56,2,FALSE)</f>
        <v>0.19791666666666666</v>
      </c>
      <c r="AW51" s="135">
        <f>VLOOKUP(AU51,'PS-FS'!$D$2:$F$56,3,FALSE)</f>
        <v>0.46875</v>
      </c>
      <c r="AX51" s="128">
        <f>IFERROR(VLOOKUP(AU51,'PS-FS'!$D$1:$H$56,5,FALSE),"00:00")</f>
        <v>0.25694444444444448</v>
      </c>
      <c r="AY51" s="179" t="s">
        <v>65</v>
      </c>
      <c r="AZ51" s="135">
        <f>VLOOKUP(AY51,'PS-FS'!$D$2:$F$56,2,FALSE)</f>
        <v>0.42708333333333343</v>
      </c>
      <c r="BA51" s="135">
        <f>VLOOKUP(AY51,'PS-FS'!$D$2:$F$56,3,FALSE)</f>
        <v>0.68749999999999967</v>
      </c>
      <c r="BB51" s="128">
        <f>IFERROR(VLOOKUP(AY51,'PS-FS'!$D$1:$H$56,5,FALSE),"00:00")</f>
        <v>0.26041666666666624</v>
      </c>
      <c r="BC51" s="125" t="s">
        <v>12</v>
      </c>
      <c r="BD51" s="135" t="str">
        <f>VLOOKUP(BC51,'PS-FS'!$D$2:$F$56,2,FALSE)</f>
        <v>-</v>
      </c>
      <c r="BE51" s="135" t="str">
        <f>VLOOKUP(BC51,'PS-FS'!$D$2:$F$56,3,FALSE)</f>
        <v>-</v>
      </c>
      <c r="BF51" s="128">
        <f>IFERROR(VLOOKUP(BC51,'PS-FS'!$D$1:$H$56,5,FALSE),"00:00")</f>
        <v>0</v>
      </c>
      <c r="BG51" s="155">
        <f t="shared" si="9"/>
        <v>1.2465277777777772</v>
      </c>
      <c r="BH51" s="181" t="s">
        <v>14</v>
      </c>
      <c r="BI51" s="135">
        <f>VLOOKUP(BH51,'PS-FS'!$D$2:$F$56,2,FALSE)</f>
        <v>0.5</v>
      </c>
      <c r="BJ51" s="135">
        <f>VLOOKUP(BH51,'PS-FS'!$D$2:$F$56,3,FALSE)</f>
        <v>0.79166666666666663</v>
      </c>
      <c r="BK51" s="128">
        <f>IFERROR(VLOOKUP(BH51,'PS-FS'!$D$1:$H$56,5,FALSE),"00:00")</f>
        <v>0.29166666666666663</v>
      </c>
      <c r="BL51" s="179" t="s">
        <v>60</v>
      </c>
      <c r="BM51" s="135">
        <f>VLOOKUP(BL51,'PS-FS'!$D$2:$F$56,2,FALSE)</f>
        <v>0.42708333333333337</v>
      </c>
      <c r="BN51" s="135">
        <f>VLOOKUP(BL51,'PS-FS'!$D$2:$F$56,3,FALSE)</f>
        <v>0.66319444444444442</v>
      </c>
      <c r="BO51" s="128">
        <f>IFERROR(VLOOKUP(BL51,'PS-FS'!$D$1:$H$56,5,FALSE),"00:00")</f>
        <v>0.23611111111111105</v>
      </c>
      <c r="BP51" s="181" t="s">
        <v>14</v>
      </c>
      <c r="BQ51" s="135">
        <f>VLOOKUP(BP51,'PS-FS'!$D$2:$F$56,2,FALSE)</f>
        <v>0.5</v>
      </c>
      <c r="BR51" s="135">
        <f>VLOOKUP(BP51,'PS-FS'!$D$2:$F$56,3,FALSE)</f>
        <v>0.79166666666666663</v>
      </c>
      <c r="BS51" s="128">
        <f>IFERROR(VLOOKUP(BP51,'PS-FS'!$D$1:$H$56,5,FALSE),"00:00")</f>
        <v>0.29166666666666663</v>
      </c>
      <c r="BT51" s="182" t="s">
        <v>12</v>
      </c>
      <c r="BU51" s="135" t="str">
        <f>VLOOKUP(BT51,'PS-FS'!$D$2:$F$56,2,FALSE)</f>
        <v>-</v>
      </c>
      <c r="BV51" s="135" t="str">
        <f>VLOOKUP(BT51,'PS-FS'!$D$2:$F$56,3,FALSE)</f>
        <v>-</v>
      </c>
      <c r="BW51" s="128">
        <f>IFERROR(VLOOKUP(BT51,'PS-FS'!$D$1:$H$56,5,FALSE),"00:00")</f>
        <v>0</v>
      </c>
      <c r="BX51" s="134" t="s">
        <v>164</v>
      </c>
      <c r="BY51" s="135">
        <f>VLOOKUP(BX51,'PS-FS'!$D$2:$F$56,2,FALSE)</f>
        <v>0.55208333333333315</v>
      </c>
      <c r="BZ51" s="135">
        <f>VLOOKUP(BX51,'PS-FS'!$D$2:$F$56,3,FALSE)</f>
        <v>0.82638888888888784</v>
      </c>
      <c r="CA51" s="128">
        <f>IFERROR(VLOOKUP(BX51,'PS-FS'!$D$1:$H$56,5,FALSE),"00:00")</f>
        <v>0.2604166666666658</v>
      </c>
      <c r="CB51" s="179" t="s">
        <v>65</v>
      </c>
      <c r="CC51" s="135">
        <f>VLOOKUP(CB51,'PS-FS'!$D$2:$F$56,2,FALSE)</f>
        <v>0.42708333333333343</v>
      </c>
      <c r="CD51" s="135">
        <f>VLOOKUP(CB51,'PS-FS'!$D$2:$F$56,3,FALSE)</f>
        <v>0.68749999999999967</v>
      </c>
      <c r="CE51" s="128">
        <f>IFERROR(VLOOKUP(CB51,'PS-FS'!$D$1:$H$56,5,FALSE),"00:00")</f>
        <v>0.26041666666666624</v>
      </c>
      <c r="CF51" s="125" t="s">
        <v>12</v>
      </c>
      <c r="CG51" s="135" t="str">
        <f>VLOOKUP(CF51,'PS-FS'!$D$2:$F$56,2,FALSE)</f>
        <v>-</v>
      </c>
      <c r="CH51" s="135" t="str">
        <f>VLOOKUP(CF51,'PS-FS'!$D$2:$F$56,3,FALSE)</f>
        <v>-</v>
      </c>
      <c r="CI51" s="128" t="str">
        <f>IFERROR(VLOOKUP(CF51,'[4]Service 24'!$A$1:$Q$428,2,FALSE),"00:00")</f>
        <v>00:00</v>
      </c>
      <c r="CJ51" s="155">
        <f t="shared" si="10"/>
        <v>1.3402777777777763</v>
      </c>
      <c r="CK51" s="154" t="s">
        <v>193</v>
      </c>
      <c r="CL51" s="135">
        <f>VLOOKUP(CK51,'PS-FS'!$D$2:$F$56,2,FALSE)</f>
        <v>0.19791666666666666</v>
      </c>
      <c r="CM51" s="135">
        <f>VLOOKUP(CK51,'PS-FS'!$D$2:$F$56,3,FALSE)</f>
        <v>0.46875</v>
      </c>
      <c r="CN51" s="128">
        <f>IFERROR(VLOOKUP(CK51,'PS-FS'!$D$1:$H$56,5,FALSE),"00:00")</f>
        <v>0.25694444444444448</v>
      </c>
      <c r="CO51" s="182" t="s">
        <v>12</v>
      </c>
      <c r="CP51" s="135" t="str">
        <f>VLOOKUP(CO51,'PS-FS'!$D$2:$F$56,2,FALSE)</f>
        <v>-</v>
      </c>
      <c r="CQ51" s="135" t="str">
        <f>VLOOKUP(CO51,'PS-FS'!$D$2:$F$56,3,FALSE)</f>
        <v>-</v>
      </c>
      <c r="CR51" s="128">
        <f>IFERROR(VLOOKUP(CO51,'PS-FS'!$D$1:$H$56,5,FALSE),"00:00")</f>
        <v>0</v>
      </c>
      <c r="CS51" s="179" t="s">
        <v>60</v>
      </c>
      <c r="CT51" s="135">
        <f>VLOOKUP(CS51,'PS-FS'!$D$2:$F$56,2,FALSE)</f>
        <v>0.42708333333333337</v>
      </c>
      <c r="CU51" s="135">
        <f>VLOOKUP(CS51,'PS-FS'!$D$2:$F$56,3,FALSE)</f>
        <v>0.66319444444444442</v>
      </c>
      <c r="CV51" s="128">
        <f>IFERROR(VLOOKUP(CS51,'PS-FS'!$D$1:$H$56,5,FALSE),"00:00")</f>
        <v>0.23611111111111105</v>
      </c>
      <c r="CW51" s="179" t="s">
        <v>60</v>
      </c>
      <c r="CX51" s="135">
        <f>VLOOKUP(CW51,'PS-FS'!$D$2:$F$56,2,FALSE)</f>
        <v>0.42708333333333337</v>
      </c>
      <c r="CY51" s="135">
        <f>VLOOKUP(CW51,'PS-FS'!$D$2:$F$56,3,FALSE)</f>
        <v>0.66319444444444442</v>
      </c>
      <c r="CZ51" s="128">
        <f>IFERROR(VLOOKUP(CW51,'PS-FS'!$D$1:$H$56,5,FALSE),"00:00")</f>
        <v>0.23611111111111105</v>
      </c>
      <c r="DA51" s="181" t="s">
        <v>14</v>
      </c>
      <c r="DB51" s="135">
        <f>VLOOKUP(DA51,'PS-FS'!$D$2:$F$56,2,FALSE)</f>
        <v>0.5</v>
      </c>
      <c r="DC51" s="135">
        <f>VLOOKUP(DA51,'PS-FS'!$D$2:$F$56,3,FALSE)</f>
        <v>0.79166666666666663</v>
      </c>
      <c r="DD51" s="128">
        <f>IFERROR(VLOOKUP(DA51,'PS-FS'!$D$1:$H$56,5,FALSE),"00:00")</f>
        <v>0.29166666666666663</v>
      </c>
      <c r="DE51" s="154" t="s">
        <v>182</v>
      </c>
      <c r="DF51" s="135">
        <f>VLOOKUP(DE51,'PS-FS'!$D$2:$F$56,2,FALSE)</f>
        <v>0.24305555555555555</v>
      </c>
      <c r="DG51" s="135">
        <f>VLOOKUP(DE51,'PS-FS'!$D$2:$F$56,3,FALSE)</f>
        <v>0.5625</v>
      </c>
      <c r="DH51" s="128">
        <f>IFERROR(VLOOKUP(DE51,'PS-FS'!$D$1:$H$56,5,FALSE),"00:00")</f>
        <v>0.30555555555555552</v>
      </c>
      <c r="DI51" s="125" t="s">
        <v>12</v>
      </c>
      <c r="DJ51" s="135" t="str">
        <f>VLOOKUP(DI51,'PS-FS'!$D$2:$F$56,2,FALSE)</f>
        <v>-</v>
      </c>
      <c r="DK51" s="135" t="str">
        <f>VLOOKUP(DI51,'PS-FS'!$D$2:$F$56,3,FALSE)</f>
        <v>-</v>
      </c>
      <c r="DL51" s="128" t="str">
        <f>IFERROR(VLOOKUP(DI51,'[4]Service 24'!$A$1:$Q$428,2,FALSE),"00:00")</f>
        <v>00:00</v>
      </c>
      <c r="DM51" s="155">
        <f t="shared" si="11"/>
        <v>1.3263888888888886</v>
      </c>
    </row>
    <row r="52" spans="1:117" ht="30.75" customHeight="1" x14ac:dyDescent="0.3">
      <c r="A52" s="13" t="s">
        <v>233</v>
      </c>
      <c r="B52" s="201" t="s">
        <v>172</v>
      </c>
      <c r="C52" s="194">
        <f>VLOOKUP(B52,'PS-FS'!$D$2:$F$56,2,FALSE)</f>
        <v>0.64930555555555558</v>
      </c>
      <c r="D52" s="194">
        <f>VLOOKUP(B52,'PS-FS'!$D$2:$F$56,3,FALSE)</f>
        <v>0.95833333333333337</v>
      </c>
      <c r="E52" s="195">
        <f>IFERROR(VLOOKUP(B52,'PS-FS'!$D$1:$H$56,5,FALSE),"00:00")</f>
        <v>0.2951388888888889</v>
      </c>
      <c r="F52" s="201" t="s">
        <v>172</v>
      </c>
      <c r="G52" s="194">
        <f>VLOOKUP(F52,'PS-FS'!$D$2:$F$56,2,FALSE)</f>
        <v>0.64930555555555558</v>
      </c>
      <c r="H52" s="194">
        <f>VLOOKUP(F52,'PS-FS'!$D$2:$F$56,3,FALSE)</f>
        <v>0.95833333333333337</v>
      </c>
      <c r="I52" s="195">
        <f>IFERROR(VLOOKUP(F52,'PS-FS'!$D$1:$H$56,5,FALSE),"00:00")</f>
        <v>0.2951388888888889</v>
      </c>
      <c r="J52" s="206" t="s">
        <v>184</v>
      </c>
      <c r="K52" s="194">
        <f>VLOOKUP(J52,'PS-FS'!$D$2:$F$56,2,FALSE)</f>
        <v>0.45833333333333331</v>
      </c>
      <c r="L52" s="194">
        <f>VLOOKUP(J52,'PS-FS'!$D$2:$F$56,3,FALSE)</f>
        <v>0.8125</v>
      </c>
      <c r="M52" s="195">
        <f>IFERROR(VLOOKUP(J52,'PS-FS'!$D$1:$H$56,5,FALSE),"00:00")</f>
        <v>0.34027777777777779</v>
      </c>
      <c r="N52" s="201" t="s">
        <v>172</v>
      </c>
      <c r="O52" s="194">
        <f>VLOOKUP(N52,'PS-FS'!$D$2:$F$56,2,FALSE)</f>
        <v>0.64930555555555558</v>
      </c>
      <c r="P52" s="194">
        <f>VLOOKUP(N52,'PS-FS'!$D$2:$F$56,3,FALSE)</f>
        <v>0.95833333333333337</v>
      </c>
      <c r="Q52" s="195">
        <f>IFERROR(VLOOKUP(N52,'PS-FS'!$D$1:$H$56,5,FALSE),"00:00")</f>
        <v>0.2951388888888889</v>
      </c>
      <c r="R52" s="206" t="s">
        <v>184</v>
      </c>
      <c r="S52" s="194">
        <f>VLOOKUP(R52,'PS-FS'!$D$2:$F$56,2,FALSE)</f>
        <v>0.45833333333333331</v>
      </c>
      <c r="T52" s="194">
        <f>VLOOKUP(R52,'PS-FS'!$D$2:$F$56,3,FALSE)</f>
        <v>0.8125</v>
      </c>
      <c r="U52" s="195">
        <f>IFERROR(VLOOKUP(R52,'PS-FS'!$D$1:$H$56,5,FALSE),"00:00")</f>
        <v>0.34027777777777779</v>
      </c>
      <c r="V52" s="202" t="s">
        <v>12</v>
      </c>
      <c r="W52" s="194" t="str">
        <f>VLOOKUP(V52,'PS-FS'!$D$2:$F$56,2,FALSE)</f>
        <v>-</v>
      </c>
      <c r="X52" s="194" t="str">
        <f>VLOOKUP(V52,'PS-FS'!$D$2:$F$56,3,FALSE)</f>
        <v>-</v>
      </c>
      <c r="Y52" s="195">
        <f>IFERROR(VLOOKUP(V52,'PS-FS'!$D$1:$H$56,5,FALSE),"00:00")</f>
        <v>0</v>
      </c>
      <c r="Z52" s="193" t="s">
        <v>12</v>
      </c>
      <c r="AA52" s="194" t="str">
        <f>VLOOKUP(Z52,'PS-FS'!$D$2:$F$56,2,FALSE)</f>
        <v>-</v>
      </c>
      <c r="AB52" s="194" t="str">
        <f>VLOOKUP(Z52,'PS-FS'!$D$2:$F$56,3,FALSE)</f>
        <v>-</v>
      </c>
      <c r="AC52" s="195">
        <f>IFERROR(VLOOKUP(Z52,'PS-FS'!$D$1:$H$56,5,FALSE),"00:00")</f>
        <v>0</v>
      </c>
      <c r="AD52" s="199">
        <f t="shared" si="8"/>
        <v>1.5659722222222223</v>
      </c>
      <c r="AE52" s="181" t="s">
        <v>14</v>
      </c>
      <c r="AF52" s="135">
        <f>VLOOKUP(AE52,'PS-FS'!$D$2:$F$56,2,FALSE)</f>
        <v>0.5</v>
      </c>
      <c r="AG52" s="135">
        <f>VLOOKUP(AE52,'PS-FS'!$D$2:$F$56,3,FALSE)</f>
        <v>0.79166666666666663</v>
      </c>
      <c r="AH52" s="128">
        <f>IFERROR(VLOOKUP(AE52,'PS-FS'!$D$1:$H$56,5,FALSE),"00:00")</f>
        <v>0.29166666666666663</v>
      </c>
      <c r="AI52" s="179" t="s">
        <v>60</v>
      </c>
      <c r="AJ52" s="135">
        <f>VLOOKUP(AI52,'PS-FS'!$D$2:$F$56,2,FALSE)</f>
        <v>0.42708333333333337</v>
      </c>
      <c r="AK52" s="135">
        <f>VLOOKUP(AI52,'PS-FS'!$D$2:$F$56,3,FALSE)</f>
        <v>0.66319444444444442</v>
      </c>
      <c r="AL52" s="128">
        <f>IFERROR(VLOOKUP(AI52,'PS-FS'!$D$1:$H$56,5,FALSE),"00:00")</f>
        <v>0.23611111111111105</v>
      </c>
      <c r="AM52" s="181" t="s">
        <v>14</v>
      </c>
      <c r="AN52" s="135">
        <f>VLOOKUP(AM52,'PS-FS'!$D$2:$F$56,2,FALSE)</f>
        <v>0.5</v>
      </c>
      <c r="AO52" s="135">
        <f>VLOOKUP(AM52,'PS-FS'!$D$2:$F$56,3,FALSE)</f>
        <v>0.79166666666666663</v>
      </c>
      <c r="AP52" s="128">
        <f>IFERROR(VLOOKUP(AM52,'PS-FS'!$D$1:$H$56,5,FALSE),"00:00")</f>
        <v>0.29166666666666663</v>
      </c>
      <c r="AQ52" s="182" t="s">
        <v>12</v>
      </c>
      <c r="AR52" s="135" t="str">
        <f>VLOOKUP(AQ52,'PS-FS'!$D$2:$F$56,2,FALSE)</f>
        <v>-</v>
      </c>
      <c r="AS52" s="135" t="str">
        <f>VLOOKUP(AQ52,'PS-FS'!$D$2:$F$56,3,FALSE)</f>
        <v>-</v>
      </c>
      <c r="AT52" s="128">
        <f>IFERROR(VLOOKUP(AQ52,'PS-FS'!$D$1:$H$56,5,FALSE),"00:00")</f>
        <v>0</v>
      </c>
      <c r="AU52" s="125" t="s">
        <v>15</v>
      </c>
      <c r="AV52" s="135">
        <f>VLOOKUP(AU52,'PS-FS'!$D$2:$F$56,2,FALSE)</f>
        <v>0.20833333333333334</v>
      </c>
      <c r="AW52" s="135">
        <f>VLOOKUP(AU52,'PS-FS'!$D$2:$F$56,3,FALSE)</f>
        <v>0.5</v>
      </c>
      <c r="AX52" s="128">
        <f>IFERROR(VLOOKUP(AU52,'PS-FS'!$D$1:$H$56,5,FALSE),"00:00")</f>
        <v>0.29166666666666663</v>
      </c>
      <c r="AY52" s="180" t="s">
        <v>12</v>
      </c>
      <c r="AZ52" s="135" t="str">
        <f>VLOOKUP(AY52,'PS-FS'!$D$2:$F$56,2,FALSE)</f>
        <v>-</v>
      </c>
      <c r="BA52" s="135" t="str">
        <f>VLOOKUP(AY52,'PS-FS'!$D$2:$F$56,3,FALSE)</f>
        <v>-</v>
      </c>
      <c r="BB52" s="128">
        <f>IFERROR(VLOOKUP(AY52,'PS-FS'!$D$1:$H$56,5,FALSE),"00:00")</f>
        <v>0</v>
      </c>
      <c r="BC52" s="125" t="s">
        <v>12</v>
      </c>
      <c r="BD52" s="135" t="str">
        <f>VLOOKUP(BC52,'PS-FS'!$D$2:$F$56,2,FALSE)</f>
        <v>-</v>
      </c>
      <c r="BE52" s="135" t="str">
        <f>VLOOKUP(BC52,'PS-FS'!$D$2:$F$56,3,FALSE)</f>
        <v>-</v>
      </c>
      <c r="BF52" s="128">
        <f>IFERROR(VLOOKUP(BC52,'PS-FS'!$D$1:$H$56,5,FALSE),"00:00")</f>
        <v>0</v>
      </c>
      <c r="BG52" s="155">
        <f t="shared" si="9"/>
        <v>1.1111111111111109</v>
      </c>
      <c r="BH52" s="136" t="s">
        <v>184</v>
      </c>
      <c r="BI52" s="135">
        <f>VLOOKUP(BH52,'PS-FS'!$D$2:$F$56,2,FALSE)</f>
        <v>0.45833333333333331</v>
      </c>
      <c r="BJ52" s="135">
        <f>VLOOKUP(BH52,'PS-FS'!$D$2:$F$56,3,FALSE)</f>
        <v>0.8125</v>
      </c>
      <c r="BK52" s="128">
        <f>IFERROR(VLOOKUP(BH52,'PS-FS'!$D$1:$H$56,5,FALSE),"00:00")</f>
        <v>0.34027777777777779</v>
      </c>
      <c r="BL52" s="137" t="s">
        <v>172</v>
      </c>
      <c r="BM52" s="135">
        <f>VLOOKUP(BL52,'PS-FS'!$D$2:$F$56,2,FALSE)</f>
        <v>0.64930555555555558</v>
      </c>
      <c r="BN52" s="135">
        <f>VLOOKUP(BL52,'PS-FS'!$D$2:$F$56,3,FALSE)</f>
        <v>0.95833333333333337</v>
      </c>
      <c r="BO52" s="128">
        <f>IFERROR(VLOOKUP(BL52,'PS-FS'!$D$1:$H$56,5,FALSE),"00:00")</f>
        <v>0.2951388888888889</v>
      </c>
      <c r="BP52" s="181" t="s">
        <v>12</v>
      </c>
      <c r="BQ52" s="135" t="str">
        <f>VLOOKUP(BP52,'PS-FS'!$D$2:$F$56,2,FALSE)</f>
        <v>-</v>
      </c>
      <c r="BR52" s="135" t="str">
        <f>VLOOKUP(BP52,'PS-FS'!$D$2:$F$56,3,FALSE)</f>
        <v>-</v>
      </c>
      <c r="BS52" s="128">
        <f>IFERROR(VLOOKUP(BP52,'PS-FS'!$D$1:$H$56,5,FALSE),"00:00")</f>
        <v>0</v>
      </c>
      <c r="BT52" s="137" t="s">
        <v>172</v>
      </c>
      <c r="BU52" s="135">
        <f>VLOOKUP(BT52,'PS-FS'!$D$2:$F$56,2,FALSE)</f>
        <v>0.64930555555555558</v>
      </c>
      <c r="BV52" s="135">
        <f>VLOOKUP(BT52,'PS-FS'!$D$2:$F$56,3,FALSE)</f>
        <v>0.95833333333333337</v>
      </c>
      <c r="BW52" s="128">
        <f>IFERROR(VLOOKUP(BT52,'PS-FS'!$D$1:$H$56,5,FALSE),"00:00")</f>
        <v>0.2951388888888889</v>
      </c>
      <c r="BX52" s="137" t="s">
        <v>178</v>
      </c>
      <c r="BY52" s="135">
        <f>VLOOKUP(BX52,'PS-FS'!$D$2:$F$56,2,FALSE)</f>
        <v>0.70138888888888862</v>
      </c>
      <c r="BZ52" s="135">
        <f>VLOOKUP(BX52,'PS-FS'!$D$2:$F$56,3,FALSE)</f>
        <v>0.95833333333333337</v>
      </c>
      <c r="CA52" s="128">
        <f>IFERROR(VLOOKUP(BX52,'PS-FS'!$D$1:$H$56,5,FALSE),"00:00")</f>
        <v>0.25694444444444475</v>
      </c>
      <c r="CB52" s="125" t="s">
        <v>12</v>
      </c>
      <c r="CC52" s="135" t="str">
        <f>VLOOKUP(CB52,'PS-FS'!$D$2:$F$56,2,FALSE)</f>
        <v>-</v>
      </c>
      <c r="CD52" s="135" t="str">
        <f>VLOOKUP(CB52,'PS-FS'!$D$2:$F$56,3,FALSE)</f>
        <v>-</v>
      </c>
      <c r="CE52" s="128" t="str">
        <f>IFERROR(VLOOKUP(CB52,'[4]Service 24'!$A$1:$Q$428,2,FALSE),"00:00")</f>
        <v>00:00</v>
      </c>
      <c r="CF52" s="125" t="s">
        <v>12</v>
      </c>
      <c r="CG52" s="135" t="str">
        <f>VLOOKUP(CF52,'PS-FS'!$D$2:$F$56,2,FALSE)</f>
        <v>-</v>
      </c>
      <c r="CH52" s="135" t="str">
        <f>VLOOKUP(CF52,'PS-FS'!$D$2:$F$56,3,FALSE)</f>
        <v>-</v>
      </c>
      <c r="CI52" s="128" t="str">
        <f>IFERROR(VLOOKUP(CF52,'[4]Service 24'!$A$1:$Q$428,2,FALSE),"00:00")</f>
        <v>00:00</v>
      </c>
      <c r="CJ52" s="155">
        <f t="shared" si="10"/>
        <v>1.1875000000000004</v>
      </c>
      <c r="CK52" s="181" t="s">
        <v>14</v>
      </c>
      <c r="CL52" s="135">
        <f>VLOOKUP(CK52,'PS-FS'!$D$2:$F$56,2,FALSE)</f>
        <v>0.5</v>
      </c>
      <c r="CM52" s="135">
        <f>VLOOKUP(CK52,'PS-FS'!$D$2:$F$56,3,FALSE)</f>
        <v>0.79166666666666663</v>
      </c>
      <c r="CN52" s="128">
        <f>IFERROR(VLOOKUP(CK52,'PS-FS'!$D$1:$H$56,5,FALSE),"00:00")</f>
        <v>0.29166666666666663</v>
      </c>
      <c r="CO52" s="179" t="s">
        <v>60</v>
      </c>
      <c r="CP52" s="135">
        <f>VLOOKUP(CO52,'PS-FS'!$D$2:$F$56,2,FALSE)</f>
        <v>0.42708333333333337</v>
      </c>
      <c r="CQ52" s="135">
        <f>VLOOKUP(CO52,'PS-FS'!$D$2:$F$56,3,FALSE)</f>
        <v>0.66319444444444442</v>
      </c>
      <c r="CR52" s="128">
        <f>IFERROR(VLOOKUP(CO52,'PS-FS'!$D$1:$H$56,5,FALSE),"00:00")</f>
        <v>0.23611111111111105</v>
      </c>
      <c r="CS52" s="181" t="s">
        <v>14</v>
      </c>
      <c r="CT52" s="135">
        <f>VLOOKUP(CS52,'PS-FS'!$D$2:$F$56,2,FALSE)</f>
        <v>0.5</v>
      </c>
      <c r="CU52" s="135">
        <f>VLOOKUP(CS52,'PS-FS'!$D$2:$F$56,3,FALSE)</f>
        <v>0.79166666666666663</v>
      </c>
      <c r="CV52" s="128">
        <f>IFERROR(VLOOKUP(CS52,'PS-FS'!$D$1:$H$56,5,FALSE),"00:00")</f>
        <v>0.29166666666666663</v>
      </c>
      <c r="CW52" s="182" t="s">
        <v>12</v>
      </c>
      <c r="CX52" s="135" t="str">
        <f>VLOOKUP(CW52,'PS-FS'!$D$2:$F$56,2,FALSE)</f>
        <v>-</v>
      </c>
      <c r="CY52" s="135" t="str">
        <f>VLOOKUP(CW52,'PS-FS'!$D$2:$F$56,3,FALSE)</f>
        <v>-</v>
      </c>
      <c r="CZ52" s="128">
        <f>IFERROR(VLOOKUP(CW52,'PS-FS'!$D$1:$H$56,5,FALSE),"00:00")</f>
        <v>0</v>
      </c>
      <c r="DA52" s="134" t="s">
        <v>164</v>
      </c>
      <c r="DB52" s="135">
        <f>VLOOKUP(DA52,'PS-FS'!$D$2:$F$56,2,FALSE)</f>
        <v>0.55208333333333315</v>
      </c>
      <c r="DC52" s="135">
        <f>VLOOKUP(DA52,'PS-FS'!$D$2:$F$56,3,FALSE)</f>
        <v>0.82638888888888784</v>
      </c>
      <c r="DD52" s="128">
        <f>IFERROR(VLOOKUP(DA52,'PS-FS'!$D$1:$H$56,5,FALSE),"00:00")</f>
        <v>0.2604166666666658</v>
      </c>
      <c r="DE52" s="179" t="s">
        <v>65</v>
      </c>
      <c r="DF52" s="135">
        <f>VLOOKUP(DE52,'PS-FS'!$D$2:$F$56,2,FALSE)</f>
        <v>0.42708333333333343</v>
      </c>
      <c r="DG52" s="135">
        <f>VLOOKUP(DE52,'PS-FS'!$D$2:$F$56,3,FALSE)</f>
        <v>0.68749999999999967</v>
      </c>
      <c r="DH52" s="128">
        <f>IFERROR(VLOOKUP(DE52,'PS-FS'!$D$1:$H$56,5,FALSE),"00:00")</f>
        <v>0.26041666666666624</v>
      </c>
      <c r="DI52" s="125" t="s">
        <v>12</v>
      </c>
      <c r="DJ52" s="135" t="str">
        <f>VLOOKUP(DI52,'PS-FS'!$D$2:$F$56,2,FALSE)</f>
        <v>-</v>
      </c>
      <c r="DK52" s="135" t="str">
        <f>VLOOKUP(DI52,'PS-FS'!$D$2:$F$56,3,FALSE)</f>
        <v>-</v>
      </c>
      <c r="DL52" s="128" t="str">
        <f>IFERROR(VLOOKUP(DI52,'[4]Service 24'!$A$1:$Q$428,2,FALSE),"00:00")</f>
        <v>00:00</v>
      </c>
      <c r="DM52" s="155">
        <f t="shared" si="11"/>
        <v>1.3402777777777763</v>
      </c>
    </row>
    <row r="53" spans="1:117" ht="36" customHeight="1" x14ac:dyDescent="0.3">
      <c r="A53" s="13" t="s">
        <v>234</v>
      </c>
      <c r="B53" s="193" t="s">
        <v>15</v>
      </c>
      <c r="C53" s="194">
        <f>VLOOKUP(B53,'PS-FS'!$D$2:$F$56,2,FALSE)</f>
        <v>0.20833333333333334</v>
      </c>
      <c r="D53" s="194">
        <f>VLOOKUP(B53,'PS-FS'!$D$2:$F$56,3,FALSE)</f>
        <v>0.5</v>
      </c>
      <c r="E53" s="195">
        <f>IFERROR(VLOOKUP(B53,'PS-FS'!$D$1:$H$56,5,FALSE),"00:00")</f>
        <v>0.29166666666666663</v>
      </c>
      <c r="F53" s="196" t="s">
        <v>113</v>
      </c>
      <c r="G53" s="194">
        <f>VLOOKUP(F53,'PS-FS'!$D$2:$F$56,2,FALSE)</f>
        <v>0.21180555555555558</v>
      </c>
      <c r="H53" s="194">
        <f>VLOOKUP(F53,'PS-FS'!$D$2:$F$56,3,FALSE)</f>
        <v>0.4375</v>
      </c>
      <c r="I53" s="195">
        <f>IFERROR(VLOOKUP(F53,'PS-FS'!$D$1:$H$56,5,FALSE),"00:00")</f>
        <v>0.22569444444444442</v>
      </c>
      <c r="J53" s="193" t="s">
        <v>15</v>
      </c>
      <c r="K53" s="194">
        <f>VLOOKUP(J53,'PS-FS'!$D$2:$F$56,2,FALSE)</f>
        <v>0.20833333333333334</v>
      </c>
      <c r="L53" s="194">
        <f>VLOOKUP(J53,'PS-FS'!$D$2:$F$56,3,FALSE)</f>
        <v>0.5</v>
      </c>
      <c r="M53" s="195">
        <f>IFERROR(VLOOKUP(J53,'PS-FS'!$D$1:$H$56,5,FALSE),"00:00")</f>
        <v>0.29166666666666663</v>
      </c>
      <c r="N53" s="196" t="s">
        <v>113</v>
      </c>
      <c r="O53" s="194">
        <f>VLOOKUP(N53,'PS-FS'!$D$2:$F$56,2,FALSE)</f>
        <v>0.21180555555555558</v>
      </c>
      <c r="P53" s="194">
        <f>VLOOKUP(N53,'PS-FS'!$D$2:$F$56,3,FALSE)</f>
        <v>0.4375</v>
      </c>
      <c r="Q53" s="195">
        <f>IFERROR(VLOOKUP(N53,'PS-FS'!$D$1:$H$56,5,FALSE),"00:00")</f>
        <v>0.22569444444444442</v>
      </c>
      <c r="R53" s="196" t="s">
        <v>113</v>
      </c>
      <c r="S53" s="194">
        <f>VLOOKUP(R53,'PS-FS'!$D$2:$F$56,2,FALSE)</f>
        <v>0.21180555555555558</v>
      </c>
      <c r="T53" s="194">
        <f>VLOOKUP(R53,'PS-FS'!$D$2:$F$56,3,FALSE)</f>
        <v>0.4375</v>
      </c>
      <c r="U53" s="195">
        <f>IFERROR(VLOOKUP(R53,'PS-FS'!$D$1:$H$56,5,FALSE),"00:00")</f>
        <v>0.22569444444444442</v>
      </c>
      <c r="V53" s="196" t="s">
        <v>117</v>
      </c>
      <c r="W53" s="194">
        <f>VLOOKUP(V53,'PS-FS'!$D$2:$F$56,2,FALSE)</f>
        <v>0.23958333333333334</v>
      </c>
      <c r="X53" s="194">
        <f>VLOOKUP(V53,'PS-FS'!$D$2:$F$56,3,FALSE)</f>
        <v>0.42361111111111116</v>
      </c>
      <c r="Y53" s="195">
        <f>IFERROR(VLOOKUP(V53,'PS-FS'!$D$1:$H$56,5,FALSE),"00:00")</f>
        <v>0.18402777777777782</v>
      </c>
      <c r="Z53" s="193" t="s">
        <v>12</v>
      </c>
      <c r="AA53" s="194" t="str">
        <f>VLOOKUP(Z53,'PS-FS'!$D$2:$F$56,2,FALSE)</f>
        <v>-</v>
      </c>
      <c r="AB53" s="194" t="str">
        <f>VLOOKUP(Z53,'PS-FS'!$D$2:$F$56,3,FALSE)</f>
        <v>-</v>
      </c>
      <c r="AC53" s="195">
        <f>IFERROR(VLOOKUP(Z53,'PS-FS'!$D$1:$H$56,5,FALSE),"00:00")</f>
        <v>0</v>
      </c>
      <c r="AD53" s="199">
        <f t="shared" si="8"/>
        <v>1.4444444444444444</v>
      </c>
      <c r="AE53" s="136" t="s">
        <v>184</v>
      </c>
      <c r="AF53" s="135">
        <f>VLOOKUP(AE53,'PS-FS'!$D$2:$F$56,2,FALSE)</f>
        <v>0.45833333333333331</v>
      </c>
      <c r="AG53" s="135">
        <f>VLOOKUP(AE53,'PS-FS'!$D$2:$F$56,3,FALSE)</f>
        <v>0.8125</v>
      </c>
      <c r="AH53" s="128">
        <f>IFERROR(VLOOKUP(AE53,'PS-FS'!$D$1:$H$56,5,FALSE),"00:00")</f>
        <v>0.34027777777777779</v>
      </c>
      <c r="AI53" s="125" t="s">
        <v>15</v>
      </c>
      <c r="AJ53" s="135">
        <f>VLOOKUP(AI53,'PS-FS'!$D$2:$F$56,2,FALSE)</f>
        <v>0.20833333333333334</v>
      </c>
      <c r="AK53" s="135">
        <f>VLOOKUP(AI53,'PS-FS'!$D$2:$F$56,3,FALSE)</f>
        <v>0.5</v>
      </c>
      <c r="AL53" s="128">
        <f>IFERROR(VLOOKUP(AI53,'PS-FS'!$D$1:$H$56,5,FALSE),"00:00")</f>
        <v>0.29166666666666663</v>
      </c>
      <c r="AM53" s="181" t="s">
        <v>12</v>
      </c>
      <c r="AN53" s="135" t="str">
        <f>VLOOKUP(AM53,'PS-FS'!$D$2:$F$56,2,FALSE)</f>
        <v>-</v>
      </c>
      <c r="AO53" s="135" t="str">
        <f>VLOOKUP(AM53,'PS-FS'!$D$2:$F$56,3,FALSE)</f>
        <v>-</v>
      </c>
      <c r="AP53" s="128">
        <f>IFERROR(VLOOKUP(AM53,'PS-FS'!$D$1:$H$56,5,FALSE),"00:00")</f>
        <v>0</v>
      </c>
      <c r="AQ53" s="136" t="s">
        <v>184</v>
      </c>
      <c r="AR53" s="135">
        <f>VLOOKUP(AQ53,'PS-FS'!$D$2:$F$56,2,FALSE)</f>
        <v>0.45833333333333331</v>
      </c>
      <c r="AS53" s="135">
        <f>VLOOKUP(AQ53,'PS-FS'!$D$2:$F$56,3,FALSE)</f>
        <v>0.8125</v>
      </c>
      <c r="AT53" s="128">
        <f>IFERROR(VLOOKUP(AQ53,'PS-FS'!$D$1:$H$56,5,FALSE),"00:00")</f>
        <v>0.34027777777777779</v>
      </c>
      <c r="AU53" s="134" t="s">
        <v>158</v>
      </c>
      <c r="AV53" s="135">
        <f>VLOOKUP(AU53,'PS-FS'!$D$2:$F$56,2,FALSE)</f>
        <v>0.52777777777777757</v>
      </c>
      <c r="AW53" s="135">
        <f>VLOOKUP(AU53,'PS-FS'!$D$2:$F$56,3,FALSE)</f>
        <v>0.83333333333333204</v>
      </c>
      <c r="AX53" s="128">
        <f>IFERROR(VLOOKUP(AU53,'PS-FS'!$D$1:$H$56,5,FALSE),"00:00")</f>
        <v>0.29166666666666557</v>
      </c>
      <c r="AY53" s="134" t="s">
        <v>12</v>
      </c>
      <c r="AZ53" s="135" t="str">
        <f>VLOOKUP(AY53,'PS-FS'!$D$2:$F$56,2,FALSE)</f>
        <v>-</v>
      </c>
      <c r="BA53" s="135" t="str">
        <f>VLOOKUP(AY53,'PS-FS'!$D$2:$F$56,3,FALSE)</f>
        <v>-</v>
      </c>
      <c r="BB53" s="128" t="str">
        <f>IFERROR(VLOOKUP(AY53,'[4]Service 24'!$A$1:$Q$428,2,FALSE),"00:00")</f>
        <v>00:00</v>
      </c>
      <c r="BC53" s="125" t="s">
        <v>12</v>
      </c>
      <c r="BD53" s="135" t="str">
        <f>VLOOKUP(BC53,'PS-FS'!$D$2:$F$56,2,FALSE)</f>
        <v>-</v>
      </c>
      <c r="BE53" s="135" t="str">
        <f>VLOOKUP(BC53,'PS-FS'!$D$2:$F$56,3,FALSE)</f>
        <v>-</v>
      </c>
      <c r="BF53" s="128">
        <f>IFERROR(VLOOKUP(BC53,'PS-FS'!$D$1:$H$56,5,FALSE),"00:00")</f>
        <v>0</v>
      </c>
      <c r="BG53" s="155">
        <f t="shared" si="9"/>
        <v>1.2638888888888877</v>
      </c>
      <c r="BH53" s="125" t="s">
        <v>15</v>
      </c>
      <c r="BI53" s="135">
        <f>VLOOKUP(BH53,'PS-FS'!$D$2:$F$56,2,FALSE)</f>
        <v>0.20833333333333334</v>
      </c>
      <c r="BJ53" s="135">
        <f>VLOOKUP(BH53,'PS-FS'!$D$2:$F$56,3,FALSE)</f>
        <v>0.5</v>
      </c>
      <c r="BK53" s="128">
        <f>IFERROR(VLOOKUP(BH53,'PS-FS'!$D$1:$H$56,5,FALSE),"00:00")</f>
        <v>0.29166666666666663</v>
      </c>
      <c r="BL53" s="180" t="s">
        <v>82</v>
      </c>
      <c r="BM53" s="135">
        <f>VLOOKUP(BL53,'PS-FS'!$D$2:$F$56,2,FALSE)</f>
        <v>0.20486111111111113</v>
      </c>
      <c r="BN53" s="135">
        <f>VLOOKUP(BL53,'PS-FS'!$D$2:$F$56,3,FALSE)</f>
        <v>0.5069444444444442</v>
      </c>
      <c r="BO53" s="128">
        <f>IFERROR(VLOOKUP(BL53,'PS-FS'!$D$1:$H$56,5,FALSE),"00:00")</f>
        <v>0.28819444444444414</v>
      </c>
      <c r="BP53" s="180" t="s">
        <v>12</v>
      </c>
      <c r="BQ53" s="135" t="str">
        <f>VLOOKUP(BP53,'PS-FS'!$D$2:$F$56,2,FALSE)</f>
        <v>-</v>
      </c>
      <c r="BR53" s="135" t="str">
        <f>VLOOKUP(BP53,'PS-FS'!$D$2:$F$56,3,FALSE)</f>
        <v>-</v>
      </c>
      <c r="BS53" s="128">
        <f>IFERROR(VLOOKUP(BP53,'PS-FS'!$D$1:$H$56,5,FALSE),"00:00")</f>
        <v>0</v>
      </c>
      <c r="BT53" s="125" t="s">
        <v>15</v>
      </c>
      <c r="BU53" s="135">
        <f>VLOOKUP(BT53,'PS-FS'!$D$2:$F$56,2,FALSE)</f>
        <v>0.20833333333333334</v>
      </c>
      <c r="BV53" s="135">
        <f>VLOOKUP(BT53,'PS-FS'!$D$2:$F$56,3,FALSE)</f>
        <v>0.5</v>
      </c>
      <c r="BW53" s="128">
        <f>IFERROR(VLOOKUP(BT53,'PS-FS'!$D$1:$H$56,5,FALSE),"00:00")</f>
        <v>0.29166666666666663</v>
      </c>
      <c r="BX53" s="180" t="s">
        <v>82</v>
      </c>
      <c r="BY53" s="135">
        <f>VLOOKUP(BX53,'PS-FS'!$D$2:$F$56,2,FALSE)</f>
        <v>0.20486111111111113</v>
      </c>
      <c r="BZ53" s="135">
        <f>VLOOKUP(BX53,'PS-FS'!$D$2:$F$56,3,FALSE)</f>
        <v>0.5069444444444442</v>
      </c>
      <c r="CA53" s="128">
        <f>IFERROR(VLOOKUP(BX53,'PS-FS'!$D$1:$H$56,5,FALSE),"00:00")</f>
        <v>0.28819444444444414</v>
      </c>
      <c r="CB53" s="180" t="s">
        <v>12</v>
      </c>
      <c r="CC53" s="135" t="str">
        <f>VLOOKUP(CB53,'PS-FS'!$D$2:$F$56,2,FALSE)</f>
        <v>-</v>
      </c>
      <c r="CD53" s="135" t="str">
        <f>VLOOKUP(CB53,'PS-FS'!$D$2:$F$56,3,FALSE)</f>
        <v>-</v>
      </c>
      <c r="CE53" s="128">
        <f>IFERROR(VLOOKUP(CB53,'PS-FS'!$D$1:$H$56,5,FALSE),"00:00")</f>
        <v>0</v>
      </c>
      <c r="CF53" s="125" t="s">
        <v>12</v>
      </c>
      <c r="CG53" s="135" t="str">
        <f>VLOOKUP(CF53,'PS-FS'!$D$2:$F$56,2,FALSE)</f>
        <v>-</v>
      </c>
      <c r="CH53" s="135" t="str">
        <f>VLOOKUP(CF53,'PS-FS'!$D$2:$F$56,3,FALSE)</f>
        <v>-</v>
      </c>
      <c r="CI53" s="128" t="str">
        <f>IFERROR(VLOOKUP(CF53,'[4]Service 24'!$A$1:$Q$428,2,FALSE),"00:00")</f>
        <v>00:00</v>
      </c>
      <c r="CJ53" s="155">
        <f t="shared" si="10"/>
        <v>1.1597222222222214</v>
      </c>
      <c r="CK53" s="136" t="s">
        <v>184</v>
      </c>
      <c r="CL53" s="135">
        <f>VLOOKUP(CK53,'PS-FS'!$D$2:$F$56,2,FALSE)</f>
        <v>0.45833333333333331</v>
      </c>
      <c r="CM53" s="135">
        <f>VLOOKUP(CK53,'PS-FS'!$D$2:$F$56,3,FALSE)</f>
        <v>0.8125</v>
      </c>
      <c r="CN53" s="128">
        <f>IFERROR(VLOOKUP(CK53,'PS-FS'!$D$1:$H$56,5,FALSE),"00:00")</f>
        <v>0.34027777777777779</v>
      </c>
      <c r="CO53" s="137" t="s">
        <v>172</v>
      </c>
      <c r="CP53" s="135">
        <f>VLOOKUP(CO53,'PS-FS'!$D$2:$F$56,2,FALSE)</f>
        <v>0.64930555555555558</v>
      </c>
      <c r="CQ53" s="135">
        <f>VLOOKUP(CO53,'PS-FS'!$D$2:$F$56,3,FALSE)</f>
        <v>0.95833333333333337</v>
      </c>
      <c r="CR53" s="128">
        <f>IFERROR(VLOOKUP(CO53,'PS-FS'!$D$1:$H$56,5,FALSE),"00:00")</f>
        <v>0.2951388888888889</v>
      </c>
      <c r="CS53" s="181" t="s">
        <v>12</v>
      </c>
      <c r="CT53" s="135" t="str">
        <f>VLOOKUP(CS53,'PS-FS'!$D$2:$F$56,2,FALSE)</f>
        <v>-</v>
      </c>
      <c r="CU53" s="135" t="str">
        <f>VLOOKUP(CS53,'PS-FS'!$D$2:$F$56,3,FALSE)</f>
        <v>-</v>
      </c>
      <c r="CV53" s="128">
        <f>IFERROR(VLOOKUP(CS53,'PS-FS'!$D$1:$H$56,5,FALSE),"00:00")</f>
        <v>0</v>
      </c>
      <c r="CW53" s="137" t="s">
        <v>172</v>
      </c>
      <c r="CX53" s="135">
        <f>VLOOKUP(CW53,'PS-FS'!$D$2:$F$56,2,FALSE)</f>
        <v>0.64930555555555558</v>
      </c>
      <c r="CY53" s="135">
        <f>VLOOKUP(CW53,'PS-FS'!$D$2:$F$56,3,FALSE)</f>
        <v>0.95833333333333337</v>
      </c>
      <c r="CZ53" s="128">
        <f>IFERROR(VLOOKUP(CW53,'PS-FS'!$D$1:$H$56,5,FALSE),"00:00")</f>
        <v>0.2951388888888889</v>
      </c>
      <c r="DA53" s="137" t="s">
        <v>178</v>
      </c>
      <c r="DB53" s="135">
        <f>VLOOKUP(DA53,'PS-FS'!$D$2:$F$56,2,FALSE)</f>
        <v>0.70138888888888862</v>
      </c>
      <c r="DC53" s="135">
        <f>VLOOKUP(DA53,'PS-FS'!$D$2:$F$56,3,FALSE)</f>
        <v>0.95833333333333337</v>
      </c>
      <c r="DD53" s="128">
        <f>IFERROR(VLOOKUP(DA53,'PS-FS'!$D$1:$H$56,5,FALSE),"00:00")</f>
        <v>0.25694444444444475</v>
      </c>
      <c r="DE53" s="125" t="s">
        <v>12</v>
      </c>
      <c r="DF53" s="135" t="str">
        <f>VLOOKUP(DE53,'PS-FS'!$D$2:$F$56,2,FALSE)</f>
        <v>-</v>
      </c>
      <c r="DG53" s="135" t="str">
        <f>VLOOKUP(DE53,'PS-FS'!$D$2:$F$56,3,FALSE)</f>
        <v>-</v>
      </c>
      <c r="DH53" s="128" t="str">
        <f>IFERROR(VLOOKUP(DE53,'[4]Service 24'!$A$1:$Q$428,2,FALSE),"00:00")</f>
        <v>00:00</v>
      </c>
      <c r="DI53" s="125" t="s">
        <v>12</v>
      </c>
      <c r="DJ53" s="135" t="str">
        <f>VLOOKUP(DI53,'PS-FS'!$D$2:$F$56,2,FALSE)</f>
        <v>-</v>
      </c>
      <c r="DK53" s="135" t="str">
        <f>VLOOKUP(DI53,'PS-FS'!$D$2:$F$56,3,FALSE)</f>
        <v>-</v>
      </c>
      <c r="DL53" s="128" t="str">
        <f>IFERROR(VLOOKUP(DI53,'[4]Service 24'!$A$1:$Q$428,2,FALSE),"00:00")</f>
        <v>00:00</v>
      </c>
      <c r="DM53" s="155">
        <f t="shared" si="11"/>
        <v>1.1875000000000004</v>
      </c>
    </row>
    <row r="54" spans="1:117" ht="47.25" customHeight="1" x14ac:dyDescent="0.3">
      <c r="A54" s="13" t="s">
        <v>235</v>
      </c>
      <c r="B54" s="198" t="s">
        <v>82</v>
      </c>
      <c r="C54" s="194">
        <f>VLOOKUP(B54,'PS-FS'!$D$2:$F$56,2,FALSE)</f>
        <v>0.20486111111111113</v>
      </c>
      <c r="D54" s="194">
        <f>VLOOKUP(B54,'PS-FS'!$D$2:$F$56,3,FALSE)</f>
        <v>0.5069444444444442</v>
      </c>
      <c r="E54" s="195">
        <f>IFERROR(VLOOKUP(B54,'PS-FS'!$D$1:$H$56,5,FALSE),"00:00")</f>
        <v>0.28819444444444414</v>
      </c>
      <c r="F54" s="193" t="s">
        <v>15</v>
      </c>
      <c r="G54" s="194">
        <f>VLOOKUP(F54,'PS-FS'!$D$2:$F$56,2,FALSE)</f>
        <v>0.20833333333333334</v>
      </c>
      <c r="H54" s="194">
        <f>VLOOKUP(F54,'PS-FS'!$D$2:$F$56,3,FALSE)</f>
        <v>0.5</v>
      </c>
      <c r="I54" s="195">
        <f>IFERROR(VLOOKUP(F54,'PS-FS'!$D$1:$H$56,5,FALSE),"00:00")</f>
        <v>0.29166666666666663</v>
      </c>
      <c r="J54" s="202" t="s">
        <v>12</v>
      </c>
      <c r="K54" s="194" t="str">
        <f>VLOOKUP(J54,'PS-FS'!$D$2:$F$56,2,FALSE)</f>
        <v>-</v>
      </c>
      <c r="L54" s="194" t="str">
        <f>VLOOKUP(J54,'PS-FS'!$D$2:$F$56,3,FALSE)</f>
        <v>-</v>
      </c>
      <c r="M54" s="195">
        <f>IFERROR(VLOOKUP(J54,'PS-FS'!$D$1:$H$56,5,FALSE),"00:00")</f>
        <v>0</v>
      </c>
      <c r="N54" s="193" t="s">
        <v>15</v>
      </c>
      <c r="O54" s="194">
        <f>VLOOKUP(N54,'PS-FS'!$D$2:$F$56,2,FALSE)</f>
        <v>0.20833333333333334</v>
      </c>
      <c r="P54" s="194">
        <f>VLOOKUP(N54,'PS-FS'!$D$2:$F$56,3,FALSE)</f>
        <v>0.5</v>
      </c>
      <c r="Q54" s="195">
        <f>IFERROR(VLOOKUP(N54,'PS-FS'!$D$1:$H$56,5,FALSE),"00:00")</f>
        <v>0.29166666666666663</v>
      </c>
      <c r="R54" s="202" t="s">
        <v>12</v>
      </c>
      <c r="S54" s="194" t="str">
        <f>VLOOKUP(R54,'PS-FS'!$D$2:$F$56,2,FALSE)</f>
        <v>-</v>
      </c>
      <c r="T54" s="194" t="str">
        <f>VLOOKUP(R54,'PS-FS'!$D$2:$F$56,3,FALSE)</f>
        <v>-</v>
      </c>
      <c r="U54" s="195">
        <f>IFERROR(VLOOKUP(R54,'PS-FS'!$D$1:$H$56,5,FALSE),"00:00")</f>
        <v>0</v>
      </c>
      <c r="V54" s="188" t="s">
        <v>182</v>
      </c>
      <c r="W54" s="194">
        <f>VLOOKUP(V54,'PS-FS'!$D$2:$F$56,2,FALSE)</f>
        <v>0.24305555555555555</v>
      </c>
      <c r="X54" s="194">
        <f>VLOOKUP(V54,'PS-FS'!$D$2:$F$56,3,FALSE)</f>
        <v>0.5625</v>
      </c>
      <c r="Y54" s="195">
        <f>IFERROR(VLOOKUP(V54,'PS-FS'!$D$1:$H$56,5,FALSE),"00:00")</f>
        <v>0.30555555555555552</v>
      </c>
      <c r="Z54" s="180" t="s">
        <v>119</v>
      </c>
      <c r="AA54" s="194">
        <f>VLOOKUP(Z54,'PS-FS'!$D$2:$F$56,2,FALSE)</f>
        <v>0.27777777777777779</v>
      </c>
      <c r="AB54" s="194">
        <f>VLOOKUP(Z54,'PS-FS'!$D$2:$F$56,3,FALSE)</f>
        <v>0.59027777777777779</v>
      </c>
      <c r="AC54" s="195">
        <f>IFERROR(VLOOKUP(Z54,'PS-FS'!$D$1:$H$56,5,FALSE),"00:00")</f>
        <v>0.2986111111111111</v>
      </c>
      <c r="AD54" s="199">
        <f t="shared" si="8"/>
        <v>1.475694444444444</v>
      </c>
      <c r="AE54" s="125" t="s">
        <v>15</v>
      </c>
      <c r="AF54" s="135">
        <f>VLOOKUP(AE54,'PS-FS'!$D$2:$F$56,2,FALSE)</f>
        <v>0.20833333333333334</v>
      </c>
      <c r="AG54" s="135">
        <f>VLOOKUP(AE54,'PS-FS'!$D$2:$F$56,3,FALSE)</f>
        <v>0.5</v>
      </c>
      <c r="AH54" s="128">
        <f>IFERROR(VLOOKUP(AE54,'PS-FS'!$D$1:$H$56,5,FALSE),"00:00")</f>
        <v>0.29166666666666663</v>
      </c>
      <c r="AI54" s="180" t="s">
        <v>82</v>
      </c>
      <c r="AJ54" s="135">
        <f>VLOOKUP(AI54,'PS-FS'!$D$2:$F$56,2,FALSE)</f>
        <v>0.20486111111111113</v>
      </c>
      <c r="AK54" s="135">
        <f>VLOOKUP(AI54,'PS-FS'!$D$2:$F$56,3,FALSE)</f>
        <v>0.5069444444444442</v>
      </c>
      <c r="AL54" s="128">
        <f>IFERROR(VLOOKUP(AI54,'PS-FS'!$D$1:$H$56,5,FALSE),"00:00")</f>
        <v>0.28819444444444414</v>
      </c>
      <c r="AM54" s="180" t="s">
        <v>82</v>
      </c>
      <c r="AN54" s="135">
        <f>VLOOKUP(AM54,'PS-FS'!$D$2:$F$56,2,FALSE)</f>
        <v>0.20486111111111113</v>
      </c>
      <c r="AO54" s="135">
        <f>VLOOKUP(AM54,'PS-FS'!$D$2:$F$56,3,FALSE)</f>
        <v>0.5069444444444442</v>
      </c>
      <c r="AP54" s="128">
        <f>IFERROR(VLOOKUP(AM54,'PS-FS'!$D$1:$H$56,5,FALSE),"00:00")</f>
        <v>0.28819444444444414</v>
      </c>
      <c r="AQ54" s="180" t="s">
        <v>82</v>
      </c>
      <c r="AR54" s="135">
        <f>VLOOKUP(AQ54,'PS-FS'!$D$2:$F$56,2,FALSE)</f>
        <v>0.20486111111111113</v>
      </c>
      <c r="AS54" s="135">
        <f>VLOOKUP(AQ54,'PS-FS'!$D$2:$F$56,3,FALSE)</f>
        <v>0.5069444444444442</v>
      </c>
      <c r="AT54" s="128">
        <f>IFERROR(VLOOKUP(AQ54,'PS-FS'!$D$1:$H$56,5,FALSE),"00:00")</f>
        <v>0.28819444444444414</v>
      </c>
      <c r="AU54" s="180" t="s">
        <v>82</v>
      </c>
      <c r="AV54" s="135">
        <f>VLOOKUP(AU54,'PS-FS'!$D$2:$F$56,2,FALSE)</f>
        <v>0.20486111111111113</v>
      </c>
      <c r="AW54" s="135">
        <f>VLOOKUP(AU54,'PS-FS'!$D$2:$F$56,3,FALSE)</f>
        <v>0.5069444444444442</v>
      </c>
      <c r="AX54" s="128">
        <f>IFERROR(VLOOKUP(AU54,'PS-FS'!$D$1:$H$56,5,FALSE),"00:00")</f>
        <v>0.28819444444444414</v>
      </c>
      <c r="AY54" s="182" t="s">
        <v>12</v>
      </c>
      <c r="AZ54" s="135" t="str">
        <f>VLOOKUP(AY54,'PS-FS'!$D$2:$F$56,2,FALSE)</f>
        <v>-</v>
      </c>
      <c r="BA54" s="135" t="str">
        <f>VLOOKUP(AY54,'PS-FS'!$D$2:$F$56,3,FALSE)</f>
        <v>-</v>
      </c>
      <c r="BB54" s="128">
        <f>IFERROR(VLOOKUP(AY54,'PS-FS'!$D$1:$H$56,5,FALSE),"00:00")</f>
        <v>0</v>
      </c>
      <c r="BC54" s="134" t="s">
        <v>167</v>
      </c>
      <c r="BD54" s="135">
        <f>VLOOKUP(BC54,'PS-FS'!$D$2:$F$56,2,FALSE)</f>
        <v>0.58333333333333337</v>
      </c>
      <c r="BE54" s="135">
        <f>VLOOKUP(BC54,'PS-FS'!$D$2:$F$56,3,FALSE)</f>
        <v>0.80902777777777779</v>
      </c>
      <c r="BF54" s="128" t="str">
        <f>IFERROR(VLOOKUP(#REF!,'PS-FS'!$D$1:$H$56,5,FALSE),"00:00")</f>
        <v>00:00</v>
      </c>
      <c r="BG54" s="155">
        <f t="shared" si="9"/>
        <v>1.4444444444444433</v>
      </c>
      <c r="BH54" s="137" t="s">
        <v>172</v>
      </c>
      <c r="BI54" s="135">
        <f>VLOOKUP(BH54,'PS-FS'!$D$2:$F$56,2,FALSE)</f>
        <v>0.64930555555555558</v>
      </c>
      <c r="BJ54" s="135">
        <f>VLOOKUP(BH54,'PS-FS'!$D$2:$F$56,3,FALSE)</f>
        <v>0.95833333333333337</v>
      </c>
      <c r="BK54" s="128">
        <f>IFERROR(VLOOKUP(BH54,'PS-FS'!$D$1:$H$56,5,FALSE),"00:00")</f>
        <v>0.2951388888888889</v>
      </c>
      <c r="BL54" s="137" t="s">
        <v>172</v>
      </c>
      <c r="BM54" s="135">
        <f>VLOOKUP(BL54,'PS-FS'!$D$2:$F$56,2,FALSE)</f>
        <v>0.64930555555555558</v>
      </c>
      <c r="BN54" s="135">
        <f>VLOOKUP(BL54,'PS-FS'!$D$2:$F$56,3,FALSE)</f>
        <v>0.95833333333333337</v>
      </c>
      <c r="BO54" s="128">
        <f>IFERROR(VLOOKUP(BL54,'PS-FS'!$D$1:$H$56,5,FALSE),"00:00")</f>
        <v>0.2951388888888889</v>
      </c>
      <c r="BP54" s="136" t="s">
        <v>184</v>
      </c>
      <c r="BQ54" s="135">
        <f>VLOOKUP(BP54,'PS-FS'!$D$2:$F$56,2,FALSE)</f>
        <v>0.45833333333333331</v>
      </c>
      <c r="BR54" s="135">
        <f>VLOOKUP(BP54,'PS-FS'!$D$2:$F$56,3,FALSE)</f>
        <v>0.8125</v>
      </c>
      <c r="BS54" s="128">
        <f>IFERROR(VLOOKUP(BP54,'PS-FS'!$D$1:$H$56,5,FALSE),"00:00")</f>
        <v>0.34027777777777779</v>
      </c>
      <c r="BT54" s="136" t="s">
        <v>184</v>
      </c>
      <c r="BU54" s="135">
        <f>VLOOKUP(BT54,'PS-FS'!$D$2:$F$56,2,FALSE)</f>
        <v>0.45833333333333331</v>
      </c>
      <c r="BV54" s="135">
        <f>VLOOKUP(BT54,'PS-FS'!$D$2:$F$56,3,FALSE)</f>
        <v>0.8125</v>
      </c>
      <c r="BW54" s="128">
        <f>IFERROR(VLOOKUP(BT54,'PS-FS'!$D$1:$H$56,5,FALSE),"00:00")</f>
        <v>0.34027777777777779</v>
      </c>
      <c r="BX54" s="136" t="s">
        <v>184</v>
      </c>
      <c r="BY54" s="135">
        <f>VLOOKUP(BX54,'PS-FS'!$D$2:$F$56,2,FALSE)</f>
        <v>0.45833333333333331</v>
      </c>
      <c r="BZ54" s="135">
        <f>VLOOKUP(BX54,'PS-FS'!$D$2:$F$56,3,FALSE)</f>
        <v>0.8125</v>
      </c>
      <c r="CA54" s="128">
        <f>IFERROR(VLOOKUP(BX54,'PS-FS'!$D$1:$H$56,5,FALSE),"00:00")</f>
        <v>0.34027777777777779</v>
      </c>
      <c r="CB54" s="182" t="s">
        <v>12</v>
      </c>
      <c r="CC54" s="135" t="str">
        <f>VLOOKUP(CB54,'PS-FS'!$D$2:$F$56,2,FALSE)</f>
        <v>-</v>
      </c>
      <c r="CD54" s="135" t="str">
        <f>VLOOKUP(CB54,'PS-FS'!$D$2:$F$56,3,FALSE)</f>
        <v>-</v>
      </c>
      <c r="CE54" s="128">
        <f>IFERROR(VLOOKUP(CB54,'PS-FS'!$D$1:$H$56,5,FALSE),"00:00")</f>
        <v>0</v>
      </c>
      <c r="CF54" s="125" t="s">
        <v>12</v>
      </c>
      <c r="CG54" s="135" t="str">
        <f>VLOOKUP(CF54,'PS-FS'!$D$2:$F$56,2,FALSE)</f>
        <v>-</v>
      </c>
      <c r="CH54" s="135" t="str">
        <f>VLOOKUP(CF54,'PS-FS'!$D$2:$F$56,3,FALSE)</f>
        <v>-</v>
      </c>
      <c r="CI54" s="128" t="str">
        <f>IFERROR(VLOOKUP(CF54,'[4]Service 24'!$A$1:$Q$428,2,FALSE),"00:00")</f>
        <v>00:00</v>
      </c>
      <c r="CJ54" s="155">
        <f t="shared" si="10"/>
        <v>1.6111111111111112</v>
      </c>
      <c r="CK54" s="125" t="s">
        <v>15</v>
      </c>
      <c r="CL54" s="135">
        <f>VLOOKUP(CK54,'PS-FS'!$D$2:$F$56,2,FALSE)</f>
        <v>0.20833333333333334</v>
      </c>
      <c r="CM54" s="135">
        <f>VLOOKUP(CK54,'PS-FS'!$D$2:$F$56,3,FALSE)</f>
        <v>0.5</v>
      </c>
      <c r="CN54" s="128">
        <f>IFERROR(VLOOKUP(CK54,'PS-FS'!$D$1:$H$56,5,FALSE),"00:00")</f>
        <v>0.29166666666666663</v>
      </c>
      <c r="CO54" s="180" t="s">
        <v>82</v>
      </c>
      <c r="CP54" s="135">
        <f>VLOOKUP(CO54,'PS-FS'!$D$2:$F$56,2,FALSE)</f>
        <v>0.20486111111111113</v>
      </c>
      <c r="CQ54" s="135">
        <f>VLOOKUP(CO54,'PS-FS'!$D$2:$F$56,3,FALSE)</f>
        <v>0.5069444444444442</v>
      </c>
      <c r="CR54" s="128">
        <f>IFERROR(VLOOKUP(CO54,'PS-FS'!$D$1:$H$56,5,FALSE),"00:00")</f>
        <v>0.28819444444444414</v>
      </c>
      <c r="CS54" s="180" t="s">
        <v>12</v>
      </c>
      <c r="CT54" s="135" t="str">
        <f>VLOOKUP(CS54,'PS-FS'!$D$2:$F$56,2,FALSE)</f>
        <v>-</v>
      </c>
      <c r="CU54" s="135" t="str">
        <f>VLOOKUP(CS54,'PS-FS'!$D$2:$F$56,3,FALSE)</f>
        <v>-</v>
      </c>
      <c r="CV54" s="128">
        <f>IFERROR(VLOOKUP(CS54,'PS-FS'!$D$1:$H$56,5,FALSE),"00:00")</f>
        <v>0</v>
      </c>
      <c r="CW54" s="125" t="s">
        <v>15</v>
      </c>
      <c r="CX54" s="135">
        <f>VLOOKUP(CW54,'PS-FS'!$D$2:$F$56,2,FALSE)</f>
        <v>0.20833333333333334</v>
      </c>
      <c r="CY54" s="135">
        <f>VLOOKUP(CW54,'PS-FS'!$D$2:$F$56,3,FALSE)</f>
        <v>0.5</v>
      </c>
      <c r="CZ54" s="128">
        <f>IFERROR(VLOOKUP(CW54,'PS-FS'!$D$1:$H$56,5,FALSE),"00:00")</f>
        <v>0.29166666666666663</v>
      </c>
      <c r="DA54" s="180" t="s">
        <v>82</v>
      </c>
      <c r="DB54" s="135">
        <f>VLOOKUP(DA54,'PS-FS'!$D$2:$F$56,2,FALSE)</f>
        <v>0.20486111111111113</v>
      </c>
      <c r="DC54" s="135">
        <f>VLOOKUP(DA54,'PS-FS'!$D$2:$F$56,3,FALSE)</f>
        <v>0.5069444444444442</v>
      </c>
      <c r="DD54" s="128">
        <f>IFERROR(VLOOKUP(DA54,'PS-FS'!$D$1:$H$56,5,FALSE),"00:00")</f>
        <v>0.28819444444444414</v>
      </c>
      <c r="DE54" s="180" t="s">
        <v>147</v>
      </c>
      <c r="DF54" s="135">
        <f>VLOOKUP(DE54,'PS-FS'!$D$2:$F$56,2,FALSE)</f>
        <v>0.27777777777777779</v>
      </c>
      <c r="DG54" s="135">
        <f>VLOOKUP(DE54,'PS-FS'!$D$2:$F$56,3,FALSE)</f>
        <v>0.54861111111111083</v>
      </c>
      <c r="DH54" s="128">
        <f>IFERROR(VLOOKUP(DE54,'PS-FS'!$D$1:$H$56,5,FALSE),"00:00")</f>
        <v>0.25694444444444414</v>
      </c>
      <c r="DI54" s="125" t="s">
        <v>12</v>
      </c>
      <c r="DJ54" s="135" t="str">
        <f>VLOOKUP(DI54,'PS-FS'!$D$2:$F$56,2,FALSE)</f>
        <v>-</v>
      </c>
      <c r="DK54" s="135" t="str">
        <f>VLOOKUP(DI54,'PS-FS'!$D$2:$F$56,3,FALSE)</f>
        <v>-</v>
      </c>
      <c r="DL54" s="128" t="str">
        <f>IFERROR(VLOOKUP(DI54,'[4]Service 24'!$A$1:$Q$428,2,FALSE),"00:00")</f>
        <v>00:00</v>
      </c>
      <c r="DM54" s="155">
        <f t="shared" si="11"/>
        <v>1.4166666666666656</v>
      </c>
    </row>
    <row r="55" spans="1:117" ht="30.75" customHeight="1" x14ac:dyDescent="0.3">
      <c r="A55" s="13" t="s">
        <v>179</v>
      </c>
      <c r="B55" s="200" t="s">
        <v>14</v>
      </c>
      <c r="C55" s="194">
        <f>VLOOKUP(B55,'PS-FS'!$D$2:$F$56,2,FALSE)</f>
        <v>0.5</v>
      </c>
      <c r="D55" s="194">
        <f>VLOOKUP(B55,'PS-FS'!$D$2:$F$56,3,FALSE)</f>
        <v>0.79166666666666663</v>
      </c>
      <c r="E55" s="195">
        <f>IFERROR(VLOOKUP(B55,'PS-FS'!$D$1:$H$56,5,FALSE),"00:00")</f>
        <v>0.29166666666666663</v>
      </c>
      <c r="F55" s="200" t="s">
        <v>14</v>
      </c>
      <c r="G55" s="194">
        <f>VLOOKUP(F55,'PS-FS'!$D$2:$F$56,2,FALSE)</f>
        <v>0.5</v>
      </c>
      <c r="H55" s="194">
        <f>VLOOKUP(F55,'PS-FS'!$D$2:$F$56,3,FALSE)</f>
        <v>0.79166666666666663</v>
      </c>
      <c r="I55" s="195">
        <f>IFERROR(VLOOKUP(F55,'PS-FS'!$D$1:$H$56,5,FALSE),"00:00")</f>
        <v>0.29166666666666663</v>
      </c>
      <c r="J55" s="200" t="s">
        <v>14</v>
      </c>
      <c r="K55" s="194">
        <f>VLOOKUP(J55,'PS-FS'!$D$2:$F$56,2,FALSE)</f>
        <v>0.5</v>
      </c>
      <c r="L55" s="194">
        <f>VLOOKUP(J55,'PS-FS'!$D$2:$F$56,3,FALSE)</f>
        <v>0.79166666666666663</v>
      </c>
      <c r="M55" s="195">
        <f>IFERROR(VLOOKUP(J55,'PS-FS'!$D$1:$H$56,5,FALSE),"00:00")</f>
        <v>0.29166666666666663</v>
      </c>
      <c r="N55" s="200" t="s">
        <v>12</v>
      </c>
      <c r="O55" s="194" t="str">
        <f>VLOOKUP(N55,'PS-FS'!$D$2:$F$56,2,FALSE)</f>
        <v>-</v>
      </c>
      <c r="P55" s="194" t="str">
        <f>VLOOKUP(N55,'PS-FS'!$D$2:$F$56,3,FALSE)</f>
        <v>-</v>
      </c>
      <c r="Q55" s="195">
        <f>IFERROR(VLOOKUP(N55,'PS-FS'!$D$1:$H$56,5,FALSE),"00:00")</f>
        <v>0</v>
      </c>
      <c r="R55" s="208" t="s">
        <v>158</v>
      </c>
      <c r="S55" s="194">
        <f>VLOOKUP(R55,'PS-FS'!$D$2:$F$56,2,FALSE)</f>
        <v>0.52777777777777757</v>
      </c>
      <c r="T55" s="194">
        <f>VLOOKUP(R55,'PS-FS'!$D$2:$F$56,3,FALSE)</f>
        <v>0.83333333333333204</v>
      </c>
      <c r="U55" s="195">
        <f>IFERROR(VLOOKUP(R55,'PS-FS'!$D$1:$H$56,5,FALSE),"00:00")</f>
        <v>0.29166666666666557</v>
      </c>
      <c r="V55" s="206" t="s">
        <v>186</v>
      </c>
      <c r="W55" s="194">
        <f>VLOOKUP(V55,'PS-FS'!$D$2:$F$56,2,FALSE)</f>
        <v>0.53125</v>
      </c>
      <c r="X55" s="194">
        <f>VLOOKUP(V55,'PS-FS'!$D$2:$F$56,3,FALSE)</f>
        <v>0.80902777777777779</v>
      </c>
      <c r="Y55" s="195">
        <f>IFERROR(VLOOKUP(V55,'PS-FS'!$D$1:$H$56,5,FALSE),"00:00")</f>
        <v>0.27777777777777779</v>
      </c>
      <c r="Z55" s="193" t="s">
        <v>12</v>
      </c>
      <c r="AA55" s="194" t="str">
        <f>VLOOKUP(Z55,'PS-FS'!$D$2:$F$56,2,FALSE)</f>
        <v>-</v>
      </c>
      <c r="AB55" s="194" t="str">
        <f>VLOOKUP(Z55,'PS-FS'!$D$2:$F$56,3,FALSE)</f>
        <v>-</v>
      </c>
      <c r="AC55" s="195">
        <f>IFERROR(VLOOKUP(Z55,'PS-FS'!$D$1:$H$56,5,FALSE),"00:00")</f>
        <v>0</v>
      </c>
      <c r="AD55" s="199">
        <f t="shared" si="8"/>
        <v>1.4444444444444433</v>
      </c>
      <c r="AE55" s="181" t="s">
        <v>14</v>
      </c>
      <c r="AF55" s="135">
        <f>VLOOKUP(AE55,'PS-FS'!$D$2:$F$56,2,FALSE)</f>
        <v>0.5</v>
      </c>
      <c r="AG55" s="135">
        <f>VLOOKUP(AE55,'PS-FS'!$D$2:$F$56,3,FALSE)</f>
        <v>0.79166666666666663</v>
      </c>
      <c r="AH55" s="128">
        <f>IFERROR(VLOOKUP(AE55,'PS-FS'!$D$1:$H$56,5,FALSE),"00:00")</f>
        <v>0.29166666666666663</v>
      </c>
      <c r="AI55" s="181" t="s">
        <v>14</v>
      </c>
      <c r="AJ55" s="135">
        <f>VLOOKUP(AI55,'PS-FS'!$D$2:$F$56,2,FALSE)</f>
        <v>0.5</v>
      </c>
      <c r="AK55" s="135">
        <f>VLOOKUP(AI55,'PS-FS'!$D$2:$F$56,3,FALSE)</f>
        <v>0.79166666666666663</v>
      </c>
      <c r="AL55" s="128">
        <f>IFERROR(VLOOKUP(AI55,'PS-FS'!$D$1:$H$56,5,FALSE),"00:00")</f>
        <v>0.29166666666666663</v>
      </c>
      <c r="AM55" s="181" t="s">
        <v>14</v>
      </c>
      <c r="AN55" s="135">
        <f>VLOOKUP(AM55,'PS-FS'!$D$2:$F$56,2,FALSE)</f>
        <v>0.5</v>
      </c>
      <c r="AO55" s="135">
        <f>VLOOKUP(AM55,'PS-FS'!$D$2:$F$56,3,FALSE)</f>
        <v>0.79166666666666663</v>
      </c>
      <c r="AP55" s="128">
        <f>IFERROR(VLOOKUP(AM55,'PS-FS'!$D$1:$H$56,5,FALSE),"00:00")</f>
        <v>0.29166666666666663</v>
      </c>
      <c r="AQ55" s="181" t="s">
        <v>14</v>
      </c>
      <c r="AR55" s="135">
        <f>VLOOKUP(AQ55,'PS-FS'!$D$2:$F$56,2,FALSE)</f>
        <v>0.5</v>
      </c>
      <c r="AS55" s="135">
        <f>VLOOKUP(AQ55,'PS-FS'!$D$2:$F$56,3,FALSE)</f>
        <v>0.79166666666666663</v>
      </c>
      <c r="AT55" s="128">
        <f>IFERROR(VLOOKUP(AQ55,'PS-FS'!$D$1:$H$56,5,FALSE),"00:00")</f>
        <v>0.29166666666666663</v>
      </c>
      <c r="AU55" s="181" t="s">
        <v>12</v>
      </c>
      <c r="AV55" s="135" t="str">
        <f>VLOOKUP(AU55,'PS-FS'!$D$2:$F$56,2,FALSE)</f>
        <v>-</v>
      </c>
      <c r="AW55" s="135" t="str">
        <f>VLOOKUP(AU55,'PS-FS'!$D$2:$F$56,3,FALSE)</f>
        <v>-</v>
      </c>
      <c r="AX55" s="128">
        <f>IFERROR(VLOOKUP(AU55,'PS-FS'!$D$1:$H$56,5,FALSE),"00:00")</f>
        <v>0</v>
      </c>
      <c r="AY55" s="134" t="s">
        <v>12</v>
      </c>
      <c r="AZ55" s="135" t="str">
        <f>VLOOKUP(AY55,'PS-FS'!$D$2:$F$56,2,FALSE)</f>
        <v>-</v>
      </c>
      <c r="BA55" s="135" t="str">
        <f>VLOOKUP(AY55,'PS-FS'!$D$2:$F$56,3,FALSE)</f>
        <v>-</v>
      </c>
      <c r="BB55" s="128">
        <f>IFERROR(VLOOKUP(AY55,'PS-FS'!$D$1:$H$56,5,FALSE),"00:00")</f>
        <v>0</v>
      </c>
      <c r="BC55" s="180" t="s">
        <v>119</v>
      </c>
      <c r="BD55" s="135">
        <f>VLOOKUP(BC55,'PS-FS'!$D$2:$F$56,2,FALSE)</f>
        <v>0.27777777777777779</v>
      </c>
      <c r="BE55" s="135">
        <f>VLOOKUP(BC55,'PS-FS'!$D$2:$F$56,3,FALSE)</f>
        <v>0.59027777777777779</v>
      </c>
      <c r="BF55" s="128">
        <f>IFERROR(VLOOKUP(BC55,'PS-FS'!$D$1:$H$56,5,FALSE),"00:00")</f>
        <v>0.2986111111111111</v>
      </c>
      <c r="BG55" s="155">
        <f t="shared" si="9"/>
        <v>1.4652777777777777</v>
      </c>
      <c r="BH55" s="181" t="s">
        <v>14</v>
      </c>
      <c r="BI55" s="135">
        <f>VLOOKUP(BH55,'PS-FS'!$D$2:$F$56,2,FALSE)</f>
        <v>0.5</v>
      </c>
      <c r="BJ55" s="135">
        <f>VLOOKUP(BH55,'PS-FS'!$D$2:$F$56,3,FALSE)</f>
        <v>0.79166666666666663</v>
      </c>
      <c r="BK55" s="128">
        <f>IFERROR(VLOOKUP(BH55,'PS-FS'!$D$1:$H$56,5,FALSE),"00:00")</f>
        <v>0.29166666666666663</v>
      </c>
      <c r="BL55" s="181" t="s">
        <v>14</v>
      </c>
      <c r="BM55" s="135">
        <f>VLOOKUP(BL55,'PS-FS'!$D$2:$F$56,2,FALSE)</f>
        <v>0.5</v>
      </c>
      <c r="BN55" s="135">
        <f>VLOOKUP(BL55,'PS-FS'!$D$2:$F$56,3,FALSE)</f>
        <v>0.79166666666666663</v>
      </c>
      <c r="BO55" s="128">
        <f>IFERROR(VLOOKUP(BL55,'PS-FS'!$D$1:$H$56,5,FALSE),"00:00")</f>
        <v>0.29166666666666663</v>
      </c>
      <c r="BP55" s="181" t="s">
        <v>14</v>
      </c>
      <c r="BQ55" s="135">
        <f>VLOOKUP(BP55,'PS-FS'!$D$2:$F$56,2,FALSE)</f>
        <v>0.5</v>
      </c>
      <c r="BR55" s="135">
        <f>VLOOKUP(BP55,'PS-FS'!$D$2:$F$56,3,FALSE)</f>
        <v>0.79166666666666663</v>
      </c>
      <c r="BS55" s="128">
        <f>IFERROR(VLOOKUP(BP55,'PS-FS'!$D$1:$H$56,5,FALSE),"00:00")</f>
        <v>0.29166666666666663</v>
      </c>
      <c r="BT55" s="181" t="s">
        <v>14</v>
      </c>
      <c r="BU55" s="135">
        <f>VLOOKUP(BT55,'PS-FS'!$D$2:$F$56,2,FALSE)</f>
        <v>0.5</v>
      </c>
      <c r="BV55" s="135">
        <f>VLOOKUP(BT55,'PS-FS'!$D$2:$F$56,3,FALSE)</f>
        <v>0.79166666666666663</v>
      </c>
      <c r="BW55" s="128">
        <f>IFERROR(VLOOKUP(BT55,'PS-FS'!$D$1:$H$56,5,FALSE),"00:00")</f>
        <v>0.29166666666666663</v>
      </c>
      <c r="BX55" s="181" t="s">
        <v>12</v>
      </c>
      <c r="BY55" s="135" t="str">
        <f>VLOOKUP(BX55,'PS-FS'!$D$2:$F$56,2,FALSE)</f>
        <v>-</v>
      </c>
      <c r="BZ55" s="135" t="str">
        <f>VLOOKUP(BX55,'PS-FS'!$D$2:$F$56,3,FALSE)</f>
        <v>-</v>
      </c>
      <c r="CA55" s="128">
        <f>IFERROR(VLOOKUP(BX55,'PS-FS'!$D$1:$H$56,5,FALSE),"00:00")</f>
        <v>0</v>
      </c>
      <c r="CB55" s="134" t="s">
        <v>12</v>
      </c>
      <c r="CC55" s="135" t="str">
        <f>VLOOKUP(CB55,'PS-FS'!$D$2:$F$56,2,FALSE)</f>
        <v>-</v>
      </c>
      <c r="CD55" s="135" t="str">
        <f>VLOOKUP(CB55,'PS-FS'!$D$2:$F$56,3,FALSE)</f>
        <v>-</v>
      </c>
      <c r="CE55" s="128">
        <f>IFERROR(VLOOKUP(CB55,'PS-FS'!$D$1:$H$56,5,FALSE),"00:00")</f>
        <v>0</v>
      </c>
      <c r="CF55" s="135" t="s">
        <v>12</v>
      </c>
      <c r="CG55" s="135"/>
      <c r="CH55" s="135"/>
      <c r="CI55" s="128"/>
      <c r="CJ55" s="155"/>
      <c r="CK55" s="137" t="s">
        <v>172</v>
      </c>
      <c r="CL55" s="135">
        <f>VLOOKUP(CK55,'PS-FS'!$D$2:$F$56,2,FALSE)</f>
        <v>0.64930555555555558</v>
      </c>
      <c r="CM55" s="135">
        <f>VLOOKUP(CK55,'PS-FS'!$D$2:$F$56,3,FALSE)</f>
        <v>0.95833333333333337</v>
      </c>
      <c r="CN55" s="128">
        <f>IFERROR(VLOOKUP(CK55,'PS-FS'!$D$1:$H$56,5,FALSE),"00:00")</f>
        <v>0.2951388888888889</v>
      </c>
      <c r="CO55" s="137" t="s">
        <v>172</v>
      </c>
      <c r="CP55" s="135">
        <f>VLOOKUP(CO55,'PS-FS'!$D$2:$F$56,2,FALSE)</f>
        <v>0.64930555555555558</v>
      </c>
      <c r="CQ55" s="135">
        <f>VLOOKUP(CO55,'PS-FS'!$D$2:$F$56,3,FALSE)</f>
        <v>0.95833333333333337</v>
      </c>
      <c r="CR55" s="128">
        <f>IFERROR(VLOOKUP(CO55,'PS-FS'!$D$1:$H$56,5,FALSE),"00:00")</f>
        <v>0.2951388888888889</v>
      </c>
      <c r="CS55" s="136" t="s">
        <v>184</v>
      </c>
      <c r="CT55" s="135">
        <f>VLOOKUP(CS55,'PS-FS'!$D$2:$F$56,2,FALSE)</f>
        <v>0.45833333333333331</v>
      </c>
      <c r="CU55" s="135">
        <f>VLOOKUP(CS55,'PS-FS'!$D$2:$F$56,3,FALSE)</f>
        <v>0.8125</v>
      </c>
      <c r="CV55" s="128">
        <f>IFERROR(VLOOKUP(CS55,'PS-FS'!$D$1:$H$56,5,FALSE),"00:00")</f>
        <v>0.34027777777777779</v>
      </c>
      <c r="CW55" s="136" t="s">
        <v>184</v>
      </c>
      <c r="CX55" s="135">
        <f>VLOOKUP(CW55,'PS-FS'!$D$2:$F$56,2,FALSE)</f>
        <v>0.45833333333333331</v>
      </c>
      <c r="CY55" s="135">
        <f>VLOOKUP(CW55,'PS-FS'!$D$2:$F$56,3,FALSE)</f>
        <v>0.8125</v>
      </c>
      <c r="CZ55" s="128">
        <f>IFERROR(VLOOKUP(CW55,'PS-FS'!$D$1:$H$56,5,FALSE),"00:00")</f>
        <v>0.34027777777777779</v>
      </c>
      <c r="DA55" s="136" t="s">
        <v>184</v>
      </c>
      <c r="DB55" s="135">
        <f>VLOOKUP(DA55,'PS-FS'!$D$2:$F$56,2,FALSE)</f>
        <v>0.45833333333333331</v>
      </c>
      <c r="DC55" s="135">
        <f>VLOOKUP(DA55,'PS-FS'!$D$2:$F$56,3,FALSE)</f>
        <v>0.8125</v>
      </c>
      <c r="DD55" s="128">
        <f>IFERROR(VLOOKUP(DA55,'PS-FS'!$D$1:$H$56,5,FALSE),"00:00")</f>
        <v>0.34027777777777779</v>
      </c>
      <c r="DE55" s="182" t="s">
        <v>12</v>
      </c>
      <c r="DF55" s="135" t="str">
        <f>VLOOKUP(DE55,'PS-FS'!$D$2:$F$56,2,FALSE)</f>
        <v>-</v>
      </c>
      <c r="DG55" s="135" t="str">
        <f>VLOOKUP(DE55,'PS-FS'!$D$2:$F$56,3,FALSE)</f>
        <v>-</v>
      </c>
      <c r="DH55" s="128">
        <f>IFERROR(VLOOKUP(DE55,'PS-FS'!$D$1:$H$56,5,FALSE),"00:00")</f>
        <v>0</v>
      </c>
      <c r="DI55" s="125" t="s">
        <v>12</v>
      </c>
      <c r="DJ55" s="135" t="str">
        <f>VLOOKUP(DI55,'PS-FS'!$D$2:$F$56,2,FALSE)</f>
        <v>-</v>
      </c>
      <c r="DK55" s="135" t="str">
        <f>VLOOKUP(DI55,'PS-FS'!$D$2:$F$56,3,FALSE)</f>
        <v>-</v>
      </c>
      <c r="DL55" s="128" t="str">
        <f>IFERROR(VLOOKUP(DI55,'[4]Service 24'!$A$1:$Q$428,2,FALSE),"00:00")</f>
        <v>00:00</v>
      </c>
      <c r="DM55" s="155">
        <f t="shared" si="11"/>
        <v>1.6111111111111112</v>
      </c>
    </row>
    <row r="56" spans="1:117" ht="30.75" customHeight="1" x14ac:dyDescent="0.3">
      <c r="A56" s="13" t="s">
        <v>180</v>
      </c>
      <c r="B56" s="193" t="s">
        <v>15</v>
      </c>
      <c r="C56" s="194">
        <f>VLOOKUP(B56,'PS-FS'!$D$2:$F$56,2,FALSE)</f>
        <v>0.20833333333333334</v>
      </c>
      <c r="D56" s="194">
        <f>VLOOKUP(B56,'PS-FS'!$D$2:$F$56,3,FALSE)</f>
        <v>0.5</v>
      </c>
      <c r="E56" s="195">
        <f>IFERROR(VLOOKUP(B56,'PS-FS'!$D$1:$H$56,5,FALSE),"00:00")</f>
        <v>0.29166666666666663</v>
      </c>
      <c r="F56" s="193" t="s">
        <v>15</v>
      </c>
      <c r="G56" s="194">
        <f>VLOOKUP(F56,'PS-FS'!$D$2:$F$56,2,FALSE)</f>
        <v>0.20833333333333334</v>
      </c>
      <c r="H56" s="194">
        <f>VLOOKUP(F56,'PS-FS'!$D$2:$F$56,3,FALSE)</f>
        <v>0.5</v>
      </c>
      <c r="I56" s="195">
        <f>IFERROR(VLOOKUP(F56,'PS-FS'!$D$1:$H$56,5,FALSE),"00:00")</f>
        <v>0.29166666666666663</v>
      </c>
      <c r="J56" s="202" t="s">
        <v>12</v>
      </c>
      <c r="K56" s="194" t="str">
        <f>VLOOKUP(J56,'PS-FS'!$D$2:$F$56,2,FALSE)</f>
        <v>-</v>
      </c>
      <c r="L56" s="194" t="str">
        <f>VLOOKUP(J56,'PS-FS'!$D$2:$F$56,3,FALSE)</f>
        <v>-</v>
      </c>
      <c r="M56" s="195">
        <f>IFERROR(VLOOKUP(J56,'PS-FS'!$D$1:$H$56,5,FALSE),"00:00")</f>
        <v>0</v>
      </c>
      <c r="N56" s="193" t="s">
        <v>15</v>
      </c>
      <c r="O56" s="194">
        <f>VLOOKUP(N56,'PS-FS'!$D$2:$F$56,2,FALSE)</f>
        <v>0.20833333333333334</v>
      </c>
      <c r="P56" s="194">
        <f>VLOOKUP(N56,'PS-FS'!$D$2:$F$56,3,FALSE)</f>
        <v>0.5</v>
      </c>
      <c r="Q56" s="195">
        <f>IFERROR(VLOOKUP(N56,'PS-FS'!$D$1:$H$56,5,FALSE),"00:00")</f>
        <v>0.29166666666666663</v>
      </c>
      <c r="R56" s="203" t="s">
        <v>193</v>
      </c>
      <c r="S56" s="194">
        <f>VLOOKUP(R56,'PS-FS'!$D$2:$F$56,2,FALSE)</f>
        <v>0.19791666666666666</v>
      </c>
      <c r="T56" s="194">
        <f>VLOOKUP(R56,'PS-FS'!$D$2:$F$56,3,FALSE)</f>
        <v>0.46875</v>
      </c>
      <c r="U56" s="195">
        <f>IFERROR(VLOOKUP(R56,'PS-FS'!$D$1:$H$56,5,FALSE),"00:00")</f>
        <v>0.25694444444444448</v>
      </c>
      <c r="V56" s="198" t="s">
        <v>147</v>
      </c>
      <c r="W56" s="194">
        <f>VLOOKUP(V56,'PS-FS'!$D$2:$F$56,2,FALSE)</f>
        <v>0.27777777777777779</v>
      </c>
      <c r="X56" s="194">
        <f>VLOOKUP(V56,'PS-FS'!$D$2:$F$56,3,FALSE)</f>
        <v>0.54861111111111083</v>
      </c>
      <c r="Y56" s="195">
        <f>IFERROR(VLOOKUP(V56,'PS-FS'!$D$1:$H$56,5,FALSE),"00:00")</f>
        <v>0.25694444444444414</v>
      </c>
      <c r="Z56" s="193" t="s">
        <v>12</v>
      </c>
      <c r="AA56" s="194" t="str">
        <f>VLOOKUP(Z56,'[4]PS-FS'!$D$2:$F$69,2,FALSE)</f>
        <v>-</v>
      </c>
      <c r="AB56" s="194" t="str">
        <f>VLOOKUP(Z56,'[4]PS-FS'!$D$2:$F$69,3,FALSE)</f>
        <v>-</v>
      </c>
      <c r="AC56" s="195">
        <f>IFERROR(VLOOKUP(Z56,'PS-FS'!$D$1:$H$56,5,FALSE),"00:00")</f>
        <v>0</v>
      </c>
      <c r="AD56" s="199">
        <f t="shared" si="8"/>
        <v>1.3888888888888886</v>
      </c>
      <c r="AE56" s="179" t="s">
        <v>60</v>
      </c>
      <c r="AF56" s="135">
        <f>VLOOKUP(AE56,'PS-FS'!$D$2:$F$56,2,FALSE)</f>
        <v>0.42708333333333337</v>
      </c>
      <c r="AG56" s="135">
        <f>VLOOKUP(AE56,'PS-FS'!$D$2:$F$56,3,FALSE)</f>
        <v>0.66319444444444442</v>
      </c>
      <c r="AH56" s="128">
        <f>IFERROR(VLOOKUP(AE56,'[4]Service 24'!$A$1:$Q$428,2,FALSE),"00:00")</f>
        <v>0.2291666666666663</v>
      </c>
      <c r="AI56" s="125" t="s">
        <v>15</v>
      </c>
      <c r="AJ56" s="135">
        <f>VLOOKUP(AI56,'PS-FS'!$D$2:$F$56,2,FALSE)</f>
        <v>0.20833333333333334</v>
      </c>
      <c r="AK56" s="135">
        <f>VLOOKUP(AI56,'PS-FS'!$D$2:$F$56,3,FALSE)</f>
        <v>0.5</v>
      </c>
      <c r="AL56" s="128">
        <f>IFERROR(VLOOKUP(AI56,'[4]Service 24'!$A$1:$Q$428,2,FALSE),"00:00")</f>
        <v>0.29166666666666669</v>
      </c>
      <c r="AM56" s="125" t="s">
        <v>15</v>
      </c>
      <c r="AN56" s="135">
        <f>VLOOKUP(AM56,'PS-FS'!$D$2:$F$56,2,FALSE)</f>
        <v>0.20833333333333334</v>
      </c>
      <c r="AO56" s="135">
        <f>VLOOKUP(AM56,'PS-FS'!$D$2:$F$56,3,FALSE)</f>
        <v>0.5</v>
      </c>
      <c r="AP56" s="128">
        <f>IFERROR(VLOOKUP(AM56,'[4]Service 24'!$A$1:$Q$428,2,FALSE),"00:00")</f>
        <v>0.29166666666666669</v>
      </c>
      <c r="AQ56" s="125" t="s">
        <v>15</v>
      </c>
      <c r="AR56" s="135">
        <f>VLOOKUP(AQ56,'PS-FS'!$D$2:$F$56,2,FALSE)</f>
        <v>0.20833333333333334</v>
      </c>
      <c r="AS56" s="135">
        <f>VLOOKUP(AQ56,'PS-FS'!$D$2:$F$56,3,FALSE)</f>
        <v>0.5</v>
      </c>
      <c r="AT56" s="128">
        <f>IFERROR(VLOOKUP(AQ56,'[4]Service 24'!$A$1:$Q$428,2,FALSE),"00:00")</f>
        <v>0.29166666666666669</v>
      </c>
      <c r="AU56" s="181" t="s">
        <v>14</v>
      </c>
      <c r="AV56" s="135">
        <f>VLOOKUP(AU56,'PS-FS'!$D$2:$F$56,2,FALSE)</f>
        <v>0.5</v>
      </c>
      <c r="AW56" s="135">
        <f>VLOOKUP(AU56,'PS-FS'!$D$2:$F$56,3,FALSE)</f>
        <v>0.79166666666666663</v>
      </c>
      <c r="AX56" s="128">
        <f>IFERROR(VLOOKUP(AU56,'[4]Service 24'!$A$1:$Q$428,2,FALSE),"00:00")</f>
        <v>0.29166666666666669</v>
      </c>
      <c r="AY56" s="181" t="s">
        <v>12</v>
      </c>
      <c r="AZ56" s="135" t="str">
        <f>VLOOKUP(AY56,'PS-FS'!$D$2:$F$56,2,FALSE)</f>
        <v>-</v>
      </c>
      <c r="BA56" s="135" t="str">
        <f>VLOOKUP(AY56,'PS-FS'!$D$2:$F$56,3,FALSE)</f>
        <v>-</v>
      </c>
      <c r="BB56" s="128" t="str">
        <f>IFERROR(VLOOKUP(AY56,'[4]Service 24'!$A$1:$Q$428,2,FALSE),"00:00")</f>
        <v>00:00</v>
      </c>
      <c r="BC56" s="125" t="s">
        <v>12</v>
      </c>
      <c r="BD56" s="135" t="str">
        <f>VLOOKUP(BC56,'PS-FS'!$D$2:$F$56,2,FALSE)</f>
        <v>-</v>
      </c>
      <c r="BE56" s="135" t="str">
        <f>VLOOKUP(BC56,'PS-FS'!$D$2:$F$56,3,FALSE)</f>
        <v>-</v>
      </c>
      <c r="BF56" s="128">
        <f>IFERROR(VLOOKUP(BC56,'PS-FS'!$D$1:$H$56,5,FALSE),"00:00")</f>
        <v>0</v>
      </c>
      <c r="BG56" s="155">
        <f t="shared" si="9"/>
        <v>1.3958333333333333</v>
      </c>
      <c r="BH56" s="180" t="s">
        <v>82</v>
      </c>
      <c r="BI56" s="135">
        <f>VLOOKUP(BH56,'PS-FS'!$D$2:$F$56,2,FALSE)</f>
        <v>0.20486111111111113</v>
      </c>
      <c r="BJ56" s="135">
        <f>VLOOKUP(BH56,'PS-FS'!$D$2:$F$56,3,FALSE)</f>
        <v>0.5069444444444442</v>
      </c>
      <c r="BK56" s="128">
        <f>IFERROR(VLOOKUP(BH56,'[4]Service 24'!$A$1:$Q$428,2,FALSE),"00:00")</f>
        <v>0.30555555555555447</v>
      </c>
      <c r="BL56" s="154" t="s">
        <v>193</v>
      </c>
      <c r="BM56" s="135">
        <f>VLOOKUP(BL56,'PS-FS'!$D$2:$F$56,2,FALSE)</f>
        <v>0.19791666666666666</v>
      </c>
      <c r="BN56" s="135">
        <f>VLOOKUP(BL56,'PS-FS'!$D$2:$F$56,3,FALSE)</f>
        <v>0.46875</v>
      </c>
      <c r="BO56" s="128" t="str">
        <f>IFERROR(VLOOKUP(BL56,'[4]Service 24'!$A$1:$Q$428,2,FALSE),"00:00")</f>
        <v>00:00</v>
      </c>
      <c r="BP56" s="125" t="s">
        <v>15</v>
      </c>
      <c r="BQ56" s="135">
        <f>VLOOKUP(BP56,'PS-FS'!$D$2:$F$56,2,FALSE)</f>
        <v>0.20833333333333334</v>
      </c>
      <c r="BR56" s="135">
        <f>VLOOKUP(BP56,'PS-FS'!$D$2:$F$56,3,FALSE)</f>
        <v>0.5</v>
      </c>
      <c r="BS56" s="128">
        <f>IFERROR(VLOOKUP(BP56,'[4]Service 24'!$A$1:$Q$428,2,FALSE),"00:00")</f>
        <v>0.29166666666666669</v>
      </c>
      <c r="BT56" s="125" t="s">
        <v>15</v>
      </c>
      <c r="BU56" s="135">
        <f>VLOOKUP(BT56,'PS-FS'!$D$2:$F$56,2,FALSE)</f>
        <v>0.20833333333333334</v>
      </c>
      <c r="BV56" s="135">
        <f>VLOOKUP(BT56,'PS-FS'!$D$2:$F$56,3,FALSE)</f>
        <v>0.5</v>
      </c>
      <c r="BW56" s="128">
        <f>IFERROR(VLOOKUP(BT56,'[4]Service 24'!$A$1:$Q$428,2,FALSE),"00:00")</f>
        <v>0.29166666666666669</v>
      </c>
      <c r="BX56" s="154" t="s">
        <v>193</v>
      </c>
      <c r="BY56" s="135">
        <f>VLOOKUP(BX56,'PS-FS'!$D$2:$F$56,2,FALSE)</f>
        <v>0.19791666666666666</v>
      </c>
      <c r="BZ56" s="135">
        <f>VLOOKUP(BX56,'PS-FS'!$D$2:$F$56,3,FALSE)</f>
        <v>0.46875</v>
      </c>
      <c r="CA56" s="128" t="str">
        <f>IFERROR(VLOOKUP(BX56,'[4]Service 24'!$A$1:$Q$428,2,FALSE),"00:00")</f>
        <v>00:00</v>
      </c>
      <c r="CB56" s="181" t="s">
        <v>12</v>
      </c>
      <c r="CC56" s="135" t="str">
        <f>VLOOKUP(CB56,'PS-FS'!$D$2:$F$56,2,FALSE)</f>
        <v>-</v>
      </c>
      <c r="CD56" s="135" t="str">
        <f>VLOOKUP(CB56,'PS-FS'!$D$2:$F$56,3,FALSE)</f>
        <v>-</v>
      </c>
      <c r="CE56" s="128" t="str">
        <f>IFERROR(VLOOKUP(CB56,'[4]Service 24'!$A$1:$Q$428,2,FALSE),"00:00")</f>
        <v>00:00</v>
      </c>
      <c r="CF56" s="181" t="s">
        <v>12</v>
      </c>
      <c r="CG56" s="135" t="str">
        <f>VLOOKUP(CF56,'PS-FS'!$D$2:$F$56,2,FALSE)</f>
        <v>-</v>
      </c>
      <c r="CH56" s="135" t="str">
        <f>VLOOKUP(CF56,'PS-FS'!$D$2:$F$56,3,FALSE)</f>
        <v>-</v>
      </c>
      <c r="CI56" s="128" t="str">
        <f>IFERROR(VLOOKUP(CF56,'[4]Service 24'!$A$1:$Q$428,2,FALSE),"00:00")</f>
        <v>00:00</v>
      </c>
      <c r="CJ56" s="155">
        <f>BK56+BO56+BS56+BW56+CA56+CE56+CI56</f>
        <v>0.88888888888888795</v>
      </c>
      <c r="CK56" s="181" t="s">
        <v>14</v>
      </c>
      <c r="CL56" s="135">
        <f>VLOOKUP(CK56,'PS-FS'!$D$2:$F$56,2,FALSE)</f>
        <v>0.5</v>
      </c>
      <c r="CM56" s="135">
        <f>VLOOKUP(CK56,'PS-FS'!$D$2:$F$56,3,FALSE)</f>
        <v>0.79166666666666663</v>
      </c>
      <c r="CN56" s="128">
        <f>IFERROR(VLOOKUP(CK56,'PS-FS'!$D$1:$H$56,5,FALSE),"00:00")</f>
        <v>0.29166666666666663</v>
      </c>
      <c r="CO56" s="181" t="s">
        <v>14</v>
      </c>
      <c r="CP56" s="135">
        <f>VLOOKUP(CO56,'PS-FS'!$D$2:$F$56,2,FALSE)</f>
        <v>0.5</v>
      </c>
      <c r="CQ56" s="135">
        <f>VLOOKUP(CO56,'PS-FS'!$D$2:$F$56,3,FALSE)</f>
        <v>0.79166666666666663</v>
      </c>
      <c r="CR56" s="128">
        <f>IFERROR(VLOOKUP(CO56,'PS-FS'!$D$1:$H$56,5,FALSE),"00:00")</f>
        <v>0.29166666666666663</v>
      </c>
      <c r="CS56" s="181" t="s">
        <v>14</v>
      </c>
      <c r="CT56" s="135">
        <f>VLOOKUP(CS56,'PS-FS'!$D$2:$F$56,2,FALSE)</f>
        <v>0.5</v>
      </c>
      <c r="CU56" s="135">
        <f>VLOOKUP(CS56,'PS-FS'!$D$2:$F$56,3,FALSE)</f>
        <v>0.79166666666666663</v>
      </c>
      <c r="CV56" s="128">
        <f>IFERROR(VLOOKUP(CS56,'PS-FS'!$D$1:$H$56,5,FALSE),"00:00")</f>
        <v>0.29166666666666663</v>
      </c>
      <c r="CW56" s="181" t="s">
        <v>14</v>
      </c>
      <c r="CX56" s="135">
        <f>VLOOKUP(CW56,'PS-FS'!$D$2:$F$56,2,FALSE)</f>
        <v>0.5</v>
      </c>
      <c r="CY56" s="135">
        <f>VLOOKUP(CW56,'PS-FS'!$D$2:$F$56,3,FALSE)</f>
        <v>0.79166666666666663</v>
      </c>
      <c r="CZ56" s="128">
        <f>IFERROR(VLOOKUP(CW56,'PS-FS'!$D$1:$H$56,5,FALSE),"00:00")</f>
        <v>0.29166666666666663</v>
      </c>
      <c r="DA56" s="181" t="s">
        <v>12</v>
      </c>
      <c r="DB56" s="135" t="str">
        <f>VLOOKUP(DA56,'PS-FS'!$D$2:$F$56,2,FALSE)</f>
        <v>-</v>
      </c>
      <c r="DC56" s="135" t="str">
        <f>VLOOKUP(DA56,'PS-FS'!$D$2:$F$56,3,FALSE)</f>
        <v>-</v>
      </c>
      <c r="DD56" s="128">
        <f>IFERROR(VLOOKUP(DA56,'PS-FS'!$D$1:$H$56,5,FALSE),"00:00")</f>
        <v>0</v>
      </c>
      <c r="DE56" s="134" t="s">
        <v>164</v>
      </c>
      <c r="DF56" s="135">
        <f>VLOOKUP(DE56,'PS-FS'!$D$2:$F$56,2,FALSE)</f>
        <v>0.55208333333333315</v>
      </c>
      <c r="DG56" s="135">
        <f>VLOOKUP(DE56,'PS-FS'!$D$2:$F$56,3,FALSE)</f>
        <v>0.82638888888888784</v>
      </c>
      <c r="DH56" s="128">
        <f>IFERROR(VLOOKUP(DE56,'PS-FS'!$D$1:$H$56,5,FALSE),"00:00")</f>
        <v>0.2604166666666658</v>
      </c>
      <c r="DI56" s="135" t="s">
        <v>12</v>
      </c>
      <c r="DJ56" s="135" t="str">
        <f>VLOOKUP(DI56,'PS-FS'!$D$2:$F$56,2,FALSE)</f>
        <v>-</v>
      </c>
      <c r="DK56" s="135" t="str">
        <f>VLOOKUP(DI56,'PS-FS'!$D$2:$F$56,3,FALSE)</f>
        <v>-</v>
      </c>
      <c r="DL56" s="128" t="str">
        <f>IFERROR(VLOOKUP(DI56,'[4]Service 24'!$A$1:$Q$428,2,FALSE),"00:00")</f>
        <v>00:00</v>
      </c>
      <c r="DM56" s="155">
        <f t="shared" si="11"/>
        <v>1.4270833333333324</v>
      </c>
    </row>
    <row r="57" spans="1:117" ht="18" customHeight="1" x14ac:dyDescent="0.3">
      <c r="B57" s="209"/>
      <c r="C57" s="209"/>
      <c r="D57" s="209"/>
      <c r="E57" s="210">
        <f>COUNTIF(E44:E56,"&gt;00:00")</f>
        <v>11</v>
      </c>
      <c r="F57" s="209"/>
      <c r="G57" s="209"/>
      <c r="H57" s="209"/>
      <c r="I57" s="210">
        <f>COUNTIF(I44:I56,"&gt;00:00")</f>
        <v>11</v>
      </c>
      <c r="J57" s="209"/>
      <c r="K57" s="209"/>
      <c r="L57" s="209"/>
      <c r="M57" s="210">
        <f>COUNTIF(M44:M56,"&gt;00:00")</f>
        <v>9</v>
      </c>
      <c r="N57" s="209"/>
      <c r="O57" s="209"/>
      <c r="P57" s="209"/>
      <c r="Q57" s="210">
        <f>COUNTIF(Q44:Q56,"&gt;00:00")</f>
        <v>10</v>
      </c>
      <c r="R57" s="209"/>
      <c r="S57" s="209"/>
      <c r="T57" s="209"/>
      <c r="U57" s="210">
        <f>COUNTIF(U44:U56,"&gt;00:00")</f>
        <v>9</v>
      </c>
      <c r="V57" s="209"/>
      <c r="W57" s="209"/>
      <c r="X57" s="209"/>
      <c r="Y57" s="210">
        <f>COUNTIF(Y44:Y56,"&gt;00:00")</f>
        <v>7</v>
      </c>
      <c r="Z57" s="209"/>
      <c r="AA57" s="209"/>
      <c r="AB57" s="209"/>
      <c r="AC57" s="210">
        <f>COUNTIF(AC44:AC56,"&gt;00:00")</f>
        <v>2</v>
      </c>
      <c r="AD57" s="209"/>
      <c r="AH57" s="186">
        <f>COUNTIF(AH44:AH56,"&gt;00:00")</f>
        <v>12</v>
      </c>
      <c r="AL57" s="186">
        <f>COUNTIF(AL44:AL56,"&gt;00:00")</f>
        <v>11</v>
      </c>
      <c r="AP57" s="186">
        <f>COUNTIF(AP44:AP56,"&gt;00:00")</f>
        <v>10</v>
      </c>
      <c r="AT57" s="186">
        <f>COUNTIF(AT44:AT56,"&gt;00:00")</f>
        <v>9</v>
      </c>
      <c r="AX57" s="186">
        <f>COUNTIF(AX44:AX56,"&gt;00:00")</f>
        <v>9</v>
      </c>
      <c r="BB57" s="186">
        <f>COUNTIF(BB44:BB56,"&gt;00:00")</f>
        <v>4</v>
      </c>
      <c r="BF57" s="186">
        <f>COUNTIF(BF44:BF56,"&gt;00:00")</f>
        <v>2</v>
      </c>
      <c r="BK57" s="186">
        <f>COUNTIF(BK44:BK56,"&gt;00:00")</f>
        <v>12</v>
      </c>
      <c r="BO57" s="186">
        <f>COUNTIF(BO44:BO56,"&gt;00:00")</f>
        <v>10</v>
      </c>
      <c r="BS57" s="186">
        <f>COUNTIF(BS44:BS56,"&gt;00:00")</f>
        <v>10</v>
      </c>
      <c r="BW57" s="186">
        <f>COUNTIF(BW44:BW56,"&gt;00:00")</f>
        <v>10</v>
      </c>
      <c r="CA57" s="186">
        <f>COUNTIF(CA44:CA56,"&gt;00:00")</f>
        <v>8</v>
      </c>
      <c r="CE57" s="186">
        <f>COUNTIF(CE44:CE56,"&gt;00:00")</f>
        <v>3</v>
      </c>
      <c r="CI57" s="186">
        <f>COUNTIF(CI44:CI56,"&gt;00:00")</f>
        <v>1</v>
      </c>
      <c r="CN57" s="186">
        <f>COUNTIF(CN44:CN56,"&gt;00:00")</f>
        <v>12</v>
      </c>
      <c r="CR57" s="186">
        <f>COUNTIF(CR44:CR56,"&gt;00:00")</f>
        <v>10</v>
      </c>
      <c r="CV57" s="186">
        <f>COUNTIF(CV44:CV56,"&gt;00:00")</f>
        <v>10</v>
      </c>
      <c r="CZ57" s="186">
        <f>COUNTIF(CZ44:CZ56,"&gt;00:00")</f>
        <v>10</v>
      </c>
      <c r="DD57" s="186">
        <f>COUNTIF(DD44:DD56,"&gt;00:00")</f>
        <v>8</v>
      </c>
      <c r="DH57" s="186">
        <f>COUNTIF(DH44:DH56,"&gt;00:00")</f>
        <v>5</v>
      </c>
      <c r="DL57" s="186">
        <f>COUNTIF(DL44:DL56,"&gt;00:00")</f>
        <v>1</v>
      </c>
    </row>
    <row r="58" spans="1:117" ht="19.5" x14ac:dyDescent="0.3">
      <c r="A58" s="10" t="s">
        <v>187</v>
      </c>
      <c r="B58" s="209"/>
      <c r="C58" s="209"/>
      <c r="D58" s="209"/>
      <c r="E58" s="209"/>
      <c r="F58" s="209"/>
      <c r="G58" s="209"/>
      <c r="H58" s="209"/>
      <c r="I58" s="209"/>
      <c r="J58" s="209"/>
      <c r="K58" s="209"/>
      <c r="L58" s="209"/>
      <c r="M58" s="209"/>
      <c r="N58" s="209"/>
      <c r="O58" s="209"/>
      <c r="P58" s="209"/>
      <c r="Q58" s="209"/>
      <c r="R58" s="209"/>
      <c r="S58" s="209"/>
      <c r="T58" s="209"/>
      <c r="U58" s="209"/>
      <c r="V58" s="209"/>
      <c r="W58" s="209"/>
      <c r="X58" s="209"/>
      <c r="Y58" s="209"/>
      <c r="Z58" s="209"/>
      <c r="AA58" s="209"/>
      <c r="AB58" s="209"/>
      <c r="AC58" s="209"/>
      <c r="AD58" s="209"/>
    </row>
    <row r="59" spans="1:117" ht="19.5" x14ac:dyDescent="0.3">
      <c r="A59" s="10" t="s">
        <v>188</v>
      </c>
      <c r="B59" s="209"/>
      <c r="C59" s="209"/>
      <c r="D59" s="209"/>
      <c r="E59" s="209"/>
      <c r="F59" s="209"/>
      <c r="G59" s="209"/>
      <c r="H59" s="209"/>
      <c r="I59" s="209"/>
      <c r="J59" s="209"/>
      <c r="K59" s="209"/>
      <c r="L59" s="209"/>
      <c r="M59" s="209"/>
      <c r="N59" s="209"/>
      <c r="O59" s="209"/>
      <c r="P59" s="209"/>
      <c r="Q59" s="209"/>
      <c r="R59" s="209"/>
      <c r="S59" s="209"/>
      <c r="T59" s="209"/>
      <c r="U59" s="209"/>
      <c r="V59" s="209"/>
      <c r="W59" s="209"/>
      <c r="X59" s="209"/>
      <c r="Y59" s="209"/>
      <c r="Z59" s="209"/>
      <c r="AA59" s="209"/>
      <c r="AB59" s="209"/>
      <c r="AC59" s="209"/>
      <c r="AD59" s="209"/>
    </row>
    <row r="60" spans="1:117" ht="19.5" x14ac:dyDescent="0.3">
      <c r="B60" s="209"/>
      <c r="C60" s="209"/>
      <c r="D60" s="209"/>
      <c r="E60" s="209"/>
      <c r="F60" s="209"/>
      <c r="G60" s="209"/>
      <c r="H60" s="209"/>
      <c r="I60" s="209"/>
      <c r="J60" s="209"/>
      <c r="K60" s="209"/>
      <c r="L60" s="209"/>
      <c r="M60" s="209"/>
      <c r="N60" s="209"/>
      <c r="O60" s="209"/>
      <c r="P60" s="209"/>
      <c r="Q60" s="209"/>
      <c r="R60" s="209"/>
      <c r="S60" s="209"/>
      <c r="T60" s="209"/>
      <c r="U60" s="209"/>
      <c r="V60" s="209"/>
      <c r="W60" s="209"/>
      <c r="X60" s="209"/>
      <c r="Y60" s="209"/>
      <c r="Z60" s="209"/>
      <c r="AA60" s="209"/>
      <c r="AB60" s="209"/>
      <c r="AC60" s="209"/>
      <c r="AD60" s="209"/>
    </row>
    <row r="61" spans="1:117" ht="20.25" thickBot="1" x14ac:dyDescent="0.35">
      <c r="B61" s="211">
        <v>45544</v>
      </c>
      <c r="C61" s="212"/>
      <c r="D61" s="212"/>
      <c r="E61" s="212"/>
      <c r="F61" s="211">
        <v>45545</v>
      </c>
      <c r="G61" s="212"/>
      <c r="H61" s="212"/>
      <c r="I61" s="212"/>
      <c r="J61" s="211">
        <v>45546</v>
      </c>
      <c r="K61" s="212"/>
      <c r="L61" s="212"/>
      <c r="M61" s="212"/>
      <c r="N61" s="211">
        <v>45547</v>
      </c>
      <c r="O61" s="212"/>
      <c r="P61" s="212"/>
      <c r="Q61" s="212"/>
      <c r="R61" s="211">
        <v>45548</v>
      </c>
      <c r="S61" s="212"/>
      <c r="T61" s="212"/>
      <c r="U61" s="212"/>
      <c r="V61" s="211">
        <v>45549</v>
      </c>
      <c r="W61" s="212"/>
      <c r="X61" s="212"/>
      <c r="Y61" s="213"/>
      <c r="Z61" s="211">
        <v>45550</v>
      </c>
      <c r="AA61" s="212"/>
      <c r="AB61" s="212"/>
      <c r="AC61" s="212"/>
      <c r="AD61" s="212"/>
      <c r="CB61" s="10" t="s">
        <v>197</v>
      </c>
      <c r="CK61" s="10" t="s">
        <v>195</v>
      </c>
    </row>
    <row r="62" spans="1:117" ht="39.75" thickTop="1" x14ac:dyDescent="0.3">
      <c r="B62" s="189" t="s">
        <v>7</v>
      </c>
      <c r="C62" s="189" t="s">
        <v>10</v>
      </c>
      <c r="D62" s="189" t="s">
        <v>11</v>
      </c>
      <c r="E62" s="190" t="s">
        <v>2</v>
      </c>
      <c r="F62" s="191" t="s">
        <v>8</v>
      </c>
      <c r="G62" s="189" t="s">
        <v>10</v>
      </c>
      <c r="H62" s="189" t="s">
        <v>11</v>
      </c>
      <c r="I62" s="190" t="s">
        <v>2</v>
      </c>
      <c r="J62" s="191" t="s">
        <v>9</v>
      </c>
      <c r="K62" s="189" t="s">
        <v>10</v>
      </c>
      <c r="L62" s="189" t="s">
        <v>11</v>
      </c>
      <c r="M62" s="190" t="s">
        <v>2</v>
      </c>
      <c r="N62" s="191" t="s">
        <v>1</v>
      </c>
      <c r="O62" s="189" t="s">
        <v>10</v>
      </c>
      <c r="P62" s="189" t="s">
        <v>11</v>
      </c>
      <c r="Q62" s="190" t="s">
        <v>2</v>
      </c>
      <c r="R62" s="191" t="s">
        <v>3</v>
      </c>
      <c r="S62" s="189" t="s">
        <v>10</v>
      </c>
      <c r="T62" s="189" t="s">
        <v>11</v>
      </c>
      <c r="U62" s="190" t="s">
        <v>2</v>
      </c>
      <c r="V62" s="191" t="s">
        <v>4</v>
      </c>
      <c r="W62" s="189" t="s">
        <v>10</v>
      </c>
      <c r="X62" s="189" t="s">
        <v>11</v>
      </c>
      <c r="Y62" s="190" t="s">
        <v>2</v>
      </c>
      <c r="Z62" s="191" t="s">
        <v>5</v>
      </c>
      <c r="AA62" s="189" t="s">
        <v>10</v>
      </c>
      <c r="AB62" s="189" t="s">
        <v>11</v>
      </c>
      <c r="AC62" s="190" t="s">
        <v>2</v>
      </c>
      <c r="AD62" s="192" t="s">
        <v>6</v>
      </c>
      <c r="CK62" s="10" t="s">
        <v>196</v>
      </c>
    </row>
    <row r="63" spans="1:117" ht="43.5" customHeight="1" x14ac:dyDescent="0.3">
      <c r="B63" s="125" t="s">
        <v>15</v>
      </c>
      <c r="C63" s="135">
        <f>VLOOKUP(B63,'PS-FS'!$D$2:$F$56,2,FALSE)</f>
        <v>0.20833333333333334</v>
      </c>
      <c r="D63" s="135">
        <f>VLOOKUP(B63,'PS-FS'!$D$2:$F$56,3,FALSE)</f>
        <v>0.5</v>
      </c>
      <c r="E63" s="128">
        <f>IFERROR(VLOOKUP(B63,'PS-FS'!$D$1:$H$56,5,FALSE),"00:00")</f>
        <v>0.29166666666666663</v>
      </c>
      <c r="F63" s="134" t="s">
        <v>158</v>
      </c>
      <c r="G63" s="135">
        <f>VLOOKUP(F63,'PS-FS'!$D$2:$F$56,2,FALSE)</f>
        <v>0.52777777777777757</v>
      </c>
      <c r="H63" s="135">
        <f>VLOOKUP(F63,'PS-FS'!$D$2:$F$56,3,FALSE)</f>
        <v>0.83333333333333204</v>
      </c>
      <c r="I63" s="128">
        <f>IFERROR(VLOOKUP(F63,'PS-FS'!$D$1:$H$56,5,FALSE),"00:00")</f>
        <v>0.29166666666666557</v>
      </c>
      <c r="J63" s="134" t="s">
        <v>158</v>
      </c>
      <c r="K63" s="135">
        <f>VLOOKUP(J63,'PS-FS'!$D$2:$F$56,2,FALSE)</f>
        <v>0.52777777777777757</v>
      </c>
      <c r="L63" s="135">
        <f>VLOOKUP(J63,'PS-FS'!$D$2:$F$56,3,FALSE)</f>
        <v>0.83333333333333204</v>
      </c>
      <c r="M63" s="128">
        <f>IFERROR(VLOOKUP(J63,'PS-FS'!$D$1:$H$56,5,FALSE),"00:00")</f>
        <v>0.29166666666666557</v>
      </c>
      <c r="N63" s="134" t="s">
        <v>158</v>
      </c>
      <c r="O63" s="135">
        <f>VLOOKUP(N63,'PS-FS'!$D$2:$F$56,2,FALSE)</f>
        <v>0.52777777777777757</v>
      </c>
      <c r="P63" s="135">
        <f>VLOOKUP(N63,'PS-FS'!$D$2:$F$56,3,FALSE)</f>
        <v>0.83333333333333204</v>
      </c>
      <c r="Q63" s="128" t="str">
        <f>IFERROR(VLOOKUP(N63,'[4]Service 24'!$A$1:$Q$428,2,FALSE),"00:00")</f>
        <v>00:00</v>
      </c>
      <c r="R63" s="179" t="s">
        <v>60</v>
      </c>
      <c r="S63" s="135">
        <f>VLOOKUP(R63,'PS-FS'!$D$2:$F$56,2,FALSE)</f>
        <v>0.42708333333333337</v>
      </c>
      <c r="T63" s="135">
        <f>VLOOKUP(R63,'PS-FS'!$D$2:$F$56,3,FALSE)</f>
        <v>0.66319444444444442</v>
      </c>
      <c r="U63" s="128">
        <f>IFERROR(VLOOKUP(R63,'[4]Service 24'!$A$1:$Q$428,2,FALSE),"00:00")</f>
        <v>0.2291666666666663</v>
      </c>
      <c r="V63" s="125" t="s">
        <v>12</v>
      </c>
      <c r="W63" s="135" t="str">
        <f>VLOOKUP(V63,'PS-FS'!$D$2:$F$56,2,FALSE)</f>
        <v>-</v>
      </c>
      <c r="X63" s="135" t="str">
        <f>VLOOKUP(V63,'PS-FS'!$D$2:$F$56,3,FALSE)</f>
        <v>-</v>
      </c>
      <c r="Y63" s="128" t="str">
        <f>IFERROR(VLOOKUP(V63,'[4]Service 24'!$A$1:$Q$428,2,FALSE),"00:00")</f>
        <v>00:00</v>
      </c>
      <c r="Z63" s="182" t="s">
        <v>12</v>
      </c>
      <c r="AA63" s="135" t="str">
        <f>VLOOKUP(Z63,'PS-FS'!$D$2:$F$56,2,FALSE)</f>
        <v>-</v>
      </c>
      <c r="AB63" s="135" t="str">
        <f>VLOOKUP(Z63,'PS-FS'!$D$2:$F$56,3,FALSE)</f>
        <v>-</v>
      </c>
      <c r="AC63" s="128">
        <f>IFERROR(VLOOKUP(Z63,'PS-FS'!$D$1:$H$56,5,FALSE),"00:00")</f>
        <v>0</v>
      </c>
      <c r="AD63" s="155">
        <f>E63+I63+M63+Q63+U63+Y63+AC63</f>
        <v>1.1041666666666641</v>
      </c>
    </row>
    <row r="64" spans="1:117" ht="19.5" x14ac:dyDescent="0.3">
      <c r="B64" s="209"/>
      <c r="C64" s="209"/>
      <c r="D64" s="209"/>
      <c r="E64" s="209"/>
      <c r="F64" s="209"/>
      <c r="G64" s="209"/>
      <c r="H64" s="209"/>
      <c r="I64" s="209"/>
      <c r="J64" s="209"/>
      <c r="K64" s="209"/>
      <c r="L64" s="209"/>
      <c r="M64" s="209"/>
      <c r="N64" s="209"/>
      <c r="O64" s="209"/>
      <c r="P64" s="209"/>
      <c r="Q64" s="209"/>
      <c r="R64" s="209"/>
      <c r="S64" s="209"/>
      <c r="T64" s="209"/>
      <c r="U64" s="209"/>
      <c r="V64" s="209"/>
      <c r="W64" s="209"/>
      <c r="X64" s="209"/>
      <c r="Y64" s="209"/>
      <c r="Z64" s="209"/>
      <c r="AA64" s="209"/>
      <c r="AB64" s="209"/>
      <c r="AC64" s="209"/>
      <c r="AD64" s="209"/>
    </row>
    <row r="69" spans="2:30" ht="19.5" x14ac:dyDescent="0.3">
      <c r="B69" s="209"/>
      <c r="C69" s="209"/>
      <c r="D69" s="209"/>
      <c r="E69" s="209"/>
      <c r="F69" s="209"/>
      <c r="G69" s="209"/>
      <c r="H69" s="209"/>
      <c r="I69" s="209"/>
      <c r="J69" s="209"/>
      <c r="K69" s="209"/>
      <c r="L69" s="209"/>
      <c r="M69" s="209"/>
      <c r="N69" s="209"/>
      <c r="O69" s="209"/>
      <c r="P69" s="209"/>
      <c r="Q69" s="209"/>
      <c r="R69" s="209"/>
      <c r="S69" s="209"/>
      <c r="T69" s="209"/>
      <c r="U69" s="209"/>
      <c r="V69" s="209"/>
      <c r="W69" s="209"/>
      <c r="X69" s="209"/>
      <c r="Y69" s="209"/>
      <c r="Z69" s="209"/>
      <c r="AA69" s="209"/>
      <c r="AB69" s="209"/>
      <c r="AC69" s="209"/>
      <c r="AD69" s="209"/>
    </row>
    <row r="70" spans="2:30" ht="19.5" x14ac:dyDescent="0.3">
      <c r="B70" s="209"/>
      <c r="C70" s="209"/>
      <c r="D70" s="209"/>
      <c r="E70" s="209"/>
      <c r="F70" s="209"/>
      <c r="G70" s="209"/>
      <c r="H70" s="209"/>
      <c r="I70" s="209"/>
      <c r="J70" s="209"/>
      <c r="K70" s="209"/>
      <c r="L70" s="209"/>
      <c r="M70" s="209"/>
      <c r="N70" s="209"/>
      <c r="O70" s="209"/>
      <c r="P70" s="209"/>
      <c r="Q70" s="209"/>
      <c r="R70" s="209"/>
      <c r="S70" s="209"/>
      <c r="T70" s="209"/>
      <c r="U70" s="209"/>
      <c r="V70" s="209"/>
      <c r="W70" s="209"/>
      <c r="X70" s="209"/>
      <c r="Y70" s="209"/>
      <c r="Z70" s="209"/>
      <c r="AA70" s="209"/>
      <c r="AB70" s="209"/>
      <c r="AC70" s="209"/>
      <c r="AD70" s="209"/>
    </row>
    <row r="71" spans="2:30" ht="20.25" thickBot="1" x14ac:dyDescent="0.35">
      <c r="B71" s="211">
        <v>45558</v>
      </c>
      <c r="C71" s="212"/>
      <c r="D71" s="212"/>
      <c r="E71" s="212"/>
      <c r="F71" s="211">
        <v>45559</v>
      </c>
      <c r="G71" s="212"/>
      <c r="H71" s="212"/>
      <c r="I71" s="212"/>
      <c r="J71" s="211">
        <v>45560</v>
      </c>
      <c r="K71" s="212"/>
      <c r="L71" s="212"/>
      <c r="M71" s="212"/>
      <c r="N71" s="211">
        <v>45561</v>
      </c>
      <c r="O71" s="212"/>
      <c r="P71" s="212"/>
      <c r="Q71" s="212"/>
      <c r="R71" s="211">
        <v>45562</v>
      </c>
      <c r="S71" s="212"/>
      <c r="T71" s="212"/>
      <c r="U71" s="212"/>
      <c r="V71" s="211">
        <v>45563</v>
      </c>
      <c r="W71" s="212"/>
      <c r="X71" s="212"/>
      <c r="Y71" s="212"/>
      <c r="Z71" s="211">
        <v>45564</v>
      </c>
      <c r="AA71" s="212"/>
      <c r="AB71" s="212"/>
      <c r="AC71" s="212"/>
      <c r="AD71" s="212"/>
    </row>
    <row r="72" spans="2:30" ht="40.5" customHeight="1" thickTop="1" x14ac:dyDescent="0.3">
      <c r="B72" s="189" t="s">
        <v>7</v>
      </c>
      <c r="C72" s="189" t="s">
        <v>10</v>
      </c>
      <c r="D72" s="189" t="s">
        <v>11</v>
      </c>
      <c r="E72" s="190" t="s">
        <v>2</v>
      </c>
      <c r="F72" s="191" t="s">
        <v>8</v>
      </c>
      <c r="G72" s="189" t="s">
        <v>10</v>
      </c>
      <c r="H72" s="189" t="s">
        <v>11</v>
      </c>
      <c r="I72" s="190" t="s">
        <v>2</v>
      </c>
      <c r="J72" s="191" t="s">
        <v>9</v>
      </c>
      <c r="K72" s="189" t="s">
        <v>10</v>
      </c>
      <c r="L72" s="189" t="s">
        <v>11</v>
      </c>
      <c r="M72" s="190" t="s">
        <v>2</v>
      </c>
      <c r="N72" s="191" t="s">
        <v>1</v>
      </c>
      <c r="O72" s="189" t="s">
        <v>10</v>
      </c>
      <c r="P72" s="189" t="s">
        <v>11</v>
      </c>
      <c r="Q72" s="190" t="s">
        <v>2</v>
      </c>
      <c r="R72" s="191" t="s">
        <v>3</v>
      </c>
      <c r="S72" s="189" t="s">
        <v>10</v>
      </c>
      <c r="T72" s="189" t="s">
        <v>11</v>
      </c>
      <c r="U72" s="190" t="s">
        <v>2</v>
      </c>
      <c r="V72" s="191" t="s">
        <v>4</v>
      </c>
      <c r="W72" s="189" t="s">
        <v>10</v>
      </c>
      <c r="X72" s="189" t="s">
        <v>11</v>
      </c>
      <c r="Y72" s="190" t="s">
        <v>2</v>
      </c>
      <c r="Z72" s="191" t="s">
        <v>5</v>
      </c>
      <c r="AA72" s="189" t="s">
        <v>10</v>
      </c>
      <c r="AB72" s="189" t="s">
        <v>11</v>
      </c>
      <c r="AC72" s="190" t="s">
        <v>2</v>
      </c>
      <c r="AD72" s="192" t="s">
        <v>6</v>
      </c>
    </row>
    <row r="73" spans="2:30" ht="40.5" customHeight="1" x14ac:dyDescent="0.3">
      <c r="B73" s="179" t="s">
        <v>60</v>
      </c>
      <c r="C73" s="135">
        <f>VLOOKUP(B73,'PS-FS'!$D$2:$F$56,2,FALSE)</f>
        <v>0.42708333333333337</v>
      </c>
      <c r="D73" s="135">
        <f>VLOOKUP(B73,'PS-FS'!$D$2:$F$56,3,FALSE)</f>
        <v>0.66319444444444442</v>
      </c>
      <c r="E73" s="128">
        <f>IFERROR(VLOOKUP(B73,'PS-FS'!$D$1:$H$56,5,FALSE),"00:00")</f>
        <v>0.23611111111111105</v>
      </c>
      <c r="F73" s="134" t="s">
        <v>158</v>
      </c>
      <c r="G73" s="135">
        <f>VLOOKUP(F73,'PS-FS'!$D$2:$F$56,2,FALSE)</f>
        <v>0.52777777777777757</v>
      </c>
      <c r="H73" s="135">
        <f>VLOOKUP(F73,'PS-FS'!$D$2:$F$56,3,FALSE)</f>
        <v>0.83333333333333204</v>
      </c>
      <c r="I73" s="128">
        <f>IFERROR(VLOOKUP(F73,'PS-FS'!$D$1:$H$56,5,FALSE),"00:00")</f>
        <v>0.29166666666666557</v>
      </c>
      <c r="J73" s="134" t="s">
        <v>158</v>
      </c>
      <c r="K73" s="135">
        <f>VLOOKUP(J73,'PS-FS'!$D$2:$F$56,2,FALSE)</f>
        <v>0.52777777777777757</v>
      </c>
      <c r="L73" s="135">
        <f>VLOOKUP(J73,'PS-FS'!$D$2:$F$56,3,FALSE)</f>
        <v>0.83333333333333204</v>
      </c>
      <c r="M73" s="128">
        <f>IFERROR(VLOOKUP(J73,'PS-FS'!$D$1:$H$56,5,FALSE),"00:00")</f>
        <v>0.29166666666666557</v>
      </c>
      <c r="N73" s="181" t="s">
        <v>14</v>
      </c>
      <c r="O73" s="135">
        <f>VLOOKUP(N73,'PS-FS'!$D$2:$F$56,2,FALSE)</f>
        <v>0.5</v>
      </c>
      <c r="P73" s="135">
        <f>VLOOKUP(N73,'PS-FS'!$D$2:$F$56,3,FALSE)</f>
        <v>0.79166666666666663</v>
      </c>
      <c r="Q73" s="128">
        <f>IFERROR(VLOOKUP(N73,'[4]Service 24'!$A$1:$Q$428,2,FALSE),"00:00")</f>
        <v>0.29166666666666669</v>
      </c>
      <c r="R73" s="179" t="s">
        <v>60</v>
      </c>
      <c r="S73" s="135">
        <f>VLOOKUP(R73,'PS-FS'!$D$2:$F$56,2,FALSE)</f>
        <v>0.42708333333333337</v>
      </c>
      <c r="T73" s="135">
        <f>VLOOKUP(R73,'PS-FS'!$D$2:$F$56,3,FALSE)</f>
        <v>0.66319444444444442</v>
      </c>
      <c r="U73" s="128">
        <f>IFERROR(VLOOKUP(R73,'[4]Service 24'!$A$1:$Q$428,2,FALSE),"00:00")</f>
        <v>0.2291666666666663</v>
      </c>
      <c r="V73" s="125" t="s">
        <v>12</v>
      </c>
      <c r="W73" s="135" t="str">
        <f>VLOOKUP(V73,'PS-FS'!$D$2:$F$56,2,FALSE)</f>
        <v>-</v>
      </c>
      <c r="X73" s="135" t="str">
        <f>VLOOKUP(V73,'PS-FS'!$D$2:$F$56,3,FALSE)</f>
        <v>-</v>
      </c>
      <c r="Y73" s="128" t="str">
        <f>IFERROR(VLOOKUP(V73,'[4]Service 24'!$A$1:$Q$428,2,FALSE),"00:00")</f>
        <v>00:00</v>
      </c>
      <c r="Z73" s="182" t="s">
        <v>12</v>
      </c>
      <c r="AA73" s="135" t="str">
        <f>VLOOKUP(Z73,'PS-FS'!$D$2:$F$56,2,FALSE)</f>
        <v>-</v>
      </c>
      <c r="AB73" s="135" t="str">
        <f>VLOOKUP(Z73,'PS-FS'!$D$2:$F$56,3,FALSE)</f>
        <v>-</v>
      </c>
      <c r="AC73" s="128" t="str">
        <f>IFERROR(VLOOKUP(Z73,'[4]Service 24'!$A$1:$Q$428,2,FALSE),"00:00")</f>
        <v>00:00</v>
      </c>
      <c r="AD73" s="155">
        <f>E73+I73+M73+Q73+U73+Y73+AC73</f>
        <v>1.3402777777777752</v>
      </c>
    </row>
  </sheetData>
  <phoneticPr fontId="53" type="noConversion"/>
  <conditionalFormatting sqref="BG9:BG19">
    <cfRule type="cellIs" dxfId="4813" priority="11280" operator="equal">
      <formula>#REF!</formula>
    </cfRule>
    <cfRule type="cellIs" dxfId="4812" priority="11281" operator="greaterThan">
      <formula>#REF!</formula>
    </cfRule>
  </conditionalFormatting>
  <conditionalFormatting sqref="B7">
    <cfRule type="containsText" dxfId="4137" priority="10172" operator="containsText" text="DI">
      <formula>NOT(ISERROR(SEARCH("DI",B7)))</formula>
    </cfRule>
  </conditionalFormatting>
  <conditionalFormatting sqref="B7:B8">
    <cfRule type="cellIs" dxfId="4136" priority="10168" operator="equal">
      <formula>"RH"</formula>
    </cfRule>
    <cfRule type="cellIs" dxfId="4135" priority="10169" operator="equal">
      <formula>"R"</formula>
    </cfRule>
  </conditionalFormatting>
  <conditionalFormatting sqref="B8">
    <cfRule type="containsText" dxfId="4134" priority="10167" operator="containsText" text="DI">
      <formula>NOT(ISERROR(SEARCH("DI",B8)))</formula>
    </cfRule>
  </conditionalFormatting>
  <conditionalFormatting sqref="B9">
    <cfRule type="containsText" dxfId="4133" priority="10183" operator="containsText" text="DI">
      <formula>NOT(ISERROR(SEARCH("DI",B9)))</formula>
    </cfRule>
    <cfRule type="cellIs" dxfId="4132" priority="10184" operator="equal">
      <formula>"RH"</formula>
    </cfRule>
    <cfRule type="cellIs" dxfId="4131" priority="10185" operator="equal">
      <formula>"R"</formula>
    </cfRule>
  </conditionalFormatting>
  <conditionalFormatting sqref="B10">
    <cfRule type="containsText" dxfId="4130" priority="10066" operator="containsText" text="DI">
      <formula>NOT(ISERROR(SEARCH("DI",B10)))</formula>
    </cfRule>
  </conditionalFormatting>
  <conditionalFormatting sqref="B10:B11">
    <cfRule type="cellIs" dxfId="4129" priority="10027" operator="equal">
      <formula>"RH"</formula>
    </cfRule>
    <cfRule type="cellIs" dxfId="4128" priority="10028" operator="equal">
      <formula>"R"</formula>
    </cfRule>
  </conditionalFormatting>
  <conditionalFormatting sqref="B11">
    <cfRule type="cellIs" dxfId="4127" priority="10021" operator="equal">
      <formula>"RH"</formula>
    </cfRule>
    <cfRule type="containsText" dxfId="4126" priority="10023" operator="containsText" text="DI">
      <formula>NOT(ISERROR(SEARCH("DI",B11)))</formula>
    </cfRule>
    <cfRule type="cellIs" dxfId="4125" priority="10024" operator="equal">
      <formula>"RH"</formula>
    </cfRule>
    <cfRule type="cellIs" dxfId="4124" priority="10025" operator="equal">
      <formula>"R"</formula>
    </cfRule>
    <cfRule type="containsText" dxfId="4123" priority="10026" operator="containsText" text="DI">
      <formula>NOT(ISERROR(SEARCH("DI",B11)))</formula>
    </cfRule>
  </conditionalFormatting>
  <conditionalFormatting sqref="B11:B13">
    <cfRule type="cellIs" dxfId="4122" priority="4825" operator="equal">
      <formula>"R"</formula>
    </cfRule>
  </conditionalFormatting>
  <conditionalFormatting sqref="B12">
    <cfRule type="cellIs" dxfId="4121" priority="4818" operator="equal">
      <formula>"RH"</formula>
    </cfRule>
    <cfRule type="cellIs" dxfId="4120" priority="4819" operator="equal">
      <formula>"R"</formula>
    </cfRule>
    <cfRule type="containsText" dxfId="4119" priority="4820" operator="containsText" text="DI">
      <formula>NOT(ISERROR(SEARCH("DI",B12)))</formula>
    </cfRule>
    <cfRule type="cellIs" dxfId="4118" priority="4821" operator="equal">
      <formula>"RH"</formula>
    </cfRule>
    <cfRule type="cellIs" dxfId="4117" priority="4822" operator="equal">
      <formula>"R"</formula>
    </cfRule>
    <cfRule type="containsText" dxfId="4116" priority="4823" operator="containsText" text="DI">
      <formula>NOT(ISERROR(SEARCH("DI",B12)))</formula>
    </cfRule>
    <cfRule type="cellIs" dxfId="4115" priority="4824" operator="equal">
      <formula>"RH"</formula>
    </cfRule>
  </conditionalFormatting>
  <conditionalFormatting sqref="B13">
    <cfRule type="cellIs" dxfId="4114" priority="10164" operator="equal">
      <formula>"RH"</formula>
    </cfRule>
    <cfRule type="containsText" dxfId="4113" priority="10166" operator="containsText" text="DI">
      <formula>NOT(ISERROR(SEARCH("DI",B13)))</formula>
    </cfRule>
  </conditionalFormatting>
  <conditionalFormatting sqref="B16">
    <cfRule type="containsText" dxfId="4112" priority="10161" operator="containsText" text="DI">
      <formula>NOT(ISERROR(SEARCH("DI",B16)))</formula>
    </cfRule>
  </conditionalFormatting>
  <conditionalFormatting sqref="B16:B17">
    <cfRule type="cellIs" dxfId="4111" priority="10162" operator="equal">
      <formula>"RH"</formula>
    </cfRule>
    <cfRule type="cellIs" dxfId="4110" priority="10163" operator="equal">
      <formula>"R"</formula>
    </cfRule>
  </conditionalFormatting>
  <conditionalFormatting sqref="B18">
    <cfRule type="containsText" dxfId="4109" priority="10158" operator="containsText" text="DI">
      <formula>NOT(ISERROR(SEARCH("DI",B18)))</formula>
    </cfRule>
    <cfRule type="cellIs" dxfId="4108" priority="10159" operator="equal">
      <formula>"RH"</formula>
    </cfRule>
    <cfRule type="cellIs" dxfId="4107" priority="10160" operator="equal">
      <formula>"R"</formula>
    </cfRule>
  </conditionalFormatting>
  <conditionalFormatting sqref="B19">
    <cfRule type="cellIs" dxfId="4106" priority="10067" operator="equal">
      <formula>"RH"</formula>
    </cfRule>
    <cfRule type="cellIs" dxfId="4105" priority="10068" operator="equal">
      <formula>"R"</formula>
    </cfRule>
    <cfRule type="containsText" dxfId="4104" priority="10069" operator="containsText" text="DI">
      <formula>NOT(ISERROR(SEARCH("DI",B19)))</formula>
    </cfRule>
    <cfRule type="cellIs" dxfId="4103" priority="10070" operator="equal">
      <formula>"RH"</formula>
    </cfRule>
    <cfRule type="cellIs" dxfId="4102" priority="10071" operator="equal">
      <formula>"R"</formula>
    </cfRule>
    <cfRule type="containsText" dxfId="4101" priority="10072" operator="containsText" text="DI">
      <formula>NOT(ISERROR(SEARCH("DI",B19)))</formula>
    </cfRule>
  </conditionalFormatting>
  <conditionalFormatting sqref="B19:B20">
    <cfRule type="cellIs" dxfId="4100" priority="10073" operator="equal">
      <formula>"RH"</formula>
    </cfRule>
    <cfRule type="cellIs" dxfId="4099" priority="10074" operator="equal">
      <formula>"R"</formula>
    </cfRule>
  </conditionalFormatting>
  <conditionalFormatting sqref="B26 F26">
    <cfRule type="cellIs" dxfId="4098" priority="10201" operator="equal">
      <formula>"RH"</formula>
    </cfRule>
    <cfRule type="cellIs" dxfId="4097" priority="10202" operator="equal">
      <formula>"R"</formula>
    </cfRule>
  </conditionalFormatting>
  <conditionalFormatting sqref="B27">
    <cfRule type="containsText" dxfId="4096" priority="10155" operator="containsText" text="DI">
      <formula>NOT(ISERROR(SEARCH("DI",B27)))</formula>
    </cfRule>
    <cfRule type="cellIs" dxfId="4095" priority="10156" operator="equal">
      <formula>"RH"</formula>
    </cfRule>
    <cfRule type="cellIs" dxfId="4094" priority="10157" operator="equal">
      <formula>"R"</formula>
    </cfRule>
  </conditionalFormatting>
  <conditionalFormatting sqref="B28">
    <cfRule type="cellIs" dxfId="4093" priority="10147" operator="equal">
      <formula>"RH"</formula>
    </cfRule>
    <cfRule type="cellIs" dxfId="4092" priority="10148" operator="equal">
      <formula>"R"</formula>
    </cfRule>
    <cfRule type="containsText" dxfId="4091" priority="10149" operator="containsText" text="DI">
      <formula>NOT(ISERROR(SEARCH("DI",B28)))</formula>
    </cfRule>
    <cfRule type="cellIs" dxfId="4090" priority="10150" operator="equal">
      <formula>"RH"</formula>
    </cfRule>
    <cfRule type="cellIs" dxfId="4089" priority="10151" operator="equal">
      <formula>"R"</formula>
    </cfRule>
    <cfRule type="containsText" dxfId="4088" priority="10152" operator="containsText" text="DI">
      <formula>NOT(ISERROR(SEARCH("DI",B28)))</formula>
    </cfRule>
    <cfRule type="cellIs" dxfId="4087" priority="10153" operator="equal">
      <formula>"RH"</formula>
    </cfRule>
    <cfRule type="cellIs" dxfId="4086" priority="10154" operator="equal">
      <formula>"R"</formula>
    </cfRule>
  </conditionalFormatting>
  <conditionalFormatting sqref="B29 F29 J29 N29 R29 V29">
    <cfRule type="cellIs" dxfId="4085" priority="10224" operator="equal">
      <formula>"RH"</formula>
    </cfRule>
    <cfRule type="cellIs" dxfId="4084" priority="10225" operator="equal">
      <formula>"R"</formula>
    </cfRule>
  </conditionalFormatting>
  <conditionalFormatting sqref="B30">
    <cfRule type="cellIs" dxfId="4083" priority="10139" operator="equal">
      <formula>"RH"</formula>
    </cfRule>
    <cfRule type="containsText" dxfId="4082" priority="10141" operator="containsText" text="DI">
      <formula>NOT(ISERROR(SEARCH("DI",B30)))</formula>
    </cfRule>
    <cfRule type="cellIs" dxfId="4081" priority="10142" operator="equal">
      <formula>"RH"</formula>
    </cfRule>
    <cfRule type="cellIs" dxfId="4080" priority="10143" operator="equal">
      <formula>"R"</formula>
    </cfRule>
    <cfRule type="containsText" dxfId="4079" priority="10144" operator="containsText" text="DI">
      <formula>NOT(ISERROR(SEARCH("DI",B30)))</formula>
    </cfRule>
    <cfRule type="cellIs" dxfId="4078" priority="10145" operator="equal">
      <formula>"RH"</formula>
    </cfRule>
    <cfRule type="cellIs" dxfId="4077" priority="10146" operator="equal">
      <formula>"R"</formula>
    </cfRule>
  </conditionalFormatting>
  <conditionalFormatting sqref="B30:B31">
    <cfRule type="cellIs" dxfId="4076" priority="3558" operator="equal">
      <formula>"R"</formula>
    </cfRule>
  </conditionalFormatting>
  <conditionalFormatting sqref="B31">
    <cfRule type="cellIs" dxfId="4075" priority="3551" operator="equal">
      <formula>"RH"</formula>
    </cfRule>
    <cfRule type="containsText" dxfId="4074" priority="3553" operator="containsText" text="DI">
      <formula>NOT(ISERROR(SEARCH("DI",B31)))</formula>
    </cfRule>
    <cfRule type="cellIs" dxfId="4073" priority="3554" operator="equal">
      <formula>"RH"</formula>
    </cfRule>
    <cfRule type="cellIs" dxfId="4072" priority="3555" operator="equal">
      <formula>"R"</formula>
    </cfRule>
    <cfRule type="containsText" dxfId="4071" priority="3556" operator="containsText" text="DI">
      <formula>NOT(ISERROR(SEARCH("DI",B31)))</formula>
    </cfRule>
    <cfRule type="cellIs" dxfId="4070" priority="3557" operator="equal">
      <formula>"RH"</formula>
    </cfRule>
  </conditionalFormatting>
  <conditionalFormatting sqref="B31:B32">
    <cfRule type="cellIs" dxfId="4069" priority="3519" operator="equal">
      <formula>"R"</formula>
    </cfRule>
  </conditionalFormatting>
  <conditionalFormatting sqref="B32">
    <cfRule type="containsText" dxfId="4068" priority="3517" operator="containsText" text="DI">
      <formula>NOT(ISERROR(SEARCH("DI",B32)))</formula>
    </cfRule>
    <cfRule type="cellIs" dxfId="4067" priority="3518" operator="equal">
      <formula>"RH"</formula>
    </cfRule>
  </conditionalFormatting>
  <conditionalFormatting sqref="B33:B34">
    <cfRule type="cellIs" dxfId="4066" priority="10127" operator="equal">
      <formula>"RH"</formula>
    </cfRule>
  </conditionalFormatting>
  <conditionalFormatting sqref="B33:B35 N33:N36 R34:R38 F35:F36 J35:J38 V35:V38">
    <cfRule type="cellIs" dxfId="4065" priority="5756" operator="equal">
      <formula>"R"</formula>
    </cfRule>
  </conditionalFormatting>
  <conditionalFormatting sqref="B36">
    <cfRule type="containsText" dxfId="4064" priority="9077" operator="containsText" text="DI">
      <formula>NOT(ISERROR(SEARCH("DI",B36)))</formula>
    </cfRule>
    <cfRule type="cellIs" dxfId="4063" priority="9078" operator="equal">
      <formula>"RH"</formula>
    </cfRule>
    <cfRule type="cellIs" dxfId="4062" priority="9079" operator="equal">
      <formula>"R"</formula>
    </cfRule>
  </conditionalFormatting>
  <conditionalFormatting sqref="B37">
    <cfRule type="containsText" dxfId="4061" priority="9509" operator="containsText" text="DI">
      <formula>NOT(ISERROR(SEARCH("DI",B37)))</formula>
    </cfRule>
  </conditionalFormatting>
  <conditionalFormatting sqref="B37:B38">
    <cfRule type="cellIs" dxfId="4060" priority="9510" operator="equal">
      <formula>"RH"</formula>
    </cfRule>
    <cfRule type="cellIs" dxfId="4059" priority="9511" operator="equal">
      <formula>"R"</formula>
    </cfRule>
  </conditionalFormatting>
  <conditionalFormatting sqref="B38">
    <cfRule type="containsText" dxfId="4058" priority="10126" operator="containsText" text="DI">
      <formula>NOT(ISERROR(SEARCH("DI",B38)))</formula>
    </cfRule>
  </conditionalFormatting>
  <conditionalFormatting sqref="B44 F44 J44 N44 R44 AE44 AH44:AI44 AL44:AM44 AP44:AQ44 AT44:AU44 BH44 BK44:BL44 BO44:BP44 BS44:BT44 BW44:BX44 CK44 CN44:CO44 CR44:CS44 CV44:CW44 CZ44:DA44">
    <cfRule type="cellIs" dxfId="4057" priority="10257" operator="equal">
      <formula>"RH"</formula>
    </cfRule>
    <cfRule type="cellIs" dxfId="4056" priority="10258" operator="equal">
      <formula>"R"</formula>
    </cfRule>
  </conditionalFormatting>
  <conditionalFormatting sqref="B45">
    <cfRule type="cellIs" dxfId="4055" priority="10101" operator="equal">
      <formula>"RH"</formula>
    </cfRule>
    <cfRule type="cellIs" dxfId="4054" priority="10102" operator="equal">
      <formula>"R"</formula>
    </cfRule>
    <cfRule type="containsText" dxfId="4053" priority="10103" operator="containsText" text="DI">
      <formula>NOT(ISERROR(SEARCH("DI",B45)))</formula>
    </cfRule>
    <cfRule type="cellIs" dxfId="4052" priority="10104" operator="equal">
      <formula>"RH"</formula>
    </cfRule>
    <cfRule type="cellIs" dxfId="4051" priority="10105" operator="equal">
      <formula>"R"</formula>
    </cfRule>
    <cfRule type="containsText" dxfId="4050" priority="10106" operator="containsText" text="DI">
      <formula>NOT(ISERROR(SEARCH("DI",B45)))</formula>
    </cfRule>
    <cfRule type="cellIs" dxfId="4049" priority="10107" operator="equal">
      <formula>"RH"</formula>
    </cfRule>
    <cfRule type="cellIs" dxfId="4048" priority="10108" operator="equal">
      <formula>"R"</formula>
    </cfRule>
  </conditionalFormatting>
  <conditionalFormatting sqref="B46">
    <cfRule type="containsText" dxfId="4047" priority="10119" operator="containsText" text="DI">
      <formula>NOT(ISERROR(SEARCH("DI",B46)))</formula>
    </cfRule>
    <cfRule type="cellIs" dxfId="4046" priority="10120" operator="equal">
      <formula>"RH"</formula>
    </cfRule>
    <cfRule type="cellIs" dxfId="4045" priority="10121" operator="equal">
      <formula>"R"</formula>
    </cfRule>
  </conditionalFormatting>
  <conditionalFormatting sqref="B47">
    <cfRule type="containsText" dxfId="4044" priority="10092" operator="containsText" text="DI">
      <formula>NOT(ISERROR(SEARCH("DI",B47)))</formula>
    </cfRule>
  </conditionalFormatting>
  <conditionalFormatting sqref="B47:B48">
    <cfRule type="cellIs" dxfId="4043" priority="10093" operator="equal">
      <formula>"RH"</formula>
    </cfRule>
    <cfRule type="cellIs" dxfId="4042" priority="10094" operator="equal">
      <formula>"R"</formula>
    </cfRule>
  </conditionalFormatting>
  <conditionalFormatting sqref="B49">
    <cfRule type="cellIs" dxfId="4041" priority="10089" operator="equal">
      <formula>"RH"</formula>
    </cfRule>
    <cfRule type="containsText" dxfId="4040" priority="10091" operator="containsText" text="DI">
      <formula>NOT(ISERROR(SEARCH("DI",B49)))</formula>
    </cfRule>
  </conditionalFormatting>
  <conditionalFormatting sqref="B49:B50">
    <cfRule type="cellIs" dxfId="4039" priority="1024" operator="equal">
      <formula>"R"</formula>
    </cfRule>
  </conditionalFormatting>
  <conditionalFormatting sqref="B50">
    <cfRule type="cellIs" dxfId="4038" priority="1017" operator="equal">
      <formula>"RH"</formula>
    </cfRule>
    <cfRule type="cellIs" dxfId="4037" priority="1018" operator="equal">
      <formula>"R"</formula>
    </cfRule>
    <cfRule type="containsText" dxfId="4036" priority="1019" operator="containsText" text="DI">
      <formula>NOT(ISERROR(SEARCH("DI",B50)))</formula>
    </cfRule>
    <cfRule type="cellIs" dxfId="4035" priority="1020" operator="equal">
      <formula>"RH"</formula>
    </cfRule>
    <cfRule type="cellIs" dxfId="4034" priority="1021" operator="equal">
      <formula>"R"</formula>
    </cfRule>
    <cfRule type="containsText" dxfId="4033" priority="1022" operator="containsText" text="DI">
      <formula>NOT(ISERROR(SEARCH("DI",B50)))</formula>
    </cfRule>
    <cfRule type="cellIs" dxfId="4032" priority="1023" operator="equal">
      <formula>"RH"</formula>
    </cfRule>
  </conditionalFormatting>
  <conditionalFormatting sqref="B51">
    <cfRule type="containsText" dxfId="4031" priority="10098" operator="containsText" text="DI">
      <formula>NOT(ISERROR(SEARCH("DI",B51)))</formula>
    </cfRule>
  </conditionalFormatting>
  <conditionalFormatting sqref="B51:B52">
    <cfRule type="cellIs" dxfId="4030" priority="10099" operator="equal">
      <formula>"RH"</formula>
    </cfRule>
    <cfRule type="cellIs" dxfId="4029" priority="10100" operator="equal">
      <formula>"R"</formula>
    </cfRule>
  </conditionalFormatting>
  <conditionalFormatting sqref="B53">
    <cfRule type="containsText" dxfId="4028" priority="10097" operator="containsText" text="DI">
      <formula>NOT(ISERROR(SEARCH("DI",B53)))</formula>
    </cfRule>
  </conditionalFormatting>
  <conditionalFormatting sqref="B53:B54">
    <cfRule type="cellIs" dxfId="4027" priority="9524" operator="equal">
      <formula>"RH"</formula>
    </cfRule>
    <cfRule type="cellIs" dxfId="4026" priority="9525" operator="equal">
      <formula>"R"</formula>
    </cfRule>
  </conditionalFormatting>
  <conditionalFormatting sqref="B54">
    <cfRule type="containsText" dxfId="4025" priority="9520" operator="containsText" text="DI">
      <formula>NOT(ISERROR(SEARCH("DI",B54)))</formula>
    </cfRule>
    <cfRule type="cellIs" dxfId="4024" priority="9521" operator="equal">
      <formula>"RH"</formula>
    </cfRule>
    <cfRule type="cellIs" dxfId="4023" priority="9522" operator="equal">
      <formula>"R"</formula>
    </cfRule>
    <cfRule type="containsText" dxfId="4022" priority="9523" operator="containsText" text="DI">
      <formula>NOT(ISERROR(SEARCH("DI",B54)))</formula>
    </cfRule>
  </conditionalFormatting>
  <conditionalFormatting sqref="B54:B56 F54:F56">
    <cfRule type="cellIs" dxfId="4021" priority="9392" operator="equal">
      <formula>"RH"</formula>
    </cfRule>
    <cfRule type="cellIs" dxfId="4020" priority="9393" operator="equal">
      <formula>"R"</formula>
    </cfRule>
  </conditionalFormatting>
  <conditionalFormatting sqref="B56">
    <cfRule type="containsText" dxfId="4019" priority="9396" operator="containsText" text="DI">
      <formula>NOT(ISERROR(SEARCH("DI",B56)))</formula>
    </cfRule>
  </conditionalFormatting>
  <conditionalFormatting sqref="B63">
    <cfRule type="cellIs" dxfId="4018" priority="139" operator="equal">
      <formula>"RH"</formula>
    </cfRule>
    <cfRule type="cellIs" dxfId="4017" priority="140" operator="equal">
      <formula>"R"</formula>
    </cfRule>
    <cfRule type="containsText" dxfId="4016" priority="141" operator="containsText" text="DI">
      <formula>NOT(ISERROR(SEARCH("DI",B63)))</formula>
    </cfRule>
  </conditionalFormatting>
  <conditionalFormatting sqref="B73">
    <cfRule type="cellIs" dxfId="4015" priority="42" operator="equal">
      <formula>"RH"</formula>
    </cfRule>
    <cfRule type="cellIs" dxfId="4014" priority="43" operator="equal">
      <formula>"R"</formula>
    </cfRule>
    <cfRule type="containsText" dxfId="4013" priority="44" operator="containsText" text="DI">
      <formula>NOT(ISERROR(SEARCH("DI",B73)))</formula>
    </cfRule>
    <cfRule type="cellIs" dxfId="4012" priority="45" operator="equal">
      <formula>"RH"</formula>
    </cfRule>
    <cfRule type="cellIs" dxfId="4011" priority="46" operator="equal">
      <formula>"R"</formula>
    </cfRule>
    <cfRule type="containsText" dxfId="4010" priority="47" operator="containsText" text="DI">
      <formula>NOT(ISERROR(SEARCH("DI",B73)))</formula>
    </cfRule>
    <cfRule type="cellIs" dxfId="4009" priority="48" operator="equal">
      <formula>"RH"</formula>
    </cfRule>
    <cfRule type="cellIs" dxfId="4008" priority="49" operator="equal">
      <formula>"R"</formula>
    </cfRule>
  </conditionalFormatting>
  <conditionalFormatting sqref="C7:D20">
    <cfRule type="containsText" dxfId="4007" priority="10584" operator="containsText" text="DI">
      <formula>NOT(ISERROR(SEARCH("DI",C7)))</formula>
    </cfRule>
  </conditionalFormatting>
  <conditionalFormatting sqref="C63:D63 G63:H63 K63:L63">
    <cfRule type="containsText" dxfId="4006" priority="152" operator="containsText" text="DI">
      <formula>NOT(ISERROR(SEARCH("DI",C63)))</formula>
    </cfRule>
    <cfRule type="cellIs" dxfId="4005" priority="153" operator="equal">
      <formula>"RH"</formula>
    </cfRule>
    <cfRule type="cellIs" dxfId="4004" priority="154" operator="equal">
      <formula>"R"</formula>
    </cfRule>
  </conditionalFormatting>
  <conditionalFormatting sqref="C73:D73 G73:H73 K73:L73">
    <cfRule type="containsText" dxfId="4003" priority="50" operator="containsText" text="DI">
      <formula>NOT(ISERROR(SEARCH("DI",C73)))</formula>
    </cfRule>
    <cfRule type="cellIs" dxfId="4002" priority="51" operator="equal">
      <formula>"RH"</formula>
    </cfRule>
    <cfRule type="cellIs" dxfId="4001" priority="52" operator="equal">
      <formula>"R"</formula>
    </cfRule>
  </conditionalFormatting>
  <conditionalFormatting sqref="C7:E20">
    <cfRule type="cellIs" dxfId="4000" priority="10588" operator="equal">
      <formula>"RH"</formula>
    </cfRule>
    <cfRule type="cellIs" dxfId="3999" priority="10589" operator="equal">
      <formula>"R"</formula>
    </cfRule>
  </conditionalFormatting>
  <conditionalFormatting sqref="E63 I63 M63">
    <cfRule type="cellIs" dxfId="3998" priority="150" operator="equal">
      <formula>"RH"</formula>
    </cfRule>
  </conditionalFormatting>
  <conditionalFormatting sqref="E73 I73 M73">
    <cfRule type="cellIs" dxfId="3997" priority="40" operator="equal">
      <formula>"RH"</formula>
    </cfRule>
  </conditionalFormatting>
  <conditionalFormatting sqref="E63:F63">
    <cfRule type="cellIs" dxfId="3996" priority="149" operator="equal">
      <formula>"R"</formula>
    </cfRule>
  </conditionalFormatting>
  <conditionalFormatting sqref="E73:F73">
    <cfRule type="cellIs" dxfId="3995" priority="36" operator="equal">
      <formula>"R"</formula>
    </cfRule>
  </conditionalFormatting>
  <conditionalFormatting sqref="F7">
    <cfRule type="containsText" dxfId="3994" priority="10086" operator="containsText" text="DI">
      <formula>NOT(ISERROR(SEARCH("DI",F7)))</formula>
    </cfRule>
    <cfRule type="cellIs" dxfId="3993" priority="10087" operator="equal">
      <formula>"RH"</formula>
    </cfRule>
    <cfRule type="cellIs" dxfId="3992" priority="10088" operator="equal">
      <formula>"R"</formula>
    </cfRule>
  </conditionalFormatting>
  <conditionalFormatting sqref="F8:F9">
    <cfRule type="cellIs" dxfId="3991" priority="10043" operator="equal">
      <formula>"RH"</formula>
    </cfRule>
  </conditionalFormatting>
  <conditionalFormatting sqref="F8:F13">
    <cfRule type="cellIs" dxfId="3990" priority="5093" operator="equal">
      <formula>"R"</formula>
    </cfRule>
  </conditionalFormatting>
  <conditionalFormatting sqref="F9">
    <cfRule type="containsText" dxfId="3989" priority="10085" operator="containsText" text="DI">
      <formula>NOT(ISERROR(SEARCH("DI",F9)))</formula>
    </cfRule>
  </conditionalFormatting>
  <conditionalFormatting sqref="F10">
    <cfRule type="cellIs" dxfId="3988" priority="5086" operator="equal">
      <formula>"RH"</formula>
    </cfRule>
    <cfRule type="cellIs" dxfId="3987" priority="5087" operator="equal">
      <formula>"R"</formula>
    </cfRule>
    <cfRule type="containsText" dxfId="3986" priority="5088" operator="containsText" text="DI">
      <formula>NOT(ISERROR(SEARCH("DI",F10)))</formula>
    </cfRule>
    <cfRule type="cellIs" dxfId="3985" priority="5089" operator="equal">
      <formula>"RH"</formula>
    </cfRule>
    <cfRule type="cellIs" dxfId="3984" priority="5090" operator="equal">
      <formula>"R"</formula>
    </cfRule>
    <cfRule type="containsText" dxfId="3983" priority="5091" operator="containsText" text="DI">
      <formula>NOT(ISERROR(SEARCH("DI",F10)))</formula>
    </cfRule>
    <cfRule type="cellIs" dxfId="3982" priority="5092" operator="equal">
      <formula>"RH"</formula>
    </cfRule>
  </conditionalFormatting>
  <conditionalFormatting sqref="F11">
    <cfRule type="containsText" dxfId="3981" priority="10058" operator="containsText" text="DI">
      <formula>NOT(ISERROR(SEARCH("DI",F11)))</formula>
    </cfRule>
    <cfRule type="cellIs" dxfId="3980" priority="10059" operator="equal">
      <formula>"RH"</formula>
    </cfRule>
    <cfRule type="cellIs" dxfId="3979" priority="10060" operator="equal">
      <formula>"R"</formula>
    </cfRule>
    <cfRule type="containsText" dxfId="3978" priority="10061" operator="containsText" text="DI">
      <formula>NOT(ISERROR(SEARCH("DI",F11)))</formula>
    </cfRule>
    <cfRule type="cellIs" dxfId="3977" priority="10062" operator="equal">
      <formula>"RH"</formula>
    </cfRule>
    <cfRule type="cellIs" dxfId="3976" priority="10063" operator="equal">
      <formula>"R"</formula>
    </cfRule>
  </conditionalFormatting>
  <conditionalFormatting sqref="F11:F13">
    <cfRule type="cellIs" dxfId="3975" priority="10045" operator="equal">
      <formula>"RH"</formula>
    </cfRule>
  </conditionalFormatting>
  <conditionalFormatting sqref="F12">
    <cfRule type="containsText" dxfId="3974" priority="10047" operator="containsText" text="DI">
      <formula>NOT(ISERROR(SEARCH("DI",F12)))</formula>
    </cfRule>
  </conditionalFormatting>
  <conditionalFormatting sqref="F13">
    <cfRule type="containsText" dxfId="3973" priority="10077" operator="containsText" text="DI">
      <formula>NOT(ISERROR(SEARCH("DI",F13)))</formula>
    </cfRule>
    <cfRule type="cellIs" dxfId="3972" priority="10078" operator="equal">
      <formula>"RH"</formula>
    </cfRule>
    <cfRule type="cellIs" dxfId="3971" priority="10079" operator="equal">
      <formula>"R"</formula>
    </cfRule>
    <cfRule type="containsText" dxfId="3970" priority="10080" operator="containsText" text="DI">
      <formula>NOT(ISERROR(SEARCH("DI",F13)))</formula>
    </cfRule>
    <cfRule type="cellIs" dxfId="3969" priority="10081" operator="equal">
      <formula>"RH"</formula>
    </cfRule>
    <cfRule type="cellIs" dxfId="3968" priority="10082" operator="equal">
      <formula>"R"</formula>
    </cfRule>
  </conditionalFormatting>
  <conditionalFormatting sqref="F14 B14:B15">
    <cfRule type="containsText" dxfId="3967" priority="10265" operator="containsText" text="DI">
      <formula>NOT(ISERROR(SEARCH("DI",B14)))</formula>
    </cfRule>
    <cfRule type="cellIs" dxfId="3966" priority="10266" operator="equal">
      <formula>"RH"</formula>
    </cfRule>
    <cfRule type="cellIs" dxfId="3965" priority="10267" operator="equal">
      <formula>"R"</formula>
    </cfRule>
  </conditionalFormatting>
  <conditionalFormatting sqref="F15 J15 N15 R15 V15:V16">
    <cfRule type="cellIs" dxfId="3964" priority="10249" operator="equal">
      <formula>"RH"</formula>
    </cfRule>
    <cfRule type="cellIs" dxfId="3963" priority="10250" operator="equal">
      <formula>"R"</formula>
    </cfRule>
  </conditionalFormatting>
  <conditionalFormatting sqref="F16:F17">
    <cfRule type="cellIs" dxfId="3962" priority="10036" operator="equal">
      <formula>"RH"</formula>
    </cfRule>
    <cfRule type="cellIs" dxfId="3961" priority="10037" operator="equal">
      <formula>"R"</formula>
    </cfRule>
  </conditionalFormatting>
  <conditionalFormatting sqref="F17">
    <cfRule type="containsText" dxfId="3960" priority="10035" operator="containsText" text="DI">
      <formula>NOT(ISERROR(SEARCH("DI",F17)))</formula>
    </cfRule>
  </conditionalFormatting>
  <conditionalFormatting sqref="F18">
    <cfRule type="containsText" dxfId="3959" priority="10038" operator="containsText" text="DI">
      <formula>NOT(ISERROR(SEARCH("DI",F18)))</formula>
    </cfRule>
    <cfRule type="cellIs" dxfId="3958" priority="10039" operator="equal">
      <formula>"RH"</formula>
    </cfRule>
    <cfRule type="cellIs" dxfId="3957" priority="10040" operator="equal">
      <formula>"R"</formula>
    </cfRule>
  </conditionalFormatting>
  <conditionalFormatting sqref="F19">
    <cfRule type="cellIs" dxfId="3956" priority="10029" operator="equal">
      <formula>"RH"</formula>
    </cfRule>
    <cfRule type="cellIs" dxfId="3955" priority="10030" operator="equal">
      <formula>"R"</formula>
    </cfRule>
    <cfRule type="containsText" dxfId="3954" priority="10031" operator="containsText" text="DI">
      <formula>NOT(ISERROR(SEARCH("DI",F19)))</formula>
    </cfRule>
  </conditionalFormatting>
  <conditionalFormatting sqref="F20">
    <cfRule type="containsText" dxfId="3953" priority="10032" operator="containsText" text="DI">
      <formula>NOT(ISERROR(SEARCH("DI",F20)))</formula>
    </cfRule>
    <cfRule type="cellIs" dxfId="3952" priority="10033" operator="equal">
      <formula>"RH"</formula>
    </cfRule>
    <cfRule type="cellIs" dxfId="3951" priority="10034" operator="equal">
      <formula>"R"</formula>
    </cfRule>
  </conditionalFormatting>
  <conditionalFormatting sqref="F26 B26">
    <cfRule type="containsText" dxfId="3950" priority="10200" operator="containsText" text="DI">
      <formula>NOT(ISERROR(SEARCH("DI",B26)))</formula>
    </cfRule>
  </conditionalFormatting>
  <conditionalFormatting sqref="F27">
    <cfRule type="containsText" dxfId="3949" priority="10009" operator="containsText" text="DI">
      <formula>NOT(ISERROR(SEARCH("DI",F27)))</formula>
    </cfRule>
    <cfRule type="cellIs" dxfId="3948" priority="10010" operator="equal">
      <formula>"RH"</formula>
    </cfRule>
    <cfRule type="cellIs" dxfId="3947" priority="10011" operator="equal">
      <formula>"R"</formula>
    </cfRule>
  </conditionalFormatting>
  <conditionalFormatting sqref="F28">
    <cfRule type="cellIs" dxfId="3946" priority="10001" operator="equal">
      <formula>"RH"</formula>
    </cfRule>
    <cfRule type="cellIs" dxfId="3945" priority="10002" operator="equal">
      <formula>"R"</formula>
    </cfRule>
    <cfRule type="containsText" dxfId="3944" priority="10003" operator="containsText" text="DI">
      <formula>NOT(ISERROR(SEARCH("DI",F28)))</formula>
    </cfRule>
    <cfRule type="cellIs" dxfId="3943" priority="10004" operator="equal">
      <formula>"RH"</formula>
    </cfRule>
    <cfRule type="cellIs" dxfId="3942" priority="10005" operator="equal">
      <formula>"R"</formula>
    </cfRule>
    <cfRule type="containsText" dxfId="3941" priority="10006" operator="containsText" text="DI">
      <formula>NOT(ISERROR(SEARCH("DI",F28)))</formula>
    </cfRule>
    <cfRule type="cellIs" dxfId="3940" priority="10007" operator="equal">
      <formula>"RH"</formula>
    </cfRule>
    <cfRule type="cellIs" dxfId="3939" priority="10008" operator="equal">
      <formula>"R"</formula>
    </cfRule>
  </conditionalFormatting>
  <conditionalFormatting sqref="F30">
    <cfRule type="cellIs" dxfId="3938" priority="9993" operator="equal">
      <formula>"RH"</formula>
    </cfRule>
    <cfRule type="containsText" dxfId="3937" priority="9995" operator="containsText" text="DI">
      <formula>NOT(ISERROR(SEARCH("DI",F30)))</formula>
    </cfRule>
    <cfRule type="cellIs" dxfId="3936" priority="9996" operator="equal">
      <formula>"RH"</formula>
    </cfRule>
    <cfRule type="cellIs" dxfId="3935" priority="9997" operator="equal">
      <formula>"R"</formula>
    </cfRule>
    <cfRule type="containsText" dxfId="3934" priority="9998" operator="containsText" text="DI">
      <formula>NOT(ISERROR(SEARCH("DI",F30)))</formula>
    </cfRule>
    <cfRule type="cellIs" dxfId="3933" priority="9999" operator="equal">
      <formula>"RH"</formula>
    </cfRule>
    <cfRule type="cellIs" dxfId="3932" priority="10000" operator="equal">
      <formula>"R"</formula>
    </cfRule>
  </conditionalFormatting>
  <conditionalFormatting sqref="F30:F33">
    <cfRule type="cellIs" dxfId="3931" priority="3550" operator="equal">
      <formula>"R"</formula>
    </cfRule>
  </conditionalFormatting>
  <conditionalFormatting sqref="F31">
    <cfRule type="cellIs" dxfId="3930" priority="3543" operator="equal">
      <formula>"RH"</formula>
    </cfRule>
    <cfRule type="cellIs" dxfId="3929" priority="3544" operator="equal">
      <formula>"R"</formula>
    </cfRule>
    <cfRule type="containsText" dxfId="3928" priority="3545" operator="containsText" text="DI">
      <formula>NOT(ISERROR(SEARCH("DI",F31)))</formula>
    </cfRule>
    <cfRule type="cellIs" dxfId="3927" priority="3546" operator="equal">
      <formula>"RH"</formula>
    </cfRule>
    <cfRule type="cellIs" dxfId="3926" priority="3547" operator="equal">
      <formula>"R"</formula>
    </cfRule>
    <cfRule type="containsText" dxfId="3925" priority="3548" operator="containsText" text="DI">
      <formula>NOT(ISERROR(SEARCH("DI",F31)))</formula>
    </cfRule>
    <cfRule type="cellIs" dxfId="3924" priority="3549" operator="equal">
      <formula>"RH"</formula>
    </cfRule>
  </conditionalFormatting>
  <conditionalFormatting sqref="F32:F33">
    <cfRule type="cellIs" dxfId="3923" priority="8697" operator="equal">
      <formula>"RH"</formula>
    </cfRule>
  </conditionalFormatting>
  <conditionalFormatting sqref="F34">
    <cfRule type="containsText" dxfId="3922" priority="3520" operator="containsText" text="DI">
      <formula>NOT(ISERROR(SEARCH("DI",F34)))</formula>
    </cfRule>
    <cfRule type="cellIs" dxfId="3921" priority="3521" operator="equal">
      <formula>"RH"</formula>
    </cfRule>
    <cfRule type="cellIs" dxfId="3920" priority="3522" operator="equal">
      <formula>"R"</formula>
    </cfRule>
  </conditionalFormatting>
  <conditionalFormatting sqref="F36">
    <cfRule type="cellIs" dxfId="3919" priority="9503" operator="equal">
      <formula>"RH"</formula>
    </cfRule>
    <cfRule type="containsText" dxfId="3918" priority="9505" operator="containsText" text="DI">
      <formula>NOT(ISERROR(SEARCH("DI",F36)))</formula>
    </cfRule>
  </conditionalFormatting>
  <conditionalFormatting sqref="F37">
    <cfRule type="containsText" dxfId="3917" priority="9506" operator="containsText" text="DI">
      <formula>NOT(ISERROR(SEARCH("DI",F37)))</formula>
    </cfRule>
  </conditionalFormatting>
  <conditionalFormatting sqref="F37:F38">
    <cfRule type="cellIs" dxfId="3916" priority="9507" operator="equal">
      <formula>"RH"</formula>
    </cfRule>
    <cfRule type="cellIs" dxfId="3915" priority="9508" operator="equal">
      <formula>"R"</formula>
    </cfRule>
  </conditionalFormatting>
  <conditionalFormatting sqref="F45">
    <cfRule type="containsText" dxfId="3914" priority="9977" operator="containsText" text="DI">
      <formula>NOT(ISERROR(SEARCH("DI",F45)))</formula>
    </cfRule>
    <cfRule type="cellIs" dxfId="3913" priority="9978" operator="equal">
      <formula>"RH"</formula>
    </cfRule>
    <cfRule type="cellIs" dxfId="3912" priority="9979" operator="equal">
      <formula>"R"</formula>
    </cfRule>
    <cfRule type="containsText" dxfId="3911" priority="9980" operator="containsText" text="DI">
      <formula>NOT(ISERROR(SEARCH("DI",F45)))</formula>
    </cfRule>
    <cfRule type="cellIs" dxfId="3910" priority="9981" operator="equal">
      <formula>"RH"</formula>
    </cfRule>
    <cfRule type="cellIs" dxfId="3909" priority="9982" operator="equal">
      <formula>"R"</formula>
    </cfRule>
  </conditionalFormatting>
  <conditionalFormatting sqref="F45:F46">
    <cfRule type="cellIs" dxfId="3908" priority="9933" operator="equal">
      <formula>"RH"</formula>
    </cfRule>
    <cfRule type="cellIs" dxfId="3907" priority="9934" operator="equal">
      <formula>"R"</formula>
    </cfRule>
  </conditionalFormatting>
  <conditionalFormatting sqref="F47">
    <cfRule type="containsText" dxfId="3906" priority="9972" operator="containsText" text="DI">
      <formula>NOT(ISERROR(SEARCH("DI",F47)))</formula>
    </cfRule>
    <cfRule type="cellIs" dxfId="3905" priority="9973" operator="equal">
      <formula>"RH"</formula>
    </cfRule>
    <cfRule type="cellIs" dxfId="3904" priority="9974" operator="equal">
      <formula>"R"</formula>
    </cfRule>
  </conditionalFormatting>
  <conditionalFormatting sqref="F48">
    <cfRule type="containsText" dxfId="3903" priority="9930" operator="containsText" text="DI">
      <formula>NOT(ISERROR(SEARCH("DI",F48)))</formula>
    </cfRule>
  </conditionalFormatting>
  <conditionalFormatting sqref="F48:F49">
    <cfRule type="cellIs" dxfId="3902" priority="9931" operator="equal">
      <formula>"RH"</formula>
    </cfRule>
    <cfRule type="cellIs" dxfId="3901" priority="9932" operator="equal">
      <formula>"R"</formula>
    </cfRule>
  </conditionalFormatting>
  <conditionalFormatting sqref="F49">
    <cfRule type="containsText" dxfId="3900" priority="9964" operator="containsText" text="DI">
      <formula>NOT(ISERROR(SEARCH("DI",F49)))</formula>
    </cfRule>
    <cfRule type="cellIs" dxfId="3899" priority="9965" operator="equal">
      <formula>"RH"</formula>
    </cfRule>
    <cfRule type="cellIs" dxfId="3898" priority="9966" operator="equal">
      <formula>"R"</formula>
    </cfRule>
    <cfRule type="containsText" dxfId="3897" priority="9967" operator="containsText" text="DI">
      <formula>NOT(ISERROR(SEARCH("DI",F49)))</formula>
    </cfRule>
    <cfRule type="cellIs" dxfId="3896" priority="9968" operator="equal">
      <formula>"RH"</formula>
    </cfRule>
    <cfRule type="cellIs" dxfId="3895" priority="9969" operator="equal">
      <formula>"R"</formula>
    </cfRule>
  </conditionalFormatting>
  <conditionalFormatting sqref="F50">
    <cfRule type="containsText" dxfId="3894" priority="10527" operator="containsText" text="DI">
      <formula>NOT(ISERROR(SEARCH("DI",F50)))</formula>
    </cfRule>
    <cfRule type="cellIs" dxfId="3893" priority="10528" operator="equal">
      <formula>"RH"</formula>
    </cfRule>
    <cfRule type="cellIs" dxfId="3892" priority="10529" operator="equal">
      <formula>"R"</formula>
    </cfRule>
  </conditionalFormatting>
  <conditionalFormatting sqref="F51">
    <cfRule type="cellIs" dxfId="3891" priority="9953" operator="equal">
      <formula>"RH"</formula>
    </cfRule>
    <cfRule type="cellIs" dxfId="3890" priority="9954" operator="equal">
      <formula>"R"</formula>
    </cfRule>
    <cfRule type="containsText" dxfId="3889" priority="9955" operator="containsText" text="DI">
      <formula>NOT(ISERROR(SEARCH("DI",F51)))</formula>
    </cfRule>
  </conditionalFormatting>
  <conditionalFormatting sqref="F52:F53">
    <cfRule type="cellIs" dxfId="3888" priority="9957" operator="equal">
      <formula>"RH"</formula>
    </cfRule>
    <cfRule type="cellIs" dxfId="3887" priority="9958" operator="equal">
      <formula>"R"</formula>
    </cfRule>
  </conditionalFormatting>
  <conditionalFormatting sqref="F53">
    <cfRule type="containsText" dxfId="3886" priority="9956" operator="containsText" text="DI">
      <formula>NOT(ISERROR(SEARCH("DI",F53)))</formula>
    </cfRule>
  </conditionalFormatting>
  <conditionalFormatting sqref="F54">
    <cfRule type="containsText" dxfId="3885" priority="9517" operator="containsText" text="DI">
      <formula>NOT(ISERROR(SEARCH("DI",F54)))</formula>
    </cfRule>
  </conditionalFormatting>
  <conditionalFormatting sqref="F55 B55">
    <cfRule type="containsText" dxfId="3884" priority="9391" operator="containsText" text="DI">
      <formula>NOT(ISERROR(SEARCH("DI",B55)))</formula>
    </cfRule>
  </conditionalFormatting>
  <conditionalFormatting sqref="F56">
    <cfRule type="containsText" dxfId="3883" priority="9961" operator="containsText" text="DI">
      <formula>NOT(ISERROR(SEARCH("DI",F56)))</formula>
    </cfRule>
  </conditionalFormatting>
  <conditionalFormatting sqref="F63">
    <cfRule type="cellIs" dxfId="3882" priority="148" operator="equal">
      <formula>"RH"</formula>
    </cfRule>
  </conditionalFormatting>
  <conditionalFormatting sqref="F73">
    <cfRule type="cellIs" dxfId="3881" priority="35" operator="equal">
      <formula>"RH"</formula>
    </cfRule>
  </conditionalFormatting>
  <conditionalFormatting sqref="G7:H20 K7:L20 O7:P20 S7:T20 W7:X20 C26:D38 G26:H38 K26:L38 O26:P38 S26:T38 W26:X38 C44:D56 G44:H56 K44:L56 O44:P56 S44:T56 W44:X56">
    <cfRule type="cellIs" dxfId="3880" priority="10198" operator="equal">
      <formula>"RH"</formula>
    </cfRule>
    <cfRule type="cellIs" dxfId="3879" priority="10199" operator="equal">
      <formula>"R"</formula>
    </cfRule>
  </conditionalFormatting>
  <conditionalFormatting sqref="I7:I20 M7:M20 Q7:Q20 U7:U20 Y7:Y20 E26:E38 I26:I38 M26:M38 Q26:Q38 U26:U38 Y26:Y38 AC26:AC38 E44:E56 I44:I56 M44:M56 Q44:Q56 U44:U56 Y44:Y56 AC44:AC56">
    <cfRule type="cellIs" dxfId="3878" priority="9653" operator="equal">
      <formula>"RH"</formula>
    </cfRule>
  </conditionalFormatting>
  <conditionalFormatting sqref="I7:I20 M7:M20 Q7:Q20 U7:U20 Y7:Y20 E26:E38 I26:I38 M26:M38 Q26:Q38 U26:U38 Y26:Y38 AC26:AC38 E44:E56 I44:I56 M44:M56 Q44:Q56 U44:U56 AC44:AC56">
    <cfRule type="cellIs" dxfId="3877" priority="9654" operator="equal">
      <formula>"R"</formula>
    </cfRule>
  </conditionalFormatting>
  <conditionalFormatting sqref="I63:J63">
    <cfRule type="cellIs" dxfId="3876" priority="147" operator="equal">
      <formula>"R"</formula>
    </cfRule>
  </conditionalFormatting>
  <conditionalFormatting sqref="I73:J73">
    <cfRule type="cellIs" dxfId="3875" priority="34" operator="equal">
      <formula>"R"</formula>
    </cfRule>
  </conditionalFormatting>
  <conditionalFormatting sqref="J7">
    <cfRule type="cellIs" dxfId="3874" priority="9634" operator="equal">
      <formula>"RH"</formula>
    </cfRule>
    <cfRule type="cellIs" dxfId="3873" priority="9635" operator="equal">
      <formula>"R"</formula>
    </cfRule>
    <cfRule type="containsText" dxfId="3872" priority="9636" operator="containsText" text="DI">
      <formula>NOT(ISERROR(SEARCH("DI",J7)))</formula>
    </cfRule>
    <cfRule type="cellIs" dxfId="3871" priority="9637" operator="equal">
      <formula>"RH"</formula>
    </cfRule>
    <cfRule type="cellIs" dxfId="3870" priority="9638" operator="equal">
      <formula>"R"</formula>
    </cfRule>
    <cfRule type="containsText" dxfId="3869" priority="9639" operator="containsText" text="DI">
      <formula>NOT(ISERROR(SEARCH("DI",J7)))</formula>
    </cfRule>
    <cfRule type="cellIs" dxfId="3868" priority="9640" operator="equal">
      <formula>"RH"</formula>
    </cfRule>
    <cfRule type="cellIs" dxfId="3867" priority="9641" operator="equal">
      <formula>"R"</formula>
    </cfRule>
  </conditionalFormatting>
  <conditionalFormatting sqref="J8:J10">
    <cfRule type="cellIs" dxfId="3866" priority="9717" operator="equal">
      <formula>"RH"</formula>
    </cfRule>
    <cfRule type="cellIs" dxfId="3865" priority="9718" operator="equal">
      <formula>"R"</formula>
    </cfRule>
  </conditionalFormatting>
  <conditionalFormatting sqref="J9">
    <cfRule type="containsText" dxfId="3864" priority="10583" operator="containsText" text="DI">
      <formula>NOT(ISERROR(SEARCH("DI",J9)))</formula>
    </cfRule>
  </conditionalFormatting>
  <conditionalFormatting sqref="J10">
    <cfRule type="cellIs" dxfId="3863" priority="9711" operator="equal">
      <formula>"RH"</formula>
    </cfRule>
    <cfRule type="containsText" dxfId="3862" priority="9713" operator="containsText" text="DI">
      <formula>NOT(ISERROR(SEARCH("DI",J10)))</formula>
    </cfRule>
    <cfRule type="cellIs" dxfId="3861" priority="9714" operator="equal">
      <formula>"RH"</formula>
    </cfRule>
    <cfRule type="cellIs" dxfId="3860" priority="9715" operator="equal">
      <formula>"R"</formula>
    </cfRule>
    <cfRule type="containsText" dxfId="3859" priority="9716" operator="containsText" text="DI">
      <formula>NOT(ISERROR(SEARCH("DI",J10)))</formula>
    </cfRule>
  </conditionalFormatting>
  <conditionalFormatting sqref="J10:J11">
    <cfRule type="cellIs" dxfId="3858" priority="4947" operator="equal">
      <formula>"R"</formula>
    </cfRule>
  </conditionalFormatting>
  <conditionalFormatting sqref="J11">
    <cfRule type="cellIs" dxfId="3857" priority="4940" operator="equal">
      <formula>"RH"</formula>
    </cfRule>
    <cfRule type="cellIs" dxfId="3856" priority="4941" operator="equal">
      <formula>"R"</formula>
    </cfRule>
    <cfRule type="containsText" dxfId="3855" priority="4942" operator="containsText" text="DI">
      <formula>NOT(ISERROR(SEARCH("DI",J11)))</formula>
    </cfRule>
    <cfRule type="cellIs" dxfId="3854" priority="4943" operator="equal">
      <formula>"RH"</formula>
    </cfRule>
    <cfRule type="cellIs" dxfId="3853" priority="4944" operator="equal">
      <formula>"R"</formula>
    </cfRule>
    <cfRule type="containsText" dxfId="3852" priority="4945" operator="containsText" text="DI">
      <formula>NOT(ISERROR(SEARCH("DI",J11)))</formula>
    </cfRule>
    <cfRule type="cellIs" dxfId="3851" priority="4946" operator="equal">
      <formula>"RH"</formula>
    </cfRule>
  </conditionalFormatting>
  <conditionalFormatting sqref="J12">
    <cfRule type="containsText" dxfId="3850" priority="9650" operator="containsText" text="DI">
      <formula>NOT(ISERROR(SEARCH("DI",J12)))</formula>
    </cfRule>
  </conditionalFormatting>
  <conditionalFormatting sqref="J12:J13">
    <cfRule type="cellIs" dxfId="3849" priority="9651" operator="equal">
      <formula>"RH"</formula>
    </cfRule>
    <cfRule type="cellIs" dxfId="3848" priority="9652" operator="equal">
      <formula>"R"</formula>
    </cfRule>
  </conditionalFormatting>
  <conditionalFormatting sqref="J13">
    <cfRule type="containsText" dxfId="3847" priority="9945" operator="containsText" text="DI">
      <formula>NOT(ISERROR(SEARCH("DI",J13)))</formula>
    </cfRule>
    <cfRule type="cellIs" dxfId="3846" priority="9946" operator="equal">
      <formula>"RH"</formula>
    </cfRule>
    <cfRule type="cellIs" dxfId="3845" priority="9947" operator="equal">
      <formula>"R"</formula>
    </cfRule>
    <cfRule type="containsText" dxfId="3844" priority="9948" operator="containsText" text="DI">
      <formula>NOT(ISERROR(SEARCH("DI",J13)))</formula>
    </cfRule>
    <cfRule type="cellIs" dxfId="3843" priority="9949" operator="equal">
      <formula>"RH"</formula>
    </cfRule>
    <cfRule type="cellIs" dxfId="3842" priority="9950" operator="equal">
      <formula>"R"</formula>
    </cfRule>
  </conditionalFormatting>
  <conditionalFormatting sqref="J14">
    <cfRule type="containsText" dxfId="3841" priority="9563" operator="containsText" text="DI">
      <formula>NOT(ISERROR(SEARCH("DI",J14)))</formula>
    </cfRule>
    <cfRule type="cellIs" dxfId="3840" priority="9564" operator="equal">
      <formula>"RH"</formula>
    </cfRule>
    <cfRule type="cellIs" dxfId="3839" priority="9565" operator="equal">
      <formula>"R"</formula>
    </cfRule>
  </conditionalFormatting>
  <conditionalFormatting sqref="J16">
    <cfRule type="containsText" dxfId="3838" priority="9927" operator="containsText" text="DI">
      <formula>NOT(ISERROR(SEARCH("DI",J16)))</formula>
    </cfRule>
    <cfRule type="cellIs" dxfId="3837" priority="9928" operator="equal">
      <formula>"RH"</formula>
    </cfRule>
    <cfRule type="cellIs" dxfId="3836" priority="9929" operator="equal">
      <formula>"R"</formula>
    </cfRule>
  </conditionalFormatting>
  <conditionalFormatting sqref="J17">
    <cfRule type="containsText" dxfId="3835" priority="9940" operator="containsText" text="DI">
      <formula>NOT(ISERROR(SEARCH("DI",J17)))</formula>
    </cfRule>
    <cfRule type="cellIs" dxfId="3834" priority="9941" operator="equal">
      <formula>"RH"</formula>
    </cfRule>
    <cfRule type="cellIs" dxfId="3833" priority="9942" operator="equal">
      <formula>"R"</formula>
    </cfRule>
  </conditionalFormatting>
  <conditionalFormatting sqref="J18">
    <cfRule type="containsText" dxfId="3832" priority="9935" operator="containsText" text="DI">
      <formula>NOT(ISERROR(SEARCH("DI",J18)))</formula>
    </cfRule>
    <cfRule type="cellIs" dxfId="3831" priority="9936" operator="equal">
      <formula>"RH"</formula>
    </cfRule>
    <cfRule type="cellIs" dxfId="3830" priority="9937" operator="equal">
      <formula>"R"</formula>
    </cfRule>
  </conditionalFormatting>
  <conditionalFormatting sqref="J19">
    <cfRule type="cellIs" dxfId="3829" priority="9919" operator="equal">
      <formula>"RH"</formula>
    </cfRule>
    <cfRule type="cellIs" dxfId="3828" priority="9920" operator="equal">
      <formula>"R"</formula>
    </cfRule>
    <cfRule type="containsText" dxfId="3827" priority="9921" operator="containsText" text="DI">
      <formula>NOT(ISERROR(SEARCH("DI",J19)))</formula>
    </cfRule>
    <cfRule type="cellIs" dxfId="3826" priority="9922" operator="equal">
      <formula>"RH"</formula>
    </cfRule>
    <cfRule type="cellIs" dxfId="3825" priority="9923" operator="equal">
      <formula>"R"</formula>
    </cfRule>
    <cfRule type="containsText" dxfId="3824" priority="9924" operator="containsText" text="DI">
      <formula>NOT(ISERROR(SEARCH("DI",J19)))</formula>
    </cfRule>
  </conditionalFormatting>
  <conditionalFormatting sqref="J19:J20">
    <cfRule type="cellIs" dxfId="3823" priority="9925" operator="equal">
      <formula>"RH"</formula>
    </cfRule>
    <cfRule type="cellIs" dxfId="3822" priority="9926" operator="equal">
      <formula>"R"</formula>
    </cfRule>
  </conditionalFormatting>
  <conditionalFormatting sqref="J26">
    <cfRule type="cellIs" dxfId="3821" priority="9905" operator="equal">
      <formula>"RH"</formula>
    </cfRule>
    <cfRule type="cellIs" dxfId="3820" priority="9906" operator="equal">
      <formula>"R"</formula>
    </cfRule>
    <cfRule type="containsText" dxfId="3819" priority="9907" operator="containsText" text="DI">
      <formula>NOT(ISERROR(SEARCH("DI",J26)))</formula>
    </cfRule>
  </conditionalFormatting>
  <conditionalFormatting sqref="J28 N28">
    <cfRule type="cellIs" dxfId="3818" priority="9911" operator="equal">
      <formula>"RH"</formula>
    </cfRule>
    <cfRule type="cellIs" dxfId="3817" priority="9912" operator="equal">
      <formula>"R"</formula>
    </cfRule>
    <cfRule type="cellIs" dxfId="3816" priority="9914" operator="equal">
      <formula>"RH"</formula>
    </cfRule>
    <cfRule type="cellIs" dxfId="3815" priority="9915" operator="equal">
      <formula>"R"</formula>
    </cfRule>
  </conditionalFormatting>
  <conditionalFormatting sqref="J28">
    <cfRule type="cellIs" dxfId="3814" priority="9908" operator="equal">
      <formula>"RH"</formula>
    </cfRule>
    <cfRule type="cellIs" dxfId="3813" priority="9909" operator="equal">
      <formula>"R"</formula>
    </cfRule>
  </conditionalFormatting>
  <conditionalFormatting sqref="J30">
    <cfRule type="cellIs" dxfId="3812" priority="9897" operator="equal">
      <formula>"RH"</formula>
    </cfRule>
    <cfRule type="containsText" dxfId="3811" priority="9899" operator="containsText" text="DI">
      <formula>NOT(ISERROR(SEARCH("DI",J30)))</formula>
    </cfRule>
    <cfRule type="cellIs" dxfId="3810" priority="9900" operator="equal">
      <formula>"RH"</formula>
    </cfRule>
    <cfRule type="cellIs" dxfId="3809" priority="9901" operator="equal">
      <formula>"R"</formula>
    </cfRule>
    <cfRule type="containsText" dxfId="3808" priority="9902" operator="containsText" text="DI">
      <formula>NOT(ISERROR(SEARCH("DI",J30)))</formula>
    </cfRule>
    <cfRule type="cellIs" dxfId="3807" priority="9903" operator="equal">
      <formula>"RH"</formula>
    </cfRule>
    <cfRule type="cellIs" dxfId="3806" priority="9904" operator="equal">
      <formula>"R"</formula>
    </cfRule>
  </conditionalFormatting>
  <conditionalFormatting sqref="J31:J32">
    <cfRule type="cellIs" dxfId="3805" priority="3525" operator="equal">
      <formula>"R"</formula>
    </cfRule>
  </conditionalFormatting>
  <conditionalFormatting sqref="J32">
    <cfRule type="containsText" dxfId="3804" priority="3523" operator="containsText" text="DI">
      <formula>NOT(ISERROR(SEARCH("DI",J32)))</formula>
    </cfRule>
    <cfRule type="cellIs" dxfId="3803" priority="3524" operator="equal">
      <formula>"RH"</formula>
    </cfRule>
  </conditionalFormatting>
  <conditionalFormatting sqref="J33">
    <cfRule type="containsText" dxfId="3802" priority="9498" operator="containsText" text="DI">
      <formula>NOT(ISERROR(SEARCH("DI",J33)))</formula>
    </cfRule>
  </conditionalFormatting>
  <conditionalFormatting sqref="J33:J34">
    <cfRule type="cellIs" dxfId="3801" priority="9499" operator="equal">
      <formula>"RH"</formula>
    </cfRule>
    <cfRule type="cellIs" dxfId="3800" priority="9500" operator="equal">
      <formula>"R"</formula>
    </cfRule>
  </conditionalFormatting>
  <conditionalFormatting sqref="J36:J38">
    <cfRule type="cellIs" dxfId="3799" priority="9501" operator="equal">
      <formula>"RH"</formula>
    </cfRule>
  </conditionalFormatting>
  <conditionalFormatting sqref="J45:J46">
    <cfRule type="containsText" dxfId="3798" priority="9821" operator="containsText" text="DI">
      <formula>NOT(ISERROR(SEARCH("DI",J45)))</formula>
    </cfRule>
    <cfRule type="cellIs" dxfId="3797" priority="9822" operator="equal">
      <formula>"RH"</formula>
    </cfRule>
    <cfRule type="cellIs" dxfId="3796" priority="9823" operator="equal">
      <formula>"R"</formula>
    </cfRule>
  </conditionalFormatting>
  <conditionalFormatting sqref="J47:J49">
    <cfRule type="cellIs" dxfId="3795" priority="9368" operator="equal">
      <formula>"RH"</formula>
    </cfRule>
  </conditionalFormatting>
  <conditionalFormatting sqref="J47:J50">
    <cfRule type="cellIs" dxfId="3794" priority="903" operator="equal">
      <formula>"R"</formula>
    </cfRule>
  </conditionalFormatting>
  <conditionalFormatting sqref="J49">
    <cfRule type="containsText" dxfId="3793" priority="9815" operator="containsText" text="DI">
      <formula>NOT(ISERROR(SEARCH("DI",J49)))</formula>
    </cfRule>
    <cfRule type="cellIs" dxfId="3792" priority="9816" operator="equal">
      <formula>"RH"</formula>
    </cfRule>
    <cfRule type="cellIs" dxfId="3791" priority="9817" operator="equal">
      <formula>"R"</formula>
    </cfRule>
    <cfRule type="containsText" dxfId="3790" priority="9818" operator="containsText" text="DI">
      <formula>NOT(ISERROR(SEARCH("DI",J49)))</formula>
    </cfRule>
    <cfRule type="cellIs" dxfId="3789" priority="9819" operator="equal">
      <formula>"RH"</formula>
    </cfRule>
    <cfRule type="cellIs" dxfId="3788" priority="9820" operator="equal">
      <formula>"R"</formula>
    </cfRule>
  </conditionalFormatting>
  <conditionalFormatting sqref="J50">
    <cfRule type="cellIs" dxfId="3787" priority="896" operator="equal">
      <formula>"RH"</formula>
    </cfRule>
    <cfRule type="cellIs" dxfId="3786" priority="897" operator="equal">
      <formula>"R"</formula>
    </cfRule>
    <cfRule type="containsText" dxfId="3785" priority="898" operator="containsText" text="DI">
      <formula>NOT(ISERROR(SEARCH("DI",J50)))</formula>
    </cfRule>
    <cfRule type="cellIs" dxfId="3784" priority="899" operator="equal">
      <formula>"RH"</formula>
    </cfRule>
    <cfRule type="cellIs" dxfId="3783" priority="900" operator="equal">
      <formula>"R"</formula>
    </cfRule>
    <cfRule type="containsText" dxfId="3782" priority="901" operator="containsText" text="DI">
      <formula>NOT(ISERROR(SEARCH("DI",J50)))</formula>
    </cfRule>
    <cfRule type="cellIs" dxfId="3781" priority="902" operator="equal">
      <formula>"RH"</formula>
    </cfRule>
  </conditionalFormatting>
  <conditionalFormatting sqref="J51">
    <cfRule type="containsText" dxfId="3780" priority="9800" operator="containsText" text="DI">
      <formula>NOT(ISERROR(SEARCH("DI",J51)))</formula>
    </cfRule>
    <cfRule type="cellIs" dxfId="3779" priority="9801" operator="equal">
      <formula>"RH"</formula>
    </cfRule>
    <cfRule type="cellIs" dxfId="3778" priority="9802" operator="equal">
      <formula>"R"</formula>
    </cfRule>
  </conditionalFormatting>
  <conditionalFormatting sqref="J52">
    <cfRule type="containsText" dxfId="3777" priority="9365" operator="containsText" text="DI">
      <formula>NOT(ISERROR(SEARCH("DI",J52)))</formula>
    </cfRule>
    <cfRule type="cellIs" dxfId="3776" priority="9366" operator="equal">
      <formula>"RH"</formula>
    </cfRule>
    <cfRule type="cellIs" dxfId="3775" priority="9367" operator="equal">
      <formula>"R"</formula>
    </cfRule>
  </conditionalFormatting>
  <conditionalFormatting sqref="J53">
    <cfRule type="containsText" dxfId="3774" priority="9799" operator="containsText" text="DI">
      <formula>NOT(ISERROR(SEARCH("DI",J53)))</formula>
    </cfRule>
  </conditionalFormatting>
  <conditionalFormatting sqref="J53:J54">
    <cfRule type="cellIs" dxfId="3773" priority="9532" operator="equal">
      <formula>"RH"</formula>
    </cfRule>
    <cfRule type="cellIs" dxfId="3772" priority="9533" operator="equal">
      <formula>"R"</formula>
    </cfRule>
  </conditionalFormatting>
  <conditionalFormatting sqref="J54">
    <cfRule type="containsText" dxfId="3771" priority="9528" operator="containsText" text="DI">
      <formula>NOT(ISERROR(SEARCH("DI",J54)))</formula>
    </cfRule>
    <cfRule type="cellIs" dxfId="3770" priority="9529" operator="equal">
      <formula>"RH"</formula>
    </cfRule>
    <cfRule type="cellIs" dxfId="3769" priority="9530" operator="equal">
      <formula>"R"</formula>
    </cfRule>
    <cfRule type="containsText" dxfId="3768" priority="9531" operator="containsText" text="DI">
      <formula>NOT(ISERROR(SEARCH("DI",J54)))</formula>
    </cfRule>
  </conditionalFormatting>
  <conditionalFormatting sqref="J54:J56">
    <cfRule type="cellIs" dxfId="3767" priority="9398" operator="equal">
      <formula>"RH"</formula>
    </cfRule>
    <cfRule type="cellIs" dxfId="3766" priority="9399" operator="equal">
      <formula>"R"</formula>
    </cfRule>
  </conditionalFormatting>
  <conditionalFormatting sqref="J55">
    <cfRule type="containsText" dxfId="3765" priority="9397" operator="containsText" text="DI">
      <formula>NOT(ISERROR(SEARCH("DI",J55)))</formula>
    </cfRule>
  </conditionalFormatting>
  <conditionalFormatting sqref="J56">
    <cfRule type="containsText" dxfId="3764" priority="10521" operator="containsText" text="DI">
      <formula>NOT(ISERROR(SEARCH("DI",J56)))</formula>
    </cfRule>
    <cfRule type="cellIs" dxfId="3763" priority="10522" operator="equal">
      <formula>"RH"</formula>
    </cfRule>
    <cfRule type="cellIs" dxfId="3762" priority="10523" operator="equal">
      <formula>"R"</formula>
    </cfRule>
    <cfRule type="containsText" dxfId="3761" priority="10524" operator="containsText" text="DI">
      <formula>NOT(ISERROR(SEARCH("DI",J56)))</formula>
    </cfRule>
    <cfRule type="cellIs" dxfId="3760" priority="10525" operator="equal">
      <formula>"RH"</formula>
    </cfRule>
    <cfRule type="cellIs" dxfId="3759" priority="10526" operator="equal">
      <formula>"R"</formula>
    </cfRule>
  </conditionalFormatting>
  <conditionalFormatting sqref="J63">
    <cfRule type="cellIs" dxfId="3758" priority="146" operator="equal">
      <formula>"RH"</formula>
    </cfRule>
  </conditionalFormatting>
  <conditionalFormatting sqref="J73">
    <cfRule type="cellIs" dxfId="3757" priority="33" operator="equal">
      <formula>"RH"</formula>
    </cfRule>
  </conditionalFormatting>
  <conditionalFormatting sqref="M63:N63">
    <cfRule type="cellIs" dxfId="3756" priority="143" operator="equal">
      <formula>"R"</formula>
    </cfRule>
  </conditionalFormatting>
  <conditionalFormatting sqref="M73:N73">
    <cfRule type="cellIs" dxfId="3755" priority="39" operator="equal">
      <formula>"R"</formula>
    </cfRule>
  </conditionalFormatting>
  <conditionalFormatting sqref="N7">
    <cfRule type="containsText" dxfId="3754" priority="9757" operator="containsText" text="DI">
      <formula>NOT(ISERROR(SEARCH("DI",N7)))</formula>
    </cfRule>
    <cfRule type="cellIs" dxfId="3753" priority="9758" operator="equal">
      <formula>"RH"</formula>
    </cfRule>
    <cfRule type="cellIs" dxfId="3752" priority="9759" operator="equal">
      <formula>"R"</formula>
    </cfRule>
  </conditionalFormatting>
  <conditionalFormatting sqref="N8:N13">
    <cfRule type="cellIs" dxfId="3751" priority="9685" operator="equal">
      <formula>"RH"</formula>
    </cfRule>
  </conditionalFormatting>
  <conditionalFormatting sqref="N8:N14">
    <cfRule type="cellIs" dxfId="3750" priority="4327" operator="equal">
      <formula>"R"</formula>
    </cfRule>
  </conditionalFormatting>
  <conditionalFormatting sqref="N9">
    <cfRule type="containsText" dxfId="3749" priority="9756" operator="containsText" text="DI">
      <formula>NOT(ISERROR(SEARCH("DI",N9)))</formula>
    </cfRule>
  </conditionalFormatting>
  <conditionalFormatting sqref="N10">
    <cfRule type="containsText" dxfId="3748" priority="9687" operator="containsText" text="DI">
      <formula>NOT(ISERROR(SEARCH("DI",N10)))</formula>
    </cfRule>
  </conditionalFormatting>
  <conditionalFormatting sqref="N11">
    <cfRule type="containsText" dxfId="3747" priority="9740" operator="containsText" text="DI">
      <formula>NOT(ISERROR(SEARCH("DI",N11)))</formula>
    </cfRule>
    <cfRule type="cellIs" dxfId="3746" priority="9741" operator="equal">
      <formula>"RH"</formula>
    </cfRule>
    <cfRule type="cellIs" dxfId="3745" priority="9742" operator="equal">
      <formula>"R"</formula>
    </cfRule>
    <cfRule type="containsText" dxfId="3744" priority="9743" operator="containsText" text="DI">
      <formula>NOT(ISERROR(SEARCH("DI",N11)))</formula>
    </cfRule>
    <cfRule type="cellIs" dxfId="3743" priority="9744" operator="equal">
      <formula>"RH"</formula>
    </cfRule>
    <cfRule type="cellIs" dxfId="3742" priority="9745" operator="equal">
      <formula>"R"</formula>
    </cfRule>
  </conditionalFormatting>
  <conditionalFormatting sqref="N12">
    <cfRule type="containsText" dxfId="3741" priority="9737" operator="containsText" text="DI">
      <formula>NOT(ISERROR(SEARCH("DI",N12)))</formula>
    </cfRule>
  </conditionalFormatting>
  <conditionalFormatting sqref="N13">
    <cfRule type="containsText" dxfId="3740" priority="9748" operator="containsText" text="DI">
      <formula>NOT(ISERROR(SEARCH("DI",N13)))</formula>
    </cfRule>
    <cfRule type="cellIs" dxfId="3739" priority="9749" operator="equal">
      <formula>"RH"</formula>
    </cfRule>
    <cfRule type="cellIs" dxfId="3738" priority="9750" operator="equal">
      <formula>"R"</formula>
    </cfRule>
    <cfRule type="containsText" dxfId="3737" priority="9751" operator="containsText" text="DI">
      <formula>NOT(ISERROR(SEARCH("DI",N13)))</formula>
    </cfRule>
    <cfRule type="cellIs" dxfId="3736" priority="9752" operator="equal">
      <formula>"RH"</formula>
    </cfRule>
    <cfRule type="cellIs" dxfId="3735" priority="9753" operator="equal">
      <formula>"R"</formula>
    </cfRule>
  </conditionalFormatting>
  <conditionalFormatting sqref="N14">
    <cfRule type="cellIs" dxfId="3734" priority="4320" operator="equal">
      <formula>"RH"</formula>
    </cfRule>
    <cfRule type="cellIs" dxfId="3733" priority="4321" operator="equal">
      <formula>"R"</formula>
    </cfRule>
    <cfRule type="containsText" dxfId="3732" priority="4322" operator="containsText" text="DI">
      <formula>NOT(ISERROR(SEARCH("DI",N14)))</formula>
    </cfRule>
    <cfRule type="cellIs" dxfId="3731" priority="4323" operator="equal">
      <formula>"RH"</formula>
    </cfRule>
    <cfRule type="cellIs" dxfId="3730" priority="4324" operator="equal">
      <formula>"R"</formula>
    </cfRule>
    <cfRule type="containsText" dxfId="3729" priority="4325" operator="containsText" text="DI">
      <formula>NOT(ISERROR(SEARCH("DI",N14)))</formula>
    </cfRule>
    <cfRule type="cellIs" dxfId="3728" priority="4326" operator="equal">
      <formula>"RH"</formula>
    </cfRule>
  </conditionalFormatting>
  <conditionalFormatting sqref="N16:N17">
    <cfRule type="cellIs" dxfId="3727" priority="9726" operator="equal">
      <formula>"RH"</formula>
    </cfRule>
    <cfRule type="cellIs" dxfId="3726" priority="9727" operator="equal">
      <formula>"R"</formula>
    </cfRule>
  </conditionalFormatting>
  <conditionalFormatting sqref="N17">
    <cfRule type="containsText" dxfId="3725" priority="9725" operator="containsText" text="DI">
      <formula>NOT(ISERROR(SEARCH("DI",N17)))</formula>
    </cfRule>
  </conditionalFormatting>
  <conditionalFormatting sqref="N18">
    <cfRule type="containsText" dxfId="3724" priority="9728" operator="containsText" text="DI">
      <formula>NOT(ISERROR(SEARCH("DI",N18)))</formula>
    </cfRule>
    <cfRule type="cellIs" dxfId="3723" priority="9729" operator="equal">
      <formula>"RH"</formula>
    </cfRule>
    <cfRule type="cellIs" dxfId="3722" priority="9730" operator="equal">
      <formula>"R"</formula>
    </cfRule>
  </conditionalFormatting>
  <conditionalFormatting sqref="N19">
    <cfRule type="cellIs" dxfId="3721" priority="9719" operator="equal">
      <formula>"RH"</formula>
    </cfRule>
    <cfRule type="cellIs" dxfId="3720" priority="9720" operator="equal">
      <formula>"R"</formula>
    </cfRule>
    <cfRule type="containsText" dxfId="3719" priority="9721" operator="containsText" text="DI">
      <formula>NOT(ISERROR(SEARCH("DI",N19)))</formula>
    </cfRule>
  </conditionalFormatting>
  <conditionalFormatting sqref="N20">
    <cfRule type="containsText" dxfId="3718" priority="9722" operator="containsText" text="DI">
      <formula>NOT(ISERROR(SEARCH("DI",N20)))</formula>
    </cfRule>
    <cfRule type="cellIs" dxfId="3717" priority="9723" operator="equal">
      <formula>"RH"</formula>
    </cfRule>
    <cfRule type="cellIs" dxfId="3716" priority="9724" operator="equal">
      <formula>"R"</formula>
    </cfRule>
  </conditionalFormatting>
  <conditionalFormatting sqref="N26 J27 R27">
    <cfRule type="cellIs" dxfId="3715" priority="9917" operator="equal">
      <formula>"RH"</formula>
    </cfRule>
    <cfRule type="cellIs" dxfId="3714" priority="9918" operator="equal">
      <formula>"R"</formula>
    </cfRule>
  </conditionalFormatting>
  <conditionalFormatting sqref="N27">
    <cfRule type="containsText" dxfId="3713" priority="9860" operator="containsText" text="DI">
      <formula>NOT(ISERROR(SEARCH("DI",N27)))</formula>
    </cfRule>
  </conditionalFormatting>
  <conditionalFormatting sqref="N27:N28">
    <cfRule type="cellIs" dxfId="3712" priority="9858" operator="equal">
      <formula>"RH"</formula>
    </cfRule>
    <cfRule type="cellIs" dxfId="3711" priority="9859" operator="equal">
      <formula>"R"</formula>
    </cfRule>
  </conditionalFormatting>
  <conditionalFormatting sqref="N28 J28">
    <cfRule type="containsText" dxfId="3710" priority="9910" operator="containsText" text="DI">
      <formula>NOT(ISERROR(SEARCH("DI",J28)))</formula>
    </cfRule>
    <cfRule type="containsText" dxfId="3709" priority="9913" operator="containsText" text="DI">
      <formula>NOT(ISERROR(SEARCH("DI",J28)))</formula>
    </cfRule>
  </conditionalFormatting>
  <conditionalFormatting sqref="N30">
    <cfRule type="cellIs" dxfId="3708" priority="9874" operator="equal">
      <formula>"RH"</formula>
    </cfRule>
    <cfRule type="containsText" dxfId="3707" priority="9876" operator="containsText" text="DI">
      <formula>NOT(ISERROR(SEARCH("DI",N30)))</formula>
    </cfRule>
    <cfRule type="cellIs" dxfId="3706" priority="9877" operator="equal">
      <formula>"RH"</formula>
    </cfRule>
    <cfRule type="cellIs" dxfId="3705" priority="9878" operator="equal">
      <formula>"R"</formula>
    </cfRule>
    <cfRule type="containsText" dxfId="3704" priority="9879" operator="containsText" text="DI">
      <formula>NOT(ISERROR(SEARCH("DI",N30)))</formula>
    </cfRule>
    <cfRule type="cellIs" dxfId="3703" priority="9880" operator="equal">
      <formula>"RH"</formula>
    </cfRule>
    <cfRule type="cellIs" dxfId="3702" priority="9881" operator="equal">
      <formula>"R"</formula>
    </cfRule>
  </conditionalFormatting>
  <conditionalFormatting sqref="N31:N32">
    <cfRule type="cellIs" dxfId="3701" priority="3528" operator="equal">
      <formula>"R"</formula>
    </cfRule>
  </conditionalFormatting>
  <conditionalFormatting sqref="N32">
    <cfRule type="containsText" dxfId="3700" priority="3526" operator="containsText" text="DI">
      <formula>NOT(ISERROR(SEARCH("DI",N32)))</formula>
    </cfRule>
    <cfRule type="cellIs" dxfId="3699" priority="3527" operator="equal">
      <formula>"RH"</formula>
    </cfRule>
  </conditionalFormatting>
  <conditionalFormatting sqref="N33:N34">
    <cfRule type="cellIs" dxfId="3698" priority="9706" operator="equal">
      <formula>"RH"</formula>
    </cfRule>
  </conditionalFormatting>
  <conditionalFormatting sqref="N36">
    <cfRule type="cellIs" dxfId="3697" priority="9485" operator="equal">
      <formula>"RH"</formula>
    </cfRule>
    <cfRule type="containsText" dxfId="3696" priority="9487" operator="containsText" text="DI">
      <formula>NOT(ISERROR(SEARCH("DI",N36)))</formula>
    </cfRule>
  </conditionalFormatting>
  <conditionalFormatting sqref="N37">
    <cfRule type="containsText" dxfId="3695" priority="9708" operator="containsText" text="DI">
      <formula>NOT(ISERROR(SEARCH("DI",N37)))</formula>
    </cfRule>
  </conditionalFormatting>
  <conditionalFormatting sqref="N37:N38">
    <cfRule type="cellIs" dxfId="3694" priority="9709" operator="equal">
      <formula>"RH"</formula>
    </cfRule>
    <cfRule type="cellIs" dxfId="3693" priority="9710" operator="equal">
      <formula>"R"</formula>
    </cfRule>
  </conditionalFormatting>
  <conditionalFormatting sqref="N45">
    <cfRule type="containsText" dxfId="3692" priority="9356" operator="containsText" text="DI">
      <formula>NOT(ISERROR(SEARCH("DI",N45)))</formula>
    </cfRule>
    <cfRule type="cellIs" dxfId="3691" priority="9357" operator="equal">
      <formula>"RH"</formula>
    </cfRule>
    <cfRule type="cellIs" dxfId="3690" priority="9358" operator="equal">
      <formula>"R"</formula>
    </cfRule>
  </conditionalFormatting>
  <conditionalFormatting sqref="N46">
    <cfRule type="containsText" dxfId="3689" priority="9359" operator="containsText" text="DI">
      <formula>NOT(ISERROR(SEARCH("DI",N46)))</formula>
    </cfRule>
  </conditionalFormatting>
  <conditionalFormatting sqref="N46:N47">
    <cfRule type="cellIs" dxfId="3688" priority="9360" operator="equal">
      <formula>"RH"</formula>
    </cfRule>
    <cfRule type="cellIs" dxfId="3687" priority="9361" operator="equal">
      <formula>"R"</formula>
    </cfRule>
  </conditionalFormatting>
  <conditionalFormatting sqref="N48">
    <cfRule type="containsText" dxfId="3686" priority="9786" operator="containsText" text="DI">
      <formula>NOT(ISERROR(SEARCH("DI",N48)))</formula>
    </cfRule>
    <cfRule type="cellIs" dxfId="3685" priority="9787" operator="equal">
      <formula>"RH"</formula>
    </cfRule>
    <cfRule type="cellIs" dxfId="3684" priority="9788" operator="equal">
      <formula>"R"</formula>
    </cfRule>
  </conditionalFormatting>
  <conditionalFormatting sqref="N49">
    <cfRule type="cellIs" dxfId="3683" priority="9773" operator="equal">
      <formula>"RH"</formula>
    </cfRule>
    <cfRule type="containsText" dxfId="3682" priority="9775" operator="containsText" text="DI">
      <formula>NOT(ISERROR(SEARCH("DI",N49)))</formula>
    </cfRule>
    <cfRule type="cellIs" dxfId="3681" priority="9776" operator="equal">
      <formula>"RH"</formula>
    </cfRule>
    <cfRule type="cellIs" dxfId="3680" priority="9777" operator="equal">
      <formula>"R"</formula>
    </cfRule>
    <cfRule type="containsText" dxfId="3679" priority="9778" operator="containsText" text="DI">
      <formula>NOT(ISERROR(SEARCH("DI",N49)))</formula>
    </cfRule>
    <cfRule type="cellIs" dxfId="3678" priority="9779" operator="equal">
      <formula>"RH"</formula>
    </cfRule>
    <cfRule type="cellIs" dxfId="3677" priority="9780" operator="equal">
      <formula>"R"</formula>
    </cfRule>
  </conditionalFormatting>
  <conditionalFormatting sqref="N49:N52">
    <cfRule type="cellIs" dxfId="3676" priority="895" operator="equal">
      <formula>"R"</formula>
    </cfRule>
  </conditionalFormatting>
  <conditionalFormatting sqref="N50">
    <cfRule type="cellIs" dxfId="3675" priority="888" operator="equal">
      <formula>"RH"</formula>
    </cfRule>
    <cfRule type="cellIs" dxfId="3674" priority="889" operator="equal">
      <formula>"R"</formula>
    </cfRule>
    <cfRule type="containsText" dxfId="3673" priority="890" operator="containsText" text="DI">
      <formula>NOT(ISERROR(SEARCH("DI",N50)))</formula>
    </cfRule>
    <cfRule type="cellIs" dxfId="3672" priority="891" operator="equal">
      <formula>"RH"</formula>
    </cfRule>
    <cfRule type="cellIs" dxfId="3671" priority="892" operator="equal">
      <formula>"R"</formula>
    </cfRule>
    <cfRule type="containsText" dxfId="3670" priority="893" operator="containsText" text="DI">
      <formula>NOT(ISERROR(SEARCH("DI",N50)))</formula>
    </cfRule>
    <cfRule type="cellIs" dxfId="3669" priority="894" operator="equal">
      <formula>"RH"</formula>
    </cfRule>
  </conditionalFormatting>
  <conditionalFormatting sqref="N51">
    <cfRule type="containsText" dxfId="3668" priority="9364" operator="containsText" text="DI">
      <formula>NOT(ISERROR(SEARCH("DI",N51)))</formula>
    </cfRule>
  </conditionalFormatting>
  <conditionalFormatting sqref="N51:N52">
    <cfRule type="cellIs" dxfId="3667" priority="9362" operator="equal">
      <formula>"RH"</formula>
    </cfRule>
  </conditionalFormatting>
  <conditionalFormatting sqref="N53">
    <cfRule type="containsText" dxfId="3666" priority="9783" operator="containsText" text="DI">
      <formula>NOT(ISERROR(SEARCH("DI",N53)))</formula>
    </cfRule>
    <cfRule type="cellIs" dxfId="3665" priority="9784" operator="equal">
      <formula>"RH"</formula>
    </cfRule>
    <cfRule type="cellIs" dxfId="3664" priority="9785" operator="equal">
      <formula>"R"</formula>
    </cfRule>
  </conditionalFormatting>
  <conditionalFormatting sqref="N54">
    <cfRule type="containsText" dxfId="3663" priority="9514" operator="containsText" text="DI">
      <formula>NOT(ISERROR(SEARCH("DI",N54)))</formula>
    </cfRule>
  </conditionalFormatting>
  <conditionalFormatting sqref="N54:N56">
    <cfRule type="cellIs" dxfId="3662" priority="9400" operator="equal">
      <formula>"RH"</formula>
    </cfRule>
    <cfRule type="cellIs" dxfId="3661" priority="9401" operator="equal">
      <formula>"R"</formula>
    </cfRule>
  </conditionalFormatting>
  <conditionalFormatting sqref="N55">
    <cfRule type="containsText" dxfId="3660" priority="9402" operator="containsText" text="DI">
      <formula>NOT(ISERROR(SEARCH("DI",N55)))</formula>
    </cfRule>
  </conditionalFormatting>
  <conditionalFormatting sqref="N56">
    <cfRule type="containsText" dxfId="3659" priority="9762" operator="containsText" text="DI">
      <formula>NOT(ISERROR(SEARCH("DI",N56)))</formula>
    </cfRule>
  </conditionalFormatting>
  <conditionalFormatting sqref="N63">
    <cfRule type="cellIs" dxfId="3658" priority="142" operator="equal">
      <formula>"RH"</formula>
    </cfRule>
  </conditionalFormatting>
  <conditionalFormatting sqref="N73">
    <cfRule type="containsText" dxfId="3657" priority="37" operator="containsText" text="DI">
      <formula>NOT(ISERROR(SEARCH("DI",N73)))</formula>
    </cfRule>
    <cfRule type="cellIs" dxfId="3656" priority="38" operator="equal">
      <formula>"RH"</formula>
    </cfRule>
  </conditionalFormatting>
  <conditionalFormatting sqref="O63:P63 W63:X63 AA63:AB63">
    <cfRule type="containsText" dxfId="3655" priority="155" operator="containsText" text="DI">
      <formula>NOT(ISERROR(SEARCH("DI",O63)))</formula>
    </cfRule>
    <cfRule type="cellIs" dxfId="3654" priority="156" operator="equal">
      <formula>"RH"</formula>
    </cfRule>
  </conditionalFormatting>
  <conditionalFormatting sqref="O73:P73 S73:T73 W73:X73">
    <cfRule type="containsText" dxfId="3653" priority="53" operator="containsText" text="DI">
      <formula>NOT(ISERROR(SEARCH("DI",O73)))</formula>
    </cfRule>
    <cfRule type="cellIs" dxfId="3652" priority="54" operator="equal">
      <formula>"RH"</formula>
    </cfRule>
  </conditionalFormatting>
  <conditionalFormatting sqref="O63:Q63 W63:AB63">
    <cfRule type="cellIs" dxfId="3651" priority="157" operator="equal">
      <formula>"R"</formula>
    </cfRule>
  </conditionalFormatting>
  <conditionalFormatting sqref="O73:Q73 S73:T73 W73:Z73">
    <cfRule type="cellIs" dxfId="3650" priority="55" operator="equal">
      <formula>"R"</formula>
    </cfRule>
  </conditionalFormatting>
  <conditionalFormatting sqref="Q63">
    <cfRule type="cellIs" dxfId="3649" priority="167" operator="equal">
      <formula>"RH"</formula>
    </cfRule>
  </conditionalFormatting>
  <conditionalFormatting sqref="Q73">
    <cfRule type="cellIs" dxfId="3648" priority="63" operator="equal">
      <formula>"RH"</formula>
    </cfRule>
  </conditionalFormatting>
  <conditionalFormatting sqref="R7">
    <cfRule type="containsText" dxfId="3647" priority="9671" operator="containsText" text="DI">
      <formula>NOT(ISERROR(SEARCH("DI",R7)))</formula>
    </cfRule>
  </conditionalFormatting>
  <conditionalFormatting sqref="R7:R9">
    <cfRule type="cellIs" dxfId="3646" priority="9667" operator="equal">
      <formula>"RH"</formula>
    </cfRule>
    <cfRule type="cellIs" dxfId="3645" priority="9668" operator="equal">
      <formula>"R"</formula>
    </cfRule>
  </conditionalFormatting>
  <conditionalFormatting sqref="R9">
    <cfRule type="containsText" dxfId="3644" priority="9666" operator="containsText" text="DI">
      <formula>NOT(ISERROR(SEARCH("DI",R9)))</formula>
    </cfRule>
  </conditionalFormatting>
  <conditionalFormatting sqref="R10">
    <cfRule type="cellIs" dxfId="3643" priority="9658" operator="equal">
      <formula>"RH"</formula>
    </cfRule>
    <cfRule type="cellIs" dxfId="3642" priority="9659" operator="equal">
      <formula>"R"</formula>
    </cfRule>
    <cfRule type="containsText" dxfId="3641" priority="9660" operator="containsText" text="DI">
      <formula>NOT(ISERROR(SEARCH("DI",R10)))</formula>
    </cfRule>
    <cfRule type="cellIs" dxfId="3640" priority="9661" operator="equal">
      <formula>"RH"</formula>
    </cfRule>
    <cfRule type="cellIs" dxfId="3639" priority="9662" operator="equal">
      <formula>"R"</formula>
    </cfRule>
    <cfRule type="containsText" dxfId="3638" priority="9663" operator="containsText" text="DI">
      <formula>NOT(ISERROR(SEARCH("DI",R10)))</formula>
    </cfRule>
  </conditionalFormatting>
  <conditionalFormatting sqref="R10:R11">
    <cfRule type="cellIs" dxfId="3637" priority="9664" operator="equal">
      <formula>"RH"</formula>
    </cfRule>
    <cfRule type="cellIs" dxfId="3636" priority="9665" operator="equal">
      <formula>"R"</formula>
    </cfRule>
  </conditionalFormatting>
  <conditionalFormatting sqref="R11">
    <cfRule type="containsText" dxfId="3635" priority="9698" operator="containsText" text="DI">
      <formula>NOT(ISERROR(SEARCH("DI",R11)))</formula>
    </cfRule>
    <cfRule type="cellIs" dxfId="3634" priority="9699" operator="equal">
      <formula>"RH"</formula>
    </cfRule>
    <cfRule type="cellIs" dxfId="3633" priority="9700" operator="equal">
      <formula>"R"</formula>
    </cfRule>
    <cfRule type="containsText" dxfId="3632" priority="9701" operator="containsText" text="DI">
      <formula>NOT(ISERROR(SEARCH("DI",R11)))</formula>
    </cfRule>
    <cfRule type="cellIs" dxfId="3631" priority="9702" operator="equal">
      <formula>"RH"</formula>
    </cfRule>
    <cfRule type="cellIs" dxfId="3630" priority="9703" operator="equal">
      <formula>"R"</formula>
    </cfRule>
  </conditionalFormatting>
  <conditionalFormatting sqref="R12">
    <cfRule type="cellIs" dxfId="3629" priority="9642" operator="equal">
      <formula>"RH"</formula>
    </cfRule>
    <cfRule type="cellIs" dxfId="3628" priority="9643" operator="equal">
      <formula>"R"</formula>
    </cfRule>
    <cfRule type="containsText" dxfId="3627" priority="9644" operator="containsText" text="DI">
      <formula>NOT(ISERROR(SEARCH("DI",R12)))</formula>
    </cfRule>
    <cfRule type="cellIs" dxfId="3626" priority="9645" operator="equal">
      <formula>"RH"</formula>
    </cfRule>
    <cfRule type="cellIs" dxfId="3625" priority="9646" operator="equal">
      <formula>"R"</formula>
    </cfRule>
    <cfRule type="containsText" dxfId="3624" priority="9647" operator="containsText" text="DI">
      <formula>NOT(ISERROR(SEARCH("DI",R12)))</formula>
    </cfRule>
  </conditionalFormatting>
  <conditionalFormatting sqref="R12:R13">
    <cfRule type="cellIs" dxfId="3623" priority="9648" operator="equal">
      <formula>"RH"</formula>
    </cfRule>
    <cfRule type="cellIs" dxfId="3622" priority="9649" operator="equal">
      <formula>"R"</formula>
    </cfRule>
  </conditionalFormatting>
  <conditionalFormatting sqref="R13">
    <cfRule type="containsText" dxfId="3621" priority="9657" operator="containsText" text="DI">
      <formula>NOT(ISERROR(SEARCH("DI",R13)))</formula>
    </cfRule>
  </conditionalFormatting>
  <conditionalFormatting sqref="R14">
    <cfRule type="cellIs" dxfId="3620" priority="4328" operator="equal">
      <formula>"RH"</formula>
    </cfRule>
    <cfRule type="cellIs" dxfId="3619" priority="4329" operator="equal">
      <formula>"R"</formula>
    </cfRule>
    <cfRule type="containsText" dxfId="3618" priority="4330" operator="containsText" text="DI">
      <formula>NOT(ISERROR(SEARCH("DI",R14)))</formula>
    </cfRule>
    <cfRule type="cellIs" dxfId="3617" priority="4331" operator="equal">
      <formula>"RH"</formula>
    </cfRule>
    <cfRule type="cellIs" dxfId="3616" priority="4332" operator="equal">
      <formula>"R"</formula>
    </cfRule>
    <cfRule type="containsText" dxfId="3615" priority="4333" operator="containsText" text="DI">
      <formula>NOT(ISERROR(SEARCH("DI",R14)))</formula>
    </cfRule>
    <cfRule type="cellIs" dxfId="3614" priority="4334" operator="equal">
      <formula>"RH"</formula>
    </cfRule>
    <cfRule type="cellIs" dxfId="3613" priority="4335" operator="equal">
      <formula>"R"</formula>
    </cfRule>
  </conditionalFormatting>
  <conditionalFormatting sqref="R16:R17">
    <cfRule type="cellIs" dxfId="3612" priority="9673" operator="equal">
      <formula>"RH"</formula>
    </cfRule>
    <cfRule type="cellIs" dxfId="3611" priority="9674" operator="equal">
      <formula>"R"</formula>
    </cfRule>
  </conditionalFormatting>
  <conditionalFormatting sqref="R17">
    <cfRule type="containsText" dxfId="3610" priority="9672" operator="containsText" text="DI">
      <formula>NOT(ISERROR(SEARCH("DI",R17)))</formula>
    </cfRule>
  </conditionalFormatting>
  <conditionalFormatting sqref="R18:R19">
    <cfRule type="cellIs" dxfId="3609" priority="9630" operator="equal">
      <formula>"RH"</formula>
    </cfRule>
    <cfRule type="cellIs" dxfId="3608" priority="9631" operator="equal">
      <formula>"R"</formula>
    </cfRule>
  </conditionalFormatting>
  <conditionalFormatting sqref="R19">
    <cfRule type="containsText" dxfId="3607" priority="9629" operator="containsText" text="DI">
      <formula>NOT(ISERROR(SEARCH("DI",R19)))</formula>
    </cfRule>
  </conditionalFormatting>
  <conditionalFormatting sqref="R20">
    <cfRule type="containsText" dxfId="3606" priority="10585" operator="containsText" text="DI">
      <formula>NOT(ISERROR(SEARCH("DI",R20)))</formula>
    </cfRule>
    <cfRule type="cellIs" dxfId="3605" priority="10586" operator="equal">
      <formula>"RH"</formula>
    </cfRule>
    <cfRule type="cellIs" dxfId="3604" priority="10587" operator="equal">
      <formula>"R"</formula>
    </cfRule>
  </conditionalFormatting>
  <conditionalFormatting sqref="R26 V26 J30:J31 N30:N31">
    <cfRule type="cellIs" dxfId="3603" priority="3542" operator="equal">
      <formula>"R"</formula>
    </cfRule>
  </conditionalFormatting>
  <conditionalFormatting sqref="R26 V26 J31 N31">
    <cfRule type="cellIs" dxfId="3602" priority="3539" operator="equal">
      <formula>"R"</formula>
    </cfRule>
  </conditionalFormatting>
  <conditionalFormatting sqref="R26 V26">
    <cfRule type="cellIs" dxfId="3601" priority="3536" operator="equal">
      <formula>"R"</formula>
    </cfRule>
  </conditionalFormatting>
  <conditionalFormatting sqref="R27 J27 N26">
    <cfRule type="containsText" dxfId="3600" priority="9916" operator="containsText" text="DI">
      <formula>NOT(ISERROR(SEARCH("DI",J26)))</formula>
    </cfRule>
  </conditionalFormatting>
  <conditionalFormatting sqref="R28">
    <cfRule type="cellIs" dxfId="3599" priority="9847" operator="equal">
      <formula>"RH"</formula>
    </cfRule>
    <cfRule type="cellIs" dxfId="3598" priority="9848" operator="equal">
      <formula>"R"</formula>
    </cfRule>
    <cfRule type="containsText" dxfId="3597" priority="9849" operator="containsText" text="DI">
      <formula>NOT(ISERROR(SEARCH("DI",R28)))</formula>
    </cfRule>
  </conditionalFormatting>
  <conditionalFormatting sqref="R30">
    <cfRule type="cellIs" dxfId="3596" priority="9824" operator="equal">
      <formula>"RH"</formula>
    </cfRule>
    <cfRule type="cellIs" dxfId="3595" priority="9825" operator="equal">
      <formula>"R"</formula>
    </cfRule>
    <cfRule type="containsText" dxfId="3594" priority="9826" operator="containsText" text="DI">
      <formula>NOT(ISERROR(SEARCH("DI",R30)))</formula>
    </cfRule>
    <cfRule type="cellIs" dxfId="3593" priority="9827" operator="equal">
      <formula>"RH"</formula>
    </cfRule>
    <cfRule type="cellIs" dxfId="3592" priority="9828" operator="equal">
      <formula>"R"</formula>
    </cfRule>
    <cfRule type="containsText" dxfId="3591" priority="9829" operator="containsText" text="DI">
      <formula>NOT(ISERROR(SEARCH("DI",R30)))</formula>
    </cfRule>
  </conditionalFormatting>
  <conditionalFormatting sqref="R30:R31">
    <cfRule type="cellIs" dxfId="3590" priority="9830" operator="equal">
      <formula>"RH"</formula>
    </cfRule>
    <cfRule type="cellIs" dxfId="3589" priority="9831" operator="equal">
      <formula>"R"</formula>
    </cfRule>
  </conditionalFormatting>
  <conditionalFormatting sqref="R31">
    <cfRule type="containsText" dxfId="3588" priority="9852" operator="containsText" text="DI">
      <formula>NOT(ISERROR(SEARCH("DI",R31)))</formula>
    </cfRule>
    <cfRule type="cellIs" dxfId="3587" priority="9853" operator="equal">
      <formula>"RH"</formula>
    </cfRule>
    <cfRule type="cellIs" dxfId="3586" priority="9854" operator="equal">
      <formula>"R"</formula>
    </cfRule>
    <cfRule type="containsText" dxfId="3585" priority="9855" operator="containsText" text="DI">
      <formula>NOT(ISERROR(SEARCH("DI",R31)))</formula>
    </cfRule>
    <cfRule type="cellIs" dxfId="3584" priority="9856" operator="equal">
      <formula>"RH"</formula>
    </cfRule>
    <cfRule type="cellIs" dxfId="3583" priority="9857" operator="equal">
      <formula>"R"</formula>
    </cfRule>
  </conditionalFormatting>
  <conditionalFormatting sqref="R32">
    <cfRule type="containsText" dxfId="3582" priority="8702" operator="containsText" text="DI">
      <formula>NOT(ISERROR(SEARCH("DI",R32)))</formula>
    </cfRule>
    <cfRule type="cellIs" dxfId="3581" priority="8703" operator="equal">
      <formula>"RH"</formula>
    </cfRule>
    <cfRule type="cellIs" dxfId="3580" priority="8704" operator="equal">
      <formula>"R"</formula>
    </cfRule>
  </conditionalFormatting>
  <conditionalFormatting sqref="R33">
    <cfRule type="containsText" dxfId="3579" priority="3529" operator="containsText" text="DI">
      <formula>NOT(ISERROR(SEARCH("DI",R33)))</formula>
    </cfRule>
    <cfRule type="cellIs" dxfId="3578" priority="3530" operator="equal">
      <formula>"RH"</formula>
    </cfRule>
    <cfRule type="cellIs" dxfId="3577" priority="3531" operator="equal">
      <formula>"R"</formula>
    </cfRule>
  </conditionalFormatting>
  <conditionalFormatting sqref="R34">
    <cfRule type="cellIs" dxfId="3576" priority="9837" operator="equal">
      <formula>"RH"</formula>
    </cfRule>
  </conditionalFormatting>
  <conditionalFormatting sqref="R36">
    <cfRule type="containsText" dxfId="3575" priority="9484" operator="containsText" text="DI">
      <formula>NOT(ISERROR(SEARCH("DI",R36)))</formula>
    </cfRule>
  </conditionalFormatting>
  <conditionalFormatting sqref="R36:R38">
    <cfRule type="cellIs" dxfId="3574" priority="9482" operator="equal">
      <formula>"RH"</formula>
    </cfRule>
  </conditionalFormatting>
  <conditionalFormatting sqref="R38 N38 J38 F38">
    <cfRule type="containsText" dxfId="3573" priority="10020" operator="containsText" text="DI">
      <formula>NOT(ISERROR(SEARCH("DI",F38)))</formula>
    </cfRule>
  </conditionalFormatting>
  <conditionalFormatting sqref="R45">
    <cfRule type="cellIs" dxfId="3572" priority="6573" operator="equal">
      <formula>"RH"</formula>
    </cfRule>
    <cfRule type="cellIs" dxfId="3571" priority="6574" operator="equal">
      <formula>"R"</formula>
    </cfRule>
    <cfRule type="containsText" dxfId="3570" priority="6575" operator="containsText" text="DI">
      <formula>NOT(ISERROR(SEARCH("DI",R45)))</formula>
    </cfRule>
    <cfRule type="cellIs" dxfId="3569" priority="6576" operator="equal">
      <formula>"RH"</formula>
    </cfRule>
    <cfRule type="cellIs" dxfId="3568" priority="6577" operator="equal">
      <formula>"R"</formula>
    </cfRule>
    <cfRule type="containsText" dxfId="3567" priority="6578" operator="containsText" text="DI">
      <formula>NOT(ISERROR(SEARCH("DI",R45)))</formula>
    </cfRule>
    <cfRule type="cellIs" dxfId="3566" priority="6579" operator="equal">
      <formula>"RH"</formula>
    </cfRule>
  </conditionalFormatting>
  <conditionalFormatting sqref="R45:R46">
    <cfRule type="cellIs" dxfId="3565" priority="6580" operator="equal">
      <formula>"R"</formula>
    </cfRule>
  </conditionalFormatting>
  <conditionalFormatting sqref="R46">
    <cfRule type="cellIs" dxfId="3564" priority="9789" operator="equal">
      <formula>"RH"</formula>
    </cfRule>
    <cfRule type="containsText" dxfId="3563" priority="9791" operator="containsText" text="DI">
      <formula>NOT(ISERROR(SEARCH("DI",R46)))</formula>
    </cfRule>
    <cfRule type="cellIs" dxfId="3562" priority="9792" operator="equal">
      <formula>"RH"</formula>
    </cfRule>
    <cfRule type="cellIs" dxfId="3561" priority="9793" operator="equal">
      <formula>"R"</formula>
    </cfRule>
    <cfRule type="containsText" dxfId="3560" priority="9794" operator="containsText" text="DI">
      <formula>NOT(ISERROR(SEARCH("DI",R46)))</formula>
    </cfRule>
  </conditionalFormatting>
  <conditionalFormatting sqref="R46:R47">
    <cfRule type="cellIs" dxfId="3559" priority="9795" operator="equal">
      <formula>"RH"</formula>
    </cfRule>
    <cfRule type="cellIs" dxfId="3558" priority="9796" operator="equal">
      <formula>"R"</formula>
    </cfRule>
  </conditionalFormatting>
  <conditionalFormatting sqref="R47">
    <cfRule type="containsText" dxfId="3557" priority="10513" operator="containsText" text="DI">
      <formula>NOT(ISERROR(SEARCH("DI",R47)))</formula>
    </cfRule>
    <cfRule type="cellIs" dxfId="3556" priority="10514" operator="equal">
      <formula>"RH"</formula>
    </cfRule>
    <cfRule type="cellIs" dxfId="3555" priority="10515" operator="equal">
      <formula>"R"</formula>
    </cfRule>
    <cfRule type="containsText" dxfId="3554" priority="10516" operator="containsText" text="DI">
      <formula>NOT(ISERROR(SEARCH("DI",R47)))</formula>
    </cfRule>
    <cfRule type="cellIs" dxfId="3553" priority="10517" operator="equal">
      <formula>"RH"</formula>
    </cfRule>
    <cfRule type="cellIs" dxfId="3552" priority="10518" operator="equal">
      <formula>"R"</formula>
    </cfRule>
  </conditionalFormatting>
  <conditionalFormatting sqref="R48">
    <cfRule type="cellIs" dxfId="3551" priority="9370" operator="equal">
      <formula>"RH"</formula>
    </cfRule>
  </conditionalFormatting>
  <conditionalFormatting sqref="R48:R50">
    <cfRule type="cellIs" dxfId="3550" priority="6569" operator="equal">
      <formula>"R"</formula>
    </cfRule>
  </conditionalFormatting>
  <conditionalFormatting sqref="R49">
    <cfRule type="containsText" dxfId="3549" priority="6567" operator="containsText" text="DI">
      <formula>NOT(ISERROR(SEARCH("DI",R49)))</formula>
    </cfRule>
    <cfRule type="cellIs" dxfId="3548" priority="6568" operator="equal">
      <formula>"RH"</formula>
    </cfRule>
  </conditionalFormatting>
  <conditionalFormatting sqref="R50">
    <cfRule type="cellIs" dxfId="3547" priority="6570" operator="equal">
      <formula>"RH"</formula>
    </cfRule>
    <cfRule type="containsText" dxfId="3546" priority="6572" operator="containsText" text="DI">
      <formula>NOT(ISERROR(SEARCH("DI",R50)))</formula>
    </cfRule>
  </conditionalFormatting>
  <conditionalFormatting sqref="R51">
    <cfRule type="containsText" dxfId="3545" priority="10508" operator="containsText" text="DI">
      <formula>NOT(ISERROR(SEARCH("DI",R51)))</formula>
    </cfRule>
    <cfRule type="cellIs" dxfId="3544" priority="10509" operator="equal">
      <formula>"RH"</formula>
    </cfRule>
    <cfRule type="cellIs" dxfId="3543" priority="10510" operator="equal">
      <formula>"R"</formula>
    </cfRule>
  </conditionalFormatting>
  <conditionalFormatting sqref="R52">
    <cfRule type="containsText" dxfId="3542" priority="9372" operator="containsText" text="DI">
      <formula>NOT(ISERROR(SEARCH("DI",R52)))</formula>
    </cfRule>
    <cfRule type="cellIs" dxfId="3541" priority="9373" operator="equal">
      <formula>"RH"</formula>
    </cfRule>
    <cfRule type="cellIs" dxfId="3540" priority="9374" operator="equal">
      <formula>"R"</formula>
    </cfRule>
  </conditionalFormatting>
  <conditionalFormatting sqref="R53">
    <cfRule type="containsText" dxfId="3539" priority="9451" operator="containsText" text="DI">
      <formula>NOT(ISERROR(SEARCH("DI",R53)))</formula>
    </cfRule>
    <cfRule type="cellIs" dxfId="3538" priority="9452" operator="equal">
      <formula>"RH"</formula>
    </cfRule>
    <cfRule type="cellIs" dxfId="3537" priority="9453" operator="equal">
      <formula>"R"</formula>
    </cfRule>
  </conditionalFormatting>
  <conditionalFormatting sqref="R54">
    <cfRule type="cellIs" dxfId="3536" priority="9375" operator="equal">
      <formula>"RH"</formula>
    </cfRule>
    <cfRule type="cellIs" dxfId="3535" priority="9376" operator="equal">
      <formula>"R"</formula>
    </cfRule>
    <cfRule type="containsText" dxfId="3534" priority="9377" operator="containsText" text="DI">
      <formula>NOT(ISERROR(SEARCH("DI",R54)))</formula>
    </cfRule>
    <cfRule type="cellIs" dxfId="3533" priority="9378" operator="equal">
      <formula>"RH"</formula>
    </cfRule>
    <cfRule type="cellIs" dxfId="3532" priority="9379" operator="equal">
      <formula>"R"</formula>
    </cfRule>
    <cfRule type="containsText" dxfId="3531" priority="9380" operator="containsText" text="DI">
      <formula>NOT(ISERROR(SEARCH("DI",R54)))</formula>
    </cfRule>
    <cfRule type="cellIs" dxfId="3530" priority="9381" operator="equal">
      <formula>"RH"</formula>
    </cfRule>
    <cfRule type="cellIs" dxfId="3529" priority="9382" operator="equal">
      <formula>"R"</formula>
    </cfRule>
  </conditionalFormatting>
  <conditionalFormatting sqref="R55:R56">
    <cfRule type="cellIs" dxfId="3528" priority="9449" operator="equal">
      <formula>"RH"</formula>
    </cfRule>
    <cfRule type="cellIs" dxfId="3527" priority="9450" operator="equal">
      <formula>"R"</formula>
    </cfRule>
  </conditionalFormatting>
  <conditionalFormatting sqref="R56">
    <cfRule type="cellIs" dxfId="3526" priority="9443" operator="equal">
      <formula>"RH"</formula>
    </cfRule>
    <cfRule type="cellIs" dxfId="3525" priority="9444" operator="equal">
      <formula>"R"</formula>
    </cfRule>
    <cfRule type="containsText" dxfId="3524" priority="9445" operator="containsText" text="DI">
      <formula>NOT(ISERROR(SEARCH("DI",R56)))</formula>
    </cfRule>
    <cfRule type="cellIs" dxfId="3523" priority="9446" operator="equal">
      <formula>"RH"</formula>
    </cfRule>
    <cfRule type="cellIs" dxfId="3522" priority="9447" operator="equal">
      <formula>"R"</formula>
    </cfRule>
    <cfRule type="containsText" dxfId="3521" priority="9448" operator="containsText" text="DI">
      <formula>NOT(ISERROR(SEARCH("DI",R56)))</formula>
    </cfRule>
  </conditionalFormatting>
  <conditionalFormatting sqref="R63">
    <cfRule type="cellIs" dxfId="3520" priority="128" operator="equal">
      <formula>"RH"</formula>
    </cfRule>
    <cfRule type="cellIs" dxfId="3519" priority="129" operator="equal">
      <formula>"R"</formula>
    </cfRule>
    <cfRule type="containsText" dxfId="3518" priority="130" operator="containsText" text="DI">
      <formula>NOT(ISERROR(SEARCH("DI",R63)))</formula>
    </cfRule>
    <cfRule type="cellIs" dxfId="3517" priority="131" operator="equal">
      <formula>"RH"</formula>
    </cfRule>
    <cfRule type="cellIs" dxfId="3516" priority="132" operator="equal">
      <formula>"R"</formula>
    </cfRule>
    <cfRule type="containsText" dxfId="3515" priority="133" operator="containsText" text="DI">
      <formula>NOT(ISERROR(SEARCH("DI",R63)))</formula>
    </cfRule>
    <cfRule type="cellIs" dxfId="3514" priority="134" operator="equal">
      <formula>"RH"</formula>
    </cfRule>
    <cfRule type="cellIs" dxfId="3513" priority="135" operator="equal">
      <formula>"R"</formula>
    </cfRule>
  </conditionalFormatting>
  <conditionalFormatting sqref="R73">
    <cfRule type="cellIs" dxfId="3512" priority="25" operator="equal">
      <formula>"RH"</formula>
    </cfRule>
    <cfRule type="cellIs" dxfId="3511" priority="26" operator="equal">
      <formula>"R"</formula>
    </cfRule>
    <cfRule type="containsText" dxfId="3510" priority="27" operator="containsText" text="DI">
      <formula>NOT(ISERROR(SEARCH("DI",R73)))</formula>
    </cfRule>
    <cfRule type="cellIs" dxfId="3509" priority="28" operator="equal">
      <formula>"RH"</formula>
    </cfRule>
    <cfRule type="cellIs" dxfId="3508" priority="29" operator="equal">
      <formula>"R"</formula>
    </cfRule>
    <cfRule type="containsText" dxfId="3507" priority="30" operator="containsText" text="DI">
      <formula>NOT(ISERROR(SEARCH("DI",R73)))</formula>
    </cfRule>
    <cfRule type="cellIs" dxfId="3506" priority="31" operator="equal">
      <formula>"RH"</formula>
    </cfRule>
    <cfRule type="cellIs" dxfId="3505" priority="32" operator="equal">
      <formula>"R"</formula>
    </cfRule>
  </conditionalFormatting>
  <conditionalFormatting sqref="S63:T63">
    <cfRule type="containsText" dxfId="3504" priority="136" operator="containsText" text="DI">
      <formula>NOT(ISERROR(SEARCH("DI",S63)))</formula>
    </cfRule>
    <cfRule type="cellIs" dxfId="3503" priority="137" operator="equal">
      <formula>"RH"</formula>
    </cfRule>
    <cfRule type="cellIs" dxfId="3502" priority="138" operator="equal">
      <formula>"R"</formula>
    </cfRule>
  </conditionalFormatting>
  <conditionalFormatting sqref="U63">
    <cfRule type="cellIs" dxfId="3501" priority="165" operator="equal">
      <formula>"RH"</formula>
    </cfRule>
  </conditionalFormatting>
  <conditionalFormatting sqref="U73">
    <cfRule type="cellIs" dxfId="3500" priority="61" operator="equal">
      <formula>"RH"</formula>
    </cfRule>
  </conditionalFormatting>
  <conditionalFormatting sqref="U63:V63">
    <cfRule type="cellIs" dxfId="3499" priority="162" operator="equal">
      <formula>"R"</formula>
    </cfRule>
  </conditionalFormatting>
  <conditionalFormatting sqref="U73:V73">
    <cfRule type="cellIs" dxfId="3498" priority="60" operator="equal">
      <formula>"R"</formula>
    </cfRule>
  </conditionalFormatting>
  <conditionalFormatting sqref="V7">
    <cfRule type="containsText" dxfId="3497" priority="9612" operator="containsText" text="DI">
      <formula>NOT(ISERROR(SEARCH("DI",V7)))</formula>
    </cfRule>
    <cfRule type="cellIs" dxfId="3496" priority="9613" operator="equal">
      <formula>"RH"</formula>
    </cfRule>
    <cfRule type="cellIs" dxfId="3495" priority="9614" operator="equal">
      <formula>"R"</formula>
    </cfRule>
    <cfRule type="containsText" dxfId="3494" priority="9615" operator="containsText" text="DI">
      <formula>NOT(ISERROR(SEARCH("DI",V7)))</formula>
    </cfRule>
    <cfRule type="cellIs" dxfId="3493" priority="9616" operator="equal">
      <formula>"RH"</formula>
    </cfRule>
    <cfRule type="cellIs" dxfId="3492" priority="9617" operator="equal">
      <formula>"R"</formula>
    </cfRule>
  </conditionalFormatting>
  <conditionalFormatting sqref="V7:V8">
    <cfRule type="cellIs" dxfId="3491" priority="9603" operator="equal">
      <formula>"RH"</formula>
    </cfRule>
    <cfRule type="cellIs" dxfId="3490" priority="9604" operator="equal">
      <formula>"R"</formula>
    </cfRule>
  </conditionalFormatting>
  <conditionalFormatting sqref="V9">
    <cfRule type="containsText" dxfId="3489" priority="10597" operator="containsText" text="DI">
      <formula>NOT(ISERROR(SEARCH("DI",V9)))</formula>
    </cfRule>
    <cfRule type="cellIs" dxfId="3488" priority="10598" operator="equal">
      <formula>"RH"</formula>
    </cfRule>
    <cfRule type="cellIs" dxfId="3487" priority="10599" operator="equal">
      <formula>"R"</formula>
    </cfRule>
  </conditionalFormatting>
  <conditionalFormatting sqref="V10">
    <cfRule type="containsText" dxfId="3486" priority="9626" operator="containsText" text="DI">
      <formula>NOT(ISERROR(SEARCH("DI",V10)))</formula>
    </cfRule>
    <cfRule type="cellIs" dxfId="3485" priority="9627" operator="equal">
      <formula>"RH"</formula>
    </cfRule>
    <cfRule type="cellIs" dxfId="3484" priority="9628" operator="equal">
      <formula>"R"</formula>
    </cfRule>
  </conditionalFormatting>
  <conditionalFormatting sqref="V11">
    <cfRule type="cellIs" dxfId="3483" priority="9618" operator="equal">
      <formula>"RH"</formula>
    </cfRule>
    <cfRule type="cellIs" dxfId="3482" priority="9619" operator="equal">
      <formula>"R"</formula>
    </cfRule>
    <cfRule type="containsText" dxfId="3481" priority="9620" operator="containsText" text="DI">
      <formula>NOT(ISERROR(SEARCH("DI",V11)))</formula>
    </cfRule>
    <cfRule type="cellIs" dxfId="3480" priority="9621" operator="equal">
      <formula>"RH"</formula>
    </cfRule>
    <cfRule type="cellIs" dxfId="3479" priority="9622" operator="equal">
      <formula>"R"</formula>
    </cfRule>
    <cfRule type="containsText" dxfId="3478" priority="9623" operator="containsText" text="DI">
      <formula>NOT(ISERROR(SEARCH("DI",V11)))</formula>
    </cfRule>
  </conditionalFormatting>
  <conditionalFormatting sqref="V11:V12">
    <cfRule type="cellIs" dxfId="3477" priority="9624" operator="equal">
      <formula>"RH"</formula>
    </cfRule>
    <cfRule type="cellIs" dxfId="3476" priority="9625" operator="equal">
      <formula>"R"</formula>
    </cfRule>
  </conditionalFormatting>
  <conditionalFormatting sqref="V13">
    <cfRule type="containsText" dxfId="3475" priority="10594" operator="containsText" text="DI">
      <formula>NOT(ISERROR(SEARCH("DI",V13)))</formula>
    </cfRule>
    <cfRule type="cellIs" dxfId="3474" priority="10595" operator="equal">
      <formula>"RH"</formula>
    </cfRule>
    <cfRule type="cellIs" dxfId="3473" priority="10596" operator="equal">
      <formula>"R"</formula>
    </cfRule>
  </conditionalFormatting>
  <conditionalFormatting sqref="V14">
    <cfRule type="cellIs" dxfId="3472" priority="4336" operator="equal">
      <formula>"RH"</formula>
    </cfRule>
    <cfRule type="cellIs" dxfId="3471" priority="4337" operator="equal">
      <formula>"R"</formula>
    </cfRule>
    <cfRule type="containsText" dxfId="3470" priority="4338" operator="containsText" text="DI">
      <formula>NOT(ISERROR(SEARCH("DI",V14)))</formula>
    </cfRule>
    <cfRule type="cellIs" dxfId="3469" priority="4339" operator="equal">
      <formula>"RH"</formula>
    </cfRule>
    <cfRule type="cellIs" dxfId="3468" priority="4340" operator="equal">
      <formula>"R"</formula>
    </cfRule>
    <cfRule type="containsText" dxfId="3467" priority="4341" operator="containsText" text="DI">
      <formula>NOT(ISERROR(SEARCH("DI",V14)))</formula>
    </cfRule>
    <cfRule type="cellIs" dxfId="3466" priority="4342" operator="equal">
      <formula>"RH"</formula>
    </cfRule>
    <cfRule type="cellIs" dxfId="3465" priority="4343" operator="equal">
      <formula>"R"</formula>
    </cfRule>
  </conditionalFormatting>
  <conditionalFormatting sqref="V15 R15 J15 F15 N15">
    <cfRule type="containsText" dxfId="3464" priority="10248" operator="containsText" text="DI">
      <formula>NOT(ISERROR(SEARCH("DI",F15)))</formula>
    </cfRule>
  </conditionalFormatting>
  <conditionalFormatting sqref="V17">
    <cfRule type="cellIs" dxfId="3463" priority="9608" operator="equal">
      <formula>"RH"</formula>
    </cfRule>
    <cfRule type="cellIs" dxfId="3462" priority="9609" operator="equal">
      <formula>"R"</formula>
    </cfRule>
  </conditionalFormatting>
  <conditionalFormatting sqref="V18:V19">
    <cfRule type="cellIs" dxfId="3461" priority="10577" operator="equal">
      <formula>"RH"</formula>
    </cfRule>
    <cfRule type="cellIs" dxfId="3460" priority="10578" operator="equal">
      <formula>"R"</formula>
    </cfRule>
  </conditionalFormatting>
  <conditionalFormatting sqref="V19">
    <cfRule type="containsText" dxfId="3459" priority="10573" operator="containsText" text="DI">
      <formula>NOT(ISERROR(SEARCH("DI",V19)))</formula>
    </cfRule>
    <cfRule type="cellIs" dxfId="3458" priority="10574" operator="equal">
      <formula>"RH"</formula>
    </cfRule>
    <cfRule type="cellIs" dxfId="3457" priority="10575" operator="equal">
      <formula>"R"</formula>
    </cfRule>
    <cfRule type="containsText" dxfId="3456" priority="10576" operator="containsText" text="DI">
      <formula>NOT(ISERROR(SEARCH("DI",V19)))</formula>
    </cfRule>
  </conditionalFormatting>
  <conditionalFormatting sqref="V20">
    <cfRule type="containsText" dxfId="3455" priority="3559" operator="containsText" text="DI">
      <formula>NOT(ISERROR(SEARCH("DI",V20)))</formula>
    </cfRule>
    <cfRule type="cellIs" dxfId="3454" priority="3560" operator="equal">
      <formula>"RH"</formula>
    </cfRule>
    <cfRule type="cellIs" dxfId="3453" priority="3561" operator="equal">
      <formula>"R"</formula>
    </cfRule>
  </conditionalFormatting>
  <conditionalFormatting sqref="V26 R26 N31 J31">
    <cfRule type="cellIs" dxfId="3452" priority="3535" operator="equal">
      <formula>"RH"</formula>
    </cfRule>
    <cfRule type="containsText" dxfId="3451" priority="3537" operator="containsText" text="DI">
      <formula>NOT(ISERROR(SEARCH("DI",J26)))</formula>
    </cfRule>
    <cfRule type="cellIs" dxfId="3450" priority="3538" operator="equal">
      <formula>"RH"</formula>
    </cfRule>
    <cfRule type="containsText" dxfId="3449" priority="3540" operator="containsText" text="DI">
      <formula>NOT(ISERROR(SEARCH("DI",J26)))</formula>
    </cfRule>
    <cfRule type="cellIs" dxfId="3448" priority="3541" operator="equal">
      <formula>"RH"</formula>
    </cfRule>
  </conditionalFormatting>
  <conditionalFormatting sqref="V27">
    <cfRule type="containsText" dxfId="3447" priority="10561" operator="containsText" text="DI">
      <formula>NOT(ISERROR(SEARCH("DI",V27)))</formula>
    </cfRule>
    <cfRule type="cellIs" dxfId="3446" priority="10562" operator="equal">
      <formula>"RH"</formula>
    </cfRule>
    <cfRule type="cellIs" dxfId="3445" priority="10563" operator="equal">
      <formula>"R"</formula>
    </cfRule>
    <cfRule type="containsText" dxfId="3444" priority="10564" operator="containsText" text="DI">
      <formula>NOT(ISERROR(SEARCH("DI",V27)))</formula>
    </cfRule>
    <cfRule type="cellIs" dxfId="3443" priority="10565" operator="equal">
      <formula>"RH"</formula>
    </cfRule>
    <cfRule type="cellIs" dxfId="3442" priority="10566" operator="equal">
      <formula>"R"</formula>
    </cfRule>
  </conditionalFormatting>
  <conditionalFormatting sqref="V28">
    <cfRule type="containsText" dxfId="3441" priority="3532" operator="containsText" text="DI">
      <formula>NOT(ISERROR(SEARCH("DI",V28)))</formula>
    </cfRule>
    <cfRule type="cellIs" dxfId="3440" priority="3533" operator="equal">
      <formula>"RH"</formula>
    </cfRule>
    <cfRule type="cellIs" dxfId="3439" priority="3534" operator="equal">
      <formula>"R"</formula>
    </cfRule>
  </conditionalFormatting>
  <conditionalFormatting sqref="V29 R29 N29 J29 F29 B29">
    <cfRule type="containsText" dxfId="3438" priority="10223" operator="containsText" text="DI">
      <formula>NOT(ISERROR(SEARCH("DI",B29)))</formula>
    </cfRule>
  </conditionalFormatting>
  <conditionalFormatting sqref="V30">
    <cfRule type="containsText" dxfId="3437" priority="9467" operator="containsText" text="DI">
      <formula>NOT(ISERROR(SEARCH("DI",V30)))</formula>
    </cfRule>
    <cfRule type="cellIs" dxfId="3436" priority="9468" operator="equal">
      <formula>"RH"</formula>
    </cfRule>
    <cfRule type="cellIs" dxfId="3435" priority="9469" operator="equal">
      <formula>"R"</formula>
    </cfRule>
  </conditionalFormatting>
  <conditionalFormatting sqref="V31">
    <cfRule type="cellIs" dxfId="3434" priority="9456" operator="equal">
      <formula>"RH"</formula>
    </cfRule>
    <cfRule type="cellIs" dxfId="3433" priority="9457" operator="equal">
      <formula>"R"</formula>
    </cfRule>
    <cfRule type="containsText" dxfId="3432" priority="9458" operator="containsText" text="DI">
      <formula>NOT(ISERROR(SEARCH("DI",V31)))</formula>
    </cfRule>
    <cfRule type="cellIs" dxfId="3431" priority="9459" operator="equal">
      <formula>"RH"</formula>
    </cfRule>
    <cfRule type="cellIs" dxfId="3430" priority="9460" operator="equal">
      <formula>"R"</formula>
    </cfRule>
    <cfRule type="containsText" dxfId="3429" priority="9461" operator="containsText" text="DI">
      <formula>NOT(ISERROR(SEARCH("DI",V31)))</formula>
    </cfRule>
  </conditionalFormatting>
  <conditionalFormatting sqref="V31:V33">
    <cfRule type="cellIs" dxfId="3428" priority="9462" operator="equal">
      <formula>"RH"</formula>
    </cfRule>
    <cfRule type="cellIs" dxfId="3427" priority="9463" operator="equal">
      <formula>"R"</formula>
    </cfRule>
  </conditionalFormatting>
  <conditionalFormatting sqref="V34">
    <cfRule type="containsText" dxfId="3426" priority="10217" operator="containsText" text="DI">
      <formula>NOT(ISERROR(SEARCH("DI",V34)))</formula>
    </cfRule>
    <cfRule type="cellIs" dxfId="3425" priority="10218" operator="equal">
      <formula>"RH"</formula>
    </cfRule>
    <cfRule type="cellIs" dxfId="3424" priority="10219" operator="equal">
      <formula>"R"</formula>
    </cfRule>
  </conditionalFormatting>
  <conditionalFormatting sqref="V35 R35 N35 J35 F35 B35">
    <cfRule type="containsText" dxfId="3423" priority="5754" operator="containsText" text="DI">
      <formula>NOT(ISERROR(SEARCH("DI",B35)))</formula>
    </cfRule>
    <cfRule type="cellIs" dxfId="3422" priority="5755" operator="equal">
      <formula>"RH"</formula>
    </cfRule>
  </conditionalFormatting>
  <conditionalFormatting sqref="V36">
    <cfRule type="containsText" dxfId="3421" priority="9492" operator="containsText" text="DI">
      <formula>NOT(ISERROR(SEARCH("DI",V36)))</formula>
    </cfRule>
    <cfRule type="cellIs" dxfId="3420" priority="9493" operator="equal">
      <formula>"RH"</formula>
    </cfRule>
    <cfRule type="cellIs" dxfId="3419" priority="9494" operator="equal">
      <formula>"R"</formula>
    </cfRule>
    <cfRule type="containsText" dxfId="3418" priority="9495" operator="containsText" text="DI">
      <formula>NOT(ISERROR(SEARCH("DI",V36)))</formula>
    </cfRule>
    <cfRule type="cellIs" dxfId="3417" priority="9496" operator="equal">
      <formula>"RH"</formula>
    </cfRule>
    <cfRule type="cellIs" dxfId="3416" priority="9497" operator="equal">
      <formula>"R"</formula>
    </cfRule>
  </conditionalFormatting>
  <conditionalFormatting sqref="V36:V38">
    <cfRule type="cellIs" dxfId="3415" priority="9488" operator="equal">
      <formula>"RH"</formula>
    </cfRule>
  </conditionalFormatting>
  <conditionalFormatting sqref="V44 AX44:AY44 CA44:CB44 DD44:DE44">
    <cfRule type="cellIs" dxfId="3414" priority="10254" operator="equal">
      <formula>"RH"</formula>
    </cfRule>
    <cfRule type="cellIs" dxfId="3413" priority="10255" operator="equal">
      <formula>"R"</formula>
    </cfRule>
  </conditionalFormatting>
  <conditionalFormatting sqref="V45">
    <cfRule type="containsText" dxfId="3412" priority="10496" operator="containsText" text="DI">
      <formula>NOT(ISERROR(SEARCH("DI",V45)))</formula>
    </cfRule>
    <cfRule type="cellIs" dxfId="3411" priority="10497" operator="equal">
      <formula>"RH"</formula>
    </cfRule>
    <cfRule type="cellIs" dxfId="3410" priority="10498" operator="equal">
      <formula>"R"</formula>
    </cfRule>
    <cfRule type="containsText" dxfId="3409" priority="10499" operator="containsText" text="DI">
      <formula>NOT(ISERROR(SEARCH("DI",V45)))</formula>
    </cfRule>
    <cfRule type="cellIs" dxfId="3408" priority="10500" operator="equal">
      <formula>"RH"</formula>
    </cfRule>
    <cfRule type="cellIs" dxfId="3407" priority="10501" operator="equal">
      <formula>"R"</formula>
    </cfRule>
  </conditionalFormatting>
  <conditionalFormatting sqref="V46">
    <cfRule type="containsText" dxfId="3406" priority="10530" operator="containsText" text="DI">
      <formula>NOT(ISERROR(SEARCH("DI",V46)))</formula>
    </cfRule>
    <cfRule type="cellIs" dxfId="3405" priority="10531" operator="equal">
      <formula>"RH"</formula>
    </cfRule>
    <cfRule type="cellIs" dxfId="3404" priority="10532" operator="equal">
      <formula>"R"</formula>
    </cfRule>
  </conditionalFormatting>
  <conditionalFormatting sqref="V47:V49">
    <cfRule type="cellIs" dxfId="3403" priority="9406" operator="equal">
      <formula>"RH"</formula>
    </cfRule>
  </conditionalFormatting>
  <conditionalFormatting sqref="V47:V50">
    <cfRule type="cellIs" dxfId="3402" priority="887" operator="equal">
      <formula>"R"</formula>
    </cfRule>
  </conditionalFormatting>
  <conditionalFormatting sqref="V50">
    <cfRule type="cellIs" dxfId="3401" priority="880" operator="equal">
      <formula>"RH"</formula>
    </cfRule>
    <cfRule type="cellIs" dxfId="3400" priority="881" operator="equal">
      <formula>"R"</formula>
    </cfRule>
    <cfRule type="containsText" dxfId="3399" priority="882" operator="containsText" text="DI">
      <formula>NOT(ISERROR(SEARCH("DI",V50)))</formula>
    </cfRule>
    <cfRule type="cellIs" dxfId="3398" priority="883" operator="equal">
      <formula>"RH"</formula>
    </cfRule>
    <cfRule type="cellIs" dxfId="3397" priority="884" operator="equal">
      <formula>"R"</formula>
    </cfRule>
    <cfRule type="containsText" dxfId="3396" priority="885" operator="containsText" text="DI">
      <formula>NOT(ISERROR(SEARCH("DI",V50)))</formula>
    </cfRule>
    <cfRule type="cellIs" dxfId="3395" priority="886" operator="equal">
      <formula>"RH"</formula>
    </cfRule>
  </conditionalFormatting>
  <conditionalFormatting sqref="V51">
    <cfRule type="containsText" dxfId="3394" priority="10539" operator="containsText" text="DI">
      <formula>NOT(ISERROR(SEARCH("DI",V51)))</formula>
    </cfRule>
    <cfRule type="containsText" dxfId="3393" priority="10540" operator="containsText" text="DI">
      <formula>NOT(ISERROR(SEARCH("DI",V51)))</formula>
    </cfRule>
    <cfRule type="cellIs" dxfId="3392" priority="10541" operator="equal">
      <formula>"RH"</formula>
    </cfRule>
    <cfRule type="cellIs" dxfId="3391" priority="10542" operator="equal">
      <formula>"R"</formula>
    </cfRule>
    <cfRule type="containsText" dxfId="3390" priority="10543" operator="containsText" text="DI">
      <formula>NOT(ISERROR(SEARCH("DI",V51)))</formula>
    </cfRule>
    <cfRule type="containsText" dxfId="3389" priority="10546" operator="containsText" text="DI">
      <formula>NOT(ISERROR(SEARCH("DI",V51)))</formula>
    </cfRule>
    <cfRule type="cellIs" dxfId="3388" priority="10547" operator="equal">
      <formula>"RH"</formula>
    </cfRule>
    <cfRule type="cellIs" dxfId="3387" priority="10548" operator="equal">
      <formula>"R"</formula>
    </cfRule>
  </conditionalFormatting>
  <conditionalFormatting sqref="V52">
    <cfRule type="containsText" dxfId="3386" priority="10502" operator="containsText" text="DI">
      <formula>NOT(ISERROR(SEARCH("DI",V52)))</formula>
    </cfRule>
    <cfRule type="cellIs" dxfId="3385" priority="10503" operator="equal">
      <formula>"RH"</formula>
    </cfRule>
    <cfRule type="cellIs" dxfId="3384" priority="10504" operator="equal">
      <formula>"R"</formula>
    </cfRule>
    <cfRule type="containsText" dxfId="3383" priority="10505" operator="containsText" text="DI">
      <formula>NOT(ISERROR(SEARCH("DI",V52)))</formula>
    </cfRule>
    <cfRule type="cellIs" dxfId="3382" priority="10506" operator="equal">
      <formula>"RH"</formula>
    </cfRule>
    <cfRule type="cellIs" dxfId="3381" priority="10507" operator="equal">
      <formula>"R"</formula>
    </cfRule>
  </conditionalFormatting>
  <conditionalFormatting sqref="V53">
    <cfRule type="containsText" dxfId="3380" priority="9416" operator="containsText" text="DI">
      <formula>NOT(ISERROR(SEARCH("DI",V53)))</formula>
    </cfRule>
    <cfRule type="cellIs" dxfId="3379" priority="9417" operator="equal">
      <formula>"RH"</formula>
    </cfRule>
    <cfRule type="cellIs" dxfId="3378" priority="9418" operator="equal">
      <formula>"R"</formula>
    </cfRule>
  </conditionalFormatting>
  <conditionalFormatting sqref="V54">
    <cfRule type="cellIs" dxfId="3377" priority="9383" operator="equal">
      <formula>"RH"</formula>
    </cfRule>
    <cfRule type="cellIs" dxfId="3376" priority="9384" operator="equal">
      <formula>"R"</formula>
    </cfRule>
    <cfRule type="containsText" dxfId="3375" priority="9385" operator="containsText" text="DI">
      <formula>NOT(ISERROR(SEARCH("DI",V54)))</formula>
    </cfRule>
    <cfRule type="cellIs" dxfId="3374" priority="9386" operator="equal">
      <formula>"RH"</formula>
    </cfRule>
    <cfRule type="cellIs" dxfId="3373" priority="9387" operator="equal">
      <formula>"R"</formula>
    </cfRule>
    <cfRule type="containsText" dxfId="3372" priority="9388" operator="containsText" text="DI">
      <formula>NOT(ISERROR(SEARCH("DI",V54)))</formula>
    </cfRule>
    <cfRule type="cellIs" dxfId="3371" priority="9389" operator="equal">
      <formula>"RH"</formula>
    </cfRule>
    <cfRule type="cellIs" dxfId="3370" priority="9390" operator="equal">
      <formula>"R"</formula>
    </cfRule>
  </conditionalFormatting>
  <conditionalFormatting sqref="V55">
    <cfRule type="containsText" dxfId="3369" priority="9403" operator="containsText" text="DI">
      <formula>NOT(ISERROR(SEARCH("DI",V55)))</formula>
    </cfRule>
  </conditionalFormatting>
  <conditionalFormatting sqref="V55:V56">
    <cfRule type="cellIs" dxfId="3368" priority="9404" operator="equal">
      <formula>"RH"</formula>
    </cfRule>
    <cfRule type="cellIs" dxfId="3367" priority="9405" operator="equal">
      <formula>"R"</formula>
    </cfRule>
  </conditionalFormatting>
  <conditionalFormatting sqref="V56">
    <cfRule type="containsText" dxfId="3366" priority="9410" operator="containsText" text="DI">
      <formula>NOT(ISERROR(SEARCH("DI",V56)))</formula>
    </cfRule>
    <cfRule type="cellIs" dxfId="3365" priority="9411" operator="equal">
      <formula>"RH"</formula>
    </cfRule>
    <cfRule type="cellIs" dxfId="3364" priority="9412" operator="equal">
      <formula>"R"</formula>
    </cfRule>
    <cfRule type="containsText" dxfId="3363" priority="9413" operator="containsText" text="DI">
      <formula>NOT(ISERROR(SEARCH("DI",V56)))</formula>
    </cfRule>
    <cfRule type="cellIs" dxfId="3362" priority="9414" operator="equal">
      <formula>"RH"</formula>
    </cfRule>
    <cfRule type="cellIs" dxfId="3361" priority="9415" operator="equal">
      <formula>"R"</formula>
    </cfRule>
  </conditionalFormatting>
  <conditionalFormatting sqref="V63">
    <cfRule type="containsText" dxfId="3360" priority="160" operator="containsText" text="DI">
      <formula>NOT(ISERROR(SEARCH("DI",V63)))</formula>
    </cfRule>
    <cfRule type="cellIs" dxfId="3359" priority="161" operator="equal">
      <formula>"RH"</formula>
    </cfRule>
  </conditionalFormatting>
  <conditionalFormatting sqref="V73">
    <cfRule type="containsText" dxfId="3358" priority="58" operator="containsText" text="DI">
      <formula>NOT(ISERROR(SEARCH("DI",V73)))</formula>
    </cfRule>
    <cfRule type="cellIs" dxfId="3357" priority="59" operator="equal">
      <formula>"RH"</formula>
    </cfRule>
  </conditionalFormatting>
  <conditionalFormatting sqref="W7:X20 S7:T20 O7:P20 K7:L20 G7:H20 G26:H38 K26:L38 O26:P38 S26:T38 W26:X38 O44:P56 C44:D56 G44:H56 K44:L56 S44:T56 W44:X56 C26:D38">
    <cfRule type="containsText" dxfId="3356" priority="10197" operator="containsText" text="DI">
      <formula>NOT(ISERROR(SEARCH("DI",C7)))</formula>
    </cfRule>
  </conditionalFormatting>
  <conditionalFormatting sqref="Y44:Z56">
    <cfRule type="cellIs" dxfId="3355" priority="320" operator="equal">
      <formula>"R"</formula>
    </cfRule>
  </conditionalFormatting>
  <conditionalFormatting sqref="Y63:Z63">
    <cfRule type="cellIs" dxfId="3354" priority="158" operator="equal">
      <formula>"RH"</formula>
    </cfRule>
  </conditionalFormatting>
  <conditionalFormatting sqref="Y73:Z73">
    <cfRule type="cellIs" dxfId="3353" priority="56" operator="equal">
      <formula>"RH"</formula>
    </cfRule>
  </conditionalFormatting>
  <conditionalFormatting sqref="Z7:Z18">
    <cfRule type="cellIs" dxfId="3352" priority="9593" operator="equal">
      <formula>"RH"</formula>
    </cfRule>
    <cfRule type="cellIs" dxfId="3351" priority="9594" operator="equal">
      <formula>"R"</formula>
    </cfRule>
  </conditionalFormatting>
  <conditionalFormatting sqref="Z13">
    <cfRule type="cellIs" dxfId="3350" priority="9587" operator="equal">
      <formula>"RH"</formula>
    </cfRule>
    <cfRule type="cellIs" dxfId="3349" priority="9588" operator="equal">
      <formula>"R"</formula>
    </cfRule>
    <cfRule type="containsText" dxfId="3348" priority="9589" operator="containsText" text="DI">
      <formula>NOT(ISERROR(SEARCH("DI",Z13)))</formula>
    </cfRule>
    <cfRule type="cellIs" dxfId="3347" priority="9590" operator="equal">
      <formula>"RH"</formula>
    </cfRule>
    <cfRule type="cellIs" dxfId="3346" priority="9591" operator="equal">
      <formula>"R"</formula>
    </cfRule>
    <cfRule type="containsText" dxfId="3345" priority="9592" operator="containsText" text="DI">
      <formula>NOT(ISERROR(SEARCH("DI",Z13)))</formula>
    </cfRule>
  </conditionalFormatting>
  <conditionalFormatting sqref="Z19:Z20">
    <cfRule type="cellIs" dxfId="3344" priority="9585" operator="equal">
      <formula>"RH"</formula>
    </cfRule>
    <cfRule type="cellIs" dxfId="3343" priority="9586" operator="equal">
      <formula>"R"</formula>
    </cfRule>
  </conditionalFormatting>
  <conditionalFormatting sqref="Z27">
    <cfRule type="cellIs" dxfId="3342" priority="9472" operator="equal">
      <formula>"RH"</formula>
    </cfRule>
    <cfRule type="cellIs" dxfId="3341" priority="9473" operator="equal">
      <formula>"R"</formula>
    </cfRule>
    <cfRule type="containsText" dxfId="3340" priority="9474" operator="containsText" text="DI">
      <formula>NOT(ISERROR(SEARCH("DI",Z27)))</formula>
    </cfRule>
    <cfRule type="cellIs" dxfId="3339" priority="9475" operator="equal">
      <formula>"RH"</formula>
    </cfRule>
    <cfRule type="cellIs" dxfId="3338" priority="9476" operator="equal">
      <formula>"R"</formula>
    </cfRule>
    <cfRule type="containsText" dxfId="3337" priority="9477" operator="containsText" text="DI">
      <formula>NOT(ISERROR(SEARCH("DI",Z27)))</formula>
    </cfRule>
    <cfRule type="cellIs" dxfId="3336" priority="9478" operator="equal">
      <formula>"RH"</formula>
    </cfRule>
    <cfRule type="cellIs" dxfId="3335" priority="9479" operator="equal">
      <formula>"R"</formula>
    </cfRule>
  </conditionalFormatting>
  <conditionalFormatting sqref="Z29">
    <cfRule type="cellIs" dxfId="3334" priority="10226" operator="equal">
      <formula>"RH"</formula>
    </cfRule>
    <cfRule type="cellIs" dxfId="3333" priority="10227" operator="equal">
      <formula>"R"</formula>
    </cfRule>
  </conditionalFormatting>
  <conditionalFormatting sqref="Z44:Z50">
    <cfRule type="cellIs" dxfId="3332" priority="10251" operator="equal">
      <formula>"RH"</formula>
    </cfRule>
  </conditionalFormatting>
  <conditionalFormatting sqref="Z51">
    <cfRule type="cellIs" dxfId="3331" priority="718" operator="equal">
      <formula>"RH"</formula>
    </cfRule>
  </conditionalFormatting>
  <conditionalFormatting sqref="Z52:Z53">
    <cfRule type="cellIs" dxfId="3330" priority="9429" operator="equal">
      <formula>"RH"</formula>
    </cfRule>
  </conditionalFormatting>
  <conditionalFormatting sqref="Z54">
    <cfRule type="cellIs" dxfId="3329" priority="313" operator="equal">
      <formula>"RH"</formula>
    </cfRule>
    <cfRule type="cellIs" dxfId="3328" priority="314" operator="equal">
      <formula>"R"</formula>
    </cfRule>
    <cfRule type="containsText" dxfId="3327" priority="315" operator="containsText" text="DI">
      <formula>NOT(ISERROR(SEARCH("DI",Z54)))</formula>
    </cfRule>
    <cfRule type="cellIs" dxfId="3326" priority="316" operator="equal">
      <formula>"RH"</formula>
    </cfRule>
    <cfRule type="cellIs" dxfId="3325" priority="317" operator="equal">
      <formula>"R"</formula>
    </cfRule>
    <cfRule type="containsText" dxfId="3324" priority="318" operator="containsText" text="DI">
      <formula>NOT(ISERROR(SEARCH("DI",Z54)))</formula>
    </cfRule>
    <cfRule type="cellIs" dxfId="3323" priority="319" operator="equal">
      <formula>"RH"</formula>
    </cfRule>
  </conditionalFormatting>
  <conditionalFormatting sqref="Z55:Z56">
    <cfRule type="cellIs" dxfId="3322" priority="9427" operator="equal">
      <formula>"RH"</formula>
    </cfRule>
  </conditionalFormatting>
  <conditionalFormatting sqref="Z26:AB26 AA27:AB27 Z28:AB28 AA29:AB29 Z30:AB34 Z38:AB38">
    <cfRule type="cellIs" dxfId="3321" priority="10558" operator="equal">
      <formula>"RH"</formula>
    </cfRule>
    <cfRule type="cellIs" dxfId="3320" priority="10559" operator="equal">
      <formula>"R"</formula>
    </cfRule>
  </conditionalFormatting>
  <conditionalFormatting sqref="Z35:AB37">
    <cfRule type="cellIs" dxfId="3319" priority="9465" operator="equal">
      <formula>"RH"</formula>
    </cfRule>
    <cfRule type="cellIs" dxfId="3318" priority="9466" operator="equal">
      <formula>"R"</formula>
    </cfRule>
  </conditionalFormatting>
  <conditionalFormatting sqref="AA7:AB20">
    <cfRule type="containsText" dxfId="3317" priority="9582" operator="containsText" text="DI">
      <formula>NOT(ISERROR(SEARCH("DI",AA7)))</formula>
    </cfRule>
  </conditionalFormatting>
  <conditionalFormatting sqref="AA35:AB37">
    <cfRule type="containsText" dxfId="3316" priority="9464" operator="containsText" text="DI">
      <formula>NOT(ISERROR(SEARCH("DI",AA35)))</formula>
    </cfRule>
  </conditionalFormatting>
  <conditionalFormatting sqref="AA38:AB38 AA26:AB34">
    <cfRule type="containsText" dxfId="3315" priority="10557" operator="containsText" text="DI">
      <formula>NOT(ISERROR(SEARCH("DI",AA26)))</formula>
    </cfRule>
  </conditionalFormatting>
  <conditionalFormatting sqref="AA44:AB55">
    <cfRule type="containsText" dxfId="3314" priority="8496" operator="containsText" text="DI">
      <formula>NOT(ISERROR(SEARCH("DI",AA44)))</formula>
    </cfRule>
    <cfRule type="cellIs" dxfId="3313" priority="8497" operator="equal">
      <formula>"RH"</formula>
    </cfRule>
    <cfRule type="cellIs" dxfId="3312" priority="8498" operator="equal">
      <formula>"R"</formula>
    </cfRule>
  </conditionalFormatting>
  <conditionalFormatting sqref="AA56:AB56">
    <cfRule type="containsText" dxfId="3311" priority="10533" operator="containsText" text="DI">
      <formula>NOT(ISERROR(SEARCH("DI",AA56)))</formula>
    </cfRule>
    <cfRule type="cellIs" dxfId="3310" priority="10534" operator="equal">
      <formula>"RH"</formula>
    </cfRule>
    <cfRule type="cellIs" dxfId="3309" priority="10535" operator="equal">
      <formula>"R"</formula>
    </cfRule>
    <cfRule type="containsText" dxfId="3308" priority="10536" operator="containsText" text="DI">
      <formula>NOT(ISERROR(SEARCH("DI",AA56)))</formula>
    </cfRule>
    <cfRule type="cellIs" dxfId="3307" priority="10537" operator="equal">
      <formula>"RH"</formula>
    </cfRule>
    <cfRule type="cellIs" dxfId="3306" priority="10538" operator="equal">
      <formula>"R"</formula>
    </cfRule>
  </conditionalFormatting>
  <conditionalFormatting sqref="AA73:AB73">
    <cfRule type="containsText" dxfId="3305" priority="65" operator="containsText" text="DI">
      <formula>NOT(ISERROR(SEARCH("DI",AA73)))</formula>
    </cfRule>
    <cfRule type="cellIs" dxfId="3304" priority="66" operator="equal">
      <formula>"RH"</formula>
    </cfRule>
  </conditionalFormatting>
  <conditionalFormatting sqref="AA7:AC20">
    <cfRule type="cellIs" dxfId="3303" priority="9583" operator="equal">
      <formula>"RH"</formula>
    </cfRule>
    <cfRule type="cellIs" dxfId="3302" priority="9584" operator="equal">
      <formula>"R"</formula>
    </cfRule>
  </conditionalFormatting>
  <conditionalFormatting sqref="AA73:AC73">
    <cfRule type="cellIs" dxfId="3301" priority="67" operator="equal">
      <formula>"R"</formula>
    </cfRule>
  </conditionalFormatting>
  <conditionalFormatting sqref="AC63">
    <cfRule type="cellIs" dxfId="3300" priority="144" operator="equal">
      <formula>"RH"</formula>
    </cfRule>
    <cfRule type="cellIs" dxfId="3299" priority="145" operator="equal">
      <formula>"R"</formula>
    </cfRule>
  </conditionalFormatting>
  <conditionalFormatting sqref="AC73">
    <cfRule type="cellIs" dxfId="3298" priority="70" operator="equal">
      <formula>"RH"</formula>
    </cfRule>
  </conditionalFormatting>
  <conditionalFormatting sqref="AD7:AD20">
    <cfRule type="cellIs" dxfId="3297" priority="10600" operator="equal">
      <formula>#REF!</formula>
    </cfRule>
    <cfRule type="cellIs" dxfId="3296" priority="10601" operator="greaterThan">
      <formula>#REF!</formula>
    </cfRule>
  </conditionalFormatting>
  <conditionalFormatting sqref="AD12">
    <cfRule type="cellIs" dxfId="3295" priority="10590" operator="equal">
      <formula>#REF!</formula>
    </cfRule>
    <cfRule type="cellIs" dxfId="3294" priority="10591" operator="greaterThan">
      <formula>#REF!</formula>
    </cfRule>
  </conditionalFormatting>
  <conditionalFormatting sqref="AD26:AD38">
    <cfRule type="cellIs" dxfId="3293" priority="10569" operator="equal">
      <formula>#REF!</formula>
    </cfRule>
    <cfRule type="cellIs" dxfId="3292" priority="10570" operator="greaterThan">
      <formula>#REF!</formula>
    </cfRule>
  </conditionalFormatting>
  <conditionalFormatting sqref="AD44:AD56">
    <cfRule type="cellIs" dxfId="3291" priority="10544" operator="equal">
      <formula>#REF!</formula>
    </cfRule>
    <cfRule type="cellIs" dxfId="3290" priority="10545" operator="greaterThan">
      <formula>#REF!</formula>
    </cfRule>
  </conditionalFormatting>
  <conditionalFormatting sqref="AD63">
    <cfRule type="cellIs" dxfId="3289" priority="163" operator="equal">
      <formula>#REF!</formula>
    </cfRule>
    <cfRule type="cellIs" dxfId="3288" priority="164" operator="greaterThan">
      <formula>#REF!</formula>
    </cfRule>
  </conditionalFormatting>
  <conditionalFormatting sqref="AD73">
    <cfRule type="cellIs" dxfId="3287" priority="68" operator="equal">
      <formula>#REF!</formula>
    </cfRule>
    <cfRule type="cellIs" dxfId="3286" priority="69" operator="greaterThan">
      <formula>#REF!</formula>
    </cfRule>
  </conditionalFormatting>
  <conditionalFormatting sqref="AE7:AE8">
    <cfRule type="cellIs" dxfId="3285" priority="9300" operator="equal">
      <formula>"RH"</formula>
    </cfRule>
    <cfRule type="cellIs" dxfId="3284" priority="9301" operator="equal">
      <formula>"R"</formula>
    </cfRule>
  </conditionalFormatting>
  <conditionalFormatting sqref="AE8">
    <cfRule type="containsText" dxfId="3283" priority="9345" operator="containsText" text="DI">
      <formula>NOT(ISERROR(SEARCH("DI",AE8)))</formula>
    </cfRule>
  </conditionalFormatting>
  <conditionalFormatting sqref="AE9 AH9:AI9 AM9 AP9:AQ9 AT9:AU9 AX9:AY9 BH9 BK9:BL9 BO9:BP9 BS9:BT9 BW9:BX9 CA9:CB9">
    <cfRule type="cellIs" dxfId="3282" priority="10269" operator="equal">
      <formula>"RH"</formula>
    </cfRule>
    <cfRule type="cellIs" dxfId="3281" priority="10270" operator="equal">
      <formula>"R"</formula>
    </cfRule>
  </conditionalFormatting>
  <conditionalFormatting sqref="AE10">
    <cfRule type="containsText" dxfId="3280" priority="9278" operator="containsText" text="DI">
      <formula>NOT(ISERROR(SEARCH("DI",AE10)))</formula>
    </cfRule>
    <cfRule type="cellIs" dxfId="3279" priority="9279" operator="equal">
      <formula>"RH"</formula>
    </cfRule>
    <cfRule type="cellIs" dxfId="3278" priority="9280" operator="equal">
      <formula>"R"</formula>
    </cfRule>
  </conditionalFormatting>
  <conditionalFormatting sqref="AE11">
    <cfRule type="containsText" dxfId="3277" priority="9218" operator="containsText" text="DI">
      <formula>NOT(ISERROR(SEARCH("DI",AE11)))</formula>
    </cfRule>
  </conditionalFormatting>
  <conditionalFormatting sqref="AE11:AE12">
    <cfRule type="cellIs" dxfId="3276" priority="9166" operator="equal">
      <formula>"RH"</formula>
    </cfRule>
    <cfRule type="cellIs" dxfId="3275" priority="9167" operator="equal">
      <formula>"R"</formula>
    </cfRule>
  </conditionalFormatting>
  <conditionalFormatting sqref="AE12">
    <cfRule type="containsText" dxfId="3274" priority="9162" operator="containsText" text="DI">
      <formula>NOT(ISERROR(SEARCH("DI",AE12)))</formula>
    </cfRule>
    <cfRule type="cellIs" dxfId="3273" priority="9163" operator="equal">
      <formula>"RH"</formula>
    </cfRule>
    <cfRule type="cellIs" dxfId="3272" priority="9164" operator="equal">
      <formula>"R"</formula>
    </cfRule>
    <cfRule type="containsText" dxfId="3271" priority="9165" operator="containsText" text="DI">
      <formula>NOT(ISERROR(SEARCH("DI",AE12)))</formula>
    </cfRule>
  </conditionalFormatting>
  <conditionalFormatting sqref="AE12:AE13">
    <cfRule type="cellIs" dxfId="3270" priority="9114" operator="equal">
      <formula>"RH"</formula>
    </cfRule>
    <cfRule type="cellIs" dxfId="3269" priority="9115" operator="equal">
      <formula>"R"</formula>
    </cfRule>
  </conditionalFormatting>
  <conditionalFormatting sqref="AE13">
    <cfRule type="containsText" dxfId="3268" priority="9110" operator="containsText" text="DI">
      <formula>NOT(ISERROR(SEARCH("DI",AE13)))</formula>
    </cfRule>
    <cfRule type="cellIs" dxfId="3267" priority="9111" operator="equal">
      <formula>"RH"</formula>
    </cfRule>
    <cfRule type="cellIs" dxfId="3266" priority="9112" operator="equal">
      <formula>"R"</formula>
    </cfRule>
    <cfRule type="containsText" dxfId="3265" priority="9113" operator="containsText" text="DI">
      <formula>NOT(ISERROR(SEARCH("DI",AE13)))</formula>
    </cfRule>
  </conditionalFormatting>
  <conditionalFormatting sqref="AE13:AE14">
    <cfRule type="cellIs" dxfId="3264" priority="9065" operator="equal">
      <formula>"RH"</formula>
    </cfRule>
    <cfRule type="cellIs" dxfId="3263" priority="9066" operator="equal">
      <formula>"R"</formula>
    </cfRule>
  </conditionalFormatting>
  <conditionalFormatting sqref="AE14">
    <cfRule type="containsText" dxfId="3262" priority="9067" operator="containsText" text="DI">
      <formula>NOT(ISERROR(SEARCH("DI",AE14)))</formula>
    </cfRule>
  </conditionalFormatting>
  <conditionalFormatting sqref="AE15 AH15:AI15 AL15:AM15 AP15:AQ15 AT15:AU15">
    <cfRule type="cellIs" dxfId="3261" priority="10240" operator="equal">
      <formula>"RH"</formula>
    </cfRule>
    <cfRule type="cellIs" dxfId="3260" priority="10241" operator="equal">
      <formula>"R"</formula>
    </cfRule>
  </conditionalFormatting>
  <conditionalFormatting sqref="AE16">
    <cfRule type="containsText" dxfId="3259" priority="9025" operator="containsText" text="DI">
      <formula>NOT(ISERROR(SEARCH("DI",AE16)))</formula>
    </cfRule>
    <cfRule type="cellIs" dxfId="3258" priority="9026" operator="equal">
      <formula>"RH"</formula>
    </cfRule>
    <cfRule type="cellIs" dxfId="3257" priority="9027" operator="equal">
      <formula>"R"</formula>
    </cfRule>
  </conditionalFormatting>
  <conditionalFormatting sqref="AE17:AE18">
    <cfRule type="cellIs" dxfId="3256" priority="9005" operator="equal">
      <formula>"RH"</formula>
    </cfRule>
    <cfRule type="cellIs" dxfId="3255" priority="9006" operator="equal">
      <formula>"R"</formula>
    </cfRule>
  </conditionalFormatting>
  <conditionalFormatting sqref="AE18">
    <cfRule type="containsText" dxfId="3254" priority="9004" operator="containsText" text="DI">
      <formula>NOT(ISERROR(SEARCH("DI",AE18)))</formula>
    </cfRule>
  </conditionalFormatting>
  <conditionalFormatting sqref="AE19">
    <cfRule type="containsText" dxfId="3253" priority="8983" operator="containsText" text="DI">
      <formula>NOT(ISERROR(SEARCH("DI",AE19)))</formula>
    </cfRule>
  </conditionalFormatting>
  <conditionalFormatting sqref="AE19:AE20">
    <cfRule type="cellIs" dxfId="3252" priority="8984" operator="equal">
      <formula>"RH"</formula>
    </cfRule>
    <cfRule type="cellIs" dxfId="3251" priority="8985" operator="equal">
      <formula>"R"</formula>
    </cfRule>
  </conditionalFormatting>
  <conditionalFormatting sqref="AE20">
    <cfRule type="containsText" dxfId="3250" priority="9250" operator="containsText" text="DI">
      <formula>NOT(ISERROR(SEARCH("DI",AE20)))</formula>
    </cfRule>
    <cfRule type="cellIs" dxfId="3249" priority="9251" operator="equal">
      <formula>"RH"</formula>
    </cfRule>
    <cfRule type="cellIs" dxfId="3248" priority="9252" operator="equal">
      <formula>"R"</formula>
    </cfRule>
    <cfRule type="containsText" dxfId="3247" priority="9253" operator="containsText" text="DI">
      <formula>NOT(ISERROR(SEARCH("DI",AE20)))</formula>
    </cfRule>
    <cfRule type="cellIs" dxfId="3246" priority="9254" operator="equal">
      <formula>"RH"</formula>
    </cfRule>
    <cfRule type="cellIs" dxfId="3245" priority="9255" operator="equal">
      <formula>"R"</formula>
    </cfRule>
  </conditionalFormatting>
  <conditionalFormatting sqref="AE26">
    <cfRule type="containsText" dxfId="3244" priority="8845" operator="containsText" text="DI">
      <formula>NOT(ISERROR(SEARCH("DI",AE26)))</formula>
    </cfRule>
    <cfRule type="cellIs" dxfId="3243" priority="8846" operator="equal">
      <formula>"RH"</formula>
    </cfRule>
    <cfRule type="cellIs" dxfId="3242" priority="8847" operator="equal">
      <formula>"R"</formula>
    </cfRule>
  </conditionalFormatting>
  <conditionalFormatting sqref="AE27">
    <cfRule type="cellIs" dxfId="3241" priority="8678" operator="equal">
      <formula>"RH"</formula>
    </cfRule>
    <cfRule type="cellIs" dxfId="3240" priority="8679" operator="equal">
      <formula>"R"</formula>
    </cfRule>
    <cfRule type="containsText" dxfId="3239" priority="8680" operator="containsText" text="DI">
      <formula>NOT(ISERROR(SEARCH("DI",AE27)))</formula>
    </cfRule>
    <cfRule type="cellIs" dxfId="3238" priority="8681" operator="equal">
      <formula>"RH"</formula>
    </cfRule>
    <cfRule type="cellIs" dxfId="3237" priority="8682" operator="equal">
      <formula>"R"</formula>
    </cfRule>
    <cfRule type="containsText" dxfId="3236" priority="8683" operator="containsText" text="DI">
      <formula>NOT(ISERROR(SEARCH("DI",AE27)))</formula>
    </cfRule>
    <cfRule type="cellIs" dxfId="3235" priority="8684" operator="equal">
      <formula>"RH"</formula>
    </cfRule>
    <cfRule type="cellIs" dxfId="3234" priority="8685" operator="equal">
      <formula>"R"</formula>
    </cfRule>
  </conditionalFormatting>
  <conditionalFormatting sqref="AE28">
    <cfRule type="containsText" dxfId="3233" priority="8904" operator="containsText" text="DI">
      <formula>NOT(ISERROR(SEARCH("DI",AE28)))</formula>
    </cfRule>
    <cfRule type="cellIs" dxfId="3232" priority="8905" operator="equal">
      <formula>"RH"</formula>
    </cfRule>
    <cfRule type="cellIs" dxfId="3231" priority="8906" operator="equal">
      <formula>"R"</formula>
    </cfRule>
  </conditionalFormatting>
  <conditionalFormatting sqref="AE29 AH29:AI29 AL29:AM29">
    <cfRule type="cellIs" dxfId="3230" priority="10221" operator="equal">
      <formula>"RH"</formula>
    </cfRule>
    <cfRule type="cellIs" dxfId="3229" priority="10222" operator="equal">
      <formula>"R"</formula>
    </cfRule>
  </conditionalFormatting>
  <conditionalFormatting sqref="AE30:AE31 AH30:AI33">
    <cfRule type="cellIs" dxfId="3228" priority="8619" operator="equal">
      <formula>"RH"</formula>
    </cfRule>
    <cfRule type="cellIs" dxfId="3227" priority="8620" operator="equal">
      <formula>"R"</formula>
    </cfRule>
  </conditionalFormatting>
  <conditionalFormatting sqref="AE31 AI31">
    <cfRule type="cellIs" dxfId="3226" priority="8613" operator="equal">
      <formula>"RH"</formula>
    </cfRule>
    <cfRule type="cellIs" dxfId="3225" priority="8614" operator="equal">
      <formula>"R"</formula>
    </cfRule>
    <cfRule type="containsText" dxfId="3224" priority="8615" operator="containsText" text="DI">
      <formula>NOT(ISERROR(SEARCH("DI",AE31)))</formula>
    </cfRule>
    <cfRule type="cellIs" dxfId="3223" priority="8616" operator="equal">
      <formula>"RH"</formula>
    </cfRule>
    <cfRule type="cellIs" dxfId="3222" priority="8617" operator="equal">
      <formula>"R"</formula>
    </cfRule>
    <cfRule type="containsText" dxfId="3221" priority="8618" operator="containsText" text="DI">
      <formula>NOT(ISERROR(SEARCH("DI",AE31)))</formula>
    </cfRule>
  </conditionalFormatting>
  <conditionalFormatting sqref="AE32:AE33">
    <cfRule type="cellIs" dxfId="3220" priority="8775" operator="equal">
      <formula>"RH"</formula>
    </cfRule>
    <cfRule type="cellIs" dxfId="3219" priority="8776" operator="equal">
      <formula>"R"</formula>
    </cfRule>
  </conditionalFormatting>
  <conditionalFormatting sqref="AE33">
    <cfRule type="cellIs" dxfId="3218" priority="8769" operator="equal">
      <formula>"RH"</formula>
    </cfRule>
    <cfRule type="cellIs" dxfId="3217" priority="8770" operator="equal">
      <formula>"R"</formula>
    </cfRule>
    <cfRule type="containsText" dxfId="3216" priority="8771" operator="containsText" text="DI">
      <formula>NOT(ISERROR(SEARCH("DI",AE33)))</formula>
    </cfRule>
    <cfRule type="cellIs" dxfId="3215" priority="8772" operator="equal">
      <formula>"RH"</formula>
    </cfRule>
    <cfRule type="cellIs" dxfId="3214" priority="8773" operator="equal">
      <formula>"R"</formula>
    </cfRule>
    <cfRule type="containsText" dxfId="3213" priority="8774" operator="containsText" text="DI">
      <formula>NOT(ISERROR(SEARCH("DI",AE33)))</formula>
    </cfRule>
  </conditionalFormatting>
  <conditionalFormatting sqref="AE34 AI34 AM34 AP34:AQ34 AU34">
    <cfRule type="cellIs" dxfId="3212" priority="10210" operator="equal">
      <formula>"R"</formula>
    </cfRule>
  </conditionalFormatting>
  <conditionalFormatting sqref="AE34 AI34 AM34 AQ34 AU34">
    <cfRule type="cellIs" dxfId="3211" priority="10209" operator="equal">
      <formula>"RH"</formula>
    </cfRule>
  </conditionalFormatting>
  <conditionalFormatting sqref="AE36">
    <cfRule type="cellIs" dxfId="3210" priority="7523" operator="equal">
      <formula>"RH"</formula>
    </cfRule>
    <cfRule type="containsText" dxfId="3209" priority="7525" operator="containsText" text="DI">
      <formula>NOT(ISERROR(SEARCH("DI",AE36)))</formula>
    </cfRule>
  </conditionalFormatting>
  <conditionalFormatting sqref="AE37">
    <cfRule type="containsText" dxfId="3208" priority="8720" operator="containsText" text="DI">
      <formula>NOT(ISERROR(SEARCH("DI",AE37)))</formula>
    </cfRule>
  </conditionalFormatting>
  <conditionalFormatting sqref="AE37:AE38">
    <cfRule type="cellIs" dxfId="3207" priority="8721" operator="equal">
      <formula>"RH"</formula>
    </cfRule>
    <cfRule type="cellIs" dxfId="3206" priority="8722" operator="equal">
      <formula>"R"</formula>
    </cfRule>
  </conditionalFormatting>
  <conditionalFormatting sqref="AE38">
    <cfRule type="containsText" dxfId="3205" priority="8923" operator="containsText" text="DI">
      <formula>NOT(ISERROR(SEARCH("DI",AE38)))</formula>
    </cfRule>
  </conditionalFormatting>
  <conditionalFormatting sqref="AE45">
    <cfRule type="cellIs" dxfId="3204" priority="8592" operator="equal">
      <formula>"RH"</formula>
    </cfRule>
    <cfRule type="containsText" dxfId="3203" priority="8594" operator="containsText" text="DI">
      <formula>NOT(ISERROR(SEARCH("DI",AE45)))</formula>
    </cfRule>
    <cfRule type="cellIs" dxfId="3202" priority="8595" operator="equal">
      <formula>"RH"</formula>
    </cfRule>
    <cfRule type="cellIs" dxfId="3201" priority="8596" operator="equal">
      <formula>"R"</formula>
    </cfRule>
    <cfRule type="containsText" dxfId="3200" priority="8597" operator="containsText" text="DI">
      <formula>NOT(ISERROR(SEARCH("DI",AE45)))</formula>
    </cfRule>
    <cfRule type="cellIs" dxfId="3199" priority="8598" operator="equal">
      <formula>"RH"</formula>
    </cfRule>
    <cfRule type="cellIs" dxfId="3198" priority="8599" operator="equal">
      <formula>"R"</formula>
    </cfRule>
  </conditionalFormatting>
  <conditionalFormatting sqref="AE45:AE46">
    <cfRule type="cellIs" dxfId="3197" priority="7092" operator="equal">
      <formula>"R"</formula>
    </cfRule>
  </conditionalFormatting>
  <conditionalFormatting sqref="AE46">
    <cfRule type="cellIs" dxfId="3196" priority="7091" operator="equal">
      <formula>"RH"</formula>
    </cfRule>
    <cfRule type="containsText" dxfId="3195" priority="7093" operator="containsText" text="DI">
      <formula>NOT(ISERROR(SEARCH("DI",AE46)))</formula>
    </cfRule>
  </conditionalFormatting>
  <conditionalFormatting sqref="AE47">
    <cfRule type="containsText" dxfId="3194" priority="8561" operator="containsText" text="DI">
      <formula>NOT(ISERROR(SEARCH("DI",AE47)))</formula>
    </cfRule>
  </conditionalFormatting>
  <conditionalFormatting sqref="AE47:AE49">
    <cfRule type="cellIs" dxfId="3193" priority="8510" operator="equal">
      <formula>"RH"</formula>
    </cfRule>
    <cfRule type="cellIs" dxfId="3192" priority="8511" operator="equal">
      <formula>"R"</formula>
    </cfRule>
  </conditionalFormatting>
  <conditionalFormatting sqref="AE49">
    <cfRule type="containsText" dxfId="3191" priority="8509" operator="containsText" text="DI">
      <formula>NOT(ISERROR(SEARCH("DI",AE49)))</formula>
    </cfRule>
  </conditionalFormatting>
  <conditionalFormatting sqref="AE50">
    <cfRule type="cellIs" dxfId="3190" priority="8377" operator="equal">
      <formula>"RH"</formula>
    </cfRule>
    <cfRule type="cellIs" dxfId="3189" priority="8378" operator="equal">
      <formula>"R"</formula>
    </cfRule>
  </conditionalFormatting>
  <conditionalFormatting sqref="AE51">
    <cfRule type="containsText" dxfId="3188" priority="8484" operator="containsText" text="DI">
      <formula>NOT(ISERROR(SEARCH("DI",AE51)))</formula>
    </cfRule>
    <cfRule type="cellIs" dxfId="3187" priority="8485" operator="equal">
      <formula>"RH"</formula>
    </cfRule>
    <cfRule type="cellIs" dxfId="3186" priority="8486" operator="equal">
      <formula>"R"</formula>
    </cfRule>
    <cfRule type="containsText" dxfId="3185" priority="8487" operator="containsText" text="DI">
      <formula>NOT(ISERROR(SEARCH("DI",AE51)))</formula>
    </cfRule>
    <cfRule type="cellIs" dxfId="3184" priority="8488" operator="equal">
      <formula>"RH"</formula>
    </cfRule>
    <cfRule type="cellIs" dxfId="3183" priority="8489" operator="equal">
      <formula>"R"</formula>
    </cfRule>
  </conditionalFormatting>
  <conditionalFormatting sqref="AE51:AE52">
    <cfRule type="cellIs" dxfId="3182" priority="8385" operator="equal">
      <formula>"RH"</formula>
    </cfRule>
    <cfRule type="cellIs" dxfId="3181" priority="8386" operator="equal">
      <formula>"R"</formula>
    </cfRule>
  </conditionalFormatting>
  <conditionalFormatting sqref="AE52">
    <cfRule type="containsText" dxfId="3180" priority="8384" operator="containsText" text="DI">
      <formula>NOT(ISERROR(SEARCH("DI",AE52)))</formula>
    </cfRule>
  </conditionalFormatting>
  <conditionalFormatting sqref="AE53">
    <cfRule type="containsText" dxfId="3179" priority="8403" operator="containsText" text="DI">
      <formula>NOT(ISERROR(SEARCH("DI",AE53)))</formula>
    </cfRule>
  </conditionalFormatting>
  <conditionalFormatting sqref="AE53:AE54">
    <cfRule type="cellIs" dxfId="3178" priority="8404" operator="equal">
      <formula>"RH"</formula>
    </cfRule>
    <cfRule type="cellIs" dxfId="3177" priority="8405" operator="equal">
      <formula>"R"</formula>
    </cfRule>
  </conditionalFormatting>
  <conditionalFormatting sqref="AE54">
    <cfRule type="containsText" dxfId="3176" priority="8445" operator="containsText" text="DI">
      <formula>NOT(ISERROR(SEARCH("DI",AE54)))</formula>
    </cfRule>
  </conditionalFormatting>
  <conditionalFormatting sqref="AE56">
    <cfRule type="cellIs" dxfId="3175" priority="7155" operator="equal">
      <formula>"RH"</formula>
    </cfRule>
    <cfRule type="cellIs" dxfId="3174" priority="7156" operator="equal">
      <formula>"R"</formula>
    </cfRule>
    <cfRule type="containsText" dxfId="3173" priority="7157" operator="containsText" text="DI">
      <formula>NOT(ISERROR(SEARCH("DI",AE56)))</formula>
    </cfRule>
    <cfRule type="cellIs" dxfId="3172" priority="7158" operator="equal">
      <formula>"RH"</formula>
    </cfRule>
    <cfRule type="cellIs" dxfId="3171" priority="7159" operator="equal">
      <formula>"R"</formula>
    </cfRule>
    <cfRule type="containsText" dxfId="3170" priority="7160" operator="containsText" text="DI">
      <formula>NOT(ISERROR(SEARCH("DI",AE56)))</formula>
    </cfRule>
    <cfRule type="cellIs" dxfId="3169" priority="7161" operator="equal">
      <formula>"RH"</formula>
    </cfRule>
    <cfRule type="cellIs" dxfId="3168" priority="7162" operator="equal">
      <formula>"R"</formula>
    </cfRule>
  </conditionalFormatting>
  <conditionalFormatting sqref="AF7:AG7">
    <cfRule type="containsText" dxfId="3167" priority="9307" operator="containsText" text="DI">
      <formula>NOT(ISERROR(SEARCH("DI",AF7)))</formula>
    </cfRule>
  </conditionalFormatting>
  <conditionalFormatting sqref="AF8:AG8">
    <cfRule type="containsText" dxfId="3166" priority="9351" operator="containsText" text="DI">
      <formula>NOT(ISERROR(SEARCH("DI",AF8)))</formula>
    </cfRule>
  </conditionalFormatting>
  <conditionalFormatting sqref="AF10:AG10">
    <cfRule type="containsText" dxfId="3165" priority="9289" operator="containsText" text="DI">
      <formula>NOT(ISERROR(SEARCH("DI",AF10)))</formula>
    </cfRule>
  </conditionalFormatting>
  <conditionalFormatting sqref="AF11:AG11">
    <cfRule type="containsText" dxfId="3164" priority="9224" operator="containsText" text="DI">
      <formula>NOT(ISERROR(SEARCH("DI",AF11)))</formula>
    </cfRule>
  </conditionalFormatting>
  <conditionalFormatting sqref="AF12:AG12">
    <cfRule type="containsText" dxfId="3163" priority="9181" operator="containsText" text="DI">
      <formula>NOT(ISERROR(SEARCH("DI",AF12)))</formula>
    </cfRule>
  </conditionalFormatting>
  <conditionalFormatting sqref="AF13:AG13">
    <cfRule type="containsText" dxfId="3162" priority="9121" operator="containsText" text="DI">
      <formula>NOT(ISERROR(SEARCH("DI",AF13)))</formula>
    </cfRule>
  </conditionalFormatting>
  <conditionalFormatting sqref="AF14:AG14">
    <cfRule type="containsText" dxfId="3161" priority="9071" operator="containsText" text="DI">
      <formula>NOT(ISERROR(SEARCH("DI",AF14)))</formula>
    </cfRule>
  </conditionalFormatting>
  <conditionalFormatting sqref="AF16:AG16">
    <cfRule type="containsText" dxfId="3160" priority="9033" operator="containsText" text="DI">
      <formula>NOT(ISERROR(SEARCH("DI",AF16)))</formula>
    </cfRule>
  </conditionalFormatting>
  <conditionalFormatting sqref="AF17:AG18">
    <cfRule type="containsText" dxfId="3159" priority="9014" operator="containsText" text="DI">
      <formula>NOT(ISERROR(SEARCH("DI",AF17)))</formula>
    </cfRule>
  </conditionalFormatting>
  <conditionalFormatting sqref="AF20:AG20">
    <cfRule type="containsText" dxfId="3158" priority="9265" operator="containsText" text="DI">
      <formula>NOT(ISERROR(SEARCH("DI",AF20)))</formula>
    </cfRule>
    <cfRule type="cellIs" dxfId="3157" priority="9266" operator="equal">
      <formula>"RH"</formula>
    </cfRule>
    <cfRule type="cellIs" dxfId="3156" priority="9267" operator="equal">
      <formula>"R"</formula>
    </cfRule>
  </conditionalFormatting>
  <conditionalFormatting sqref="AF26:AG26 AJ26:AK26 AN26:AO26 AR26:AS26 AV26:AW26 AZ26:BA26">
    <cfRule type="cellIs" dxfId="3155" priority="8849" operator="equal">
      <formula>"RH"</formula>
    </cfRule>
    <cfRule type="cellIs" dxfId="3154" priority="8850" operator="equal">
      <formula>"R"</formula>
    </cfRule>
  </conditionalFormatting>
  <conditionalFormatting sqref="AF28:AG28 AJ28:AK28 AN28:AO28 AR28:AS28 AV28:AW28 AZ28:BA28">
    <cfRule type="cellIs" dxfId="3153" priority="8908" operator="equal">
      <formula>"RH"</formula>
    </cfRule>
    <cfRule type="cellIs" dxfId="3152" priority="8909" operator="equal">
      <formula>"R"</formula>
    </cfRule>
  </conditionalFormatting>
  <conditionalFormatting sqref="AF30:AG30 AJ30:AK30 AN30:AO30 AR30:AS30">
    <cfRule type="cellIs" dxfId="3151" priority="8836" operator="equal">
      <formula>"RH"</formula>
    </cfRule>
    <cfRule type="cellIs" dxfId="3150" priority="8837" operator="equal">
      <formula>"R"</formula>
    </cfRule>
  </conditionalFormatting>
  <conditionalFormatting sqref="AF31:AG31 AJ31:AK31 AN31:AO31 AR31:AS31 AV31:AW31 AZ31:BA31">
    <cfRule type="cellIs" dxfId="3149" priority="8801" operator="equal">
      <formula>"RH"</formula>
    </cfRule>
    <cfRule type="cellIs" dxfId="3148" priority="8802" operator="equal">
      <formula>"R"</formula>
    </cfRule>
  </conditionalFormatting>
  <conditionalFormatting sqref="AF32:AG32 AJ32:AK32 AN32:AO32 AR32:AS32 AV32:AW32 AZ32:BA32">
    <cfRule type="cellIs" dxfId="3147" priority="8819" operator="equal">
      <formula>"RH"</formula>
    </cfRule>
    <cfRule type="cellIs" dxfId="3146" priority="8820" operator="equal">
      <formula>"R"</formula>
    </cfRule>
  </conditionalFormatting>
  <conditionalFormatting sqref="AF33:AG33 AJ33:AK33 AN33:AO33 AR33:AS33 AV33:AW33 AZ33:BA33">
    <cfRule type="cellIs" dxfId="3145" priority="8778" operator="equal">
      <formula>"RH"</formula>
    </cfRule>
    <cfRule type="cellIs" dxfId="3144" priority="8779" operator="equal">
      <formula>"R"</formula>
    </cfRule>
  </conditionalFormatting>
  <conditionalFormatting sqref="AF36:AG37 AJ36:AK37 AN36:AO37 AR36:AS37 AV36:AW37 AZ36:BA37">
    <cfRule type="cellIs" dxfId="3143" priority="8730" operator="equal">
      <formula>"RH"</formula>
    </cfRule>
    <cfRule type="cellIs" dxfId="3142" priority="8731" operator="equal">
      <formula>"R"</formula>
    </cfRule>
  </conditionalFormatting>
  <conditionalFormatting sqref="AF38:AG38 AJ38:AK38 AN38:AO38 AR38:AS38 AV38:AW38 AZ38:BA38">
    <cfRule type="cellIs" dxfId="3141" priority="8925" operator="equal">
      <formula>"RH"</formula>
    </cfRule>
    <cfRule type="cellIs" dxfId="3140" priority="8926" operator="equal">
      <formula>"R"</formula>
    </cfRule>
  </conditionalFormatting>
  <conditionalFormatting sqref="AF45:AG45 AJ45:AK45 AN45:AO45 AR45:AS45 AV45:AW45 AZ45:BA45">
    <cfRule type="cellIs" dxfId="3139" priority="8611" operator="equal">
      <formula>"RH"</formula>
    </cfRule>
    <cfRule type="cellIs" dxfId="3138" priority="8612" operator="equal">
      <formula>"R"</formula>
    </cfRule>
  </conditionalFormatting>
  <conditionalFormatting sqref="AF46:AG46 AJ46:AK46 AN46:AO46">
    <cfRule type="containsText" dxfId="3137" priority="8360" operator="containsText" text="DI">
      <formula>NOT(ISERROR(SEARCH("DI",AF46)))</formula>
    </cfRule>
    <cfRule type="cellIs" dxfId="3136" priority="8361" operator="equal">
      <formula>"RH"</formula>
    </cfRule>
    <cfRule type="cellIs" dxfId="3135" priority="8362" operator="equal">
      <formula>"R"</formula>
    </cfRule>
  </conditionalFormatting>
  <conditionalFormatting sqref="AF47:AG47 AJ47:AK47 AN47:AO47 AR47:AS47 AV47:AW47 AZ47:BA47">
    <cfRule type="cellIs" dxfId="3134" priority="8563" operator="equal">
      <formula>"RH"</formula>
    </cfRule>
    <cfRule type="cellIs" dxfId="3133" priority="8564" operator="equal">
      <formula>"R"</formula>
    </cfRule>
  </conditionalFormatting>
  <conditionalFormatting sqref="AF48:AG48 AJ48:AK48 AN48:AO48 AR48:AS48 AV48:AW48 AZ48:BA48">
    <cfRule type="cellIs" dxfId="3132" priority="8535" operator="equal">
      <formula>"RH"</formula>
    </cfRule>
    <cfRule type="cellIs" dxfId="3131" priority="8536" operator="equal">
      <formula>"R"</formula>
    </cfRule>
  </conditionalFormatting>
  <conditionalFormatting sqref="AF49:AG49 AJ49:AK49 AN49:AO49 AR49:AS49 AV49:AW49 AZ49:BA49">
    <cfRule type="cellIs" dxfId="3130" priority="8513" operator="equal">
      <formula>"RH"</formula>
    </cfRule>
    <cfRule type="cellIs" dxfId="3129" priority="8514" operator="equal">
      <formula>"R"</formula>
    </cfRule>
  </conditionalFormatting>
  <conditionalFormatting sqref="AF50:AG50 AJ50:AK50 AN50:AO50 AR50:AS50 AV50:AW50">
    <cfRule type="cellIs" dxfId="3128" priority="8380" operator="equal">
      <formula>"RH"</formula>
    </cfRule>
    <cfRule type="cellIs" dxfId="3127" priority="8381" operator="equal">
      <formula>"R"</formula>
    </cfRule>
  </conditionalFormatting>
  <conditionalFormatting sqref="AF51:AG51 AJ51:AK51 AN51:AO51 AR51:AS51 AV51:AW51 AZ51:BA51">
    <cfRule type="cellIs" dxfId="3126" priority="8491" operator="equal">
      <formula>"RH"</formula>
    </cfRule>
    <cfRule type="cellIs" dxfId="3125" priority="8492" operator="equal">
      <formula>"R"</formula>
    </cfRule>
  </conditionalFormatting>
  <conditionalFormatting sqref="AF52:AG52 AJ52:AK52 AN52:AO52 AQ52:AS52 AV52:AW52">
    <cfRule type="cellIs" dxfId="3124" priority="8388" operator="equal">
      <formula>"RH"</formula>
    </cfRule>
    <cfRule type="cellIs" dxfId="3123" priority="8389" operator="equal">
      <formula>"R"</formula>
    </cfRule>
  </conditionalFormatting>
  <conditionalFormatting sqref="AF53:AG53 AJ53:AK53 AN53:AO53 AR53:AS53 AV53:AW53">
    <cfRule type="cellIs" dxfId="3122" priority="8407" operator="equal">
      <formula>"RH"</formula>
    </cfRule>
    <cfRule type="cellIs" dxfId="3121" priority="8408" operator="equal">
      <formula>"R"</formula>
    </cfRule>
  </conditionalFormatting>
  <conditionalFormatting sqref="AF7:AH7">
    <cfRule type="cellIs" dxfId="3120" priority="9311" operator="equal">
      <formula>"RH"</formula>
    </cfRule>
    <cfRule type="cellIs" dxfId="3119" priority="9312" operator="equal">
      <formula>"R"</formula>
    </cfRule>
  </conditionalFormatting>
  <conditionalFormatting sqref="AF8:AH8">
    <cfRule type="cellIs" dxfId="3118" priority="9352" operator="equal">
      <formula>"RH"</formula>
    </cfRule>
    <cfRule type="cellIs" dxfId="3117" priority="9353" operator="equal">
      <formula>"R"</formula>
    </cfRule>
  </conditionalFormatting>
  <conditionalFormatting sqref="AF10:AH10">
    <cfRule type="cellIs" dxfId="3116" priority="9290" operator="equal">
      <formula>"RH"</formula>
    </cfRule>
    <cfRule type="cellIs" dxfId="3115" priority="9291" operator="equal">
      <formula>"R"</formula>
    </cfRule>
  </conditionalFormatting>
  <conditionalFormatting sqref="AF11:AH11">
    <cfRule type="cellIs" dxfId="3114" priority="9225" operator="equal">
      <formula>"RH"</formula>
    </cfRule>
    <cfRule type="cellIs" dxfId="3113" priority="9226" operator="equal">
      <formula>"R"</formula>
    </cfRule>
  </conditionalFormatting>
  <conditionalFormatting sqref="AF12:AH12">
    <cfRule type="cellIs" dxfId="3112" priority="9182" operator="equal">
      <formula>"RH"</formula>
    </cfRule>
    <cfRule type="cellIs" dxfId="3111" priority="9183" operator="equal">
      <formula>"R"</formula>
    </cfRule>
  </conditionalFormatting>
  <conditionalFormatting sqref="AF13:AH13">
    <cfRule type="cellIs" dxfId="3110" priority="9122" operator="equal">
      <formula>"RH"</formula>
    </cfRule>
    <cfRule type="cellIs" dxfId="3109" priority="9123" operator="equal">
      <formula>"R"</formula>
    </cfRule>
  </conditionalFormatting>
  <conditionalFormatting sqref="AF14:AH14">
    <cfRule type="cellIs" dxfId="3108" priority="9072" operator="equal">
      <formula>"RH"</formula>
    </cfRule>
    <cfRule type="cellIs" dxfId="3107" priority="9073" operator="equal">
      <formula>"R"</formula>
    </cfRule>
  </conditionalFormatting>
  <conditionalFormatting sqref="AF16:AH16">
    <cfRule type="cellIs" dxfId="3106" priority="9034" operator="equal">
      <formula>"RH"</formula>
    </cfRule>
    <cfRule type="cellIs" dxfId="3105" priority="9035" operator="equal">
      <formula>"R"</formula>
    </cfRule>
  </conditionalFormatting>
  <conditionalFormatting sqref="AF17:AH17 AF18:AG18 AH18:AH20">
    <cfRule type="cellIs" dxfId="3104" priority="9015" operator="equal">
      <formula>"RH"</formula>
    </cfRule>
    <cfRule type="cellIs" dxfId="3103" priority="9016" operator="equal">
      <formula>"R"</formula>
    </cfRule>
  </conditionalFormatting>
  <conditionalFormatting sqref="AH26 AP26:AP27 AT26:AT28 AX26:AX28">
    <cfRule type="cellIs" dxfId="3102" priority="8838" operator="equal">
      <formula>"RH"</formula>
    </cfRule>
    <cfRule type="cellIs" dxfId="3101" priority="8839" operator="equal">
      <formula>"R"</formula>
    </cfRule>
  </conditionalFormatting>
  <conditionalFormatting sqref="AH28 AL28 AP28:AQ28">
    <cfRule type="cellIs" dxfId="3100" priority="8893" operator="equal">
      <formula>"RH"</formula>
    </cfRule>
    <cfRule type="cellIs" dxfId="3099" priority="8894" operator="equal">
      <formula>"R"</formula>
    </cfRule>
  </conditionalFormatting>
  <conditionalFormatting sqref="AH36:AI38">
    <cfRule type="cellIs" dxfId="3098" priority="7528" operator="equal">
      <formula>"R"</formula>
    </cfRule>
  </conditionalFormatting>
  <conditionalFormatting sqref="AH38:AI38 BB38:BC38">
    <cfRule type="cellIs" dxfId="3097" priority="8916" operator="equal">
      <formula>"RH"</formula>
    </cfRule>
  </conditionalFormatting>
  <conditionalFormatting sqref="AH45:AI45">
    <cfRule type="cellIs" dxfId="3096" priority="8589" operator="equal">
      <formula>"RH"</formula>
    </cfRule>
    <cfRule type="cellIs" dxfId="3095" priority="8590" operator="equal">
      <formula>"R"</formula>
    </cfRule>
  </conditionalFormatting>
  <conditionalFormatting sqref="AI7">
    <cfRule type="containsText" dxfId="3094" priority="9297" operator="containsText" text="DI">
      <formula>NOT(ISERROR(SEARCH("DI",AI7)))</formula>
    </cfRule>
    <cfRule type="cellIs" dxfId="3093" priority="9298" operator="equal">
      <formula>"RH"</formula>
    </cfRule>
    <cfRule type="cellIs" dxfId="3092" priority="9299" operator="equal">
      <formula>"R"</formula>
    </cfRule>
  </conditionalFormatting>
  <conditionalFormatting sqref="AI8">
    <cfRule type="containsText" dxfId="3091" priority="9340" operator="containsText" text="DI">
      <formula>NOT(ISERROR(SEARCH("DI",AI8)))</formula>
    </cfRule>
    <cfRule type="cellIs" dxfId="3090" priority="9341" operator="equal">
      <formula>"RH"</formula>
    </cfRule>
    <cfRule type="cellIs" dxfId="3089" priority="9342" operator="equal">
      <formula>"R"</formula>
    </cfRule>
  </conditionalFormatting>
  <conditionalFormatting sqref="AI10">
    <cfRule type="containsText" dxfId="3088" priority="9277" operator="containsText" text="DI">
      <formula>NOT(ISERROR(SEARCH("DI",AI10)))</formula>
    </cfRule>
  </conditionalFormatting>
  <conditionalFormatting sqref="AI10:AI11">
    <cfRule type="cellIs" dxfId="3087" priority="9214" operator="equal">
      <formula>"RH"</formula>
    </cfRule>
    <cfRule type="cellIs" dxfId="3086" priority="9215" operator="equal">
      <formula>"R"</formula>
    </cfRule>
  </conditionalFormatting>
  <conditionalFormatting sqref="AI11">
    <cfRule type="containsText" dxfId="3085" priority="9210" operator="containsText" text="DI">
      <formula>NOT(ISERROR(SEARCH("DI",AI11)))</formula>
    </cfRule>
    <cfRule type="cellIs" dxfId="3084" priority="9211" operator="equal">
      <formula>"RH"</formula>
    </cfRule>
    <cfRule type="cellIs" dxfId="3083" priority="9212" operator="equal">
      <formula>"R"</formula>
    </cfRule>
    <cfRule type="containsText" dxfId="3082" priority="9213" operator="containsText" text="DI">
      <formula>NOT(ISERROR(SEARCH("DI",AI11)))</formula>
    </cfRule>
  </conditionalFormatting>
  <conditionalFormatting sqref="AI11:AI12">
    <cfRule type="cellIs" dxfId="3081" priority="9174" operator="equal">
      <formula>"RH"</formula>
    </cfRule>
    <cfRule type="cellIs" dxfId="3080" priority="9175" operator="equal">
      <formula>"R"</formula>
    </cfRule>
  </conditionalFormatting>
  <conditionalFormatting sqref="AI12">
    <cfRule type="containsText" dxfId="3079" priority="9170" operator="containsText" text="DI">
      <formula>NOT(ISERROR(SEARCH("DI",AI12)))</formula>
    </cfRule>
    <cfRule type="cellIs" dxfId="3078" priority="9171" operator="equal">
      <formula>"RH"</formula>
    </cfRule>
    <cfRule type="cellIs" dxfId="3077" priority="9172" operator="equal">
      <formula>"R"</formula>
    </cfRule>
    <cfRule type="containsText" dxfId="3076" priority="9173" operator="containsText" text="DI">
      <formula>NOT(ISERROR(SEARCH("DI",AI12)))</formula>
    </cfRule>
  </conditionalFormatting>
  <conditionalFormatting sqref="AI12:AI14">
    <cfRule type="cellIs" dxfId="3075" priority="9063" operator="equal">
      <formula>"RH"</formula>
    </cfRule>
    <cfRule type="cellIs" dxfId="3074" priority="9064" operator="equal">
      <formula>"R"</formula>
    </cfRule>
  </conditionalFormatting>
  <conditionalFormatting sqref="AI13">
    <cfRule type="containsText" dxfId="3073" priority="9107" operator="containsText" text="DI">
      <formula>NOT(ISERROR(SEARCH("DI",AI13)))</formula>
    </cfRule>
  </conditionalFormatting>
  <conditionalFormatting sqref="AI14">
    <cfRule type="cellIs" dxfId="3072" priority="9057" operator="equal">
      <formula>"RH"</formula>
    </cfRule>
    <cfRule type="cellIs" dxfId="3071" priority="9058" operator="equal">
      <formula>"R"</formula>
    </cfRule>
    <cfRule type="containsText" dxfId="3070" priority="9059" operator="containsText" text="DI">
      <formula>NOT(ISERROR(SEARCH("DI",AI14)))</formula>
    </cfRule>
    <cfRule type="cellIs" dxfId="3069" priority="9060" operator="equal">
      <formula>"RH"</formula>
    </cfRule>
    <cfRule type="cellIs" dxfId="3068" priority="9061" operator="equal">
      <formula>"R"</formula>
    </cfRule>
    <cfRule type="containsText" dxfId="3067" priority="9062" operator="containsText" text="DI">
      <formula>NOT(ISERROR(SEARCH("DI",AI14)))</formula>
    </cfRule>
  </conditionalFormatting>
  <conditionalFormatting sqref="AI16:AI17">
    <cfRule type="cellIs" dxfId="3066" priority="8981" operator="equal">
      <formula>"RH"</formula>
    </cfRule>
    <cfRule type="cellIs" dxfId="3065" priority="8982" operator="equal">
      <formula>"R"</formula>
    </cfRule>
  </conditionalFormatting>
  <conditionalFormatting sqref="AI18">
    <cfRule type="containsText" dxfId="3064" priority="9001" operator="containsText" text="DI">
      <formula>NOT(ISERROR(SEARCH("DI",AI18)))</formula>
    </cfRule>
    <cfRule type="cellIs" dxfId="3063" priority="9002" operator="equal">
      <formula>"RH"</formula>
    </cfRule>
    <cfRule type="cellIs" dxfId="3062" priority="9003" operator="equal">
      <formula>"R"</formula>
    </cfRule>
  </conditionalFormatting>
  <conditionalFormatting sqref="AI19">
    <cfRule type="containsText" dxfId="3061" priority="8931" operator="containsText" text="DI">
      <formula>NOT(ISERROR(SEARCH("DI",AI19)))</formula>
    </cfRule>
  </conditionalFormatting>
  <conditionalFormatting sqref="AI19:AI20">
    <cfRule type="cellIs" dxfId="3060" priority="8932" operator="equal">
      <formula>"RH"</formula>
    </cfRule>
    <cfRule type="cellIs" dxfId="3059" priority="8933" operator="equal">
      <formula>"R"</formula>
    </cfRule>
  </conditionalFormatting>
  <conditionalFormatting sqref="AI20">
    <cfRule type="containsText" dxfId="3058" priority="9247" operator="containsText" text="DI">
      <formula>NOT(ISERROR(SEARCH("DI",AI20)))</formula>
    </cfRule>
  </conditionalFormatting>
  <conditionalFormatting sqref="AI26">
    <cfRule type="containsText" dxfId="3057" priority="8629" operator="containsText" text="DI">
      <formula>NOT(ISERROR(SEARCH("DI",AI26)))</formula>
    </cfRule>
  </conditionalFormatting>
  <conditionalFormatting sqref="AI26:AI27">
    <cfRule type="cellIs" dxfId="3056" priority="8630" operator="equal">
      <formula>"RH"</formula>
    </cfRule>
    <cfRule type="cellIs" dxfId="3055" priority="8631" operator="equal">
      <formula>"R"</formula>
    </cfRule>
  </conditionalFormatting>
  <conditionalFormatting sqref="AI27">
    <cfRule type="containsText" dxfId="3054" priority="8672" operator="containsText" text="DI">
      <formula>NOT(ISERROR(SEARCH("DI",AI27)))</formula>
    </cfRule>
    <cfRule type="cellIs" dxfId="3053" priority="8673" operator="equal">
      <formula>"RH"</formula>
    </cfRule>
    <cfRule type="cellIs" dxfId="3052" priority="8674" operator="equal">
      <formula>"R"</formula>
    </cfRule>
    <cfRule type="containsText" dxfId="3051" priority="8675" operator="containsText" text="DI">
      <formula>NOT(ISERROR(SEARCH("DI",AI27)))</formula>
    </cfRule>
    <cfRule type="cellIs" dxfId="3050" priority="8676" operator="equal">
      <formula>"RH"</formula>
    </cfRule>
    <cfRule type="cellIs" dxfId="3049" priority="8677" operator="equal">
      <formula>"R"</formula>
    </cfRule>
  </conditionalFormatting>
  <conditionalFormatting sqref="AI28">
    <cfRule type="containsText" dxfId="3048" priority="8901" operator="containsText" text="DI">
      <formula>NOT(ISERROR(SEARCH("DI",AI28)))</formula>
    </cfRule>
    <cfRule type="cellIs" dxfId="3047" priority="8902" operator="equal">
      <formula>"RH"</formula>
    </cfRule>
    <cfRule type="cellIs" dxfId="3046" priority="8903" operator="equal">
      <formula>"R"</formula>
    </cfRule>
  </conditionalFormatting>
  <conditionalFormatting sqref="AI33">
    <cfRule type="containsText" dxfId="3045" priority="8763" operator="containsText" text="DI">
      <formula>NOT(ISERROR(SEARCH("DI",AI33)))</formula>
    </cfRule>
    <cfRule type="cellIs" dxfId="3044" priority="8764" operator="equal">
      <formula>"RH"</formula>
    </cfRule>
    <cfRule type="cellIs" dxfId="3043" priority="8765" operator="equal">
      <formula>"R"</formula>
    </cfRule>
    <cfRule type="containsText" dxfId="3042" priority="8766" operator="containsText" text="DI">
      <formula>NOT(ISERROR(SEARCH("DI",AI33)))</formula>
    </cfRule>
    <cfRule type="cellIs" dxfId="3041" priority="8767" operator="equal">
      <formula>"RH"</formula>
    </cfRule>
    <cfRule type="cellIs" dxfId="3040" priority="8768" operator="equal">
      <formula>"R"</formula>
    </cfRule>
  </conditionalFormatting>
  <conditionalFormatting sqref="AI35 AM35 AQ35 AU35 AE35:AE36">
    <cfRule type="cellIs" dxfId="3039" priority="5753" operator="equal">
      <formula>"R"</formula>
    </cfRule>
  </conditionalFormatting>
  <conditionalFormatting sqref="AI36">
    <cfRule type="cellIs" dxfId="3038" priority="8717" operator="equal">
      <formula>"RH"</formula>
    </cfRule>
    <cfRule type="containsText" dxfId="3037" priority="8719" operator="containsText" text="DI">
      <formula>NOT(ISERROR(SEARCH("DI",AI36)))</formula>
    </cfRule>
  </conditionalFormatting>
  <conditionalFormatting sqref="AI37">
    <cfRule type="containsText" dxfId="3036" priority="7526" operator="containsText" text="DI">
      <formula>NOT(ISERROR(SEARCH("DI",AI37)))</formula>
    </cfRule>
    <cfRule type="cellIs" dxfId="3035" priority="7527" operator="equal">
      <formula>"RH"</formula>
    </cfRule>
  </conditionalFormatting>
  <conditionalFormatting sqref="AI45">
    <cfRule type="containsText" dxfId="3034" priority="8591" operator="containsText" text="DI">
      <formula>NOT(ISERROR(SEARCH("DI",AI45)))</formula>
    </cfRule>
  </conditionalFormatting>
  <conditionalFormatting sqref="AI46">
    <cfRule type="cellIs" dxfId="3033" priority="8346" operator="equal">
      <formula>"RH"</formula>
    </cfRule>
    <cfRule type="cellIs" dxfId="3032" priority="8347" operator="equal">
      <formula>"R"</formula>
    </cfRule>
  </conditionalFormatting>
  <conditionalFormatting sqref="AI47">
    <cfRule type="containsText" dxfId="3031" priority="8556" operator="containsText" text="DI">
      <formula>NOT(ISERROR(SEARCH("DI",AI47)))</formula>
    </cfRule>
    <cfRule type="cellIs" dxfId="3030" priority="8557" operator="equal">
      <formula>"RH"</formula>
    </cfRule>
    <cfRule type="cellIs" dxfId="3029" priority="8558" operator="equal">
      <formula>"R"</formula>
    </cfRule>
  </conditionalFormatting>
  <conditionalFormatting sqref="AI48">
    <cfRule type="cellIs" dxfId="3028" priority="8530" operator="equal">
      <formula>"RH"</formula>
    </cfRule>
  </conditionalFormatting>
  <conditionalFormatting sqref="AI49 AQ45 AU51">
    <cfRule type="cellIs" dxfId="3027" priority="7189" operator="equal">
      <formula>"RH"</formula>
    </cfRule>
    <cfRule type="containsText" dxfId="3026" priority="7191" operator="containsText" text="DI">
      <formula>NOT(ISERROR(SEARCH("DI",AI45)))</formula>
    </cfRule>
    <cfRule type="cellIs" dxfId="3025" priority="7192" operator="equal">
      <formula>"RH"</formula>
    </cfRule>
    <cfRule type="containsText" dxfId="3024" priority="7194" operator="containsText" text="DI">
      <formula>NOT(ISERROR(SEARCH("DI",AI45)))</formula>
    </cfRule>
    <cfRule type="cellIs" dxfId="3023" priority="7195" operator="equal">
      <formula>"RH"</formula>
    </cfRule>
  </conditionalFormatting>
  <conditionalFormatting sqref="AI49">
    <cfRule type="cellIs" dxfId="3022" priority="7190" operator="equal">
      <formula>"R"</formula>
    </cfRule>
  </conditionalFormatting>
  <conditionalFormatting sqref="AI50">
    <cfRule type="containsText" dxfId="3021" priority="8374" operator="containsText" text="DI">
      <formula>NOT(ISERROR(SEARCH("DI",AI50)))</formula>
    </cfRule>
    <cfRule type="cellIs" dxfId="3020" priority="8375" operator="equal">
      <formula>"RH"</formula>
    </cfRule>
    <cfRule type="cellIs" dxfId="3019" priority="8376" operator="equal">
      <formula>"R"</formula>
    </cfRule>
  </conditionalFormatting>
  <conditionalFormatting sqref="AI51">
    <cfRule type="containsText" dxfId="3018" priority="8493" operator="containsText" text="DI">
      <formula>NOT(ISERROR(SEARCH("DI",AI51)))</formula>
    </cfRule>
    <cfRule type="cellIs" dxfId="3017" priority="8494" operator="equal">
      <formula>"RH"</formula>
    </cfRule>
    <cfRule type="cellIs" dxfId="3016" priority="8495" operator="equal">
      <formula>"R"</formula>
    </cfRule>
  </conditionalFormatting>
  <conditionalFormatting sqref="AI52">
    <cfRule type="cellIs" dxfId="3015" priority="8348" operator="equal">
      <formula>"RH"</formula>
    </cfRule>
    <cfRule type="containsText" dxfId="3014" priority="8350" operator="containsText" text="DI">
      <formula>NOT(ISERROR(SEARCH("DI",AI52)))</formula>
    </cfRule>
    <cfRule type="cellIs" dxfId="3013" priority="8351" operator="equal">
      <formula>"RH"</formula>
    </cfRule>
    <cfRule type="cellIs" dxfId="3012" priority="8352" operator="equal">
      <formula>"R"</formula>
    </cfRule>
    <cfRule type="containsText" dxfId="3011" priority="8353" operator="containsText" text="DI">
      <formula>NOT(ISERROR(SEARCH("DI",AI52)))</formula>
    </cfRule>
    <cfRule type="cellIs" dxfId="3010" priority="8354" operator="equal">
      <formula>"RH"</formula>
    </cfRule>
    <cfRule type="cellIs" dxfId="3009" priority="8355" operator="equal">
      <formula>"R"</formula>
    </cfRule>
  </conditionalFormatting>
  <conditionalFormatting sqref="AI52:AI56 AE55 AM55:AM56 AQ55:AQ56">
    <cfRule type="cellIs" dxfId="3008" priority="7172" operator="equal">
      <formula>"R"</formula>
    </cfRule>
  </conditionalFormatting>
  <conditionalFormatting sqref="AI53">
    <cfRule type="cellIs" dxfId="3007" priority="7203" operator="equal">
      <formula>"RH"</formula>
    </cfRule>
    <cfRule type="containsText" dxfId="3006" priority="7205" operator="containsText" text="DI">
      <formula>NOT(ISERROR(SEARCH("DI",AI53)))</formula>
    </cfRule>
  </conditionalFormatting>
  <conditionalFormatting sqref="AI54">
    <cfRule type="cellIs" dxfId="3005" priority="8435" operator="equal">
      <formula>"RH"</formula>
    </cfRule>
    <cfRule type="containsText" dxfId="3004" priority="8437" operator="containsText" text="DI">
      <formula>NOT(ISERROR(SEARCH("DI",AI54)))</formula>
    </cfRule>
    <cfRule type="cellIs" dxfId="3003" priority="8438" operator="equal">
      <formula>"RH"</formula>
    </cfRule>
    <cfRule type="cellIs" dxfId="3002" priority="8439" operator="equal">
      <formula>"R"</formula>
    </cfRule>
    <cfRule type="containsText" dxfId="3001" priority="8440" operator="containsText" text="DI">
      <formula>NOT(ISERROR(SEARCH("DI",AI54)))</formula>
    </cfRule>
    <cfRule type="cellIs" dxfId="3000" priority="8441" operator="equal">
      <formula>"RH"</formula>
    </cfRule>
    <cfRule type="cellIs" dxfId="2999" priority="8442" operator="equal">
      <formula>"R"</formula>
    </cfRule>
  </conditionalFormatting>
  <conditionalFormatting sqref="AI56 AM56 AQ56">
    <cfRule type="cellIs" dxfId="2998" priority="7173" operator="equal">
      <formula>"RH"</formula>
    </cfRule>
    <cfRule type="containsText" dxfId="2997" priority="7175" operator="containsText" text="DI">
      <formula>NOT(ISERROR(SEARCH("DI",AI56)))</formula>
    </cfRule>
  </conditionalFormatting>
  <conditionalFormatting sqref="AJ7:AK7 AN7:AO7 AR7:AS7 AV7:AW7 AZ7:BA7">
    <cfRule type="cellIs" dxfId="2996" priority="9303" operator="equal">
      <formula>"RH"</formula>
    </cfRule>
    <cfRule type="cellIs" dxfId="2995" priority="9304" operator="equal">
      <formula>"R"</formula>
    </cfRule>
  </conditionalFormatting>
  <conditionalFormatting sqref="AJ8:AK8 AN8:AO8 AR8:AS8 AV8:AW8 AZ8:BA8">
    <cfRule type="cellIs" dxfId="2994" priority="9347" operator="equal">
      <formula>"RH"</formula>
    </cfRule>
    <cfRule type="cellIs" dxfId="2993" priority="9348" operator="equal">
      <formula>"R"</formula>
    </cfRule>
  </conditionalFormatting>
  <conditionalFormatting sqref="AJ9:AK9">
    <cfRule type="containsText" dxfId="2992" priority="10474" operator="containsText" text="DI">
      <formula>NOT(ISERROR(SEARCH("DI",AJ9)))</formula>
    </cfRule>
  </conditionalFormatting>
  <conditionalFormatting sqref="AJ10:AK10 AM10:AO10 AR10:AS10 AV10:AW10 AZ10:BA10">
    <cfRule type="cellIs" dxfId="2991" priority="9282" operator="equal">
      <formula>"RH"</formula>
    </cfRule>
    <cfRule type="cellIs" dxfId="2990" priority="9283" operator="equal">
      <formula>"R"</formula>
    </cfRule>
  </conditionalFormatting>
  <conditionalFormatting sqref="AJ11:AK11 AN11:AO11 AR11:AS11 AV11:AW11 AZ11:BA11">
    <cfRule type="cellIs" dxfId="2989" priority="9220" operator="equal">
      <formula>"RH"</formula>
    </cfRule>
    <cfRule type="cellIs" dxfId="2988" priority="9221" operator="equal">
      <formula>"R"</formula>
    </cfRule>
  </conditionalFormatting>
  <conditionalFormatting sqref="AJ12:AK12 AN12:AO12 AR12:AS12 AV12:AW12 AZ12:BA12">
    <cfRule type="cellIs" dxfId="2987" priority="9177" operator="equal">
      <formula>"RH"</formula>
    </cfRule>
    <cfRule type="cellIs" dxfId="2986" priority="9178" operator="equal">
      <formula>"R"</formula>
    </cfRule>
  </conditionalFormatting>
  <conditionalFormatting sqref="AJ13:AK13 AN13:AO13 AR13:AS13 AV13:AW13 AZ13:BA13">
    <cfRule type="cellIs" dxfId="2985" priority="9117" operator="equal">
      <formula>"RH"</formula>
    </cfRule>
    <cfRule type="cellIs" dxfId="2984" priority="9118" operator="equal">
      <formula>"R"</formula>
    </cfRule>
  </conditionalFormatting>
  <conditionalFormatting sqref="AJ14:AK14 AN14:AO14 AR14:AS14 AV14:AW14 AZ14:BA14">
    <cfRule type="cellIs" dxfId="2983" priority="9069" operator="equal">
      <formula>"RH"</formula>
    </cfRule>
    <cfRule type="cellIs" dxfId="2982" priority="9070" operator="equal">
      <formula>"R"</formula>
    </cfRule>
  </conditionalFormatting>
  <conditionalFormatting sqref="AJ15:AK15">
    <cfRule type="containsText" dxfId="2981" priority="10233" operator="containsText" text="DI">
      <formula>NOT(ISERROR(SEARCH("DI",AJ15)))</formula>
    </cfRule>
    <cfRule type="cellIs" dxfId="2980" priority="10234" operator="equal">
      <formula>"RH"</formula>
    </cfRule>
    <cfRule type="cellIs" dxfId="2979" priority="10235" operator="equal">
      <formula>"R"</formula>
    </cfRule>
  </conditionalFormatting>
  <conditionalFormatting sqref="AJ16:AK16 AN16:AO16 AR16:AS16 AV16:AW16 AZ16:BA16">
    <cfRule type="cellIs" dxfId="2978" priority="9029" operator="equal">
      <formula>"RH"</formula>
    </cfRule>
    <cfRule type="cellIs" dxfId="2977" priority="9030" operator="equal">
      <formula>"R"</formula>
    </cfRule>
  </conditionalFormatting>
  <conditionalFormatting sqref="AJ17:AK18 AN17:AO18 AR17:AS18 AV17:AW18 AZ17:BA18">
    <cfRule type="cellIs" dxfId="2976" priority="9010" operator="equal">
      <formula>"RH"</formula>
    </cfRule>
    <cfRule type="cellIs" dxfId="2975" priority="9011" operator="equal">
      <formula>"R"</formula>
    </cfRule>
  </conditionalFormatting>
  <conditionalFormatting sqref="AJ19:AK19">
    <cfRule type="containsText" dxfId="2974" priority="10471" operator="containsText" text="DI">
      <formula>NOT(ISERROR(SEARCH("DI",AJ19)))</formula>
    </cfRule>
  </conditionalFormatting>
  <conditionalFormatting sqref="AJ20:AK20 AN20:AO20 AR20:AS20 AV20:AW20 AZ20:BA20">
    <cfRule type="cellIs" dxfId="2973" priority="9257" operator="equal">
      <formula>"RH"</formula>
    </cfRule>
    <cfRule type="cellIs" dxfId="2972" priority="9258" operator="equal">
      <formula>"R"</formula>
    </cfRule>
  </conditionalFormatting>
  <conditionalFormatting sqref="AJ26:AK26 AN26:AO26 AR26:AS26 AV26:AW26 AZ26:BA26 AF26:AG26">
    <cfRule type="containsText" dxfId="2971" priority="8848" operator="containsText" text="DI">
      <formula>NOT(ISERROR(SEARCH("DI",AF26)))</formula>
    </cfRule>
  </conditionalFormatting>
  <conditionalFormatting sqref="AJ28:AK28 AN28:AO28 AR28:AS28 AV28:AW28 AZ28:BA28 AF28:AG28">
    <cfRule type="containsText" dxfId="2970" priority="8907" operator="containsText" text="DI">
      <formula>NOT(ISERROR(SEARCH("DI",AF28)))</formula>
    </cfRule>
  </conditionalFormatting>
  <conditionalFormatting sqref="AJ30:AK30 AN30:AO30 AR30:AS30 AF30:AG30">
    <cfRule type="containsText" dxfId="2969" priority="8835" operator="containsText" text="DI">
      <formula>NOT(ISERROR(SEARCH("DI",AF30)))</formula>
    </cfRule>
  </conditionalFormatting>
  <conditionalFormatting sqref="AJ31:AK31 AN31:AO31 AR31:AS31 AV31:AW31 AZ31:BA31 AF31:AG31">
    <cfRule type="containsText" dxfId="2968" priority="8800" operator="containsText" text="DI">
      <formula>NOT(ISERROR(SEARCH("DI",AF31)))</formula>
    </cfRule>
  </conditionalFormatting>
  <conditionalFormatting sqref="AJ32:AK32 AN32:AO32 AR32:AS32 AV32:AW32 AZ32:BA32 AF32:AG32">
    <cfRule type="containsText" dxfId="2967" priority="8818" operator="containsText" text="DI">
      <formula>NOT(ISERROR(SEARCH("DI",AF32)))</formula>
    </cfRule>
  </conditionalFormatting>
  <conditionalFormatting sqref="AJ33:AK33 AN33:AO33 AR33:AS33 AV33:AW33 AZ33:BA33 AF33:AG33">
    <cfRule type="containsText" dxfId="2966" priority="8777" operator="containsText" text="DI">
      <formula>NOT(ISERROR(SEARCH("DI",AF33)))</formula>
    </cfRule>
  </conditionalFormatting>
  <conditionalFormatting sqref="AJ36:AK37 AN36:AO37 AR36:AS37 AV36:AW37 AZ36:BA37 AF36:AG37">
    <cfRule type="containsText" dxfId="2965" priority="8729" operator="containsText" text="DI">
      <formula>NOT(ISERROR(SEARCH("DI",AF36)))</formula>
    </cfRule>
  </conditionalFormatting>
  <conditionalFormatting sqref="AJ38:AK38 AN38:AO38 AR38:AS38 AV38:AW38 AZ38:BA38 AF38:AG38">
    <cfRule type="containsText" dxfId="2964" priority="8924" operator="containsText" text="DI">
      <formula>NOT(ISERROR(SEARCH("DI",AF38)))</formula>
    </cfRule>
  </conditionalFormatting>
  <conditionalFormatting sqref="AJ54:AK54 AN54:AO54 AR54:AS54 AV54:AW54 AY54:BA54 AF54:AG55">
    <cfRule type="cellIs" dxfId="2963" priority="8447" operator="equal">
      <formula>"RH"</formula>
    </cfRule>
    <cfRule type="cellIs" dxfId="2962" priority="8448" operator="equal">
      <formula>"R"</formula>
    </cfRule>
  </conditionalFormatting>
  <conditionalFormatting sqref="AJ9:AL9">
    <cfRule type="cellIs" dxfId="2961" priority="10475" operator="equal">
      <formula>"RH"</formula>
    </cfRule>
    <cfRule type="cellIs" dxfId="2960" priority="10476" operator="equal">
      <formula>"R"</formula>
    </cfRule>
  </conditionalFormatting>
  <conditionalFormatting sqref="AJ19:AL19">
    <cfRule type="cellIs" dxfId="2959" priority="10472" operator="equal">
      <formula>"RH"</formula>
    </cfRule>
    <cfRule type="cellIs" dxfId="2958" priority="10473" operator="equal">
      <formula>"R"</formula>
    </cfRule>
  </conditionalFormatting>
  <conditionalFormatting sqref="AL7 AT7 BB7:BC7 AP7:AP8">
    <cfRule type="cellIs" dxfId="2957" priority="9295" operator="equal">
      <formula>"RH"</formula>
    </cfRule>
    <cfRule type="cellIs" dxfId="2956" priority="9296" operator="equal">
      <formula>"R"</formula>
    </cfRule>
  </conditionalFormatting>
  <conditionalFormatting sqref="AL10:AL14 AP10:AP14 AT10:AT14 AX10:AX14">
    <cfRule type="cellIs" dxfId="2955" priority="9044" operator="equal">
      <formula>"RH"</formula>
    </cfRule>
    <cfRule type="cellIs" dxfId="2954" priority="9045" operator="equal">
      <formula>"R"</formula>
    </cfRule>
  </conditionalFormatting>
  <conditionalFormatting sqref="AL16:AL18 BB16:BC18 AP17:AP18 AT17:AT20">
    <cfRule type="cellIs" dxfId="2953" priority="8990" operator="equal">
      <formula>"RH"</formula>
    </cfRule>
    <cfRule type="cellIs" dxfId="2952" priority="8991" operator="equal">
      <formula>"R"</formula>
    </cfRule>
  </conditionalFormatting>
  <conditionalFormatting sqref="AL52:AL55 AP52:AP55 AX52:AX55">
    <cfRule type="cellIs" dxfId="2951" priority="8382" operator="equal">
      <formula>"RH"</formula>
    </cfRule>
    <cfRule type="cellIs" dxfId="2950" priority="8383" operator="equal">
      <formula>"R"</formula>
    </cfRule>
  </conditionalFormatting>
  <conditionalFormatting sqref="AL8:AM8">
    <cfRule type="cellIs" dxfId="2949" priority="9330" operator="equal">
      <formula>"RH"</formula>
    </cfRule>
    <cfRule type="cellIs" dxfId="2948" priority="9331" operator="equal">
      <formula>"R"</formula>
    </cfRule>
  </conditionalFormatting>
  <conditionalFormatting sqref="AL20:AM20 AP20:AQ20 AX20">
    <cfRule type="cellIs" dxfId="2947" priority="9232" operator="equal">
      <formula>"RH"</formula>
    </cfRule>
    <cfRule type="cellIs" dxfId="2946" priority="9233" operator="equal">
      <formula>"R"</formula>
    </cfRule>
  </conditionalFormatting>
  <conditionalFormatting sqref="AL26:AM26">
    <cfRule type="cellIs" dxfId="2945" priority="8624" operator="equal">
      <formula>"RH"</formula>
    </cfRule>
    <cfRule type="cellIs" dxfId="2944" priority="8625" operator="equal">
      <formula>"R"</formula>
    </cfRule>
  </conditionalFormatting>
  <conditionalFormatting sqref="AL30:AM33">
    <cfRule type="cellIs" dxfId="2943" priority="8633" operator="equal">
      <formula>"RH"</formula>
    </cfRule>
    <cfRule type="cellIs" dxfId="2942" priority="8634" operator="equal">
      <formula>"R"</formula>
    </cfRule>
  </conditionalFormatting>
  <conditionalFormatting sqref="AL36:AM38">
    <cfRule type="cellIs" dxfId="2941" priority="7521" operator="equal">
      <formula>"R"</formula>
    </cfRule>
  </conditionalFormatting>
  <conditionalFormatting sqref="AL45:AM45">
    <cfRule type="cellIs" dxfId="2940" priority="8606" operator="equal">
      <formula>"RH"</formula>
    </cfRule>
    <cfRule type="cellIs" dxfId="2939" priority="8607" operator="equal">
      <formula>"R"</formula>
    </cfRule>
  </conditionalFormatting>
  <conditionalFormatting sqref="AL51:AM51 AP51:AQ51">
    <cfRule type="cellIs" dxfId="2938" priority="8464" operator="equal">
      <formula>"RH"</formula>
    </cfRule>
    <cfRule type="cellIs" dxfId="2937" priority="8465" operator="equal">
      <formula>"R"</formula>
    </cfRule>
  </conditionalFormatting>
  <conditionalFormatting sqref="AM7">
    <cfRule type="containsText" dxfId="2936" priority="8976" operator="containsText" text="DI">
      <formula>NOT(ISERROR(SEARCH("DI",AM7)))</formula>
    </cfRule>
  </conditionalFormatting>
  <conditionalFormatting sqref="AM7:AM8">
    <cfRule type="cellIs" dxfId="2935" priority="8977" operator="equal">
      <formula>"RH"</formula>
    </cfRule>
    <cfRule type="cellIs" dxfId="2934" priority="8978" operator="equal">
      <formula>"R"</formula>
    </cfRule>
  </conditionalFormatting>
  <conditionalFormatting sqref="AM8">
    <cfRule type="containsText" dxfId="2933" priority="9326" operator="containsText" text="DI">
      <formula>NOT(ISERROR(SEARCH("DI",AM8)))</formula>
    </cfRule>
    <cfRule type="cellIs" dxfId="2932" priority="9327" operator="equal">
      <formula>"RH"</formula>
    </cfRule>
    <cfRule type="cellIs" dxfId="2931" priority="9328" operator="equal">
      <formula>"R"</formula>
    </cfRule>
    <cfRule type="containsText" dxfId="2930" priority="9329" operator="containsText" text="DI">
      <formula>NOT(ISERROR(SEARCH("DI",AM8)))</formula>
    </cfRule>
  </conditionalFormatting>
  <conditionalFormatting sqref="AM10">
    <cfRule type="containsText" dxfId="2929" priority="9288" operator="containsText" text="DI">
      <formula>NOT(ISERROR(SEARCH("DI",AM10)))</formula>
    </cfRule>
  </conditionalFormatting>
  <conditionalFormatting sqref="AM11">
    <cfRule type="containsText" dxfId="2928" priority="9202" operator="containsText" text="DI">
      <formula>NOT(ISERROR(SEARCH("DI",AM11)))</formula>
    </cfRule>
    <cfRule type="cellIs" dxfId="2927" priority="9203" operator="equal">
      <formula>"RH"</formula>
    </cfRule>
    <cfRule type="cellIs" dxfId="2926" priority="9204" operator="equal">
      <formula>"R"</formula>
    </cfRule>
    <cfRule type="containsText" dxfId="2925" priority="9205" operator="containsText" text="DI">
      <formula>NOT(ISERROR(SEARCH("DI",AM11)))</formula>
    </cfRule>
    <cfRule type="cellIs" dxfId="2924" priority="9206" operator="equal">
      <formula>"RH"</formula>
    </cfRule>
    <cfRule type="cellIs" dxfId="2923" priority="9207" operator="equal">
      <formula>"R"</formula>
    </cfRule>
  </conditionalFormatting>
  <conditionalFormatting sqref="AM11:AM12">
    <cfRule type="cellIs" dxfId="2922" priority="9132" operator="equal">
      <formula>"RH"</formula>
    </cfRule>
    <cfRule type="cellIs" dxfId="2921" priority="9133" operator="equal">
      <formula>"R"</formula>
    </cfRule>
  </conditionalFormatting>
  <conditionalFormatting sqref="AM12">
    <cfRule type="containsText" dxfId="2920" priority="9128" operator="containsText" text="DI">
      <formula>NOT(ISERROR(SEARCH("DI",AM12)))</formula>
    </cfRule>
    <cfRule type="cellIs" dxfId="2919" priority="9129" operator="equal">
      <formula>"RH"</formula>
    </cfRule>
    <cfRule type="cellIs" dxfId="2918" priority="9130" operator="equal">
      <formula>"R"</formula>
    </cfRule>
    <cfRule type="containsText" dxfId="2917" priority="9131" operator="containsText" text="DI">
      <formula>NOT(ISERROR(SEARCH("DI",AM12)))</formula>
    </cfRule>
  </conditionalFormatting>
  <conditionalFormatting sqref="AM12:AM13">
    <cfRule type="cellIs" dxfId="2916" priority="9098" operator="equal">
      <formula>"RH"</formula>
    </cfRule>
    <cfRule type="cellIs" dxfId="2915" priority="9099" operator="equal">
      <formula>"R"</formula>
    </cfRule>
  </conditionalFormatting>
  <conditionalFormatting sqref="AM13">
    <cfRule type="containsText" dxfId="2914" priority="9097" operator="containsText" text="DI">
      <formula>NOT(ISERROR(SEARCH("DI",AM13)))</formula>
    </cfRule>
  </conditionalFormatting>
  <conditionalFormatting sqref="AM14">
    <cfRule type="cellIs" dxfId="2913" priority="8973" operator="equal">
      <formula>"RH"</formula>
    </cfRule>
    <cfRule type="cellIs" dxfId="2912" priority="8974" operator="equal">
      <formula>"R"</formula>
    </cfRule>
    <cfRule type="containsText" dxfId="2911" priority="8975" operator="containsText" text="DI">
      <formula>NOT(ISERROR(SEARCH("DI",AM14)))</formula>
    </cfRule>
  </conditionalFormatting>
  <conditionalFormatting sqref="AM16:AM17">
    <cfRule type="cellIs" dxfId="2910" priority="8356" operator="equal">
      <formula>"RH"</formula>
    </cfRule>
    <cfRule type="cellIs" dxfId="2909" priority="8357" operator="equal">
      <formula>"R"</formula>
    </cfRule>
  </conditionalFormatting>
  <conditionalFormatting sqref="AM18">
    <cfRule type="containsText" dxfId="2908" priority="8998" operator="containsText" text="DI">
      <formula>NOT(ISERROR(SEARCH("DI",AM18)))</formula>
    </cfRule>
    <cfRule type="cellIs" dxfId="2907" priority="8999" operator="equal">
      <formula>"RH"</formula>
    </cfRule>
    <cfRule type="cellIs" dxfId="2906" priority="9000" operator="equal">
      <formula>"R"</formula>
    </cfRule>
  </conditionalFormatting>
  <conditionalFormatting sqref="AM19">
    <cfRule type="containsText" dxfId="2905" priority="8965" operator="containsText" text="DI">
      <formula>NOT(ISERROR(SEARCH("DI",AM19)))</formula>
    </cfRule>
    <cfRule type="cellIs" dxfId="2904" priority="8966" operator="equal">
      <formula>"RH"</formula>
    </cfRule>
    <cfRule type="cellIs" dxfId="2903" priority="8967" operator="equal">
      <formula>"R"</formula>
    </cfRule>
  </conditionalFormatting>
  <conditionalFormatting sqref="AM20">
    <cfRule type="containsText" dxfId="2902" priority="9239" operator="containsText" text="DI">
      <formula>NOT(ISERROR(SEARCH("DI",AM20)))</formula>
    </cfRule>
    <cfRule type="cellIs" dxfId="2901" priority="9240" operator="equal">
      <formula>"RH"</formula>
    </cfRule>
    <cfRule type="cellIs" dxfId="2900" priority="9241" operator="equal">
      <formula>"R"</formula>
    </cfRule>
    <cfRule type="containsText" dxfId="2899" priority="9242" operator="containsText" text="DI">
      <formula>NOT(ISERROR(SEARCH("DI",AM20)))</formula>
    </cfRule>
    <cfRule type="cellIs" dxfId="2898" priority="9243" operator="equal">
      <formula>"RH"</formula>
    </cfRule>
    <cfRule type="cellIs" dxfId="2897" priority="9244" operator="equal">
      <formula>"R"</formula>
    </cfRule>
  </conditionalFormatting>
  <conditionalFormatting sqref="AM26">
    <cfRule type="cellIs" dxfId="2896" priority="8621" operator="equal">
      <formula>"RH"</formula>
    </cfRule>
    <cfRule type="cellIs" dxfId="2895" priority="8622" operator="equal">
      <formula>"R"</formula>
    </cfRule>
    <cfRule type="containsText" dxfId="2894" priority="8623" operator="containsText" text="DI">
      <formula>NOT(ISERROR(SEARCH("DI",AM26)))</formula>
    </cfRule>
    <cfRule type="containsText" dxfId="2893" priority="8626" operator="containsText" text="DI">
      <formula>NOT(ISERROR(SEARCH("DI",AM26)))</formula>
    </cfRule>
  </conditionalFormatting>
  <conditionalFormatting sqref="AM26:AM27">
    <cfRule type="cellIs" dxfId="2892" priority="8627" operator="equal">
      <formula>"RH"</formula>
    </cfRule>
    <cfRule type="cellIs" dxfId="2891" priority="8628" operator="equal">
      <formula>"R"</formula>
    </cfRule>
  </conditionalFormatting>
  <conditionalFormatting sqref="AM27">
    <cfRule type="containsText" dxfId="2890" priority="8876" operator="containsText" text="DI">
      <formula>NOT(ISERROR(SEARCH("DI",AM27)))</formula>
    </cfRule>
  </conditionalFormatting>
  <conditionalFormatting sqref="AM28 AU28">
    <cfRule type="cellIs" dxfId="2889" priority="8899" operator="equal">
      <formula>"RH"</formula>
    </cfRule>
    <cfRule type="cellIs" dxfId="2888" priority="8900" operator="equal">
      <formula>"R"</formula>
    </cfRule>
  </conditionalFormatting>
  <conditionalFormatting sqref="AM29 AI29 AE29">
    <cfRule type="containsText" dxfId="2887" priority="10220" operator="containsText" text="DI">
      <formula>NOT(ISERROR(SEARCH("DI",AE29)))</formula>
    </cfRule>
  </conditionalFormatting>
  <conditionalFormatting sqref="AM31">
    <cfRule type="containsText" dxfId="2886" priority="8794" operator="containsText" text="DI">
      <formula>NOT(ISERROR(SEARCH("DI",AM31)))</formula>
    </cfRule>
    <cfRule type="cellIs" dxfId="2885" priority="8795" operator="equal">
      <formula>"RH"</formula>
    </cfRule>
    <cfRule type="cellIs" dxfId="2884" priority="8796" operator="equal">
      <formula>"R"</formula>
    </cfRule>
    <cfRule type="containsText" dxfId="2883" priority="8797" operator="containsText" text="DI">
      <formula>NOT(ISERROR(SEARCH("DI",AM31)))</formula>
    </cfRule>
    <cfRule type="cellIs" dxfId="2882" priority="8798" operator="equal">
      <formula>"RH"</formula>
    </cfRule>
    <cfRule type="cellIs" dxfId="2881" priority="8799" operator="equal">
      <formula>"R"</formula>
    </cfRule>
  </conditionalFormatting>
  <conditionalFormatting sqref="AM32">
    <cfRule type="containsText" dxfId="2880" priority="8632" operator="containsText" text="DI">
      <formula>NOT(ISERROR(SEARCH("DI",AM32)))</formula>
    </cfRule>
  </conditionalFormatting>
  <conditionalFormatting sqref="AM33">
    <cfRule type="containsText" dxfId="2879" priority="8755" operator="containsText" text="DI">
      <formula>NOT(ISERROR(SEARCH("DI",AM33)))</formula>
    </cfRule>
    <cfRule type="cellIs" dxfId="2878" priority="8756" operator="equal">
      <formula>"RH"</formula>
    </cfRule>
    <cfRule type="cellIs" dxfId="2877" priority="8757" operator="equal">
      <formula>"R"</formula>
    </cfRule>
    <cfRule type="containsText" dxfId="2876" priority="8758" operator="containsText" text="DI">
      <formula>NOT(ISERROR(SEARCH("DI",AM33)))</formula>
    </cfRule>
    <cfRule type="cellIs" dxfId="2875" priority="8759" operator="equal">
      <formula>"RH"</formula>
    </cfRule>
    <cfRule type="cellIs" dxfId="2874" priority="8760" operator="equal">
      <formula>"R"</formula>
    </cfRule>
  </conditionalFormatting>
  <conditionalFormatting sqref="AM36:AM37">
    <cfRule type="cellIs" dxfId="2873" priority="8715" operator="equal">
      <formula>"RH"</formula>
    </cfRule>
  </conditionalFormatting>
  <conditionalFormatting sqref="AM38">
    <cfRule type="cellIs" dxfId="2872" priority="7520" operator="equal">
      <formula>"RH"</formula>
    </cfRule>
    <cfRule type="containsText" dxfId="2871" priority="7522" operator="containsText" text="DI">
      <formula>NOT(ISERROR(SEARCH("DI",AM38)))</formula>
    </cfRule>
  </conditionalFormatting>
  <conditionalFormatting sqref="AM45">
    <cfRule type="containsText" dxfId="2870" priority="8602" operator="containsText" text="DI">
      <formula>NOT(ISERROR(SEARCH("DI",AM45)))</formula>
    </cfRule>
    <cfRule type="cellIs" dxfId="2869" priority="8603" operator="equal">
      <formula>"RH"</formula>
    </cfRule>
    <cfRule type="cellIs" dxfId="2868" priority="8604" operator="equal">
      <formula>"R"</formula>
    </cfRule>
    <cfRule type="containsText" dxfId="2867" priority="8605" operator="containsText" text="DI">
      <formula>NOT(ISERROR(SEARCH("DI",AM45)))</formula>
    </cfRule>
  </conditionalFormatting>
  <conditionalFormatting sqref="AM45:AM46">
    <cfRule type="cellIs" dxfId="2866" priority="8344" operator="equal">
      <formula>"RH"</formula>
    </cfRule>
  </conditionalFormatting>
  <conditionalFormatting sqref="AM45:AM47">
    <cfRule type="cellIs" dxfId="2865" priority="7186" operator="equal">
      <formula>"R"</formula>
    </cfRule>
  </conditionalFormatting>
  <conditionalFormatting sqref="AM47">
    <cfRule type="cellIs" dxfId="2864" priority="7179" operator="equal">
      <formula>"RH"</formula>
    </cfRule>
    <cfRule type="cellIs" dxfId="2863" priority="7180" operator="equal">
      <formula>"R"</formula>
    </cfRule>
    <cfRule type="containsText" dxfId="2862" priority="7181" operator="containsText" text="DI">
      <formula>NOT(ISERROR(SEARCH("DI",AM47)))</formula>
    </cfRule>
    <cfRule type="cellIs" dxfId="2861" priority="7182" operator="equal">
      <formula>"RH"</formula>
    </cfRule>
    <cfRule type="cellIs" dxfId="2860" priority="7183" operator="equal">
      <formula>"R"</formula>
    </cfRule>
    <cfRule type="containsText" dxfId="2859" priority="7184" operator="containsText" text="DI">
      <formula>NOT(ISERROR(SEARCH("DI",AM47)))</formula>
    </cfRule>
    <cfRule type="cellIs" dxfId="2858" priority="7185" operator="equal">
      <formula>"RH"</formula>
    </cfRule>
  </conditionalFormatting>
  <conditionalFormatting sqref="AM48">
    <cfRule type="containsText" dxfId="2857" priority="8518" operator="containsText" text="DI">
      <formula>NOT(ISERROR(SEARCH("DI",AM48)))</formula>
    </cfRule>
    <cfRule type="cellIs" dxfId="2856" priority="8519" operator="equal">
      <formula>"RH"</formula>
    </cfRule>
    <cfRule type="cellIs" dxfId="2855" priority="8520" operator="equal">
      <formula>"R"</formula>
    </cfRule>
  </conditionalFormatting>
  <conditionalFormatting sqref="AM49">
    <cfRule type="containsText" dxfId="2854" priority="8506" operator="containsText" text="DI">
      <formula>NOT(ISERROR(SEARCH("DI",AM49)))</formula>
    </cfRule>
    <cfRule type="cellIs" dxfId="2853" priority="8507" operator="equal">
      <formula>"RH"</formula>
    </cfRule>
    <cfRule type="cellIs" dxfId="2852" priority="8508" operator="equal">
      <formula>"R"</formula>
    </cfRule>
  </conditionalFormatting>
  <conditionalFormatting sqref="AM50">
    <cfRule type="cellIs" dxfId="2851" priority="8363" operator="equal">
      <formula>"RH"</formula>
    </cfRule>
    <cfRule type="cellIs" dxfId="2850" priority="8364" operator="equal">
      <formula>"R"</formula>
    </cfRule>
  </conditionalFormatting>
  <conditionalFormatting sqref="AM51">
    <cfRule type="containsText" dxfId="2849" priority="8476" operator="containsText" text="DI">
      <formula>NOT(ISERROR(SEARCH("DI",AM51)))</formula>
    </cfRule>
    <cfRule type="cellIs" dxfId="2848" priority="8477" operator="equal">
      <formula>"RH"</formula>
    </cfRule>
    <cfRule type="cellIs" dxfId="2847" priority="8478" operator="equal">
      <formula>"R"</formula>
    </cfRule>
    <cfRule type="containsText" dxfId="2846" priority="8479" operator="containsText" text="DI">
      <formula>NOT(ISERROR(SEARCH("DI",AM51)))</formula>
    </cfRule>
    <cfRule type="cellIs" dxfId="2845" priority="8480" operator="equal">
      <formula>"RH"</formula>
    </cfRule>
    <cfRule type="cellIs" dxfId="2844" priority="8481" operator="equal">
      <formula>"R"</formula>
    </cfRule>
  </conditionalFormatting>
  <conditionalFormatting sqref="AM52">
    <cfRule type="containsText" dxfId="2843" priority="8341" operator="containsText" text="DI">
      <formula>NOT(ISERROR(SEARCH("DI",AM52)))</formula>
    </cfRule>
    <cfRule type="cellIs" dxfId="2842" priority="8342" operator="equal">
      <formula>"RH"</formula>
    </cfRule>
    <cfRule type="cellIs" dxfId="2841" priority="8343" operator="equal">
      <formula>"R"</formula>
    </cfRule>
  </conditionalFormatting>
  <conditionalFormatting sqref="AM53">
    <cfRule type="containsText" dxfId="2840" priority="8400" operator="containsText" text="DI">
      <formula>NOT(ISERROR(SEARCH("DI",AM53)))</formula>
    </cfRule>
  </conditionalFormatting>
  <conditionalFormatting sqref="AM53:AM54">
    <cfRule type="cellIs" dxfId="2839" priority="8401" operator="equal">
      <formula>"RH"</formula>
    </cfRule>
    <cfRule type="cellIs" dxfId="2838" priority="8402" operator="equal">
      <formula>"R"</formula>
    </cfRule>
  </conditionalFormatting>
  <conditionalFormatting sqref="AM54">
    <cfRule type="containsText" dxfId="2837" priority="8429" operator="containsText" text="DI">
      <formula>NOT(ISERROR(SEARCH("DI",AM54)))</formula>
    </cfRule>
    <cfRule type="cellIs" dxfId="2836" priority="8430" operator="equal">
      <formula>"RH"</formula>
    </cfRule>
    <cfRule type="cellIs" dxfId="2835" priority="8431" operator="equal">
      <formula>"R"</formula>
    </cfRule>
    <cfRule type="containsText" dxfId="2834" priority="8432" operator="containsText" text="DI">
      <formula>NOT(ISERROR(SEARCH("DI",AM54)))</formula>
    </cfRule>
    <cfRule type="cellIs" dxfId="2833" priority="8433" operator="equal">
      <formula>"RH"</formula>
    </cfRule>
    <cfRule type="cellIs" dxfId="2832" priority="8434" operator="equal">
      <formula>"R"</formula>
    </cfRule>
  </conditionalFormatting>
  <conditionalFormatting sqref="AN27:AO27 AR27:AS27 AV27:AW27 AZ27:BA27">
    <cfRule type="containsText" dxfId="2831" priority="8880" operator="containsText" text="DI">
      <formula>NOT(ISERROR(SEARCH("DI",AN27)))</formula>
    </cfRule>
    <cfRule type="cellIs" dxfId="2830" priority="8881" operator="equal">
      <formula>"RH"</formula>
    </cfRule>
    <cfRule type="cellIs" dxfId="2829" priority="8882" operator="equal">
      <formula>"R"</formula>
    </cfRule>
  </conditionalFormatting>
  <conditionalFormatting sqref="AN52:AO52 AF52:AG52 AJ52:AK52 AR52:AS52 AV52:AW52">
    <cfRule type="containsText" dxfId="2828" priority="8387" operator="containsText" text="DI">
      <formula>NOT(ISERROR(SEARCH("DI",AF52)))</formula>
    </cfRule>
  </conditionalFormatting>
  <conditionalFormatting sqref="AN53:AO53 AF53:AG53 AJ53:AK53 AR53:AS53 AV53:AW53">
    <cfRule type="containsText" dxfId="2827" priority="8406" operator="containsText" text="DI">
      <formula>NOT(ISERROR(SEARCH("DI",AF53)))</formula>
    </cfRule>
  </conditionalFormatting>
  <conditionalFormatting sqref="AP35:AP37 AX36:AX38">
    <cfRule type="cellIs" dxfId="2826" priority="8724" operator="equal">
      <formula>"R"</formula>
    </cfRule>
  </conditionalFormatting>
  <conditionalFormatting sqref="AP45:AP50 AL46:AL50 AH46:AH55">
    <cfRule type="cellIs" dxfId="2825" priority="8358" operator="equal">
      <formula>"RH"</formula>
    </cfRule>
    <cfRule type="cellIs" dxfId="2824" priority="8359" operator="equal">
      <formula>"R"</formula>
    </cfRule>
  </conditionalFormatting>
  <conditionalFormatting sqref="AP16:AQ16 AT16:AU16">
    <cfRule type="cellIs" dxfId="2823" priority="9017" operator="equal">
      <formula>"RH"</formula>
    </cfRule>
    <cfRule type="cellIs" dxfId="2822" priority="9018" operator="equal">
      <formula>"R"</formula>
    </cfRule>
  </conditionalFormatting>
  <conditionalFormatting sqref="AP30:AQ33">
    <cfRule type="cellIs" dxfId="2821" priority="8668" operator="equal">
      <formula>"RH"</formula>
    </cfRule>
    <cfRule type="cellIs" dxfId="2820" priority="8669" operator="equal">
      <formula>"R"</formula>
    </cfRule>
  </conditionalFormatting>
  <conditionalFormatting sqref="AP36:AQ38">
    <cfRule type="cellIs" dxfId="2819" priority="8636" operator="equal">
      <formula>"RH"</formula>
    </cfRule>
  </conditionalFormatting>
  <conditionalFormatting sqref="AP38:AQ38">
    <cfRule type="cellIs" dxfId="2818" priority="8917" operator="equal">
      <formula>"R"</formula>
    </cfRule>
  </conditionalFormatting>
  <conditionalFormatting sqref="AQ7">
    <cfRule type="cellIs" dxfId="2817" priority="8950" operator="equal">
      <formula>"RH"</formula>
    </cfRule>
    <cfRule type="cellIs" dxfId="2816" priority="8951" operator="equal">
      <formula>"R"</formula>
    </cfRule>
  </conditionalFormatting>
  <conditionalFormatting sqref="AQ8">
    <cfRule type="containsText" dxfId="2815" priority="9337" operator="containsText" text="DI">
      <formula>NOT(ISERROR(SEARCH("DI",AQ8)))</formula>
    </cfRule>
    <cfRule type="cellIs" dxfId="2814" priority="9338" operator="equal">
      <formula>"RH"</formula>
    </cfRule>
    <cfRule type="cellIs" dxfId="2813" priority="9339" operator="equal">
      <formula>"R"</formula>
    </cfRule>
  </conditionalFormatting>
  <conditionalFormatting sqref="AQ10">
    <cfRule type="cellIs" dxfId="2812" priority="8942" operator="equal">
      <formula>"RH"</formula>
    </cfRule>
    <cfRule type="cellIs" dxfId="2811" priority="8943" operator="equal">
      <formula>"R"</formula>
    </cfRule>
    <cfRule type="containsText" dxfId="2810" priority="8944" operator="containsText" text="DI">
      <formula>NOT(ISERROR(SEARCH("DI",AQ10)))</formula>
    </cfRule>
    <cfRule type="cellIs" dxfId="2809" priority="8945" operator="equal">
      <formula>"RH"</formula>
    </cfRule>
    <cfRule type="cellIs" dxfId="2808" priority="8946" operator="equal">
      <formula>"R"</formula>
    </cfRule>
    <cfRule type="containsText" dxfId="2807" priority="8947" operator="containsText" text="DI">
      <formula>NOT(ISERROR(SEARCH("DI",AQ10)))</formula>
    </cfRule>
    <cfRule type="cellIs" dxfId="2806" priority="8948" operator="equal">
      <formula>"RH"</formula>
    </cfRule>
    <cfRule type="cellIs" dxfId="2805" priority="8949" operator="equal">
      <formula>"R"</formula>
    </cfRule>
  </conditionalFormatting>
  <conditionalFormatting sqref="AQ11">
    <cfRule type="containsText" dxfId="2804" priority="9199" operator="containsText" text="DI">
      <formula>NOT(ISERROR(SEARCH("DI",AQ11)))</formula>
    </cfRule>
  </conditionalFormatting>
  <conditionalFormatting sqref="AQ11:AQ12">
    <cfRule type="cellIs" dxfId="2803" priority="9158" operator="equal">
      <formula>"RH"</formula>
    </cfRule>
    <cfRule type="cellIs" dxfId="2802" priority="9159" operator="equal">
      <formula>"R"</formula>
    </cfRule>
  </conditionalFormatting>
  <conditionalFormatting sqref="AQ12">
    <cfRule type="containsText" dxfId="2801" priority="9154" operator="containsText" text="DI">
      <formula>NOT(ISERROR(SEARCH("DI",AQ12)))</formula>
    </cfRule>
    <cfRule type="cellIs" dxfId="2800" priority="9155" operator="equal">
      <formula>"RH"</formula>
    </cfRule>
    <cfRule type="cellIs" dxfId="2799" priority="9156" operator="equal">
      <formula>"R"</formula>
    </cfRule>
    <cfRule type="containsText" dxfId="2798" priority="9157" operator="containsText" text="DI">
      <formula>NOT(ISERROR(SEARCH("DI",AQ12)))</formula>
    </cfRule>
  </conditionalFormatting>
  <conditionalFormatting sqref="AQ12:AQ14">
    <cfRule type="cellIs" dxfId="2797" priority="9055" operator="equal">
      <formula>"RH"</formula>
    </cfRule>
    <cfRule type="cellIs" dxfId="2796" priority="9056" operator="equal">
      <formula>"R"</formula>
    </cfRule>
  </conditionalFormatting>
  <conditionalFormatting sqref="AQ13">
    <cfRule type="containsText" dxfId="2795" priority="9104" operator="containsText" text="DI">
      <formula>NOT(ISERROR(SEARCH("DI",AQ13)))</formula>
    </cfRule>
  </conditionalFormatting>
  <conditionalFormatting sqref="AQ14">
    <cfRule type="cellIs" dxfId="2794" priority="9049" operator="equal">
      <formula>"RH"</formula>
    </cfRule>
    <cfRule type="cellIs" dxfId="2793" priority="9050" operator="equal">
      <formula>"R"</formula>
    </cfRule>
    <cfRule type="containsText" dxfId="2792" priority="9051" operator="containsText" text="DI">
      <formula>NOT(ISERROR(SEARCH("DI",AQ14)))</formula>
    </cfRule>
    <cfRule type="cellIs" dxfId="2791" priority="9052" operator="equal">
      <formula>"RH"</formula>
    </cfRule>
    <cfRule type="cellIs" dxfId="2790" priority="9053" operator="equal">
      <formula>"R"</formula>
    </cfRule>
    <cfRule type="containsText" dxfId="2789" priority="9054" operator="containsText" text="DI">
      <formula>NOT(ISERROR(SEARCH("DI",AQ14)))</formula>
    </cfRule>
  </conditionalFormatting>
  <conditionalFormatting sqref="AQ17">
    <cfRule type="containsText" dxfId="2788" priority="8995" operator="containsText" text="DI">
      <formula>NOT(ISERROR(SEARCH("DI",AQ17)))</formula>
    </cfRule>
    <cfRule type="cellIs" dxfId="2787" priority="8996" operator="equal">
      <formula>"RH"</formula>
    </cfRule>
    <cfRule type="cellIs" dxfId="2786" priority="8997" operator="equal">
      <formula>"R"</formula>
    </cfRule>
  </conditionalFormatting>
  <conditionalFormatting sqref="AQ18:AQ19">
    <cfRule type="cellIs" dxfId="2785" priority="8969" operator="equal">
      <formula>"RH"</formula>
    </cfRule>
    <cfRule type="cellIs" dxfId="2784" priority="8970" operator="equal">
      <formula>"R"</formula>
    </cfRule>
  </conditionalFormatting>
  <conditionalFormatting sqref="AQ19">
    <cfRule type="containsText" dxfId="2783" priority="8968" operator="containsText" text="DI">
      <formula>NOT(ISERROR(SEARCH("DI",AQ19)))</formula>
    </cfRule>
  </conditionalFormatting>
  <conditionalFormatting sqref="AQ20">
    <cfRule type="containsText" dxfId="2782" priority="9236" operator="containsText" text="DI">
      <formula>NOT(ISERROR(SEARCH("DI",AQ20)))</formula>
    </cfRule>
  </conditionalFormatting>
  <conditionalFormatting sqref="AQ26">
    <cfRule type="containsText" dxfId="2781" priority="8840" operator="containsText" text="DI">
      <formula>NOT(ISERROR(SEARCH("DI",AQ26)))</formula>
    </cfRule>
    <cfRule type="cellIs" dxfId="2780" priority="8841" operator="equal">
      <formula>"RH"</formula>
    </cfRule>
    <cfRule type="cellIs" dxfId="2779" priority="8842" operator="equal">
      <formula>"R"</formula>
    </cfRule>
  </conditionalFormatting>
  <conditionalFormatting sqref="AQ27">
    <cfRule type="containsText" dxfId="2778" priority="8877" operator="containsText" text="DI">
      <formula>NOT(ISERROR(SEARCH("DI",AQ27)))</formula>
    </cfRule>
    <cfRule type="cellIs" dxfId="2777" priority="8878" operator="equal">
      <formula>"RH"</formula>
    </cfRule>
    <cfRule type="cellIs" dxfId="2776" priority="8879" operator="equal">
      <formula>"R"</formula>
    </cfRule>
  </conditionalFormatting>
  <conditionalFormatting sqref="AQ28">
    <cfRule type="containsText" dxfId="2775" priority="8897" operator="containsText" text="DI">
      <formula>NOT(ISERROR(SEARCH("DI",AQ28)))</formula>
    </cfRule>
  </conditionalFormatting>
  <conditionalFormatting sqref="AQ29">
    <cfRule type="cellIs" dxfId="2774" priority="8654" operator="equal">
      <formula>"RH"</formula>
    </cfRule>
    <cfRule type="cellIs" dxfId="2773" priority="8655" operator="equal">
      <formula>"R"</formula>
    </cfRule>
    <cfRule type="containsText" dxfId="2772" priority="8656" operator="containsText" text="DI">
      <formula>NOT(ISERROR(SEARCH("DI",AQ29)))</formula>
    </cfRule>
    <cfRule type="cellIs" dxfId="2771" priority="8657" operator="equal">
      <formula>"RH"</formula>
    </cfRule>
    <cfRule type="cellIs" dxfId="2770" priority="8658" operator="equal">
      <formula>"R"</formula>
    </cfRule>
    <cfRule type="containsText" dxfId="2769" priority="8659" operator="containsText" text="DI">
      <formula>NOT(ISERROR(SEARCH("DI",AQ29)))</formula>
    </cfRule>
    <cfRule type="cellIs" dxfId="2768" priority="8660" operator="equal">
      <formula>"RH"</formula>
    </cfRule>
    <cfRule type="cellIs" dxfId="2767" priority="8661" operator="equal">
      <formula>"R"</formula>
    </cfRule>
  </conditionalFormatting>
  <conditionalFormatting sqref="AQ31">
    <cfRule type="cellIs" dxfId="2766" priority="8662" operator="equal">
      <formula>"RH"</formula>
    </cfRule>
    <cfRule type="cellIs" dxfId="2765" priority="8663" operator="equal">
      <formula>"R"</formula>
    </cfRule>
    <cfRule type="containsText" dxfId="2764" priority="8664" operator="containsText" text="DI">
      <formula>NOT(ISERROR(SEARCH("DI",AQ31)))</formula>
    </cfRule>
    <cfRule type="cellIs" dxfId="2763" priority="8665" operator="equal">
      <formula>"RH"</formula>
    </cfRule>
    <cfRule type="cellIs" dxfId="2762" priority="8666" operator="equal">
      <formula>"R"</formula>
    </cfRule>
    <cfRule type="containsText" dxfId="2761" priority="8667" operator="containsText" text="DI">
      <formula>NOT(ISERROR(SEARCH("DI",AQ31)))</formula>
    </cfRule>
  </conditionalFormatting>
  <conditionalFormatting sqref="AQ33">
    <cfRule type="containsText" dxfId="2760" priority="8747" operator="containsText" text="DI">
      <formula>NOT(ISERROR(SEARCH("DI",AQ33)))</formula>
    </cfRule>
    <cfRule type="cellIs" dxfId="2759" priority="8748" operator="equal">
      <formula>"RH"</formula>
    </cfRule>
    <cfRule type="cellIs" dxfId="2758" priority="8749" operator="equal">
      <formula>"R"</formula>
    </cfRule>
    <cfRule type="containsText" dxfId="2757" priority="8750" operator="containsText" text="DI">
      <formula>NOT(ISERROR(SEARCH("DI",AQ33)))</formula>
    </cfRule>
    <cfRule type="cellIs" dxfId="2756" priority="8751" operator="equal">
      <formula>"RH"</formula>
    </cfRule>
    <cfRule type="cellIs" dxfId="2755" priority="8752" operator="equal">
      <formula>"R"</formula>
    </cfRule>
  </conditionalFormatting>
  <conditionalFormatting sqref="AQ36">
    <cfRule type="containsText" dxfId="2754" priority="8712" operator="containsText" text="DI">
      <formula>NOT(ISERROR(SEARCH("DI",AQ36)))</formula>
    </cfRule>
  </conditionalFormatting>
  <conditionalFormatting sqref="AQ36:AQ37">
    <cfRule type="cellIs" dxfId="2753" priority="8637" operator="equal">
      <formula>"R"</formula>
    </cfRule>
  </conditionalFormatting>
  <conditionalFormatting sqref="AQ37">
    <cfRule type="containsText" dxfId="2752" priority="8635" operator="containsText" text="DI">
      <formula>NOT(ISERROR(SEARCH("DI",AQ37)))</formula>
    </cfRule>
  </conditionalFormatting>
  <conditionalFormatting sqref="AQ45 AI48:AI49 AU50:AU51">
    <cfRule type="cellIs" dxfId="2751" priority="7196" operator="equal">
      <formula>"R"</formula>
    </cfRule>
  </conditionalFormatting>
  <conditionalFormatting sqref="AQ45 AI49 AU51">
    <cfRule type="cellIs" dxfId="2750" priority="7193" operator="equal">
      <formula>"R"</formula>
    </cfRule>
  </conditionalFormatting>
  <conditionalFormatting sqref="AQ45:AQ46">
    <cfRule type="cellIs" dxfId="2749" priority="7188" operator="equal">
      <formula>"R"</formula>
    </cfRule>
  </conditionalFormatting>
  <conditionalFormatting sqref="AQ46">
    <cfRule type="cellIs" dxfId="2748" priority="7187" operator="equal">
      <formula>"RH"</formula>
    </cfRule>
  </conditionalFormatting>
  <conditionalFormatting sqref="AQ47">
    <cfRule type="containsText" dxfId="2747" priority="8553" operator="containsText" text="DI">
      <formula>NOT(ISERROR(SEARCH("DI",AQ47)))</formula>
    </cfRule>
    <cfRule type="cellIs" dxfId="2746" priority="8554" operator="equal">
      <formula>"RH"</formula>
    </cfRule>
    <cfRule type="cellIs" dxfId="2745" priority="8555" operator="equal">
      <formula>"R"</formula>
    </cfRule>
  </conditionalFormatting>
  <conditionalFormatting sqref="AQ48:AQ50">
    <cfRule type="cellIs" dxfId="2744" priority="8372" operator="equal">
      <formula>"RH"</formula>
    </cfRule>
    <cfRule type="cellIs" dxfId="2743" priority="8373" operator="equal">
      <formula>"R"</formula>
    </cfRule>
  </conditionalFormatting>
  <conditionalFormatting sqref="AQ49">
    <cfRule type="containsText" dxfId="2742" priority="8501" operator="containsText" text="DI">
      <formula>NOT(ISERROR(SEARCH("DI",AQ49)))</formula>
    </cfRule>
  </conditionalFormatting>
  <conditionalFormatting sqref="AQ50">
    <cfRule type="containsText" dxfId="2741" priority="8371" operator="containsText" text="DI">
      <formula>NOT(ISERROR(SEARCH("DI",AQ50)))</formula>
    </cfRule>
  </conditionalFormatting>
  <conditionalFormatting sqref="AQ51">
    <cfRule type="containsText" dxfId="2740" priority="8468" operator="containsText" text="DI">
      <formula>NOT(ISERROR(SEARCH("DI",AQ51)))</formula>
    </cfRule>
    <cfRule type="cellIs" dxfId="2739" priority="8469" operator="equal">
      <formula>"RH"</formula>
    </cfRule>
    <cfRule type="cellIs" dxfId="2738" priority="8470" operator="equal">
      <formula>"R"</formula>
    </cfRule>
    <cfRule type="containsText" dxfId="2737" priority="8471" operator="containsText" text="DI">
      <formula>NOT(ISERROR(SEARCH("DI",AQ51)))</formula>
    </cfRule>
    <cfRule type="cellIs" dxfId="2736" priority="8472" operator="equal">
      <formula>"RH"</formula>
    </cfRule>
    <cfRule type="cellIs" dxfId="2735" priority="8473" operator="equal">
      <formula>"R"</formula>
    </cfRule>
  </conditionalFormatting>
  <conditionalFormatting sqref="AQ52">
    <cfRule type="containsText" dxfId="2734" priority="8392" operator="containsText" text="DI">
      <formula>NOT(ISERROR(SEARCH("DI",AQ52)))</formula>
    </cfRule>
    <cfRule type="cellIs" dxfId="2733" priority="8393" operator="equal">
      <formula>"RH"</formula>
    </cfRule>
    <cfRule type="cellIs" dxfId="2732" priority="8394" operator="equal">
      <formula>"R"</formula>
    </cfRule>
    <cfRule type="containsText" dxfId="2731" priority="8395" operator="containsText" text="DI">
      <formula>NOT(ISERROR(SEARCH("DI",AQ52)))</formula>
    </cfRule>
    <cfRule type="cellIs" dxfId="2730" priority="8396" operator="equal">
      <formula>"RH"</formula>
    </cfRule>
    <cfRule type="cellIs" dxfId="2729" priority="8397" operator="equal">
      <formula>"R"</formula>
    </cfRule>
  </conditionalFormatting>
  <conditionalFormatting sqref="AQ53">
    <cfRule type="containsText" dxfId="2728" priority="7200" operator="containsText" text="DI">
      <formula>NOT(ISERROR(SEARCH("DI",AQ53)))</formula>
    </cfRule>
    <cfRule type="cellIs" dxfId="2727" priority="7201" operator="equal">
      <formula>"RH"</formula>
    </cfRule>
  </conditionalFormatting>
  <conditionalFormatting sqref="AQ53:AQ54">
    <cfRule type="cellIs" dxfId="2726" priority="7202" operator="equal">
      <formula>"R"</formula>
    </cfRule>
  </conditionalFormatting>
  <conditionalFormatting sqref="AQ54">
    <cfRule type="cellIs" dxfId="2725" priority="8419" operator="equal">
      <formula>"RH"</formula>
    </cfRule>
    <cfRule type="containsText" dxfId="2724" priority="8421" operator="containsText" text="DI">
      <formula>NOT(ISERROR(SEARCH("DI",AQ54)))</formula>
    </cfRule>
    <cfRule type="cellIs" dxfId="2723" priority="8422" operator="equal">
      <formula>"RH"</formula>
    </cfRule>
    <cfRule type="cellIs" dxfId="2722" priority="8423" operator="equal">
      <formula>"R"</formula>
    </cfRule>
    <cfRule type="containsText" dxfId="2721" priority="8424" operator="containsText" text="DI">
      <formula>NOT(ISERROR(SEARCH("DI",AQ54)))</formula>
    </cfRule>
    <cfRule type="cellIs" dxfId="2720" priority="8425" operator="equal">
      <formula>"RH"</formula>
    </cfRule>
    <cfRule type="cellIs" dxfId="2719" priority="8426" operator="equal">
      <formula>"R"</formula>
    </cfRule>
  </conditionalFormatting>
  <conditionalFormatting sqref="AQ55 AM55 AI55 AE55">
    <cfRule type="containsText" dxfId="2718" priority="7170" operator="containsText" text="DI">
      <formula>NOT(ISERROR(SEARCH("DI",AE55)))</formula>
    </cfRule>
    <cfRule type="cellIs" dxfId="2717" priority="7171" operator="equal">
      <formula>"RH"</formula>
    </cfRule>
  </conditionalFormatting>
  <conditionalFormatting sqref="AR45:AS45 AF45:AG45 AJ45:AK45 AN45:AO45 AV45:AW45 AZ45:BA45">
    <cfRule type="containsText" dxfId="2716" priority="8610" operator="containsText" text="DI">
      <formula>NOT(ISERROR(SEARCH("DI",AF45)))</formula>
    </cfRule>
  </conditionalFormatting>
  <conditionalFormatting sqref="AR47:AS47 AF47:AG47 AJ47:AK47 AN47:AO47 AV47:AW47 AZ47:BA47">
    <cfRule type="containsText" dxfId="2715" priority="8562" operator="containsText" text="DI">
      <formula>NOT(ISERROR(SEARCH("DI",AF47)))</formula>
    </cfRule>
  </conditionalFormatting>
  <conditionalFormatting sqref="AR48:AS48 AF48:AG48 AJ48:AK48 AN48:AO48 AV48:AW48 AZ48:BA48">
    <cfRule type="containsText" dxfId="2714" priority="8534" operator="containsText" text="DI">
      <formula>NOT(ISERROR(SEARCH("DI",AF48)))</formula>
    </cfRule>
  </conditionalFormatting>
  <conditionalFormatting sqref="AR49:AS49 AF49:AG49 AJ49:AK49 AN49:AO49 AV49:AW49 AZ49:BA49">
    <cfRule type="containsText" dxfId="2713" priority="8512" operator="containsText" text="DI">
      <formula>NOT(ISERROR(SEARCH("DI",AF49)))</formula>
    </cfRule>
  </conditionalFormatting>
  <conditionalFormatting sqref="AR50:AS50 AF50:AG50 AJ50:AK50 AN50:AO50 AV50:AW50">
    <cfRule type="containsText" dxfId="2712" priority="8379" operator="containsText" text="DI">
      <formula>NOT(ISERROR(SEARCH("DI",AF50)))</formula>
    </cfRule>
  </conditionalFormatting>
  <conditionalFormatting sqref="AR51:AS51 AF51:AG51 AJ51:AK51 AN51:AO51 AV51:AW51 AZ51:BA51">
    <cfRule type="containsText" dxfId="2711" priority="8490" operator="containsText" text="DI">
      <formula>NOT(ISERROR(SEARCH("DI",AF51)))</formula>
    </cfRule>
  </conditionalFormatting>
  <conditionalFormatting sqref="AR54:AS54 AJ54:AK54 AN54:AO54 AV54:AW54 AZ54:BA54 AF54:AG55">
    <cfRule type="containsText" dxfId="2710" priority="8446" operator="containsText" text="DI">
      <formula>NOT(ISERROR(SEARCH("DI",AF54)))</formula>
    </cfRule>
  </conditionalFormatting>
  <conditionalFormatting sqref="AT31:AT33">
    <cfRule type="cellIs" dxfId="2709" priority="8736" operator="equal">
      <formula>"R"</formula>
    </cfRule>
  </conditionalFormatting>
  <conditionalFormatting sqref="AT8:AU8">
    <cfRule type="cellIs" dxfId="2708" priority="9332" operator="equal">
      <formula>"RH"</formula>
    </cfRule>
    <cfRule type="cellIs" dxfId="2707" priority="9333" operator="equal">
      <formula>"R"</formula>
    </cfRule>
  </conditionalFormatting>
  <conditionalFormatting sqref="AT30:AU30">
    <cfRule type="cellIs" dxfId="2706" priority="8823" operator="equal">
      <formula>"RH"</formula>
    </cfRule>
    <cfRule type="cellIs" dxfId="2705" priority="8824" operator="equal">
      <formula>"R"</formula>
    </cfRule>
  </conditionalFormatting>
  <conditionalFormatting sqref="AT36:AU38">
    <cfRule type="cellIs" dxfId="2704" priority="8707" operator="equal">
      <formula>"RH"</formula>
    </cfRule>
    <cfRule type="cellIs" dxfId="2703" priority="8708" operator="equal">
      <formula>"R"</formula>
    </cfRule>
  </conditionalFormatting>
  <conditionalFormatting sqref="AT45:AU45">
    <cfRule type="cellIs" dxfId="2702" priority="8571" operator="equal">
      <formula>"RH"</formula>
    </cfRule>
    <cfRule type="cellIs" dxfId="2701" priority="8572" operator="equal">
      <formula>"R"</formula>
    </cfRule>
  </conditionalFormatting>
  <conditionalFormatting sqref="AT47:AU47">
    <cfRule type="cellIs" dxfId="2700" priority="8549" operator="equal">
      <formula>"RH"</formula>
    </cfRule>
    <cfRule type="cellIs" dxfId="2699" priority="8550" operator="equal">
      <formula>"R"</formula>
    </cfRule>
  </conditionalFormatting>
  <conditionalFormatting sqref="AT48:AU48">
    <cfRule type="cellIs" dxfId="2698" priority="8522" operator="equal">
      <formula>"RH"</formula>
    </cfRule>
    <cfRule type="cellIs" dxfId="2697" priority="8523" operator="equal">
      <formula>"R"</formula>
    </cfRule>
  </conditionalFormatting>
  <conditionalFormatting sqref="AT54:AU55">
    <cfRule type="cellIs" dxfId="2696" priority="8415" operator="equal">
      <formula>"RH"</formula>
    </cfRule>
    <cfRule type="cellIs" dxfId="2695" priority="8416" operator="equal">
      <formula>"R"</formula>
    </cfRule>
  </conditionalFormatting>
  <conditionalFormatting sqref="AU7">
    <cfRule type="containsText" dxfId="2694" priority="9308" operator="containsText" text="DI">
      <formula>NOT(ISERROR(SEARCH("DI",AU7)))</formula>
    </cfRule>
    <cfRule type="cellIs" dxfId="2693" priority="9309" operator="equal">
      <formula>"RH"</formula>
    </cfRule>
    <cfRule type="cellIs" dxfId="2692" priority="9310" operator="equal">
      <formula>"R"</formula>
    </cfRule>
  </conditionalFormatting>
  <conditionalFormatting sqref="AU8">
    <cfRule type="containsText" dxfId="2691" priority="9336" operator="containsText" text="DI">
      <formula>NOT(ISERROR(SEARCH("DI",AU8)))</formula>
    </cfRule>
  </conditionalFormatting>
  <conditionalFormatting sqref="AU10">
    <cfRule type="containsText" dxfId="2690" priority="9272" operator="containsText" text="DI">
      <formula>NOT(ISERROR(SEARCH("DI",AU10)))</formula>
    </cfRule>
    <cfRule type="cellIs" dxfId="2689" priority="9273" operator="equal">
      <formula>"RH"</formula>
    </cfRule>
    <cfRule type="cellIs" dxfId="2688" priority="9274" operator="equal">
      <formula>"R"</formula>
    </cfRule>
  </conditionalFormatting>
  <conditionalFormatting sqref="AU11">
    <cfRule type="containsText" dxfId="2687" priority="9191" operator="containsText" text="DI">
      <formula>NOT(ISERROR(SEARCH("DI",AU11)))</formula>
    </cfRule>
    <cfRule type="cellIs" dxfId="2686" priority="9192" operator="equal">
      <formula>"RH"</formula>
    </cfRule>
    <cfRule type="cellIs" dxfId="2685" priority="9193" operator="equal">
      <formula>"R"</formula>
    </cfRule>
    <cfRule type="containsText" dxfId="2684" priority="9194" operator="containsText" text="DI">
      <formula>NOT(ISERROR(SEARCH("DI",AU11)))</formula>
    </cfRule>
    <cfRule type="cellIs" dxfId="2683" priority="9195" operator="equal">
      <formula>"RH"</formula>
    </cfRule>
    <cfRule type="cellIs" dxfId="2682" priority="9196" operator="equal">
      <formula>"R"</formula>
    </cfRule>
  </conditionalFormatting>
  <conditionalFormatting sqref="AU11:AU12">
    <cfRule type="cellIs" dxfId="2681" priority="9150" operator="equal">
      <formula>"RH"</formula>
    </cfRule>
    <cfRule type="cellIs" dxfId="2680" priority="9151" operator="equal">
      <formula>"R"</formula>
    </cfRule>
  </conditionalFormatting>
  <conditionalFormatting sqref="AU12">
    <cfRule type="containsText" dxfId="2679" priority="9146" operator="containsText" text="DI">
      <formula>NOT(ISERROR(SEARCH("DI",AU12)))</formula>
    </cfRule>
    <cfRule type="cellIs" dxfId="2678" priority="9147" operator="equal">
      <formula>"RH"</formula>
    </cfRule>
    <cfRule type="cellIs" dxfId="2677" priority="9148" operator="equal">
      <formula>"R"</formula>
    </cfRule>
    <cfRule type="containsText" dxfId="2676" priority="9149" operator="containsText" text="DI">
      <formula>NOT(ISERROR(SEARCH("DI",AU12)))</formula>
    </cfRule>
  </conditionalFormatting>
  <conditionalFormatting sqref="AU12:AU13">
    <cfRule type="cellIs" dxfId="2675" priority="9095" operator="equal">
      <formula>"RH"</formula>
    </cfRule>
    <cfRule type="cellIs" dxfId="2674" priority="9096" operator="equal">
      <formula>"R"</formula>
    </cfRule>
  </conditionalFormatting>
  <conditionalFormatting sqref="AU13">
    <cfRule type="containsText" dxfId="2673" priority="9091" operator="containsText" text="DI">
      <formula>NOT(ISERROR(SEARCH("DI",AU13)))</formula>
    </cfRule>
    <cfRule type="cellIs" dxfId="2672" priority="9092" operator="equal">
      <formula>"RH"</formula>
    </cfRule>
    <cfRule type="cellIs" dxfId="2671" priority="9093" operator="equal">
      <formula>"R"</formula>
    </cfRule>
    <cfRule type="containsText" dxfId="2670" priority="9094" operator="containsText" text="DI">
      <formula>NOT(ISERROR(SEARCH("DI",AU13)))</formula>
    </cfRule>
  </conditionalFormatting>
  <conditionalFormatting sqref="AU13:AU14">
    <cfRule type="cellIs" dxfId="2669" priority="9046" operator="equal">
      <formula>"RH"</formula>
    </cfRule>
    <cfRule type="cellIs" dxfId="2668" priority="9047" operator="equal">
      <formula>"R"</formula>
    </cfRule>
  </conditionalFormatting>
  <conditionalFormatting sqref="AU14">
    <cfRule type="containsText" dxfId="2667" priority="9048" operator="containsText" text="DI">
      <formula>NOT(ISERROR(SEARCH("DI",AU14)))</formula>
    </cfRule>
  </conditionalFormatting>
  <conditionalFormatting sqref="AU15 AQ15 AM15 AI15 AE15">
    <cfRule type="containsText" dxfId="2666" priority="10239" operator="containsText" text="DI">
      <formula>NOT(ISERROR(SEARCH("DI",AE15)))</formula>
    </cfRule>
  </conditionalFormatting>
  <conditionalFormatting sqref="AU17">
    <cfRule type="containsText" dxfId="2665" priority="8992" operator="containsText" text="DI">
      <formula>NOT(ISERROR(SEARCH("DI",AU17)))</formula>
    </cfRule>
    <cfRule type="cellIs" dxfId="2664" priority="8993" operator="equal">
      <formula>"RH"</formula>
    </cfRule>
    <cfRule type="cellIs" dxfId="2663" priority="8994" operator="equal">
      <formula>"R"</formula>
    </cfRule>
  </conditionalFormatting>
  <conditionalFormatting sqref="AU18">
    <cfRule type="cellIs" dxfId="2662" priority="8988" operator="equal">
      <formula>"RH"</formula>
    </cfRule>
    <cfRule type="cellIs" dxfId="2661" priority="8989" operator="equal">
      <formula>"R"</formula>
    </cfRule>
  </conditionalFormatting>
  <conditionalFormatting sqref="AU19">
    <cfRule type="containsText" dxfId="2660" priority="10477" operator="containsText" text="DI">
      <formula>NOT(ISERROR(SEARCH("DI",AU19)))</formula>
    </cfRule>
    <cfRule type="cellIs" dxfId="2659" priority="10478" operator="equal">
      <formula>"RH"</formula>
    </cfRule>
    <cfRule type="cellIs" dxfId="2658" priority="10479" operator="equal">
      <formula>"R"</formula>
    </cfRule>
  </conditionalFormatting>
  <conditionalFormatting sqref="AU20">
    <cfRule type="cellIs" dxfId="2657" priority="8934" operator="equal">
      <formula>"RH"</formula>
    </cfRule>
    <cfRule type="cellIs" dxfId="2656" priority="8935" operator="equal">
      <formula>"R"</formula>
    </cfRule>
    <cfRule type="containsText" dxfId="2655" priority="8936" operator="containsText" text="DI">
      <formula>NOT(ISERROR(SEARCH("DI",AU20)))</formula>
    </cfRule>
    <cfRule type="cellIs" dxfId="2654" priority="8937" operator="equal">
      <formula>"RH"</formula>
    </cfRule>
    <cfRule type="cellIs" dxfId="2653" priority="8938" operator="equal">
      <formula>"R"</formula>
    </cfRule>
    <cfRule type="containsText" dxfId="2652" priority="8939" operator="containsText" text="DI">
      <formula>NOT(ISERROR(SEARCH("DI",AU20)))</formula>
    </cfRule>
    <cfRule type="cellIs" dxfId="2651" priority="8940" operator="equal">
      <formula>"RH"</formula>
    </cfRule>
    <cfRule type="cellIs" dxfId="2650" priority="8941" operator="equal">
      <formula>"R"</formula>
    </cfRule>
  </conditionalFormatting>
  <conditionalFormatting sqref="AU26:AU27">
    <cfRule type="cellIs" dxfId="2649" priority="8843" operator="equal">
      <formula>"RH"</formula>
    </cfRule>
    <cfRule type="cellIs" dxfId="2648" priority="8844" operator="equal">
      <formula>"R"</formula>
    </cfRule>
  </conditionalFormatting>
  <conditionalFormatting sqref="AU27">
    <cfRule type="containsText" dxfId="2647" priority="8868" operator="containsText" text="DI">
      <formula>NOT(ISERROR(SEARCH("DI",AU27)))</formula>
    </cfRule>
    <cfRule type="cellIs" dxfId="2646" priority="8869" operator="equal">
      <formula>"RH"</formula>
    </cfRule>
    <cfRule type="cellIs" dxfId="2645" priority="8870" operator="equal">
      <formula>"R"</formula>
    </cfRule>
    <cfRule type="containsText" dxfId="2644" priority="8871" operator="containsText" text="DI">
      <formula>NOT(ISERROR(SEARCH("DI",AU27)))</formula>
    </cfRule>
    <cfRule type="cellIs" dxfId="2643" priority="8872" operator="equal">
      <formula>"RH"</formula>
    </cfRule>
    <cfRule type="cellIs" dxfId="2642" priority="8873" operator="equal">
      <formula>"R"</formula>
    </cfRule>
  </conditionalFormatting>
  <conditionalFormatting sqref="AU28 AM28">
    <cfRule type="containsText" dxfId="2641" priority="8898" operator="containsText" text="DI">
      <formula>NOT(ISERROR(SEARCH("DI",AM28)))</formula>
    </cfRule>
  </conditionalFormatting>
  <conditionalFormatting sqref="AU29">
    <cfRule type="cellIs" dxfId="2640" priority="7908" operator="equal">
      <formula>"RH"</formula>
    </cfRule>
    <cfRule type="cellIs" dxfId="2639" priority="7909" operator="equal">
      <formula>"R"</formula>
    </cfRule>
    <cfRule type="containsText" dxfId="2638" priority="7910" operator="containsText" text="DI">
      <formula>NOT(ISERROR(SEARCH("DI",AU29)))</formula>
    </cfRule>
  </conditionalFormatting>
  <conditionalFormatting sqref="AU31">
    <cfRule type="containsText" dxfId="2637" priority="8811" operator="containsText" text="DI">
      <formula>NOT(ISERROR(SEARCH("DI",AU31)))</formula>
    </cfRule>
    <cfRule type="cellIs" dxfId="2636" priority="8812" operator="equal">
      <formula>"RH"</formula>
    </cfRule>
    <cfRule type="cellIs" dxfId="2635" priority="8813" operator="equal">
      <formula>"R"</formula>
    </cfRule>
  </conditionalFormatting>
  <conditionalFormatting sqref="AU32">
    <cfRule type="cellIs" dxfId="2634" priority="8638" operator="equal">
      <formula>"RH"</formula>
    </cfRule>
    <cfRule type="cellIs" dxfId="2633" priority="8639" operator="equal">
      <formula>"R"</formula>
    </cfRule>
    <cfRule type="containsText" dxfId="2632" priority="8640" operator="containsText" text="DI">
      <formula>NOT(ISERROR(SEARCH("DI",AU32)))</formula>
    </cfRule>
    <cfRule type="cellIs" dxfId="2631" priority="8641" operator="equal">
      <formula>"RH"</formula>
    </cfRule>
    <cfRule type="cellIs" dxfId="2630" priority="8642" operator="equal">
      <formula>"R"</formula>
    </cfRule>
    <cfRule type="containsText" dxfId="2629" priority="8643" operator="containsText" text="DI">
      <formula>NOT(ISERROR(SEARCH("DI",AU32)))</formula>
    </cfRule>
  </conditionalFormatting>
  <conditionalFormatting sqref="AU32:AU33">
    <cfRule type="cellIs" dxfId="2628" priority="8644" operator="equal">
      <formula>"RH"</formula>
    </cfRule>
    <cfRule type="cellIs" dxfId="2627" priority="8645" operator="equal">
      <formula>"R"</formula>
    </cfRule>
  </conditionalFormatting>
  <conditionalFormatting sqref="AU33">
    <cfRule type="containsText" dxfId="2626" priority="8739" operator="containsText" text="DI">
      <formula>NOT(ISERROR(SEARCH("DI",AU33)))</formula>
    </cfRule>
    <cfRule type="cellIs" dxfId="2625" priority="8740" operator="equal">
      <formula>"RH"</formula>
    </cfRule>
    <cfRule type="cellIs" dxfId="2624" priority="8741" operator="equal">
      <formula>"R"</formula>
    </cfRule>
    <cfRule type="containsText" dxfId="2623" priority="8742" operator="containsText" text="DI">
      <formula>NOT(ISERROR(SEARCH("DI",AU33)))</formula>
    </cfRule>
    <cfRule type="cellIs" dxfId="2622" priority="8743" operator="equal">
      <formula>"RH"</formula>
    </cfRule>
    <cfRule type="cellIs" dxfId="2621" priority="8744" operator="equal">
      <formula>"R"</formula>
    </cfRule>
  </conditionalFormatting>
  <conditionalFormatting sqref="AU34 AQ34 AM34 AI34 AE34">
    <cfRule type="containsText" dxfId="2620" priority="10208" operator="containsText" text="DI">
      <formula>NOT(ISERROR(SEARCH("DI",AE34)))</formula>
    </cfRule>
  </conditionalFormatting>
  <conditionalFormatting sqref="AU35 AQ35 AM35 AI35 AE35">
    <cfRule type="containsText" dxfId="2619" priority="5751" operator="containsText" text="DI">
      <formula>NOT(ISERROR(SEARCH("DI",AE35)))</formula>
    </cfRule>
    <cfRule type="cellIs" dxfId="2618" priority="5752" operator="equal">
      <formula>"RH"</formula>
    </cfRule>
  </conditionalFormatting>
  <conditionalFormatting sqref="AU36">
    <cfRule type="containsText" dxfId="2617" priority="8709" operator="containsText" text="DI">
      <formula>NOT(ISERROR(SEARCH("DI",AU36)))</formula>
    </cfRule>
  </conditionalFormatting>
  <conditionalFormatting sqref="AU38 AQ38 AI38">
    <cfRule type="containsText" dxfId="2616" priority="8920" operator="containsText" text="DI">
      <formula>NOT(ISERROR(SEARCH("DI",AI38)))</formula>
    </cfRule>
  </conditionalFormatting>
  <conditionalFormatting sqref="AU45">
    <cfRule type="cellIs" dxfId="2615" priority="8565" operator="equal">
      <formula>"RH"</formula>
    </cfRule>
    <cfRule type="containsText" dxfId="2614" priority="8567" operator="containsText" text="DI">
      <formula>NOT(ISERROR(SEARCH("DI",AU45)))</formula>
    </cfRule>
    <cfRule type="cellIs" dxfId="2613" priority="8568" operator="equal">
      <formula>"RH"</formula>
    </cfRule>
    <cfRule type="cellIs" dxfId="2612" priority="8569" operator="equal">
      <formula>"R"</formula>
    </cfRule>
    <cfRule type="containsText" dxfId="2611" priority="8570" operator="containsText" text="DI">
      <formula>NOT(ISERROR(SEARCH("DI",AU45)))</formula>
    </cfRule>
  </conditionalFormatting>
  <conditionalFormatting sqref="AU45:AU46">
    <cfRule type="cellIs" dxfId="2610" priority="179" operator="equal">
      <formula>"R"</formula>
    </cfRule>
  </conditionalFormatting>
  <conditionalFormatting sqref="AU46">
    <cfRule type="cellIs" dxfId="2609" priority="172" operator="equal">
      <formula>"RH"</formula>
    </cfRule>
    <cfRule type="cellIs" dxfId="2608" priority="173" operator="equal">
      <formula>"R"</formula>
    </cfRule>
    <cfRule type="containsText" dxfId="2607" priority="174" operator="containsText" text="DI">
      <formula>NOT(ISERROR(SEARCH("DI",AU46)))</formula>
    </cfRule>
    <cfRule type="cellIs" dxfId="2606" priority="175" operator="equal">
      <formula>"RH"</formula>
    </cfRule>
    <cfRule type="cellIs" dxfId="2605" priority="176" operator="equal">
      <formula>"R"</formula>
    </cfRule>
    <cfRule type="containsText" dxfId="2604" priority="177" operator="containsText" text="DI">
      <formula>NOT(ISERROR(SEARCH("DI",AU46)))</formula>
    </cfRule>
    <cfRule type="cellIs" dxfId="2603" priority="178" operator="equal">
      <formula>"RH"</formula>
    </cfRule>
  </conditionalFormatting>
  <conditionalFormatting sqref="AU47">
    <cfRule type="containsText" dxfId="2602" priority="8548" operator="containsText" text="DI">
      <formula>NOT(ISERROR(SEARCH("DI",AU47)))</formula>
    </cfRule>
  </conditionalFormatting>
  <conditionalFormatting sqref="AU48">
    <cfRule type="containsText" dxfId="2601" priority="8521" operator="containsText" text="DI">
      <formula>NOT(ISERROR(SEARCH("DI",AU48)))</formula>
    </cfRule>
  </conditionalFormatting>
  <conditionalFormatting sqref="AU49">
    <cfRule type="containsText" dxfId="2600" priority="8515" operator="containsText" text="DI">
      <formula>NOT(ISERROR(SEARCH("DI",AU49)))</formula>
    </cfRule>
    <cfRule type="cellIs" dxfId="2599" priority="8516" operator="equal">
      <formula>"RH"</formula>
    </cfRule>
    <cfRule type="cellIs" dxfId="2598" priority="8517" operator="equal">
      <formula>"R"</formula>
    </cfRule>
  </conditionalFormatting>
  <conditionalFormatting sqref="AU50">
    <cfRule type="cellIs" dxfId="2597" priority="8365" operator="equal">
      <formula>"RH"</formula>
    </cfRule>
  </conditionalFormatting>
  <conditionalFormatting sqref="AU51:AU54">
    <cfRule type="cellIs" dxfId="2596" priority="170" operator="equal">
      <formula>"R"</formula>
    </cfRule>
  </conditionalFormatting>
  <conditionalFormatting sqref="AU52">
    <cfRule type="cellIs" dxfId="2595" priority="169" operator="equal">
      <formula>"RH"</formula>
    </cfRule>
    <cfRule type="containsText" dxfId="2594" priority="171" operator="containsText" text="DI">
      <formula>NOT(ISERROR(SEARCH("DI",AU52)))</formula>
    </cfRule>
  </conditionalFormatting>
  <conditionalFormatting sqref="AU53">
    <cfRule type="cellIs" dxfId="2593" priority="194" operator="equal">
      <formula>"RH"</formula>
    </cfRule>
  </conditionalFormatting>
  <conditionalFormatting sqref="AU54">
    <cfRule type="cellIs" dxfId="2592" priority="8409" operator="equal">
      <formula>"RH"</formula>
    </cfRule>
    <cfRule type="containsText" dxfId="2591" priority="8411" operator="containsText" text="DI">
      <formula>NOT(ISERROR(SEARCH("DI",AU54)))</formula>
    </cfRule>
    <cfRule type="cellIs" dxfId="2590" priority="8412" operator="equal">
      <formula>"RH"</formula>
    </cfRule>
    <cfRule type="cellIs" dxfId="2589" priority="8413" operator="equal">
      <formula>"R"</formula>
    </cfRule>
    <cfRule type="containsText" dxfId="2588" priority="8414" operator="containsText" text="DI">
      <formula>NOT(ISERROR(SEARCH("DI",AU54)))</formula>
    </cfRule>
  </conditionalFormatting>
  <conditionalFormatting sqref="AU55">
    <cfRule type="containsText" dxfId="2587" priority="10428" operator="containsText" text="DI">
      <formula>NOT(ISERROR(SEARCH("DI",AU55)))</formula>
    </cfRule>
  </conditionalFormatting>
  <conditionalFormatting sqref="AU56">
    <cfRule type="containsText" dxfId="2586" priority="7152" operator="containsText" text="DI">
      <formula>NOT(ISERROR(SEARCH("DI",AU56)))</formula>
    </cfRule>
    <cfRule type="cellIs" dxfId="2585" priority="7153" operator="equal">
      <formula>"RH"</formula>
    </cfRule>
    <cfRule type="cellIs" dxfId="2584" priority="7154" operator="equal">
      <formula>"R"</formula>
    </cfRule>
  </conditionalFormatting>
  <conditionalFormatting sqref="AV46:AW46">
    <cfRule type="containsText" dxfId="2583" priority="180" operator="containsText" text="DI">
      <formula>NOT(ISERROR(SEARCH("DI",AV46)))</formula>
    </cfRule>
    <cfRule type="cellIs" dxfId="2582" priority="181" operator="equal">
      <formula>"RH"</formula>
    </cfRule>
    <cfRule type="cellIs" dxfId="2581" priority="182" operator="equal">
      <formula>"R"</formula>
    </cfRule>
  </conditionalFormatting>
  <conditionalFormatting sqref="AX48:AX50 AT49:AT53">
    <cfRule type="cellIs" dxfId="2580" priority="8369" operator="equal">
      <formula>"RH"</formula>
    </cfRule>
    <cfRule type="cellIs" dxfId="2579" priority="8370" operator="equal">
      <formula>"R"</formula>
    </cfRule>
  </conditionalFormatting>
  <conditionalFormatting sqref="AX7:AY7">
    <cfRule type="cellIs" dxfId="2578" priority="8958" operator="equal">
      <formula>"RH"</formula>
    </cfRule>
    <cfRule type="cellIs" dxfId="2577" priority="8959" operator="equal">
      <formula>"R"</formula>
    </cfRule>
  </conditionalFormatting>
  <conditionalFormatting sqref="AX8:AY8">
    <cfRule type="cellIs" dxfId="2576" priority="9322" operator="equal">
      <formula>"RH"</formula>
    </cfRule>
    <cfRule type="cellIs" dxfId="2575" priority="9323" operator="equal">
      <formula>"R"</formula>
    </cfRule>
  </conditionalFormatting>
  <conditionalFormatting sqref="AX15:AY15">
    <cfRule type="cellIs" dxfId="2574" priority="10237" operator="equal">
      <formula>"RH"</formula>
    </cfRule>
    <cfRule type="cellIs" dxfId="2573" priority="10238" operator="equal">
      <formula>"R"</formula>
    </cfRule>
  </conditionalFormatting>
  <conditionalFormatting sqref="AX16:AY18">
    <cfRule type="cellIs" dxfId="2572" priority="8953" operator="equal">
      <formula>"RH"</formula>
    </cfRule>
    <cfRule type="cellIs" dxfId="2571" priority="8954" operator="equal">
      <formula>"R"</formula>
    </cfRule>
  </conditionalFormatting>
  <conditionalFormatting sqref="AX19:AY19">
    <cfRule type="cellIs" dxfId="2570" priority="10467" operator="equal">
      <formula>"RH"</formula>
    </cfRule>
    <cfRule type="cellIs" dxfId="2569" priority="10468" operator="equal">
      <formula>"R"</formula>
    </cfRule>
  </conditionalFormatting>
  <conditionalFormatting sqref="AX31:AY32">
    <cfRule type="cellIs" dxfId="2568" priority="8788" operator="equal">
      <formula>"RH"</formula>
    </cfRule>
    <cfRule type="cellIs" dxfId="2567" priority="8789" operator="equal">
      <formula>"R"</formula>
    </cfRule>
  </conditionalFormatting>
  <conditionalFormatting sqref="AX33:AY33">
    <cfRule type="cellIs" dxfId="2566" priority="8733" operator="equal">
      <formula>"RH"</formula>
    </cfRule>
    <cfRule type="cellIs" dxfId="2565" priority="8734" operator="equal">
      <formula>"R"</formula>
    </cfRule>
  </conditionalFormatting>
  <conditionalFormatting sqref="AX45:AY45">
    <cfRule type="cellIs" dxfId="2564" priority="8579" operator="equal">
      <formula>"RH"</formula>
    </cfRule>
    <cfRule type="cellIs" dxfId="2563" priority="8580" operator="equal">
      <formula>"R"</formula>
    </cfRule>
  </conditionalFormatting>
  <conditionalFormatting sqref="AX46:AY46">
    <cfRule type="cellIs" dxfId="2562" priority="10412" operator="equal">
      <formula>"RH"</formula>
    </cfRule>
    <cfRule type="cellIs" dxfId="2561" priority="10413" operator="equal">
      <formula>"R"</formula>
    </cfRule>
  </conditionalFormatting>
  <conditionalFormatting sqref="AX47:AY47">
    <cfRule type="cellIs" dxfId="2560" priority="8544" operator="equal">
      <formula>"RH"</formula>
    </cfRule>
    <cfRule type="cellIs" dxfId="2559" priority="8545" operator="equal">
      <formula>"R"</formula>
    </cfRule>
  </conditionalFormatting>
  <conditionalFormatting sqref="AX51:AY51">
    <cfRule type="cellIs" dxfId="2558" priority="8462" operator="equal">
      <formula>"RH"</formula>
    </cfRule>
    <cfRule type="cellIs" dxfId="2557" priority="8463" operator="equal">
      <formula>"R"</formula>
    </cfRule>
  </conditionalFormatting>
  <conditionalFormatting sqref="AY7">
    <cfRule type="cellIs" dxfId="2556" priority="8955" operator="equal">
      <formula>"RH"</formula>
    </cfRule>
    <cfRule type="cellIs" dxfId="2555" priority="8956" operator="equal">
      <formula>"R"</formula>
    </cfRule>
    <cfRule type="containsText" dxfId="2554" priority="8957" operator="containsText" text="DI">
      <formula>NOT(ISERROR(SEARCH("DI",AY7)))</formula>
    </cfRule>
    <cfRule type="containsText" dxfId="2553" priority="8960" operator="containsText" text="DI">
      <formula>NOT(ISERROR(SEARCH("DI",AY7)))</formula>
    </cfRule>
  </conditionalFormatting>
  <conditionalFormatting sqref="AY7:AY8">
    <cfRule type="cellIs" dxfId="2552" priority="8961" operator="equal">
      <formula>"RH"</formula>
    </cfRule>
    <cfRule type="cellIs" dxfId="2551" priority="8962" operator="equal">
      <formula>"R"</formula>
    </cfRule>
  </conditionalFormatting>
  <conditionalFormatting sqref="AY8">
    <cfRule type="containsText" dxfId="2550" priority="9318" operator="containsText" text="DI">
      <formula>NOT(ISERROR(SEARCH("DI",AY8)))</formula>
    </cfRule>
    <cfRule type="cellIs" dxfId="2549" priority="9319" operator="equal">
      <formula>"RH"</formula>
    </cfRule>
    <cfRule type="cellIs" dxfId="2548" priority="9320" operator="equal">
      <formula>"R"</formula>
    </cfRule>
    <cfRule type="containsText" dxfId="2547" priority="9321" operator="containsText" text="DI">
      <formula>NOT(ISERROR(SEARCH("DI",AY8)))</formula>
    </cfRule>
  </conditionalFormatting>
  <conditionalFormatting sqref="AY10">
    <cfRule type="containsText" dxfId="2546" priority="9292" operator="containsText" text="DI">
      <formula>NOT(ISERROR(SEARCH("DI",AY10)))</formula>
    </cfRule>
    <cfRule type="cellIs" dxfId="2545" priority="9293" operator="equal">
      <formula>"RH"</formula>
    </cfRule>
    <cfRule type="cellIs" dxfId="2544" priority="9294" operator="equal">
      <formula>"R"</formula>
    </cfRule>
  </conditionalFormatting>
  <conditionalFormatting sqref="AY11">
    <cfRule type="containsText" dxfId="2543" priority="9184" operator="containsText" text="DI">
      <formula>NOT(ISERROR(SEARCH("DI",AY11)))</formula>
    </cfRule>
    <cfRule type="cellIs" dxfId="2542" priority="9185" operator="equal">
      <formula>"RH"</formula>
    </cfRule>
    <cfRule type="cellIs" dxfId="2541" priority="9186" operator="equal">
      <formula>"R"</formula>
    </cfRule>
  </conditionalFormatting>
  <conditionalFormatting sqref="AY12">
    <cfRule type="containsText" dxfId="2540" priority="9136" operator="containsText" text="DI">
      <formula>NOT(ISERROR(SEARCH("DI",AY12)))</formula>
    </cfRule>
    <cfRule type="cellIs" dxfId="2539" priority="9137" operator="equal">
      <formula>"RH"</formula>
    </cfRule>
    <cfRule type="cellIs" dxfId="2538" priority="9138" operator="equal">
      <formula>"R"</formula>
    </cfRule>
    <cfRule type="containsText" dxfId="2537" priority="9139" operator="containsText" text="DI">
      <formula>NOT(ISERROR(SEARCH("DI",AY12)))</formula>
    </cfRule>
    <cfRule type="cellIs" dxfId="2536" priority="9140" operator="equal">
      <formula>"RH"</formula>
    </cfRule>
    <cfRule type="cellIs" dxfId="2535" priority="9141" operator="equal">
      <formula>"R"</formula>
    </cfRule>
  </conditionalFormatting>
  <conditionalFormatting sqref="AY12:AY14">
    <cfRule type="cellIs" dxfId="2534" priority="9075" operator="equal">
      <formula>"RH"</formula>
    </cfRule>
    <cfRule type="cellIs" dxfId="2533" priority="9076" operator="equal">
      <formula>"R"</formula>
    </cfRule>
  </conditionalFormatting>
  <conditionalFormatting sqref="AY14">
    <cfRule type="containsText" dxfId="2532" priority="9074" operator="containsText" text="DI">
      <formula>NOT(ISERROR(SEARCH("DI",AY14)))</formula>
    </cfRule>
  </conditionalFormatting>
  <conditionalFormatting sqref="AY15">
    <cfRule type="containsText" dxfId="2531" priority="10236" operator="containsText" text="DI">
      <formula>NOT(ISERROR(SEARCH("DI",AY15)))</formula>
    </cfRule>
  </conditionalFormatting>
  <conditionalFormatting sqref="AY16">
    <cfRule type="containsText" dxfId="2530" priority="8952" operator="containsText" text="DI">
      <formula>NOT(ISERROR(SEARCH("DI",AY16)))</formula>
    </cfRule>
  </conditionalFormatting>
  <conditionalFormatting sqref="AY19">
    <cfRule type="containsText" dxfId="2529" priority="10463" operator="containsText" text="DI">
      <formula>NOT(ISERROR(SEARCH("DI",AY19)))</formula>
    </cfRule>
    <cfRule type="cellIs" dxfId="2528" priority="10464" operator="equal">
      <formula>"RH"</formula>
    </cfRule>
    <cfRule type="cellIs" dxfId="2527" priority="10465" operator="equal">
      <formula>"R"</formula>
    </cfRule>
    <cfRule type="containsText" dxfId="2526" priority="10466" operator="containsText" text="DI">
      <formula>NOT(ISERROR(SEARCH("DI",AY19)))</formula>
    </cfRule>
  </conditionalFormatting>
  <conditionalFormatting sqref="AY20">
    <cfRule type="containsText" dxfId="2525" priority="9259" operator="containsText" text="DI">
      <formula>NOT(ISERROR(SEARCH("DI",AY20)))</formula>
    </cfRule>
    <cfRule type="cellIs" dxfId="2524" priority="9260" operator="equal">
      <formula>"RH"</formula>
    </cfRule>
    <cfRule type="cellIs" dxfId="2523" priority="9261" operator="equal">
      <formula>"R"</formula>
    </cfRule>
    <cfRule type="containsText" dxfId="2522" priority="9262" operator="containsText" text="DI">
      <formula>NOT(ISERROR(SEARCH("DI",AY20)))</formula>
    </cfRule>
    <cfRule type="cellIs" dxfId="2521" priority="9263" operator="equal">
      <formula>"RH"</formula>
    </cfRule>
    <cfRule type="cellIs" dxfId="2520" priority="9264" operator="equal">
      <formula>"R"</formula>
    </cfRule>
  </conditionalFormatting>
  <conditionalFormatting sqref="AY26">
    <cfRule type="containsText" dxfId="2519" priority="8853" operator="containsText" text="DI">
      <formula>NOT(ISERROR(SEARCH("DI",AY26)))</formula>
    </cfRule>
  </conditionalFormatting>
  <conditionalFormatting sqref="AY26:AY27">
    <cfRule type="cellIs" dxfId="2518" priority="8854" operator="equal">
      <formula>"RH"</formula>
    </cfRule>
    <cfRule type="cellIs" dxfId="2517" priority="8855" operator="equal">
      <formula>"R"</formula>
    </cfRule>
  </conditionalFormatting>
  <conditionalFormatting sqref="AY27">
    <cfRule type="containsText" dxfId="2516" priority="8858" operator="containsText" text="DI">
      <formula>NOT(ISERROR(SEARCH("DI",AY27)))</formula>
    </cfRule>
    <cfRule type="cellIs" dxfId="2515" priority="8859" operator="equal">
      <formula>"RH"</formula>
    </cfRule>
    <cfRule type="cellIs" dxfId="2514" priority="8860" operator="equal">
      <formula>"R"</formula>
    </cfRule>
    <cfRule type="containsText" dxfId="2513" priority="8861" operator="containsText" text="DI">
      <formula>NOT(ISERROR(SEARCH("DI",AY27)))</formula>
    </cfRule>
    <cfRule type="cellIs" dxfId="2512" priority="8862" operator="equal">
      <formula>"RH"</formula>
    </cfRule>
    <cfRule type="cellIs" dxfId="2511" priority="8863" operator="equal">
      <formula>"R"</formula>
    </cfRule>
  </conditionalFormatting>
  <conditionalFormatting sqref="AY28">
    <cfRule type="containsText" dxfId="2510" priority="8910" operator="containsText" text="DI">
      <formula>NOT(ISERROR(SEARCH("DI",AY28)))</formula>
    </cfRule>
    <cfRule type="cellIs" dxfId="2509" priority="8911" operator="equal">
      <formula>"RH"</formula>
    </cfRule>
    <cfRule type="cellIs" dxfId="2508" priority="8912" operator="equal">
      <formula>"R"</formula>
    </cfRule>
    <cfRule type="containsText" dxfId="2507" priority="8913" operator="containsText" text="DI">
      <formula>NOT(ISERROR(SEARCH("DI",AY28)))</formula>
    </cfRule>
    <cfRule type="cellIs" dxfId="2506" priority="8914" operator="equal">
      <formula>"RH"</formula>
    </cfRule>
    <cfRule type="cellIs" dxfId="2505" priority="8915" operator="equal">
      <formula>"R"</formula>
    </cfRule>
  </conditionalFormatting>
  <conditionalFormatting sqref="AY29">
    <cfRule type="cellIs" dxfId="2504" priority="8646" operator="equal">
      <formula>"RH"</formula>
    </cfRule>
    <cfRule type="cellIs" dxfId="2503" priority="8647" operator="equal">
      <formula>"R"</formula>
    </cfRule>
    <cfRule type="containsText" dxfId="2502" priority="8648" operator="containsText" text="DI">
      <formula>NOT(ISERROR(SEARCH("DI",AY29)))</formula>
    </cfRule>
    <cfRule type="cellIs" dxfId="2501" priority="8649" operator="equal">
      <formula>"RH"</formula>
    </cfRule>
    <cfRule type="cellIs" dxfId="2500" priority="8650" operator="equal">
      <formula>"R"</formula>
    </cfRule>
    <cfRule type="containsText" dxfId="2499" priority="8651" operator="containsText" text="DI">
      <formula>NOT(ISERROR(SEARCH("DI",AY29)))</formula>
    </cfRule>
    <cfRule type="cellIs" dxfId="2498" priority="8652" operator="equal">
      <formula>"RH"</formula>
    </cfRule>
    <cfRule type="cellIs" dxfId="2497" priority="8653" operator="equal">
      <formula>"R"</formula>
    </cfRule>
  </conditionalFormatting>
  <conditionalFormatting sqref="AY30">
    <cfRule type="containsText" dxfId="2496" priority="8686" operator="containsText" text="DI">
      <formula>NOT(ISERROR(SEARCH("DI",AY30)))</formula>
    </cfRule>
  </conditionalFormatting>
  <conditionalFormatting sqref="AY30:AY31">
    <cfRule type="cellIs" dxfId="2495" priority="8687" operator="equal">
      <formula>"RH"</formula>
    </cfRule>
    <cfRule type="cellIs" dxfId="2494" priority="8688" operator="equal">
      <formula>"R"</formula>
    </cfRule>
  </conditionalFormatting>
  <conditionalFormatting sqref="AY31">
    <cfRule type="containsText" dxfId="2493" priority="8784" operator="containsText" text="DI">
      <formula>NOT(ISERROR(SEARCH("DI",AY31)))</formula>
    </cfRule>
    <cfRule type="cellIs" dxfId="2492" priority="8785" operator="equal">
      <formula>"RH"</formula>
    </cfRule>
    <cfRule type="cellIs" dxfId="2491" priority="8786" operator="equal">
      <formula>"R"</formula>
    </cfRule>
    <cfRule type="containsText" dxfId="2490" priority="8787" operator="containsText" text="DI">
      <formula>NOT(ISERROR(SEARCH("DI",AY31)))</formula>
    </cfRule>
  </conditionalFormatting>
  <conditionalFormatting sqref="AY33">
    <cfRule type="containsText" dxfId="2489" priority="8732" operator="containsText" text="DI">
      <formula>NOT(ISERROR(SEARCH("DI",AY33)))</formula>
    </cfRule>
  </conditionalFormatting>
  <conditionalFormatting sqref="AY34">
    <cfRule type="containsText" dxfId="2488" priority="10205" operator="containsText" text="DI">
      <formula>NOT(ISERROR(SEARCH("DI",AY34)))</formula>
    </cfRule>
    <cfRule type="cellIs" dxfId="2487" priority="10206" operator="equal">
      <formula>"RH"</formula>
    </cfRule>
    <cfRule type="cellIs" dxfId="2486" priority="10207" operator="equal">
      <formula>"R"</formula>
    </cfRule>
  </conditionalFormatting>
  <conditionalFormatting sqref="AY36">
    <cfRule type="cellIs" dxfId="2485" priority="8695" operator="equal">
      <formula>"RH"</formula>
    </cfRule>
    <cfRule type="cellIs" dxfId="2484" priority="8696" operator="equal">
      <formula>"R"</formula>
    </cfRule>
  </conditionalFormatting>
  <conditionalFormatting sqref="AY36">
    <cfRule type="cellIs" dxfId="2483" priority="8689" operator="equal">
      <formula>"RH"</formula>
    </cfRule>
    <cfRule type="containsText" dxfId="2482" priority="8691" operator="containsText" text="DI">
      <formula>NOT(ISERROR(SEARCH("DI",AY36)))</formula>
    </cfRule>
    <cfRule type="cellIs" dxfId="2481" priority="8692" operator="equal">
      <formula>"RH"</formula>
    </cfRule>
    <cfRule type="cellIs" dxfId="2480" priority="8693" operator="equal">
      <formula>"R"</formula>
    </cfRule>
    <cfRule type="containsText" dxfId="2479" priority="8694" operator="containsText" text="DI">
      <formula>NOT(ISERROR(SEARCH("DI",AY36)))</formula>
    </cfRule>
  </conditionalFormatting>
  <conditionalFormatting sqref="AY36 AY38">
    <cfRule type="cellIs" dxfId="2478" priority="190" operator="equal">
      <formula>"R"</formula>
    </cfRule>
  </conditionalFormatting>
  <conditionalFormatting sqref="AY38">
    <cfRule type="cellIs" dxfId="2477" priority="183" operator="equal">
      <formula>"RH"</formula>
    </cfRule>
    <cfRule type="cellIs" dxfId="2476" priority="184" operator="equal">
      <formula>"R"</formula>
    </cfRule>
    <cfRule type="containsText" dxfId="2475" priority="185" operator="containsText" text="DI">
      <formula>NOT(ISERROR(SEARCH("DI",AY38)))</formula>
    </cfRule>
    <cfRule type="cellIs" dxfId="2474" priority="186" operator="equal">
      <formula>"RH"</formula>
    </cfRule>
    <cfRule type="cellIs" dxfId="2473" priority="187" operator="equal">
      <formula>"R"</formula>
    </cfRule>
    <cfRule type="containsText" dxfId="2472" priority="188" operator="containsText" text="DI">
      <formula>NOT(ISERROR(SEARCH("DI",AY38)))</formula>
    </cfRule>
    <cfRule type="cellIs" dxfId="2471" priority="189" operator="equal">
      <formula>"RH"</formula>
    </cfRule>
  </conditionalFormatting>
  <conditionalFormatting sqref="AY45">
    <cfRule type="cellIs" dxfId="2470" priority="8573" operator="equal">
      <formula>"RH"</formula>
    </cfRule>
    <cfRule type="cellIs" dxfId="2469" priority="8574" operator="equal">
      <formula>"R"</formula>
    </cfRule>
    <cfRule type="containsText" dxfId="2468" priority="8575" operator="containsText" text="DI">
      <formula>NOT(ISERROR(SEARCH("DI",AY45)))</formula>
    </cfRule>
    <cfRule type="cellIs" dxfId="2467" priority="8576" operator="equal">
      <formula>"RH"</formula>
    </cfRule>
    <cfRule type="cellIs" dxfId="2466" priority="8577" operator="equal">
      <formula>"R"</formula>
    </cfRule>
    <cfRule type="containsText" dxfId="2465" priority="8578" operator="containsText" text="DI">
      <formula>NOT(ISERROR(SEARCH("DI",AY45)))</formula>
    </cfRule>
  </conditionalFormatting>
  <conditionalFormatting sqref="AY46">
    <cfRule type="containsText" dxfId="2464" priority="10411" operator="containsText" text="DI">
      <formula>NOT(ISERROR(SEARCH("DI",AY46)))</formula>
    </cfRule>
  </conditionalFormatting>
  <conditionalFormatting sqref="AY47">
    <cfRule type="containsText" dxfId="2463" priority="8543" operator="containsText" text="DI">
      <formula>NOT(ISERROR(SEARCH("DI",AY47)))</formula>
    </cfRule>
  </conditionalFormatting>
  <conditionalFormatting sqref="AY48">
    <cfRule type="containsText" dxfId="2462" priority="8537" operator="containsText" text="DI">
      <formula>NOT(ISERROR(SEARCH("DI",AY48)))</formula>
    </cfRule>
    <cfRule type="cellIs" dxfId="2461" priority="8538" operator="equal">
      <formula>"RH"</formula>
    </cfRule>
    <cfRule type="cellIs" dxfId="2460" priority="8539" operator="equal">
      <formula>"R"</formula>
    </cfRule>
    <cfRule type="containsText" dxfId="2459" priority="8540" operator="containsText" text="DI">
      <formula>NOT(ISERROR(SEARCH("DI",AY48)))</formula>
    </cfRule>
    <cfRule type="cellIs" dxfId="2458" priority="8541" operator="equal">
      <formula>"RH"</formula>
    </cfRule>
    <cfRule type="cellIs" dxfId="2457" priority="8542" operator="equal">
      <formula>"R"</formula>
    </cfRule>
  </conditionalFormatting>
  <conditionalFormatting sqref="AY49">
    <cfRule type="containsText" dxfId="2456" priority="7176" operator="containsText" text="DI">
      <formula>NOT(ISERROR(SEARCH("DI",AY49)))</formula>
    </cfRule>
    <cfRule type="cellIs" dxfId="2455" priority="7177" operator="equal">
      <formula>"RH"</formula>
    </cfRule>
  </conditionalFormatting>
  <conditionalFormatting sqref="AY49:AY51">
    <cfRule type="cellIs" dxfId="2454" priority="7178" operator="equal">
      <formula>"R"</formula>
    </cfRule>
  </conditionalFormatting>
  <conditionalFormatting sqref="AY50:AY51">
    <cfRule type="cellIs" dxfId="2453" priority="8367" operator="equal">
      <formula>"RH"</formula>
    </cfRule>
  </conditionalFormatting>
  <conditionalFormatting sqref="AY51">
    <cfRule type="containsText" dxfId="2452" priority="8458" operator="containsText" text="DI">
      <formula>NOT(ISERROR(SEARCH("DI",AY51)))</formula>
    </cfRule>
    <cfRule type="cellIs" dxfId="2451" priority="8459" operator="equal">
      <formula>"RH"</formula>
    </cfRule>
    <cfRule type="cellIs" dxfId="2450" priority="8460" operator="equal">
      <formula>"R"</formula>
    </cfRule>
    <cfRule type="containsText" dxfId="2449" priority="8461" operator="containsText" text="DI">
      <formula>NOT(ISERROR(SEARCH("DI",AY51)))</formula>
    </cfRule>
  </conditionalFormatting>
  <conditionalFormatting sqref="AY52">
    <cfRule type="cellIs" dxfId="2448" priority="7144" operator="equal">
      <formula>"RH"</formula>
    </cfRule>
    <cfRule type="containsText" dxfId="2447" priority="7146" operator="containsText" text="DI">
      <formula>NOT(ISERROR(SEARCH("DI",AY52)))</formula>
    </cfRule>
    <cfRule type="cellIs" dxfId="2446" priority="7147" operator="equal">
      <formula>"RH"</formula>
    </cfRule>
    <cfRule type="cellIs" dxfId="2445" priority="7148" operator="equal">
      <formula>"R"</formula>
    </cfRule>
    <cfRule type="containsText" dxfId="2444" priority="7149" operator="containsText" text="DI">
      <formula>NOT(ISERROR(SEARCH("DI",AY52)))</formula>
    </cfRule>
    <cfRule type="cellIs" dxfId="2443" priority="7150" operator="equal">
      <formula>"RH"</formula>
    </cfRule>
    <cfRule type="cellIs" dxfId="2442" priority="7151" operator="equal">
      <formula>"R"</formula>
    </cfRule>
  </conditionalFormatting>
  <conditionalFormatting sqref="AY52:AY53">
    <cfRule type="cellIs" dxfId="2441" priority="7074" operator="equal">
      <formula>"R"</formula>
    </cfRule>
  </conditionalFormatting>
  <conditionalFormatting sqref="AY53">
    <cfRule type="cellIs" dxfId="2440" priority="7073" operator="equal">
      <formula>"RH"</formula>
    </cfRule>
  </conditionalFormatting>
  <conditionalFormatting sqref="AY55">
    <cfRule type="cellIs" dxfId="2439" priority="7168" operator="equal">
      <formula>"RH"</formula>
    </cfRule>
  </conditionalFormatting>
  <conditionalFormatting sqref="AY56">
    <cfRule type="containsText" dxfId="2438" priority="10408" operator="containsText" text="DI">
      <formula>NOT(ISERROR(SEARCH("DI",AY56)))</formula>
    </cfRule>
  </conditionalFormatting>
  <conditionalFormatting sqref="AZ7:BA7 AV7:AW7 AR7:AS7 AN7:AO7 AJ7:AK7">
    <cfRule type="containsText" dxfId="2437" priority="9302" operator="containsText" text="DI">
      <formula>NOT(ISERROR(SEARCH("DI",AJ7)))</formula>
    </cfRule>
  </conditionalFormatting>
  <conditionalFormatting sqref="AZ8:BA8 AV8:AW8 AR8:AS8 AN8:AO8 AJ8:AK8">
    <cfRule type="containsText" dxfId="2436" priority="9346" operator="containsText" text="DI">
      <formula>NOT(ISERROR(SEARCH("DI",AJ8)))</formula>
    </cfRule>
  </conditionalFormatting>
  <conditionalFormatting sqref="AZ10:BA10 AV10:AW10 AR10:AS10 AN10:AO10 AJ10:AK10">
    <cfRule type="containsText" dxfId="2435" priority="9281" operator="containsText" text="DI">
      <formula>NOT(ISERROR(SEARCH("DI",AJ10)))</formula>
    </cfRule>
  </conditionalFormatting>
  <conditionalFormatting sqref="AZ11:BA11 AV11:AW11 AR11:AS11 AN11:AO11 AJ11:AK11">
    <cfRule type="containsText" dxfId="2434" priority="9219" operator="containsText" text="DI">
      <formula>NOT(ISERROR(SEARCH("DI",AJ11)))</formula>
    </cfRule>
  </conditionalFormatting>
  <conditionalFormatting sqref="AZ12:BA12 AV12:AW12 AR12:AS12 AN12:AO12 AJ12:AK12">
    <cfRule type="containsText" dxfId="2433" priority="9176" operator="containsText" text="DI">
      <formula>NOT(ISERROR(SEARCH("DI",AJ12)))</formula>
    </cfRule>
  </conditionalFormatting>
  <conditionalFormatting sqref="AZ13:BA13 AV13:AW13 AR13:AS13 AN13:AO13 AJ13:AK13">
    <cfRule type="containsText" dxfId="2432" priority="9116" operator="containsText" text="DI">
      <formula>NOT(ISERROR(SEARCH("DI",AJ13)))</formula>
    </cfRule>
  </conditionalFormatting>
  <conditionalFormatting sqref="AZ14:BA14 AV14:AW14 AR14:AS14 AN14:AO14 AJ14:AK14">
    <cfRule type="containsText" dxfId="2431" priority="9068" operator="containsText" text="DI">
      <formula>NOT(ISERROR(SEARCH("DI",AJ14)))</formula>
    </cfRule>
  </conditionalFormatting>
  <conditionalFormatting sqref="AZ16:BA16 AV16:AW16 AR16:AS16 AN16:AO16 AJ16:AK16">
    <cfRule type="containsText" dxfId="2430" priority="9028" operator="containsText" text="DI">
      <formula>NOT(ISERROR(SEARCH("DI",AJ16)))</formula>
    </cfRule>
  </conditionalFormatting>
  <conditionalFormatting sqref="AZ17:BA18 AV17:AW18 AR17:AS18 AN17:AO18 AJ17:AK18">
    <cfRule type="containsText" dxfId="2429" priority="9009" operator="containsText" text="DI">
      <formula>NOT(ISERROR(SEARCH("DI",AJ17)))</formula>
    </cfRule>
  </conditionalFormatting>
  <conditionalFormatting sqref="AZ20:BA20 AV20:AW20 AR20:AS20 AN20:AO20 AJ20:AK20">
    <cfRule type="containsText" dxfId="2428" priority="9256" operator="containsText" text="DI">
      <formula>NOT(ISERROR(SEARCH("DI",AJ20)))</formula>
    </cfRule>
  </conditionalFormatting>
  <conditionalFormatting sqref="AZ52:BA52">
    <cfRule type="containsText" dxfId="2427" priority="8453" operator="containsText" text="DI">
      <formula>NOT(ISERROR(SEARCH("DI",AZ52)))</formula>
    </cfRule>
    <cfRule type="cellIs" dxfId="2426" priority="8454" operator="equal">
      <formula>"RH"</formula>
    </cfRule>
    <cfRule type="cellIs" dxfId="2425" priority="8455" operator="equal">
      <formula>"R"</formula>
    </cfRule>
  </conditionalFormatting>
  <conditionalFormatting sqref="BB35:BB37 AH36:AH37 AL36:AL38 AX36:AX38">
    <cfRule type="cellIs" dxfId="2424" priority="8723" operator="equal">
      <formula>"RH"</formula>
    </cfRule>
  </conditionalFormatting>
  <conditionalFormatting sqref="BB48:BB49">
    <cfRule type="cellIs" dxfId="2423" priority="8504" operator="equal">
      <formula>"RH"</formula>
    </cfRule>
    <cfRule type="cellIs" dxfId="2422" priority="8505" operator="equal">
      <formula>"R"</formula>
    </cfRule>
  </conditionalFormatting>
  <conditionalFormatting sqref="BB51:BB52">
    <cfRule type="cellIs" dxfId="2421" priority="8451" operator="equal">
      <formula>"RH"</formula>
    </cfRule>
    <cfRule type="cellIs" dxfId="2420" priority="8452" operator="equal">
      <formula>"R"</formula>
    </cfRule>
  </conditionalFormatting>
  <conditionalFormatting sqref="BB54:BB55">
    <cfRule type="cellIs" dxfId="2419" priority="8417" operator="equal">
      <formula>"RH"</formula>
    </cfRule>
    <cfRule type="cellIs" dxfId="2418" priority="8418" operator="equal">
      <formula>"R"</formula>
    </cfRule>
  </conditionalFormatting>
  <conditionalFormatting sqref="BB10:BC14">
    <cfRule type="cellIs" dxfId="2417" priority="9042" operator="equal">
      <formula>"RH"</formula>
    </cfRule>
    <cfRule type="cellIs" dxfId="2416" priority="9043" operator="equal">
      <formula>"R"</formula>
    </cfRule>
  </conditionalFormatting>
  <conditionalFormatting sqref="BB26:BC34 AT31:AT33">
    <cfRule type="cellIs" dxfId="2415" priority="8735" operator="equal">
      <formula>"RH"</formula>
    </cfRule>
  </conditionalFormatting>
  <conditionalFormatting sqref="AY35 BB26:BC38">
    <cfRule type="cellIs" dxfId="2414" priority="5750" operator="equal">
      <formula>"R"</formula>
    </cfRule>
  </conditionalFormatting>
  <conditionalFormatting sqref="BB45:BC45">
    <cfRule type="cellIs" dxfId="2413" priority="8587" operator="equal">
      <formula>"RH"</formula>
    </cfRule>
    <cfRule type="cellIs" dxfId="2412" priority="8588" operator="equal">
      <formula>"R"</formula>
    </cfRule>
  </conditionalFormatting>
  <conditionalFormatting sqref="BB47:BC47">
    <cfRule type="cellIs" dxfId="2411" priority="8546" operator="equal">
      <formula>"RH"</formula>
    </cfRule>
    <cfRule type="cellIs" dxfId="2410" priority="8547" operator="equal">
      <formula>"R"</formula>
    </cfRule>
  </conditionalFormatting>
  <conditionalFormatting sqref="BB8:BF8">
    <cfRule type="cellIs" dxfId="2409" priority="9314" operator="equal">
      <formula>"RH"</formula>
    </cfRule>
    <cfRule type="cellIs" dxfId="2408" priority="9315" operator="equal">
      <formula>"R"</formula>
    </cfRule>
  </conditionalFormatting>
  <conditionalFormatting sqref="BB20:BF20">
    <cfRule type="cellIs" dxfId="2407" priority="9228" operator="equal">
      <formula>"RH"</formula>
    </cfRule>
    <cfRule type="cellIs" dxfId="2406" priority="9229" operator="equal">
      <formula>"R"</formula>
    </cfRule>
  </conditionalFormatting>
  <conditionalFormatting sqref="BC14">
    <cfRule type="cellIs" dxfId="2405" priority="9036" operator="equal">
      <formula>"RH"</formula>
    </cfRule>
    <cfRule type="cellIs" dxfId="2404" priority="9037" operator="equal">
      <formula>"R"</formula>
    </cfRule>
    <cfRule type="containsText" dxfId="2403" priority="9038" operator="containsText" text="DI">
      <formula>NOT(ISERROR(SEARCH("DI",BC14)))</formula>
    </cfRule>
    <cfRule type="cellIs" dxfId="2402" priority="9039" operator="equal">
      <formula>"RH"</formula>
    </cfRule>
    <cfRule type="cellIs" dxfId="2401" priority="9040" operator="equal">
      <formula>"R"</formula>
    </cfRule>
    <cfRule type="containsText" dxfId="2400" priority="9041" operator="containsText" text="DI">
      <formula>NOT(ISERROR(SEARCH("DI",BC14)))</formula>
    </cfRule>
  </conditionalFormatting>
  <conditionalFormatting sqref="BC28">
    <cfRule type="containsText" dxfId="2399" priority="8887" operator="containsText" text="DI">
      <formula>NOT(ISERROR(SEARCH("DI",BC28)))</formula>
    </cfRule>
    <cfRule type="cellIs" dxfId="2398" priority="8888" operator="equal">
      <formula>"RH"</formula>
    </cfRule>
    <cfRule type="cellIs" dxfId="2397" priority="8889" operator="equal">
      <formula>"R"</formula>
    </cfRule>
    <cfRule type="containsText" dxfId="2396" priority="8890" operator="containsText" text="DI">
      <formula>NOT(ISERROR(SEARCH("DI",BC28)))</formula>
    </cfRule>
    <cfRule type="cellIs" dxfId="2395" priority="8891" operator="equal">
      <formula>"RH"</formula>
    </cfRule>
    <cfRule type="cellIs" dxfId="2394" priority="8892" operator="equal">
      <formula>"R"</formula>
    </cfRule>
  </conditionalFormatting>
  <conditionalFormatting sqref="AY35 BC35:BC36">
    <cfRule type="cellIs" dxfId="2393" priority="5749" operator="equal">
      <formula>"RH"</formula>
    </cfRule>
  </conditionalFormatting>
  <conditionalFormatting sqref="BC36:BC37">
    <cfRule type="cellIs" dxfId="2392" priority="8705" operator="equal">
      <formula>"RH"</formula>
    </cfRule>
  </conditionalFormatting>
  <conditionalFormatting sqref="BC45">
    <cfRule type="cellIs" dxfId="2391" priority="8581" operator="equal">
      <formula>"RH"</formula>
    </cfRule>
    <cfRule type="cellIs" dxfId="2390" priority="8582" operator="equal">
      <formula>"R"</formula>
    </cfRule>
    <cfRule type="containsText" dxfId="2389" priority="8583" operator="containsText" text="DI">
      <formula>NOT(ISERROR(SEARCH("DI",BC45)))</formula>
    </cfRule>
    <cfRule type="cellIs" dxfId="2388" priority="8584" operator="equal">
      <formula>"RH"</formula>
    </cfRule>
    <cfRule type="cellIs" dxfId="2387" priority="8585" operator="equal">
      <formula>"R"</formula>
    </cfRule>
    <cfRule type="containsText" dxfId="2386" priority="8586" operator="containsText" text="DI">
      <formula>NOT(ISERROR(SEARCH("DI",BC45)))</formula>
    </cfRule>
  </conditionalFormatting>
  <conditionalFormatting sqref="BC48:BC54">
    <cfRule type="cellIs" dxfId="2385" priority="8502" operator="equal">
      <formula>"RH"</formula>
    </cfRule>
  </conditionalFormatting>
  <conditionalFormatting sqref="BC48:BC54 AJ55:AK55 AN55:AO55 AR55:AS55 AV55:AW55 AY55:BA55">
    <cfRule type="cellIs" dxfId="2384" priority="7167" operator="equal">
      <formula>"R"</formula>
    </cfRule>
  </conditionalFormatting>
  <conditionalFormatting sqref="AZ55:BA55 AV55:AW55 AR55:AS55 AN55:AO55 AJ55:AK55">
    <cfRule type="containsText" dxfId="2383" priority="7165" operator="containsText" text="DI">
      <formula>NOT(ISERROR(SEARCH("DI",AJ55)))</formula>
    </cfRule>
    <cfRule type="cellIs" dxfId="2382" priority="7166" operator="equal">
      <formula>"RH"</formula>
    </cfRule>
  </conditionalFormatting>
  <conditionalFormatting sqref="BC55">
    <cfRule type="cellIs" dxfId="2381" priority="7075" operator="equal">
      <formula>"RH"</formula>
    </cfRule>
    <cfRule type="cellIs" dxfId="2380" priority="7076" operator="equal">
      <formula>"R"</formula>
    </cfRule>
    <cfRule type="containsText" dxfId="2379" priority="7077" operator="containsText" text="DI">
      <formula>NOT(ISERROR(SEARCH("DI",BC55)))</formula>
    </cfRule>
    <cfRule type="cellIs" dxfId="2378" priority="7078" operator="equal">
      <formula>"RH"</formula>
    </cfRule>
    <cfRule type="cellIs" dxfId="2377" priority="7079" operator="equal">
      <formula>"R"</formula>
    </cfRule>
    <cfRule type="containsText" dxfId="2376" priority="7080" operator="containsText" text="DI">
      <formula>NOT(ISERROR(SEARCH("DI",BC55)))</formula>
    </cfRule>
    <cfRule type="cellIs" dxfId="2375" priority="7081" operator="equal">
      <formula>"RH"</formula>
    </cfRule>
    <cfRule type="cellIs" dxfId="2374" priority="7082" operator="equal">
      <formula>"R"</formula>
    </cfRule>
  </conditionalFormatting>
  <conditionalFormatting sqref="BD8:BE8">
    <cfRule type="containsText" dxfId="2373" priority="9313" operator="containsText" text="DI">
      <formula>NOT(ISERROR(SEARCH("DI",BD8)))</formula>
    </cfRule>
  </conditionalFormatting>
  <conditionalFormatting sqref="BD20:BE20">
    <cfRule type="containsText" dxfId="2372" priority="9227" operator="containsText" text="DI">
      <formula>NOT(ISERROR(SEARCH("DI",BD20)))</formula>
    </cfRule>
  </conditionalFormatting>
  <conditionalFormatting sqref="BD7:BF7 AF9:AG9 AN9:AO9 AR9:AS9 AV9:AW9 AZ9:BC9 BI9:BJ9 BM9:BN9 BQ9:BR9 BU9:BV9 BY9:BZ9 CC9:CD9 BD9:BF19 AF15:AG15 AN15:AO15 AR15:AS15 AV15:AW15 AZ15:BC15 BI15:BJ15 BM15:BN15 BQ15:BR15 BU15:BW15 BY15:CA15 CC15:CD15 AF19:AG19 AN19:AP19 AR19:AS19 AV19:AW19 AZ19:BC19 BI20:BJ20 BQ20:BR20 BU20:BV20 BY20:BZ20 CC20:CD20 BI26:BJ26 BM26:BN26 BD26:BE38 AF27:AH27 AJ27:AL27 AF29:AG29 AJ29:AK29 AN29:AP29 AR29:AT29 AV29:AX30 AZ29:BA30 BI32:BK32 BM32:BO32 AF34:AH35 AJ34:AL35 AN34:AO35 AR34:AT35 AV34:AX35 AZ34:BA35 AF44:AG44 AJ44:AK44 AN44:AO44 AR44:AS44 AV44:AW44 AZ44:BC44 BD44:BE56 AR46:AT46 AZ46:BC46 AZ50:BB50 AZ53:BB53 AF56:AH56 AJ56:AL56 AN56:AP56 AR56:AT56 AV56:BB56">
    <cfRule type="cellIs" dxfId="2371" priority="10196" operator="equal">
      <formula>"R"</formula>
    </cfRule>
  </conditionalFormatting>
  <conditionalFormatting sqref="BD7:BF7 AF9:AG9 AN9:AO9 AR9:AS9 AV9:AW9 AZ9:BC9 BI9:BJ9 BM9:BN9 BQ9:BR9 BU9:BV9 BY9:BZ9 CC9:CD9 BD9:BF19 AF15:AG15 AN15:AO15 AR15:AS15 AV15:AW15 AZ15:BC15 BI15:BJ15 BM15:BN15 BQ15:BR15 BU15:BW15 BY15:CA15 CC15:CD15 AF19:AG19 AN19:AP19 AR19:AS19 AV19:AW19 AZ19:BC19 BI20:BJ20 BQ20:BR20 BU20:BV20 BY20:BZ20 CC20:CD20 BI26:BJ26 BM26:BN26 BD26:BE38 AF27:AH27 AJ27:AL27 AF29:AG29 AJ29:AK29 AN29:AP29 AR29:AT29 AV29:AX30 AZ29:BA30 BI32:BK32 BM32:BO32 AF34:AH35 AJ34:AL35 AN34:AP35 AR34:AT35 AV34:AX35 AZ34:BA35 AF44:AG44 AJ44:AK44 AN44:AO44 AR44:AS44 AV44:AW44 AZ44:BC44 BD44:BE56 AR46:AT46 AZ46:BC46 AZ50:BB50 AZ53:BB53 AF56:AH56 AJ56:AL56 AN56:AP56 AR56:AT56 AV56:BB56">
    <cfRule type="cellIs" dxfId="2370" priority="10195" operator="equal">
      <formula>"RH"</formula>
    </cfRule>
  </conditionalFormatting>
  <conditionalFormatting sqref="BF26:BF38 BF44:BF54 BF56">
    <cfRule type="cellIs" dxfId="2369" priority="8339" operator="equal">
      <formula>"RH"</formula>
    </cfRule>
  </conditionalFormatting>
  <conditionalFormatting sqref="BF26:BF38">
    <cfRule type="cellIs" dxfId="2368" priority="8340" operator="equal">
      <formula>"R"</formula>
    </cfRule>
  </conditionalFormatting>
  <conditionalFormatting sqref="BF44:BF56">
    <cfRule type="cellIs" dxfId="2367" priority="7164" operator="equal">
      <formula>"R"</formula>
    </cfRule>
  </conditionalFormatting>
  <conditionalFormatting sqref="BF55">
    <cfRule type="cellIs" dxfId="2366" priority="7163" operator="equal">
      <formula>"RH"</formula>
    </cfRule>
  </conditionalFormatting>
  <conditionalFormatting sqref="BG7">
    <cfRule type="cellIs" dxfId="2365" priority="10492" operator="equal">
      <formula>#REF!</formula>
    </cfRule>
    <cfRule type="cellIs" dxfId="2364" priority="10493" operator="greaterThan">
      <formula>#REF!</formula>
    </cfRule>
  </conditionalFormatting>
  <conditionalFormatting sqref="BG8">
    <cfRule type="cellIs" dxfId="2363" priority="9354" operator="equal">
      <formula>#REF!</formula>
    </cfRule>
    <cfRule type="cellIs" dxfId="2362" priority="9355" operator="greaterThan">
      <formula>#REF!</formula>
    </cfRule>
  </conditionalFormatting>
  <conditionalFormatting sqref="BG12">
    <cfRule type="cellIs" dxfId="2361" priority="10488" operator="equal">
      <formula>#REF!</formula>
    </cfRule>
    <cfRule type="cellIs" dxfId="2360" priority="10489" operator="greaterThan">
      <formula>#REF!</formula>
    </cfRule>
  </conditionalFormatting>
  <conditionalFormatting sqref="BG20">
    <cfRule type="cellIs" dxfId="2359" priority="9268" operator="equal">
      <formula>#REF!</formula>
    </cfRule>
    <cfRule type="cellIs" dxfId="2358" priority="9269" operator="greaterThan">
      <formula>#REF!</formula>
    </cfRule>
  </conditionalFormatting>
  <conditionalFormatting sqref="BG26:BG38">
    <cfRule type="cellIs" dxfId="2357" priority="10461" operator="equal">
      <formula>#REF!</formula>
    </cfRule>
    <cfRule type="cellIs" dxfId="2356" priority="10462" operator="greaterThan">
      <formula>#REF!</formula>
    </cfRule>
  </conditionalFormatting>
  <conditionalFormatting sqref="BG44:BG56">
    <cfRule type="cellIs" dxfId="2355" priority="10429" operator="equal">
      <formula>#REF!</formula>
    </cfRule>
    <cfRule type="cellIs" dxfId="2354" priority="10430" operator="greaterThan">
      <formula>#REF!</formula>
    </cfRule>
  </conditionalFormatting>
  <conditionalFormatting sqref="BH7">
    <cfRule type="cellIs" dxfId="2353" priority="7942" operator="equal">
      <formula>"RH"</formula>
    </cfRule>
    <cfRule type="cellIs" dxfId="2352" priority="7943" operator="equal">
      <formula>"R"</formula>
    </cfRule>
    <cfRule type="containsText" dxfId="2351" priority="7944" operator="containsText" text="DI">
      <formula>NOT(ISERROR(SEARCH("DI",BH7)))</formula>
    </cfRule>
    <cfRule type="cellIs" dxfId="2350" priority="7945" operator="equal">
      <formula>"RH"</formula>
    </cfRule>
    <cfRule type="cellIs" dxfId="2349" priority="7946" operator="equal">
      <formula>"R"</formula>
    </cfRule>
    <cfRule type="containsText" dxfId="2348" priority="7947" operator="containsText" text="DI">
      <formula>NOT(ISERROR(SEARCH("DI",BH7)))</formula>
    </cfRule>
    <cfRule type="cellIs" dxfId="2347" priority="7948" operator="equal">
      <formula>"RH"</formula>
    </cfRule>
  </conditionalFormatting>
  <conditionalFormatting sqref="BH7:BH8">
    <cfRule type="cellIs" dxfId="2346" priority="7949" operator="equal">
      <formula>"R"</formula>
    </cfRule>
  </conditionalFormatting>
  <conditionalFormatting sqref="BH8">
    <cfRule type="cellIs" dxfId="2345" priority="8326" operator="equal">
      <formula>"RH"</formula>
    </cfRule>
  </conditionalFormatting>
  <conditionalFormatting sqref="BH10">
    <cfRule type="containsText" dxfId="2344" priority="8299" operator="containsText" text="DI">
      <formula>NOT(ISERROR(SEARCH("DI",BH10)))</formula>
    </cfRule>
  </conditionalFormatting>
  <conditionalFormatting sqref="BH10:BH11">
    <cfRule type="cellIs" dxfId="2343" priority="8254" operator="equal">
      <formula>"RH"</formula>
    </cfRule>
    <cfRule type="cellIs" dxfId="2342" priority="8255" operator="equal">
      <formula>"R"</formula>
    </cfRule>
  </conditionalFormatting>
  <conditionalFormatting sqref="BH11">
    <cfRule type="containsText" dxfId="2341" priority="8253" operator="containsText" text="DI">
      <formula>NOT(ISERROR(SEARCH("DI",BH11)))</formula>
    </cfRule>
  </conditionalFormatting>
  <conditionalFormatting sqref="BH12">
    <cfRule type="cellIs" dxfId="2340" priority="8234" operator="equal">
      <formula>"RH"</formula>
    </cfRule>
    <cfRule type="containsText" dxfId="2339" priority="8236" operator="containsText" text="DI">
      <formula>NOT(ISERROR(SEARCH("DI",BH12)))</formula>
    </cfRule>
  </conditionalFormatting>
  <conditionalFormatting sqref="BH12:BH13">
    <cfRule type="cellIs" dxfId="2338" priority="8185" operator="equal">
      <formula>"R"</formula>
    </cfRule>
  </conditionalFormatting>
  <conditionalFormatting sqref="BH13">
    <cfRule type="cellIs" dxfId="2337" priority="8178" operator="equal">
      <formula>"RH"</formula>
    </cfRule>
    <cfRule type="containsText" dxfId="2336" priority="8180" operator="containsText" text="DI">
      <formula>NOT(ISERROR(SEARCH("DI",BH13)))</formula>
    </cfRule>
    <cfRule type="cellIs" dxfId="2335" priority="8181" operator="equal">
      <formula>"RH"</formula>
    </cfRule>
    <cfRule type="cellIs" dxfId="2334" priority="8182" operator="equal">
      <formula>"R"</formula>
    </cfRule>
    <cfRule type="containsText" dxfId="2333" priority="8183" operator="containsText" text="DI">
      <formula>NOT(ISERROR(SEARCH("DI",BH13)))</formula>
    </cfRule>
    <cfRule type="cellIs" dxfId="2332" priority="8184" operator="equal">
      <formula>"RH"</formula>
    </cfRule>
  </conditionalFormatting>
  <conditionalFormatting sqref="BH13:BH14">
    <cfRule type="cellIs" dxfId="2331" priority="8133" operator="equal">
      <formula>"R"</formula>
    </cfRule>
  </conditionalFormatting>
  <conditionalFormatting sqref="BH14">
    <cfRule type="cellIs" dxfId="2330" priority="8126" operator="equal">
      <formula>"RH"</formula>
    </cfRule>
    <cfRule type="cellIs" dxfId="2329" priority="8127" operator="equal">
      <formula>"R"</formula>
    </cfRule>
    <cfRule type="containsText" dxfId="2328" priority="8128" operator="containsText" text="DI">
      <formula>NOT(ISERROR(SEARCH("DI",BH14)))</formula>
    </cfRule>
    <cfRule type="cellIs" dxfId="2327" priority="8129" operator="equal">
      <formula>"RH"</formula>
    </cfRule>
    <cfRule type="cellIs" dxfId="2326" priority="8130" operator="equal">
      <formula>"R"</formula>
    </cfRule>
    <cfRule type="containsText" dxfId="2325" priority="8131" operator="containsText" text="DI">
      <formula>NOT(ISERROR(SEARCH("DI",BH14)))</formula>
    </cfRule>
    <cfRule type="cellIs" dxfId="2324" priority="8132" operator="equal">
      <formula>"RH"</formula>
    </cfRule>
  </conditionalFormatting>
  <conditionalFormatting sqref="BH15 BK15:BL15 BO15:BP15 BS15:BT15">
    <cfRule type="cellIs" dxfId="2323" priority="10229" operator="equal">
      <formula>"RH"</formula>
    </cfRule>
    <cfRule type="cellIs" dxfId="2322" priority="10230" operator="equal">
      <formula>"R"</formula>
    </cfRule>
  </conditionalFormatting>
  <conditionalFormatting sqref="BH16">
    <cfRule type="cellIs" dxfId="2321" priority="8087" operator="equal">
      <formula>"RH"</formula>
    </cfRule>
    <cfRule type="containsText" dxfId="2320" priority="8089" operator="containsText" text="DI">
      <formula>NOT(ISERROR(SEARCH("DI",BH16)))</formula>
    </cfRule>
  </conditionalFormatting>
  <conditionalFormatting sqref="BH16:BH17">
    <cfRule type="cellIs" dxfId="2319" priority="8028" operator="equal">
      <formula>"R"</formula>
    </cfRule>
  </conditionalFormatting>
  <conditionalFormatting sqref="BH17">
    <cfRule type="containsText" dxfId="2318" priority="8026" operator="containsText" text="DI">
      <formula>NOT(ISERROR(SEARCH("DI",BH17)))</formula>
    </cfRule>
    <cfRule type="cellIs" dxfId="2317" priority="8027" operator="equal">
      <formula>"RH"</formula>
    </cfRule>
  </conditionalFormatting>
  <conditionalFormatting sqref="BH18">
    <cfRule type="cellIs" dxfId="2316" priority="8008" operator="equal">
      <formula>"RH"</formula>
    </cfRule>
  </conditionalFormatting>
  <conditionalFormatting sqref="BH18:BH19">
    <cfRule type="cellIs" dxfId="2315" priority="8007" operator="equal">
      <formula>"R"</formula>
    </cfRule>
  </conditionalFormatting>
  <conditionalFormatting sqref="BH19">
    <cfRule type="containsText" dxfId="2314" priority="8005" operator="containsText" text="DI">
      <formula>NOT(ISERROR(SEARCH("DI",BH19)))</formula>
    </cfRule>
    <cfRule type="cellIs" dxfId="2313" priority="8006" operator="equal">
      <formula>"RH"</formula>
    </cfRule>
  </conditionalFormatting>
  <conditionalFormatting sqref="BH20">
    <cfRule type="containsText" dxfId="2312" priority="7984" operator="containsText" text="DI">
      <formula>NOT(ISERROR(SEARCH("DI",BH20)))</formula>
    </cfRule>
    <cfRule type="cellIs" dxfId="2311" priority="7985" operator="equal">
      <formula>"RH"</formula>
    </cfRule>
    <cfRule type="cellIs" dxfId="2310" priority="7986" operator="equal">
      <formula>"R"</formula>
    </cfRule>
  </conditionalFormatting>
  <conditionalFormatting sqref="BH26">
    <cfRule type="cellIs" dxfId="2309" priority="7836" operator="equal">
      <formula>"RH"</formula>
    </cfRule>
    <cfRule type="cellIs" dxfId="2308" priority="7837" operator="equal">
      <formula>"R"</formula>
    </cfRule>
    <cfRule type="containsText" dxfId="2307" priority="7838" operator="containsText" text="DI">
      <formula>NOT(ISERROR(SEARCH("DI",BH26)))</formula>
    </cfRule>
    <cfRule type="cellIs" dxfId="2306" priority="7839" operator="equal">
      <formula>"RH"</formula>
    </cfRule>
    <cfRule type="cellIs" dxfId="2305" priority="7840" operator="equal">
      <formula>"R"</formula>
    </cfRule>
    <cfRule type="containsText" dxfId="2304" priority="7841" operator="containsText" text="DI">
      <formula>NOT(ISERROR(SEARCH("DI",BH26)))</formula>
    </cfRule>
    <cfRule type="cellIs" dxfId="2303" priority="7842" operator="equal">
      <formula>"RH"</formula>
    </cfRule>
    <cfRule type="cellIs" dxfId="2302" priority="7843" operator="equal">
      <formula>"R"</formula>
    </cfRule>
  </conditionalFormatting>
  <conditionalFormatting sqref="BH27">
    <cfRule type="containsText" dxfId="2301" priority="7892" operator="containsText" text="DI">
      <formula>NOT(ISERROR(SEARCH("DI",BH27)))</formula>
    </cfRule>
    <cfRule type="cellIs" dxfId="2300" priority="7893" operator="equal">
      <formula>"RH"</formula>
    </cfRule>
    <cfRule type="cellIs" dxfId="2299" priority="7894" operator="equal">
      <formula>"R"</formula>
    </cfRule>
  </conditionalFormatting>
  <conditionalFormatting sqref="BH28">
    <cfRule type="cellIs" dxfId="2298" priority="7816" operator="equal">
      <formula>"RH"</formula>
    </cfRule>
  </conditionalFormatting>
  <conditionalFormatting sqref="BH28:BH29">
    <cfRule type="cellIs" dxfId="2297" priority="7767" operator="equal">
      <formula>"R"</formula>
    </cfRule>
  </conditionalFormatting>
  <conditionalFormatting sqref="BH29">
    <cfRule type="cellIs" dxfId="2296" priority="7760" operator="equal">
      <formula>"RH"</formula>
    </cfRule>
    <cfRule type="containsText" dxfId="2295" priority="7762" operator="containsText" text="DI">
      <formula>NOT(ISERROR(SEARCH("DI",BH29)))</formula>
    </cfRule>
    <cfRule type="cellIs" dxfId="2294" priority="7763" operator="equal">
      <formula>"RH"</formula>
    </cfRule>
    <cfRule type="cellIs" dxfId="2293" priority="7764" operator="equal">
      <formula>"R"</formula>
    </cfRule>
    <cfRule type="containsText" dxfId="2292" priority="7765" operator="containsText" text="DI">
      <formula>NOT(ISERROR(SEARCH("DI",BH29)))</formula>
    </cfRule>
    <cfRule type="cellIs" dxfId="2291" priority="7766" operator="equal">
      <formula>"RH"</formula>
    </cfRule>
  </conditionalFormatting>
  <conditionalFormatting sqref="BH29:BH31">
    <cfRule type="cellIs" dxfId="2290" priority="7729" operator="equal">
      <formula>"R"</formula>
    </cfRule>
  </conditionalFormatting>
  <conditionalFormatting sqref="BH30">
    <cfRule type="cellIs" dxfId="2289" priority="7743" operator="equal">
      <formula>"RH"</formula>
    </cfRule>
  </conditionalFormatting>
  <conditionalFormatting sqref="BH31">
    <cfRule type="cellIs" dxfId="2288" priority="7722" operator="equal">
      <formula>"RH"</formula>
    </cfRule>
    <cfRule type="containsText" dxfId="2287" priority="7724" operator="containsText" text="DI">
      <formula>NOT(ISERROR(SEARCH("DI",BH31)))</formula>
    </cfRule>
    <cfRule type="cellIs" dxfId="2286" priority="7725" operator="equal">
      <formula>"RH"</formula>
    </cfRule>
    <cfRule type="cellIs" dxfId="2285" priority="7726" operator="equal">
      <formula>"R"</formula>
    </cfRule>
    <cfRule type="containsText" dxfId="2284" priority="7727" operator="containsText" text="DI">
      <formula>NOT(ISERROR(SEARCH("DI",BH31)))</formula>
    </cfRule>
    <cfRule type="cellIs" dxfId="2283" priority="7728" operator="equal">
      <formula>"RH"</formula>
    </cfRule>
  </conditionalFormatting>
  <conditionalFormatting sqref="BH31:BH32">
    <cfRule type="cellIs" dxfId="2282" priority="7536" operator="equal">
      <formula>"R"</formula>
    </cfRule>
  </conditionalFormatting>
  <conditionalFormatting sqref="BH32">
    <cfRule type="cellIs" dxfId="2281" priority="7535" operator="equal">
      <formula>"RH"</formula>
    </cfRule>
    <cfRule type="containsText" dxfId="2280" priority="7537" operator="containsText" text="DI">
      <formula>NOT(ISERROR(SEARCH("DI",BH32)))</formula>
    </cfRule>
  </conditionalFormatting>
  <conditionalFormatting sqref="BH33">
    <cfRule type="containsText" dxfId="2279" priority="7593" operator="containsText" text="DI">
      <formula>NOT(ISERROR(SEARCH("DI",BH33)))</formula>
    </cfRule>
    <cfRule type="cellIs" dxfId="2278" priority="7594" operator="equal">
      <formula>"RH"</formula>
    </cfRule>
    <cfRule type="cellIs" dxfId="2277" priority="7595" operator="equal">
      <formula>"R"</formula>
    </cfRule>
  </conditionalFormatting>
  <conditionalFormatting sqref="BH34:BH35">
    <cfRule type="containsText" dxfId="2276" priority="7625" operator="containsText" text="DI">
      <formula>NOT(ISERROR(SEARCH("DI",BH34)))</formula>
    </cfRule>
    <cfRule type="cellIs" dxfId="2275" priority="7626" operator="equal">
      <formula>"RH"</formula>
    </cfRule>
    <cfRule type="cellIs" dxfId="2274" priority="7627" operator="equal">
      <formula>"R"</formula>
    </cfRule>
  </conditionalFormatting>
  <conditionalFormatting sqref="BH36">
    <cfRule type="containsText" dxfId="2273" priority="7582" operator="containsText" text="DI">
      <formula>NOT(ISERROR(SEARCH("DI",BH36)))</formula>
    </cfRule>
    <cfRule type="cellIs" dxfId="2272" priority="7583" operator="equal">
      <formula>"RH"</formula>
    </cfRule>
    <cfRule type="cellIs" dxfId="2271" priority="7584" operator="equal">
      <formula>"R"</formula>
    </cfRule>
  </conditionalFormatting>
  <conditionalFormatting sqref="BH38">
    <cfRule type="cellIs" dxfId="2270" priority="7554" operator="equal">
      <formula>"RH"</formula>
    </cfRule>
    <cfRule type="containsText" dxfId="2269" priority="7556" operator="containsText" text="DI">
      <formula>NOT(ISERROR(SEARCH("DI",BH38)))</formula>
    </cfRule>
  </conditionalFormatting>
  <conditionalFormatting sqref="BH45">
    <cfRule type="cellIs" dxfId="2268" priority="7494" operator="equal">
      <formula>"RH"</formula>
    </cfRule>
    <cfRule type="containsText" dxfId="2267" priority="7496" operator="containsText" text="DI">
      <formula>NOT(ISERROR(SEARCH("DI",BH45)))</formula>
    </cfRule>
    <cfRule type="cellIs" dxfId="2266" priority="7497" operator="equal">
      <formula>"RH"</formula>
    </cfRule>
    <cfRule type="cellIs" dxfId="2265" priority="7498" operator="equal">
      <formula>"R"</formula>
    </cfRule>
    <cfRule type="containsText" dxfId="2264" priority="7499" operator="containsText" text="DI">
      <formula>NOT(ISERROR(SEARCH("DI",BH45)))</formula>
    </cfRule>
    <cfRule type="cellIs" dxfId="2263" priority="7500" operator="equal">
      <formula>"RH"</formula>
    </cfRule>
    <cfRule type="cellIs" dxfId="2262" priority="7501" operator="equal">
      <formula>"R"</formula>
    </cfRule>
  </conditionalFormatting>
  <conditionalFormatting sqref="BH45:BH48">
    <cfRule type="cellIs" dxfId="2261" priority="7389" operator="equal">
      <formula>"R"</formula>
    </cfRule>
  </conditionalFormatting>
  <conditionalFormatting sqref="BH46">
    <cfRule type="cellIs" dxfId="2260" priority="7465" operator="equal">
      <formula>"RH"</formula>
    </cfRule>
    <cfRule type="containsText" dxfId="2259" priority="7467" operator="containsText" text="DI">
      <formula>NOT(ISERROR(SEARCH("DI",BH46)))</formula>
    </cfRule>
  </conditionalFormatting>
  <conditionalFormatting sqref="BH47">
    <cfRule type="cellIs" dxfId="2258" priority="7430" operator="equal">
      <formula>"RH"</formula>
    </cfRule>
    <cfRule type="containsText" dxfId="2257" priority="7432" operator="containsText" text="DI">
      <formula>NOT(ISERROR(SEARCH("DI",BH47)))</formula>
    </cfRule>
  </conditionalFormatting>
  <conditionalFormatting sqref="BH48">
    <cfRule type="containsText" dxfId="2256" priority="7387" operator="containsText" text="DI">
      <formula>NOT(ISERROR(SEARCH("DI",BH48)))</formula>
    </cfRule>
    <cfRule type="cellIs" dxfId="2255" priority="7388" operator="equal">
      <formula>"RH"</formula>
    </cfRule>
  </conditionalFormatting>
  <conditionalFormatting sqref="BH49">
    <cfRule type="cellIs" dxfId="2254" priority="7257" operator="equal">
      <formula>"RH"</formula>
    </cfRule>
    <cfRule type="cellIs" dxfId="2253" priority="7258" operator="equal">
      <formula>"R"</formula>
    </cfRule>
  </conditionalFormatting>
  <conditionalFormatting sqref="BH50">
    <cfRule type="cellIs" dxfId="2252" priority="7361" operator="equal">
      <formula>"RH"</formula>
    </cfRule>
    <cfRule type="containsText" dxfId="2251" priority="7363" operator="containsText" text="DI">
      <formula>NOT(ISERROR(SEARCH("DI",BH50)))</formula>
    </cfRule>
    <cfRule type="cellIs" dxfId="2250" priority="7364" operator="equal">
      <formula>"RH"</formula>
    </cfRule>
    <cfRule type="cellIs" dxfId="2249" priority="7365" operator="equal">
      <formula>"R"</formula>
    </cfRule>
    <cfRule type="containsText" dxfId="2248" priority="7366" operator="containsText" text="DI">
      <formula>NOT(ISERROR(SEARCH("DI",BH50)))</formula>
    </cfRule>
    <cfRule type="cellIs" dxfId="2247" priority="7367" operator="equal">
      <formula>"RH"</formula>
    </cfRule>
    <cfRule type="cellIs" dxfId="2246" priority="7368" operator="equal">
      <formula>"R"</formula>
    </cfRule>
  </conditionalFormatting>
  <conditionalFormatting sqref="BH50:BH51">
    <cfRule type="cellIs" dxfId="2245" priority="7268" operator="equal">
      <formula>"R"</formula>
    </cfRule>
  </conditionalFormatting>
  <conditionalFormatting sqref="BH51">
    <cfRule type="containsText" dxfId="2244" priority="7266" operator="containsText" text="DI">
      <formula>NOT(ISERROR(SEARCH("DI",BH51)))</formula>
    </cfRule>
    <cfRule type="cellIs" dxfId="2243" priority="7267" operator="equal">
      <formula>"RH"</formula>
    </cfRule>
  </conditionalFormatting>
  <conditionalFormatting sqref="BH52">
    <cfRule type="containsText" dxfId="2242" priority="7291" operator="containsText" text="DI">
      <formula>NOT(ISERROR(SEARCH("DI",BH52)))</formula>
    </cfRule>
    <cfRule type="cellIs" dxfId="2241" priority="7292" operator="equal">
      <formula>"RH"</formula>
    </cfRule>
  </conditionalFormatting>
  <conditionalFormatting sqref="BH52:BH53">
    <cfRule type="cellIs" dxfId="2240" priority="7293" operator="equal">
      <formula>"R"</formula>
    </cfRule>
  </conditionalFormatting>
  <conditionalFormatting sqref="BH53">
    <cfRule type="cellIs" dxfId="2239" priority="7325" operator="equal">
      <formula>"RH"</formula>
    </cfRule>
    <cfRule type="containsText" dxfId="2238" priority="7327" operator="containsText" text="DI">
      <formula>NOT(ISERROR(SEARCH("DI",BH53)))</formula>
    </cfRule>
  </conditionalFormatting>
  <conditionalFormatting sqref="BH54">
    <cfRule type="cellIs" dxfId="2237" priority="7221" operator="equal">
      <formula>"RH"</formula>
    </cfRule>
  </conditionalFormatting>
  <conditionalFormatting sqref="BH56">
    <cfRule type="cellIs" dxfId="2236" priority="7083" operator="equal">
      <formula>"RH"</formula>
    </cfRule>
    <cfRule type="cellIs" dxfId="2235" priority="7084" operator="equal">
      <formula>"R"</formula>
    </cfRule>
    <cfRule type="containsText" dxfId="2234" priority="7085" operator="containsText" text="DI">
      <formula>NOT(ISERROR(SEARCH("DI",BH56)))</formula>
    </cfRule>
    <cfRule type="cellIs" dxfId="2233" priority="7086" operator="equal">
      <formula>"RH"</formula>
    </cfRule>
    <cfRule type="cellIs" dxfId="2232" priority="7087" operator="equal">
      <formula>"R"</formula>
    </cfRule>
    <cfRule type="containsText" dxfId="2231" priority="7088" operator="containsText" text="DI">
      <formula>NOT(ISERROR(SEARCH("DI",BH56)))</formula>
    </cfRule>
    <cfRule type="cellIs" dxfId="2230" priority="7089" operator="equal">
      <formula>"RH"</formula>
    </cfRule>
    <cfRule type="cellIs" dxfId="2229" priority="7090" operator="equal">
      <formula>"R"</formula>
    </cfRule>
  </conditionalFormatting>
  <conditionalFormatting sqref="BI7:BJ7">
    <cfRule type="containsText" dxfId="2228" priority="7959" operator="containsText" text="DI">
      <formula>NOT(ISERROR(SEARCH("DI",BI7)))</formula>
    </cfRule>
    <cfRule type="cellIs" dxfId="2227" priority="7960" operator="equal">
      <formula>"RH"</formula>
    </cfRule>
    <cfRule type="cellIs" dxfId="2226" priority="7961" operator="equal">
      <formula>"R"</formula>
    </cfRule>
  </conditionalFormatting>
  <conditionalFormatting sqref="BI8:BJ8">
    <cfRule type="containsText" dxfId="2225" priority="8333" operator="containsText" text="DI">
      <formula>NOT(ISERROR(SEARCH("DI",BI8)))</formula>
    </cfRule>
  </conditionalFormatting>
  <conditionalFormatting sqref="BI10:BJ10">
    <cfRule type="containsText" dxfId="2224" priority="8305" operator="containsText" text="DI">
      <formula>NOT(ISERROR(SEARCH("DI",BI10)))</formula>
    </cfRule>
  </conditionalFormatting>
  <conditionalFormatting sqref="BI11:BJ11">
    <cfRule type="containsText" dxfId="2223" priority="8264" operator="containsText" text="DI">
      <formula>NOT(ISERROR(SEARCH("DI",BI11)))</formula>
    </cfRule>
  </conditionalFormatting>
  <conditionalFormatting sqref="BI12:BJ12">
    <cfRule type="containsText" dxfId="2222" priority="8242" operator="containsText" text="DI">
      <formula>NOT(ISERROR(SEARCH("DI",BI12)))</formula>
    </cfRule>
  </conditionalFormatting>
  <conditionalFormatting sqref="BI13:BJ13">
    <cfRule type="containsText" dxfId="2221" priority="8199" operator="containsText" text="DI">
      <formula>NOT(ISERROR(SEARCH("DI",BI13)))</formula>
    </cfRule>
  </conditionalFormatting>
  <conditionalFormatting sqref="BI14:BJ14">
    <cfRule type="containsText" dxfId="2220" priority="8139" operator="containsText" text="DI">
      <formula>NOT(ISERROR(SEARCH("DI",BI14)))</formula>
    </cfRule>
  </conditionalFormatting>
  <conditionalFormatting sqref="BI16:BJ16">
    <cfRule type="containsText" dxfId="2219" priority="8093" operator="containsText" text="DI">
      <formula>NOT(ISERROR(SEARCH("DI",BI16)))</formula>
    </cfRule>
  </conditionalFormatting>
  <conditionalFormatting sqref="BI17:BJ17">
    <cfRule type="containsText" dxfId="2218" priority="8034" operator="containsText" text="DI">
      <formula>NOT(ISERROR(SEARCH("DI",BI17)))</formula>
    </cfRule>
  </conditionalFormatting>
  <conditionalFormatting sqref="BI18:BJ19">
    <cfRule type="containsText" dxfId="2217" priority="8015" operator="containsText" text="DI">
      <formula>NOT(ISERROR(SEARCH("DI",BI18)))</formula>
    </cfRule>
  </conditionalFormatting>
  <conditionalFormatting sqref="BI27:BJ27 BM27:BN27 BQ27:BR27 BU27:BV27 BY27:BZ27 CC27:CD27">
    <cfRule type="cellIs" dxfId="2216" priority="7897" operator="equal">
      <formula>"R"</formula>
    </cfRule>
  </conditionalFormatting>
  <conditionalFormatting sqref="BI28:BJ28 BM28:BN28 BQ28:BR28 BU28:BV28">
    <cfRule type="cellIs" dxfId="2215" priority="7820" operator="equal">
      <formula>"R"</formula>
    </cfRule>
  </conditionalFormatting>
  <conditionalFormatting sqref="BI29:BJ29 BM29:BN29 BQ29:BR29 BU29:BV29 BY29:BZ29 CC29:CF29">
    <cfRule type="cellIs" dxfId="2214" priority="7796" operator="equal">
      <formula>"R"</formula>
    </cfRule>
  </conditionalFormatting>
  <conditionalFormatting sqref="BI30:BJ30 BM30:BN30 BQ30:BR30 BU30:BV30 BY30:BZ30 CC30:CF30">
    <cfRule type="cellIs" dxfId="2213" priority="7747" operator="equal">
      <formula>"R"</formula>
    </cfRule>
  </conditionalFormatting>
  <conditionalFormatting sqref="BI31:BJ31 BM31:BN31 BQ31:BR31 BU31:BV31 BY31:BZ31 CC31:CD31">
    <cfRule type="cellIs" dxfId="2212" priority="7732" operator="equal">
      <formula>"R"</formula>
    </cfRule>
  </conditionalFormatting>
  <conditionalFormatting sqref="BI33:BJ34 BM33:BN34 BQ33:BR34 BU33:BV34 BY33:BZ34 CC33:CD34">
    <cfRule type="cellIs" dxfId="2211" priority="7636" operator="equal">
      <formula>"R"</formula>
    </cfRule>
  </conditionalFormatting>
  <conditionalFormatting sqref="BI35:BJ35 BM35:BN35 BQ35:BR35 BU35:BV35 BY35:BZ35 CC35:CD35">
    <cfRule type="cellIs" dxfId="2210" priority="7647" operator="equal">
      <formula>"R"</formula>
    </cfRule>
  </conditionalFormatting>
  <conditionalFormatting sqref="CC36:CD37 BM36:BN37 BQ36:BR37 BU36:BV37 BY36:BZ37 BI36:BJ37">
    <cfRule type="cellIs" dxfId="2209" priority="7587" operator="equal">
      <formula>"R"</formula>
    </cfRule>
  </conditionalFormatting>
  <conditionalFormatting sqref="BI38:BJ38 BM38:BN38 BQ38:BR38 BU38:BV38 BY38:BZ38 CB38:CD38">
    <cfRule type="cellIs" dxfId="2208" priority="7559" operator="equal">
      <formula>"R"</formula>
    </cfRule>
  </conditionalFormatting>
  <conditionalFormatting sqref="BI45:BJ45 BM45:BN45 BQ45:BR45">
    <cfRule type="containsText" dxfId="2207" priority="7502" operator="containsText" text="DI">
      <formula>NOT(ISERROR(SEARCH("DI",BI45)))</formula>
    </cfRule>
    <cfRule type="cellIs" dxfId="2206" priority="7503" operator="equal">
      <formula>"RH"</formula>
    </cfRule>
    <cfRule type="cellIs" dxfId="2205" priority="7504" operator="equal">
      <formula>"R"</formula>
    </cfRule>
  </conditionalFormatting>
  <conditionalFormatting sqref="BI46:BJ46">
    <cfRule type="containsText" dxfId="2204" priority="7471" operator="containsText" text="DI">
      <formula>NOT(ISERROR(SEARCH("DI",BI46)))</formula>
    </cfRule>
  </conditionalFormatting>
  <conditionalFormatting sqref="BI47:BJ47 BM47:BN47 BQ47:BR47 BU47:BV47 BY47:BZ47 CC47:CD47">
    <cfRule type="cellIs" dxfId="2203" priority="7435" operator="equal">
      <formula>"R"</formula>
    </cfRule>
  </conditionalFormatting>
  <conditionalFormatting sqref="BI48:BJ48 BM48:BN48 BQ48:BR48 BU48:BV48 BY48:BZ48 CC48:CD48">
    <cfRule type="cellIs" dxfId="2202" priority="7392" operator="equal">
      <formula>"R"</formula>
    </cfRule>
  </conditionalFormatting>
  <conditionalFormatting sqref="BI49:BJ49 BM49:BN49 BQ49:BR49 BU49:BV49 BY49:BZ49">
    <cfRule type="cellIs" dxfId="2201" priority="7261" operator="equal">
      <formula>"R"</formula>
    </cfRule>
  </conditionalFormatting>
  <conditionalFormatting sqref="BI50:BJ50 BM50:BN50 BQ50:BR50 BU50:BV50 BY50:BZ50 CC50:CD50">
    <cfRule type="cellIs" dxfId="2200" priority="7371" operator="equal">
      <formula>"R"</formula>
    </cfRule>
  </conditionalFormatting>
  <conditionalFormatting sqref="BI51:BJ51 BM51:BN51 BQ51:BR51 BT51:BV51 BY51:BZ51">
    <cfRule type="cellIs" dxfId="2199" priority="7271" operator="equal">
      <formula>"R"</formula>
    </cfRule>
  </conditionalFormatting>
  <conditionalFormatting sqref="BI52:BJ52 BM52:BN52 BQ52:BR52 BU52:BV52 BY52:BZ52">
    <cfRule type="cellIs" dxfId="2198" priority="7296" operator="equal">
      <formula>"R"</formula>
    </cfRule>
  </conditionalFormatting>
  <conditionalFormatting sqref="BI53:BJ53 BM53:BN53 BQ53:BR53 BU53:BV53 BY53:BZ53 CC53:CD53">
    <cfRule type="cellIs" dxfId="2197" priority="7330" operator="equal">
      <formula>"R"</formula>
    </cfRule>
  </conditionalFormatting>
  <conditionalFormatting sqref="BI54:BJ54 BM54:BN54 BQ54:BR54 BU54:BV54 BY54:BZ54 CC54:CD54">
    <cfRule type="cellIs" dxfId="2196" priority="7225" operator="equal">
      <formula>"R"</formula>
    </cfRule>
  </conditionalFormatting>
  <conditionalFormatting sqref="BI55:BJ55">
    <cfRule type="containsText" dxfId="2195" priority="7107" operator="containsText" text="DI">
      <formula>NOT(ISERROR(SEARCH("DI",BI55)))</formula>
    </cfRule>
    <cfRule type="cellIs" dxfId="2194" priority="7108" operator="equal">
      <formula>"RH"</formula>
    </cfRule>
    <cfRule type="cellIs" dxfId="2193" priority="7109" operator="equal">
      <formula>"R"</formula>
    </cfRule>
  </conditionalFormatting>
  <conditionalFormatting sqref="BI8:BK8">
    <cfRule type="cellIs" dxfId="2192" priority="8337" operator="equal">
      <formula>"RH"</formula>
    </cfRule>
    <cfRule type="cellIs" dxfId="2191" priority="8338" operator="equal">
      <formula>"R"</formula>
    </cfRule>
  </conditionalFormatting>
  <conditionalFormatting sqref="BI10:BK10">
    <cfRule type="cellIs" dxfId="2190" priority="8306" operator="equal">
      <formula>"RH"</formula>
    </cfRule>
    <cfRule type="cellIs" dxfId="2189" priority="8307" operator="equal">
      <formula>"R"</formula>
    </cfRule>
  </conditionalFormatting>
  <conditionalFormatting sqref="BI11:BK11">
    <cfRule type="cellIs" dxfId="2188" priority="8265" operator="equal">
      <formula>"RH"</formula>
    </cfRule>
    <cfRule type="cellIs" dxfId="2187" priority="8266" operator="equal">
      <formula>"R"</formula>
    </cfRule>
  </conditionalFormatting>
  <conditionalFormatting sqref="BI12:BK12">
    <cfRule type="cellIs" dxfId="2186" priority="8243" operator="equal">
      <formula>"RH"</formula>
    </cfRule>
    <cfRule type="cellIs" dxfId="2185" priority="8244" operator="equal">
      <formula>"R"</formula>
    </cfRule>
  </conditionalFormatting>
  <conditionalFormatting sqref="BI13:BK13">
    <cfRule type="cellIs" dxfId="2184" priority="8200" operator="equal">
      <formula>"RH"</formula>
    </cfRule>
    <cfRule type="cellIs" dxfId="2183" priority="8201" operator="equal">
      <formula>"R"</formula>
    </cfRule>
  </conditionalFormatting>
  <conditionalFormatting sqref="BI14:BK14">
    <cfRule type="cellIs" dxfId="2182" priority="8140" operator="equal">
      <formula>"RH"</formula>
    </cfRule>
    <cfRule type="cellIs" dxfId="2181" priority="8141" operator="equal">
      <formula>"R"</formula>
    </cfRule>
  </conditionalFormatting>
  <conditionalFormatting sqref="BI16:BK16">
    <cfRule type="cellIs" dxfId="2180" priority="8094" operator="equal">
      <formula>"RH"</formula>
    </cfRule>
    <cfRule type="cellIs" dxfId="2179" priority="8095" operator="equal">
      <formula>"R"</formula>
    </cfRule>
  </conditionalFormatting>
  <conditionalFormatting sqref="BI17:BK17">
    <cfRule type="cellIs" dxfId="2178" priority="8035" operator="equal">
      <formula>"RH"</formula>
    </cfRule>
    <cfRule type="cellIs" dxfId="2177" priority="8036" operator="equal">
      <formula>"R"</formula>
    </cfRule>
  </conditionalFormatting>
  <conditionalFormatting sqref="BI18:BK18 BI19:BJ19 BK19:BK20">
    <cfRule type="cellIs" dxfId="2176" priority="8016" operator="equal">
      <formula>"RH"</formula>
    </cfRule>
    <cfRule type="cellIs" dxfId="2175" priority="8017" operator="equal">
      <formula>"R"</formula>
    </cfRule>
  </conditionalFormatting>
  <conditionalFormatting sqref="BI46:BK46">
    <cfRule type="cellIs" dxfId="2174" priority="7472" operator="equal">
      <formula>"RH"</formula>
    </cfRule>
    <cfRule type="cellIs" dxfId="2173" priority="7473" operator="equal">
      <formula>"R"</formula>
    </cfRule>
  </conditionalFormatting>
  <conditionalFormatting sqref="BI56:BK56 BM56:BO56 BQ56:BS56 BU56:BW56 BY56:CD56">
    <cfRule type="cellIs" dxfId="2172" priority="7112" operator="equal">
      <formula>"R"</formula>
    </cfRule>
  </conditionalFormatting>
  <conditionalFormatting sqref="BK7">
    <cfRule type="cellIs" dxfId="2171" priority="7922" operator="equal">
      <formula>"RH"</formula>
    </cfRule>
  </conditionalFormatting>
  <conditionalFormatting sqref="BK26">
    <cfRule type="cellIs" dxfId="2170" priority="7906" operator="equal">
      <formula>"RH"</formula>
    </cfRule>
  </conditionalFormatting>
  <conditionalFormatting sqref="BS30:BS31 BK26:BK31 BO26:BO31">
    <cfRule type="cellIs" dxfId="2169" priority="7689" operator="equal">
      <formula>"R"</formula>
    </cfRule>
  </conditionalFormatting>
  <conditionalFormatting sqref="BS27 BW27 CA27 BK26:BK27 BO26:BO27">
    <cfRule type="cellIs" dxfId="2168" priority="7881" operator="equal">
      <formula>"RH"</formula>
    </cfRule>
  </conditionalFormatting>
  <conditionalFormatting sqref="BK28 BO28 BS28 BW28">
    <cfRule type="cellIs" dxfId="2167" priority="7806" operator="equal">
      <formula>"RH"</formula>
    </cfRule>
  </conditionalFormatting>
  <conditionalFormatting sqref="BK29 BO29 BS29 BW29 CA29">
    <cfRule type="cellIs" dxfId="2166" priority="7784" operator="equal">
      <formula>"RH"</formula>
    </cfRule>
  </conditionalFormatting>
  <conditionalFormatting sqref="BK30 BO30 BS30 BW30 CA30">
    <cfRule type="cellIs" dxfId="2165" priority="7737" operator="equal">
      <formula>"RH"</formula>
    </cfRule>
  </conditionalFormatting>
  <conditionalFormatting sqref="BK31 BO31 BS31 BW31 CA31 CE31">
    <cfRule type="cellIs" dxfId="2164" priority="7688" operator="equal">
      <formula>"RH"</formula>
    </cfRule>
  </conditionalFormatting>
  <conditionalFormatting sqref="BK33:BK34 BO33:BO34 BS33:BS34 BW33:BW34 CA33:CA34 CE33:CE34">
    <cfRule type="cellIs" dxfId="2163" priority="7628" operator="equal">
      <formula>"RH"</formula>
    </cfRule>
  </conditionalFormatting>
  <conditionalFormatting sqref="BK35 BO35 BS35 BW35 CA35 CE35">
    <cfRule type="cellIs" dxfId="2162" priority="7637" operator="equal">
      <formula>"RH"</formula>
    </cfRule>
  </conditionalFormatting>
  <conditionalFormatting sqref="CE36:CE37 BO36:BO37 BS36:BS37 BW36:BW37 CA36:CA37 BK36:BK37">
    <cfRule type="cellIs" dxfId="2161" priority="7575" operator="equal">
      <formula>"RH"</formula>
    </cfRule>
  </conditionalFormatting>
  <conditionalFormatting sqref="BK38 BO38 BS38 BW38 CA38 CE38">
    <cfRule type="cellIs" dxfId="2160" priority="7549" operator="equal">
      <formula>"RH"</formula>
    </cfRule>
  </conditionalFormatting>
  <conditionalFormatting sqref="BK45 BO45 BS45">
    <cfRule type="cellIs" dxfId="2159" priority="7492" operator="equal">
      <formula>"RH"</formula>
    </cfRule>
  </conditionalFormatting>
  <conditionalFormatting sqref="BK55 BO55 BS55 BW55 CA55 CE55">
    <cfRule type="cellIs" dxfId="2158" priority="7105" operator="equal">
      <formula>"RH"</formula>
    </cfRule>
  </conditionalFormatting>
  <conditionalFormatting sqref="BK56">
    <cfRule type="cellIs" dxfId="2157" priority="7127" operator="equal">
      <formula>"RH"</formula>
    </cfRule>
  </conditionalFormatting>
  <conditionalFormatting sqref="BK7:BL7">
    <cfRule type="cellIs" dxfId="2156" priority="7923" operator="equal">
      <formula>"R"</formula>
    </cfRule>
  </conditionalFormatting>
  <conditionalFormatting sqref="BK45:BL45">
    <cfRule type="cellIs" dxfId="2155" priority="7488" operator="equal">
      <formula>"R"</formula>
    </cfRule>
  </conditionalFormatting>
  <conditionalFormatting sqref="BK52:BL55 BH54:BH55 BP55:BP56 BT55:BT56">
    <cfRule type="cellIs" dxfId="2154" priority="7101" operator="equal">
      <formula>"R"</formula>
    </cfRule>
  </conditionalFormatting>
  <conditionalFormatting sqref="BL7">
    <cfRule type="cellIs" dxfId="2153" priority="7939" operator="equal">
      <formula>"RH"</formula>
    </cfRule>
    <cfRule type="containsText" dxfId="2152" priority="7941" operator="containsText" text="DI">
      <formula>NOT(ISERROR(SEARCH("DI",BL7)))</formula>
    </cfRule>
  </conditionalFormatting>
  <conditionalFormatting sqref="BL8">
    <cfRule type="containsText" dxfId="2151" priority="8323" operator="containsText" text="DI">
      <formula>NOT(ISERROR(SEARCH("DI",BL8)))</formula>
    </cfRule>
    <cfRule type="cellIs" dxfId="2150" priority="8324" operator="equal">
      <formula>"RH"</formula>
    </cfRule>
    <cfRule type="cellIs" dxfId="2149" priority="8325" operator="equal">
      <formula>"R"</formula>
    </cfRule>
  </conditionalFormatting>
  <conditionalFormatting sqref="BL10">
    <cfRule type="containsText" dxfId="2148" priority="8294" operator="containsText" text="DI">
      <formula>NOT(ISERROR(SEARCH("DI",BL10)))</formula>
    </cfRule>
    <cfRule type="cellIs" dxfId="2147" priority="8295" operator="equal">
      <formula>"RH"</formula>
    </cfRule>
    <cfRule type="cellIs" dxfId="2146" priority="8296" operator="equal">
      <formula>"R"</formula>
    </cfRule>
  </conditionalFormatting>
  <conditionalFormatting sqref="BL11">
    <cfRule type="cellIs" dxfId="2145" priority="8250" operator="equal">
      <formula>"RH"</formula>
    </cfRule>
    <cfRule type="containsText" dxfId="2144" priority="8252" operator="containsText" text="DI">
      <formula>NOT(ISERROR(SEARCH("DI",BL11)))</formula>
    </cfRule>
  </conditionalFormatting>
  <conditionalFormatting sqref="BL11:BL12">
    <cfRule type="cellIs" dxfId="2143" priority="8233" operator="equal">
      <formula>"R"</formula>
    </cfRule>
  </conditionalFormatting>
  <conditionalFormatting sqref="BL12">
    <cfRule type="cellIs" dxfId="2142" priority="8226" operator="equal">
      <formula>"RH"</formula>
    </cfRule>
    <cfRule type="containsText" dxfId="2141" priority="8228" operator="containsText" text="DI">
      <formula>NOT(ISERROR(SEARCH("DI",BL12)))</formula>
    </cfRule>
    <cfRule type="cellIs" dxfId="2140" priority="8229" operator="equal">
      <formula>"RH"</formula>
    </cfRule>
    <cfRule type="cellIs" dxfId="2139" priority="8230" operator="equal">
      <formula>"R"</formula>
    </cfRule>
    <cfRule type="containsText" dxfId="2138" priority="8231" operator="containsText" text="DI">
      <formula>NOT(ISERROR(SEARCH("DI",BL12)))</formula>
    </cfRule>
    <cfRule type="cellIs" dxfId="2137" priority="8232" operator="equal">
      <formula>"RH"</formula>
    </cfRule>
  </conditionalFormatting>
  <conditionalFormatting sqref="BL12:BL13">
    <cfRule type="cellIs" dxfId="2136" priority="8193" operator="equal">
      <formula>"R"</formula>
    </cfRule>
  </conditionalFormatting>
  <conditionalFormatting sqref="BL13">
    <cfRule type="cellIs" dxfId="2135" priority="8186" operator="equal">
      <formula>"RH"</formula>
    </cfRule>
    <cfRule type="containsText" dxfId="2134" priority="8188" operator="containsText" text="DI">
      <formula>NOT(ISERROR(SEARCH("DI",BL13)))</formula>
    </cfRule>
    <cfRule type="cellIs" dxfId="2133" priority="8189" operator="equal">
      <formula>"RH"</formula>
    </cfRule>
    <cfRule type="cellIs" dxfId="2132" priority="8190" operator="equal">
      <formula>"R"</formula>
    </cfRule>
    <cfRule type="containsText" dxfId="2131" priority="8191" operator="containsText" text="DI">
      <formula>NOT(ISERROR(SEARCH("DI",BL13)))</formula>
    </cfRule>
    <cfRule type="cellIs" dxfId="2130" priority="8192" operator="equal">
      <formula>"RH"</formula>
    </cfRule>
  </conditionalFormatting>
  <conditionalFormatting sqref="BL13:BL14">
    <cfRule type="cellIs" dxfId="2129" priority="8124" operator="equal">
      <formula>"R"</formula>
    </cfRule>
  </conditionalFormatting>
  <conditionalFormatting sqref="BL14">
    <cfRule type="cellIs" dxfId="2128" priority="8123" operator="equal">
      <formula>"RH"</formula>
    </cfRule>
    <cfRule type="containsText" dxfId="2127" priority="8125" operator="containsText" text="DI">
      <formula>NOT(ISERROR(SEARCH("DI",BL14)))</formula>
    </cfRule>
  </conditionalFormatting>
  <conditionalFormatting sqref="BL16">
    <cfRule type="cellIs" dxfId="2126" priority="8079" operator="equal">
      <formula>"RH"</formula>
    </cfRule>
    <cfRule type="containsText" dxfId="2125" priority="8081" operator="containsText" text="DI">
      <formula>NOT(ISERROR(SEARCH("DI",BL16)))</formula>
    </cfRule>
    <cfRule type="cellIs" dxfId="2124" priority="8082" operator="equal">
      <formula>"RH"</formula>
    </cfRule>
    <cfRule type="cellIs" dxfId="2123" priority="8083" operator="equal">
      <formula>"R"</formula>
    </cfRule>
    <cfRule type="containsText" dxfId="2122" priority="8084" operator="containsText" text="DI">
      <formula>NOT(ISERROR(SEARCH("DI",BL16)))</formula>
    </cfRule>
    <cfRule type="cellIs" dxfId="2121" priority="8085" operator="equal">
      <formula>"RH"</formula>
    </cfRule>
    <cfRule type="cellIs" dxfId="2120" priority="8086" operator="equal">
      <formula>"R"</formula>
    </cfRule>
  </conditionalFormatting>
  <conditionalFormatting sqref="BL16:BL18">
    <cfRule type="cellIs" dxfId="2119" priority="7983" operator="equal">
      <formula>"R"</formula>
    </cfRule>
  </conditionalFormatting>
  <conditionalFormatting sqref="BL17">
    <cfRule type="cellIs" dxfId="2118" priority="8024" operator="equal">
      <formula>"RH"</formula>
    </cfRule>
  </conditionalFormatting>
  <conditionalFormatting sqref="BL18">
    <cfRule type="cellIs" dxfId="2117" priority="7982" operator="equal">
      <formula>"RH"</formula>
    </cfRule>
  </conditionalFormatting>
  <conditionalFormatting sqref="BL19">
    <cfRule type="containsText" dxfId="2116" priority="8002" operator="containsText" text="DI">
      <formula>NOT(ISERROR(SEARCH("DI",BL19)))</formula>
    </cfRule>
    <cfRule type="cellIs" dxfId="2115" priority="8003" operator="equal">
      <formula>"RH"</formula>
    </cfRule>
    <cfRule type="cellIs" dxfId="2114" priority="8004" operator="equal">
      <formula>"R"</formula>
    </cfRule>
  </conditionalFormatting>
  <conditionalFormatting sqref="BL20">
    <cfRule type="containsText" dxfId="2113" priority="7964" operator="containsText" text="DI">
      <formula>NOT(ISERROR(SEARCH("DI",BL20)))</formula>
    </cfRule>
    <cfRule type="cellIs" dxfId="2112" priority="7965" operator="equal">
      <formula>"RH"</formula>
    </cfRule>
    <cfRule type="cellIs" dxfId="2111" priority="7966" operator="equal">
      <formula>"R"</formula>
    </cfRule>
  </conditionalFormatting>
  <conditionalFormatting sqref="BL26">
    <cfRule type="cellIs" dxfId="2110" priority="7828" operator="equal">
      <formula>"RH"</formula>
    </cfRule>
    <cfRule type="cellIs" dxfId="2109" priority="7829" operator="equal">
      <formula>"R"</formula>
    </cfRule>
    <cfRule type="containsText" dxfId="2108" priority="7830" operator="containsText" text="DI">
      <formula>NOT(ISERROR(SEARCH("DI",BL26)))</formula>
    </cfRule>
    <cfRule type="cellIs" dxfId="2107" priority="7831" operator="equal">
      <formula>"RH"</formula>
    </cfRule>
    <cfRule type="cellIs" dxfId="2106" priority="7832" operator="equal">
      <formula>"R"</formula>
    </cfRule>
    <cfRule type="containsText" dxfId="2105" priority="7833" operator="containsText" text="DI">
      <formula>NOT(ISERROR(SEARCH("DI",BL26)))</formula>
    </cfRule>
    <cfRule type="cellIs" dxfId="2104" priority="7834" operator="equal">
      <formula>"RH"</formula>
    </cfRule>
    <cfRule type="cellIs" dxfId="2103" priority="7835" operator="equal">
      <formula>"R"</formula>
    </cfRule>
  </conditionalFormatting>
  <conditionalFormatting sqref="BL27">
    <cfRule type="containsText" dxfId="2102" priority="7889" operator="containsText" text="DI">
      <formula>NOT(ISERROR(SEARCH("DI",BL27)))</formula>
    </cfRule>
    <cfRule type="cellIs" dxfId="2101" priority="7890" operator="equal">
      <formula>"RH"</formula>
    </cfRule>
    <cfRule type="cellIs" dxfId="2100" priority="7891" operator="equal">
      <formula>"R"</formula>
    </cfRule>
  </conditionalFormatting>
  <conditionalFormatting sqref="BL28">
    <cfRule type="cellIs" dxfId="2099" priority="7814" operator="equal">
      <formula>"RH"</formula>
    </cfRule>
  </conditionalFormatting>
  <conditionalFormatting sqref="BL28:BL29">
    <cfRule type="cellIs" dxfId="2098" priority="7539" operator="equal">
      <formula>"R"</formula>
    </cfRule>
  </conditionalFormatting>
  <conditionalFormatting sqref="BL29">
    <cfRule type="cellIs" dxfId="2097" priority="7538" operator="equal">
      <formula>"RH"</formula>
    </cfRule>
    <cfRule type="containsText" dxfId="2096" priority="7540" operator="containsText" text="DI">
      <formula>NOT(ISERROR(SEARCH("DI",BL29)))</formula>
    </cfRule>
  </conditionalFormatting>
  <conditionalFormatting sqref="BL30">
    <cfRule type="cellIs" dxfId="2095" priority="7741" operator="equal">
      <formula>"RH"</formula>
    </cfRule>
  </conditionalFormatting>
  <conditionalFormatting sqref="BL30:BL31">
    <cfRule type="cellIs" dxfId="2094" priority="7721" operator="equal">
      <formula>"R"</formula>
    </cfRule>
  </conditionalFormatting>
  <conditionalFormatting sqref="BL31">
    <cfRule type="cellIs" dxfId="2093" priority="7714" operator="equal">
      <formula>"RH"</formula>
    </cfRule>
    <cfRule type="containsText" dxfId="2092" priority="7716" operator="containsText" text="DI">
      <formula>NOT(ISERROR(SEARCH("DI",BL31)))</formula>
    </cfRule>
    <cfRule type="cellIs" dxfId="2091" priority="7717" operator="equal">
      <formula>"RH"</formula>
    </cfRule>
    <cfRule type="cellIs" dxfId="2090" priority="7718" operator="equal">
      <formula>"R"</formula>
    </cfRule>
    <cfRule type="containsText" dxfId="2089" priority="7719" operator="containsText" text="DI">
      <formula>NOT(ISERROR(SEARCH("DI",BL31)))</formula>
    </cfRule>
    <cfRule type="cellIs" dxfId="2088" priority="7720" operator="equal">
      <formula>"RH"</formula>
    </cfRule>
  </conditionalFormatting>
  <conditionalFormatting sqref="BL31:BL33">
    <cfRule type="cellIs" dxfId="2087" priority="7548" operator="equal">
      <formula>"R"</formula>
    </cfRule>
  </conditionalFormatting>
  <conditionalFormatting sqref="BL32">
    <cfRule type="cellIs" dxfId="2086" priority="7541" operator="equal">
      <formula>"RH"</formula>
    </cfRule>
    <cfRule type="cellIs" dxfId="2085" priority="7542" operator="equal">
      <formula>"R"</formula>
    </cfRule>
    <cfRule type="containsText" dxfId="2084" priority="7543" operator="containsText" text="DI">
      <formula>NOT(ISERROR(SEARCH("DI",BL32)))</formula>
    </cfRule>
    <cfRule type="cellIs" dxfId="2083" priority="7544" operator="equal">
      <formula>"RH"</formula>
    </cfRule>
    <cfRule type="cellIs" dxfId="2082" priority="7545" operator="equal">
      <formula>"R"</formula>
    </cfRule>
    <cfRule type="containsText" dxfId="2081" priority="7546" operator="containsText" text="DI">
      <formula>NOT(ISERROR(SEARCH("DI",BL32)))</formula>
    </cfRule>
    <cfRule type="cellIs" dxfId="2080" priority="7547" operator="equal">
      <formula>"RH"</formula>
    </cfRule>
  </conditionalFormatting>
  <conditionalFormatting sqref="BL33">
    <cfRule type="cellIs" dxfId="2079" priority="7619" operator="equal">
      <formula>"RH"</formula>
    </cfRule>
    <cfRule type="containsText" dxfId="2078" priority="7621" operator="containsText" text="DI">
      <formula>NOT(ISERROR(SEARCH("DI",BL33)))</formula>
    </cfRule>
  </conditionalFormatting>
  <conditionalFormatting sqref="BL34">
    <cfRule type="containsText" dxfId="2077" priority="7622" operator="containsText" text="DI">
      <formula>NOT(ISERROR(SEARCH("DI",BL34)))</formula>
    </cfRule>
    <cfRule type="cellIs" dxfId="2076" priority="7623" operator="equal">
      <formula>"RH"</formula>
    </cfRule>
    <cfRule type="cellIs" dxfId="2075" priority="7624" operator="equal">
      <formula>"R"</formula>
    </cfRule>
  </conditionalFormatting>
  <conditionalFormatting sqref="BL36">
    <cfRule type="containsText" dxfId="2074" priority="7572" operator="containsText" text="DI">
      <formula>NOT(ISERROR(SEARCH("DI",BL36)))</formula>
    </cfRule>
    <cfRule type="cellIs" dxfId="2073" priority="7573" operator="equal">
      <formula>"RH"</formula>
    </cfRule>
    <cfRule type="cellIs" dxfId="2072" priority="7574" operator="equal">
      <formula>"R"</formula>
    </cfRule>
  </conditionalFormatting>
  <conditionalFormatting sqref="BL45">
    <cfRule type="cellIs" dxfId="2071" priority="7487" operator="equal">
      <formula>"RH"</formula>
    </cfRule>
  </conditionalFormatting>
  <conditionalFormatting sqref="BL46">
    <cfRule type="cellIs" dxfId="2070" priority="7457" operator="equal">
      <formula>"RH"</formula>
    </cfRule>
    <cfRule type="containsText" dxfId="2069" priority="7459" operator="containsText" text="DI">
      <formula>NOT(ISERROR(SEARCH("DI",BL46)))</formula>
    </cfRule>
    <cfRule type="cellIs" dxfId="2068" priority="7460" operator="equal">
      <formula>"RH"</formula>
    </cfRule>
    <cfRule type="cellIs" dxfId="2067" priority="7461" operator="equal">
      <formula>"R"</formula>
    </cfRule>
    <cfRule type="containsText" dxfId="2066" priority="7462" operator="containsText" text="DI">
      <formula>NOT(ISERROR(SEARCH("DI",BL46)))</formula>
    </cfRule>
    <cfRule type="cellIs" dxfId="2065" priority="7463" operator="equal">
      <formula>"RH"</formula>
    </cfRule>
    <cfRule type="cellIs" dxfId="2064" priority="7464" operator="equal">
      <formula>"R"</formula>
    </cfRule>
  </conditionalFormatting>
  <conditionalFormatting sqref="BL46:BL47">
    <cfRule type="cellIs" dxfId="2063" priority="7429" operator="equal">
      <formula>"R"</formula>
    </cfRule>
  </conditionalFormatting>
  <conditionalFormatting sqref="BL47">
    <cfRule type="containsText" dxfId="2062" priority="7427" operator="containsText" text="DI">
      <formula>NOT(ISERROR(SEARCH("DI",BL47)))</formula>
    </cfRule>
    <cfRule type="cellIs" dxfId="2061" priority="7428" operator="equal">
      <formula>"RH"</formula>
    </cfRule>
  </conditionalFormatting>
  <conditionalFormatting sqref="BL48">
    <cfRule type="cellIs" dxfId="2060" priority="7384" operator="equal">
      <formula>"RH"</formula>
    </cfRule>
    <cfRule type="containsText" dxfId="2059" priority="7386" operator="containsText" text="DI">
      <formula>NOT(ISERROR(SEARCH("DI",BL48)))</formula>
    </cfRule>
  </conditionalFormatting>
  <conditionalFormatting sqref="BL48:BL49">
    <cfRule type="cellIs" dxfId="2058" priority="7256" operator="equal">
      <formula>"R"</formula>
    </cfRule>
  </conditionalFormatting>
  <conditionalFormatting sqref="BL49">
    <cfRule type="containsText" dxfId="2057" priority="7254" operator="containsText" text="DI">
      <formula>NOT(ISERROR(SEARCH("DI",BL49)))</formula>
    </cfRule>
    <cfRule type="cellIs" dxfId="2056" priority="7255" operator="equal">
      <formula>"RH"</formula>
    </cfRule>
  </conditionalFormatting>
  <conditionalFormatting sqref="BL50">
    <cfRule type="containsText" dxfId="2055" priority="7374" operator="containsText" text="DI">
      <formula>NOT(ISERROR(SEARCH("DI",BL50)))</formula>
    </cfRule>
    <cfRule type="cellIs" dxfId="2054" priority="7375" operator="equal">
      <formula>"RH"</formula>
    </cfRule>
    <cfRule type="cellIs" dxfId="2053" priority="7376" operator="equal">
      <formula>"R"</formula>
    </cfRule>
  </conditionalFormatting>
  <conditionalFormatting sqref="BL51">
    <cfRule type="cellIs" dxfId="2052" priority="7235" operator="equal">
      <formula>"RH"</formula>
    </cfRule>
    <cfRule type="cellIs" dxfId="2051" priority="7236" operator="equal">
      <formula>"R"</formula>
    </cfRule>
    <cfRule type="containsText" dxfId="2050" priority="7237" operator="containsText" text="DI">
      <formula>NOT(ISERROR(SEARCH("DI",BL51)))</formula>
    </cfRule>
    <cfRule type="cellIs" dxfId="2049" priority="7238" operator="equal">
      <formula>"RH"</formula>
    </cfRule>
    <cfRule type="cellIs" dxfId="2048" priority="7239" operator="equal">
      <formula>"R"</formula>
    </cfRule>
    <cfRule type="containsText" dxfId="2047" priority="7240" operator="containsText" text="DI">
      <formula>NOT(ISERROR(SEARCH("DI",BL51)))</formula>
    </cfRule>
    <cfRule type="cellIs" dxfId="2046" priority="7241" operator="equal">
      <formula>"RH"</formula>
    </cfRule>
    <cfRule type="cellIs" dxfId="2045" priority="7242" operator="equal">
      <formula>"R"</formula>
    </cfRule>
  </conditionalFormatting>
  <conditionalFormatting sqref="BL52">
    <cfRule type="cellIs" dxfId="2044" priority="7280" operator="equal">
      <formula>"RH"</formula>
    </cfRule>
  </conditionalFormatting>
  <conditionalFormatting sqref="BL53">
    <cfRule type="cellIs" dxfId="2043" priority="7317" operator="equal">
      <formula>"RH"</formula>
    </cfRule>
    <cfRule type="containsText" dxfId="2042" priority="7319" operator="containsText" text="DI">
      <formula>NOT(ISERROR(SEARCH("DI",BL53)))</formula>
    </cfRule>
    <cfRule type="cellIs" dxfId="2041" priority="7320" operator="equal">
      <formula>"RH"</formula>
    </cfRule>
    <cfRule type="cellIs" dxfId="2040" priority="7321" operator="equal">
      <formula>"R"</formula>
    </cfRule>
    <cfRule type="containsText" dxfId="2039" priority="7322" operator="containsText" text="DI">
      <formula>NOT(ISERROR(SEARCH("DI",BL53)))</formula>
    </cfRule>
    <cfRule type="cellIs" dxfId="2038" priority="7323" operator="equal">
      <formula>"RH"</formula>
    </cfRule>
    <cfRule type="cellIs" dxfId="2037" priority="7324" operator="equal">
      <formula>"R"</formula>
    </cfRule>
  </conditionalFormatting>
  <conditionalFormatting sqref="BL54">
    <cfRule type="cellIs" dxfId="2036" priority="7219" operator="equal">
      <formula>"RH"</formula>
    </cfRule>
  </conditionalFormatting>
  <conditionalFormatting sqref="BM7:BN7 BQ7:BR7 BU7:BV7 BY7:BZ7 CC7:CD7">
    <cfRule type="cellIs" dxfId="2035" priority="7952" operator="equal">
      <formula>"R"</formula>
    </cfRule>
  </conditionalFormatting>
  <conditionalFormatting sqref="BM8:BN8 BQ8:BR8 BU8:BV8 BY8:BZ8 CC8:CD8">
    <cfRule type="cellIs" dxfId="2034" priority="8329" operator="equal">
      <formula>"RH"</formula>
    </cfRule>
    <cfRule type="cellIs" dxfId="2033" priority="8330" operator="equal">
      <formula>"R"</formula>
    </cfRule>
  </conditionalFormatting>
  <conditionalFormatting sqref="BM10:BN10 BQ10:BR10 BU10:BV10 BY10:BZ10 CC10:CD10">
    <cfRule type="cellIs" dxfId="2032" priority="8301" operator="equal">
      <formula>"RH"</formula>
    </cfRule>
    <cfRule type="cellIs" dxfId="2031" priority="8302" operator="equal">
      <formula>"R"</formula>
    </cfRule>
  </conditionalFormatting>
  <conditionalFormatting sqref="BM11:BN11 BQ11:BR11 BU11:BV11 BY11:BZ11 CC11:CD11">
    <cfRule type="cellIs" dxfId="2030" priority="8257" operator="equal">
      <formula>"RH"</formula>
    </cfRule>
    <cfRule type="cellIs" dxfId="2029" priority="8258" operator="equal">
      <formula>"R"</formula>
    </cfRule>
  </conditionalFormatting>
  <conditionalFormatting sqref="BM12:BN12 BQ12:BR12 BU12:BV12 BY12:BZ12 CC12:CD12">
    <cfRule type="cellIs" dxfId="2028" priority="8238" operator="equal">
      <formula>"RH"</formula>
    </cfRule>
    <cfRule type="cellIs" dxfId="2027" priority="8239" operator="equal">
      <formula>"R"</formula>
    </cfRule>
  </conditionalFormatting>
  <conditionalFormatting sqref="BM13:BN13 BQ13:BR13 BU13:BV13 BY13:BZ13 CC13:CD13">
    <cfRule type="cellIs" dxfId="2026" priority="8196" operator="equal">
      <formula>"R"</formula>
    </cfRule>
  </conditionalFormatting>
  <conditionalFormatting sqref="BM14:BN14 BQ14:BR14 BU14:BV14 BY14:BZ14 CC14:CD14">
    <cfRule type="cellIs" dxfId="2025" priority="8136" operator="equal">
      <formula>"R"</formula>
    </cfRule>
  </conditionalFormatting>
  <conditionalFormatting sqref="BM16:BN16 BQ16:BR16 BU16:BV16 BY16:BZ16 CC16:CD16">
    <cfRule type="cellIs" dxfId="2024" priority="8092" operator="equal">
      <formula>"R"</formula>
    </cfRule>
  </conditionalFormatting>
  <conditionalFormatting sqref="BM17:BN17 BQ17:BR17 BU17:BV17 BY17:BZ17 CC17:CD17">
    <cfRule type="cellIs" dxfId="2023" priority="8031" operator="equal">
      <formula>"R"</formula>
    </cfRule>
  </conditionalFormatting>
  <conditionalFormatting sqref="BM18:BN19 BQ18:BR19 BU18:BV19 BY18:BZ19 CC18:CD19">
    <cfRule type="cellIs" dxfId="2022" priority="8012" operator="equal">
      <formula>"R"</formula>
    </cfRule>
  </conditionalFormatting>
  <conditionalFormatting sqref="BM20:BN20">
    <cfRule type="containsText" dxfId="2021" priority="8045" operator="containsText" text="DI">
      <formula>NOT(ISERROR(SEARCH("DI",BM20)))</formula>
    </cfRule>
    <cfRule type="cellIs" dxfId="2020" priority="8046" operator="equal">
      <formula>"RH"</formula>
    </cfRule>
  </conditionalFormatting>
  <conditionalFormatting sqref="BM27:BN27 BQ27:BR27 BU27:BV27 BY27:BZ27 CC27:CD27 BI27:BJ27">
    <cfRule type="containsText" dxfId="2019" priority="7895" operator="containsText" text="DI">
      <formula>NOT(ISERROR(SEARCH("DI",BI27)))</formula>
    </cfRule>
    <cfRule type="cellIs" dxfId="2018" priority="7896" operator="equal">
      <formula>"RH"</formula>
    </cfRule>
  </conditionalFormatting>
  <conditionalFormatting sqref="BM28:BN28 BQ28:BR28 BU28:BV28 BI28:BJ28">
    <cfRule type="containsText" dxfId="2017" priority="7818" operator="containsText" text="DI">
      <formula>NOT(ISERROR(SEARCH("DI",BI28)))</formula>
    </cfRule>
    <cfRule type="cellIs" dxfId="2016" priority="7819" operator="equal">
      <formula>"RH"</formula>
    </cfRule>
  </conditionalFormatting>
  <conditionalFormatting sqref="BM29:BN29 BQ29:BR29 BU29:BV29 BY29:BZ29 CC29:CD29 BI29:BJ29">
    <cfRule type="containsText" dxfId="2015" priority="7794" operator="containsText" text="DI">
      <formula>NOT(ISERROR(SEARCH("DI",BI29)))</formula>
    </cfRule>
    <cfRule type="cellIs" dxfId="2014" priority="7795" operator="equal">
      <formula>"RH"</formula>
    </cfRule>
  </conditionalFormatting>
  <conditionalFormatting sqref="BM30:BN30 BQ30:BR30 BU30:BV30 BY30:BZ30 CC30:CD30 BI30:BJ30">
    <cfRule type="containsText" dxfId="2013" priority="7745" operator="containsText" text="DI">
      <formula>NOT(ISERROR(SEARCH("DI",BI30)))</formula>
    </cfRule>
    <cfRule type="cellIs" dxfId="2012" priority="7746" operator="equal">
      <formula>"RH"</formula>
    </cfRule>
  </conditionalFormatting>
  <conditionalFormatting sqref="BM31:BN31 BQ31:BR31 BU31:BV31 BY31:BZ31 CC31:CD31 BI31:BJ31">
    <cfRule type="containsText" dxfId="2011" priority="7730" operator="containsText" text="DI">
      <formula>NOT(ISERROR(SEARCH("DI",BI31)))</formula>
    </cfRule>
    <cfRule type="cellIs" dxfId="2010" priority="7731" operator="equal">
      <formula>"RH"</formula>
    </cfRule>
  </conditionalFormatting>
  <conditionalFormatting sqref="BM32:BN32 BI32:BJ32 BD7:BE7 AJ27:AK27 AF27:AG27 AZ44:BA44 AV44:AW44 AR44:AS44 AN44:AO44 AJ44:AK44 AF44:AG44 AF9:AG9 AN9:AO9 AR9:AS9 AV9:AW9 AZ9:BA9 BD9:BE19 AZ15:BA15 AV15:AW15 AR15:AS15 AN15:AO15 AF15:AG15 AF19:AG19 AN19:AO19 AR19:AS19 AV19:AW19 AZ19:BA19 AF29:AG29 AJ29:AK29 AN29:AO29 AR29:AS29 AV29:AW30 AZ29:BA30 AF34:AG35 AJ34:AK35 AN34:AO35 AR34:AS35 AZ34:BA35 AV34:AW35 BD26:BE38 AR46:AS46 AZ46:BA46 AZ50:BA50 AZ53:BA53 AZ56:BA56 AV56:AW56 AR56:AS56 AN56:AO56 AJ56:AK56 AF56:AG56 BI9:BJ9 BM9:BN9 BQ9:BR9 BU9:BV9 BY9:BZ9 CC9:CD9 CC15:CD15 BY15:BZ15 BU15:BV15 BQ15:BR15 BM15:BN15 BI15:BJ15 BI20:BJ20 BQ20:BR20 BU20:BV20 BY20:BZ20 CC20:CD20 BM26:BN26 BI26:BJ26 BD44:BE56">
    <cfRule type="containsText" dxfId="2009" priority="10194" operator="containsText" text="DI">
      <formula>NOT(ISERROR(SEARCH("DI",AF7)))</formula>
    </cfRule>
  </conditionalFormatting>
  <conditionalFormatting sqref="BM33:BN34 BQ33:BR34 BU33:BV34 BY33:BZ34 CC33:CD34 BI33:BJ34">
    <cfRule type="containsText" dxfId="2008" priority="7634" operator="containsText" text="DI">
      <formula>NOT(ISERROR(SEARCH("DI",BI33)))</formula>
    </cfRule>
    <cfRule type="cellIs" dxfId="2007" priority="7635" operator="equal">
      <formula>"RH"</formula>
    </cfRule>
  </conditionalFormatting>
  <conditionalFormatting sqref="BM35:BN35 BQ35:BR35 BU35:BV35 BY35:BZ35 CC35:CD35 BI35:BJ35">
    <cfRule type="containsText" dxfId="2006" priority="7645" operator="containsText" text="DI">
      <formula>NOT(ISERROR(SEARCH("DI",BI35)))</formula>
    </cfRule>
    <cfRule type="cellIs" dxfId="2005" priority="7646" operator="equal">
      <formula>"RH"</formula>
    </cfRule>
  </conditionalFormatting>
  <conditionalFormatting sqref="CC36:CD37 BM36:BN37 BQ36:BR37 BU36:BV37 BY36:BZ37 BI36:BJ37">
    <cfRule type="containsText" dxfId="2004" priority="7585" operator="containsText" text="DI">
      <formula>NOT(ISERROR(SEARCH("DI",BI36)))</formula>
    </cfRule>
    <cfRule type="cellIs" dxfId="2003" priority="7586" operator="equal">
      <formula>"RH"</formula>
    </cfRule>
  </conditionalFormatting>
  <conditionalFormatting sqref="BM38:BN38 BQ38:BR38 BU38:BV38 BY38:BZ38 CC38:CD38 BI38:BJ38">
    <cfRule type="containsText" dxfId="2002" priority="7557" operator="containsText" text="DI">
      <formula>NOT(ISERROR(SEARCH("DI",BI38)))</formula>
    </cfRule>
    <cfRule type="cellIs" dxfId="2001" priority="7558" operator="equal">
      <formula>"RH"</formula>
    </cfRule>
  </conditionalFormatting>
  <conditionalFormatting sqref="BM46:BN46 BQ46:BR46 BU46:BV46 BY46:BZ46 CC46:CD46">
    <cfRule type="cellIs" dxfId="2000" priority="7470" operator="equal">
      <formula>"R"</formula>
    </cfRule>
  </conditionalFormatting>
  <conditionalFormatting sqref="BM20:BO20">
    <cfRule type="cellIs" dxfId="1999" priority="8047" operator="equal">
      <formula>"R"</formula>
    </cfRule>
  </conditionalFormatting>
  <conditionalFormatting sqref="BM55:BO55 BQ55:BR55 BU55:BV55 BX55:BZ55 CB55:CF55">
    <cfRule type="cellIs" dxfId="1998" priority="7096" operator="equal">
      <formula>"R"</formula>
    </cfRule>
  </conditionalFormatting>
  <conditionalFormatting sqref="BO26">
    <cfRule type="cellIs" dxfId="1997" priority="7904" operator="equal">
      <formula>"RH"</formula>
    </cfRule>
  </conditionalFormatting>
  <conditionalFormatting sqref="BO46:BO49 BW46:BW49 BS47:BS49 BK47:BK51">
    <cfRule type="cellIs" dxfId="1996" priority="7250" operator="equal">
      <formula>"R"</formula>
    </cfRule>
  </conditionalFormatting>
  <conditionalFormatting sqref="BO51:BO52 BW51:BW52">
    <cfRule type="cellIs" dxfId="1995" priority="7265" operator="equal">
      <formula>"R"</formula>
    </cfRule>
  </conditionalFormatting>
  <conditionalFormatting sqref="BO56">
    <cfRule type="cellIs" dxfId="1994" priority="7118" operator="equal">
      <formula>"RH"</formula>
    </cfRule>
  </conditionalFormatting>
  <conditionalFormatting sqref="BO7:BP7 CA7 BS7:BT8 BW7:BW8">
    <cfRule type="cellIs" dxfId="1993" priority="7927" operator="equal">
      <formula>"R"</formula>
    </cfRule>
  </conditionalFormatting>
  <conditionalFormatting sqref="BO8:BP8">
    <cfRule type="cellIs" dxfId="1992" priority="8319" operator="equal">
      <formula>"RH"</formula>
    </cfRule>
    <cfRule type="cellIs" dxfId="1991" priority="8320" operator="equal">
      <formula>"R"</formula>
    </cfRule>
  </conditionalFormatting>
  <conditionalFormatting sqref="BO10:BP10">
    <cfRule type="cellIs" dxfId="1990" priority="8284" operator="equal">
      <formula>"RH"</formula>
    </cfRule>
    <cfRule type="cellIs" dxfId="1989" priority="8285" operator="equal">
      <formula>"R"</formula>
    </cfRule>
  </conditionalFormatting>
  <conditionalFormatting sqref="BO16:BP16">
    <cfRule type="cellIs" dxfId="1988" priority="8056" operator="equal">
      <formula>"R"</formula>
    </cfRule>
  </conditionalFormatting>
  <conditionalFormatting sqref="BO45:BP45">
    <cfRule type="cellIs" dxfId="1987" priority="7486" operator="equal">
      <formula>"R"</formula>
    </cfRule>
  </conditionalFormatting>
  <conditionalFormatting sqref="BO50:BP50 BS50:BT50">
    <cfRule type="cellIs" dxfId="1986" priority="7344" operator="equal">
      <formula>"R"</formula>
    </cfRule>
  </conditionalFormatting>
  <conditionalFormatting sqref="BO53:BP54">
    <cfRule type="cellIs" dxfId="1985" priority="7211" operator="equal">
      <formula>"R"</formula>
    </cfRule>
  </conditionalFormatting>
  <conditionalFormatting sqref="BP7">
    <cfRule type="cellIs" dxfId="1984" priority="7931" operator="equal">
      <formula>"RH"</formula>
    </cfRule>
    <cfRule type="containsText" dxfId="1983" priority="7933" operator="containsText" text="DI">
      <formula>NOT(ISERROR(SEARCH("DI",BP7)))</formula>
    </cfRule>
    <cfRule type="cellIs" dxfId="1982" priority="7934" operator="equal">
      <formula>"RH"</formula>
    </cfRule>
    <cfRule type="cellIs" dxfId="1981" priority="7935" operator="equal">
      <formula>"R"</formula>
    </cfRule>
    <cfRule type="containsText" dxfId="1980" priority="7936" operator="containsText" text="DI">
      <formula>NOT(ISERROR(SEARCH("DI",BP7)))</formula>
    </cfRule>
    <cfRule type="cellIs" dxfId="1979" priority="7937" operator="equal">
      <formula>"RH"</formula>
    </cfRule>
    <cfRule type="cellIs" dxfId="1978" priority="7938" operator="equal">
      <formula>"R"</formula>
    </cfRule>
  </conditionalFormatting>
  <conditionalFormatting sqref="BP8">
    <cfRule type="containsText" dxfId="1977" priority="8318" operator="containsText" text="DI">
      <formula>NOT(ISERROR(SEARCH("DI",BP8)))</formula>
    </cfRule>
  </conditionalFormatting>
  <conditionalFormatting sqref="BP10">
    <cfRule type="containsText" dxfId="1976" priority="8280" operator="containsText" text="DI">
      <formula>NOT(ISERROR(SEARCH("DI",BP10)))</formula>
    </cfRule>
    <cfRule type="cellIs" dxfId="1975" priority="8281" operator="equal">
      <formula>"RH"</formula>
    </cfRule>
    <cfRule type="cellIs" dxfId="1974" priority="8282" operator="equal">
      <formula>"R"</formula>
    </cfRule>
    <cfRule type="containsText" dxfId="1973" priority="8283" operator="containsText" text="DI">
      <formula>NOT(ISERROR(SEARCH("DI",BP10)))</formula>
    </cfRule>
  </conditionalFormatting>
  <conditionalFormatting sqref="BP10:BP11">
    <cfRule type="cellIs" dxfId="1972" priority="8259" operator="equal">
      <formula>"RH"</formula>
    </cfRule>
  </conditionalFormatting>
  <conditionalFormatting sqref="BP10:BP12">
    <cfRule type="cellIs" dxfId="1971" priority="8225" operator="equal">
      <formula>"R"</formula>
    </cfRule>
  </conditionalFormatting>
  <conditionalFormatting sqref="BP11">
    <cfRule type="containsText" dxfId="1970" priority="8263" operator="containsText" text="DI">
      <formula>NOT(ISERROR(SEARCH("DI",BP11)))</formula>
    </cfRule>
  </conditionalFormatting>
  <conditionalFormatting sqref="BP12">
    <cfRule type="cellIs" dxfId="1969" priority="8218" operator="equal">
      <formula>"RH"</formula>
    </cfRule>
    <cfRule type="containsText" dxfId="1968" priority="8220" operator="containsText" text="DI">
      <formula>NOT(ISERROR(SEARCH("DI",BP12)))</formula>
    </cfRule>
    <cfRule type="cellIs" dxfId="1967" priority="8221" operator="equal">
      <formula>"RH"</formula>
    </cfRule>
    <cfRule type="cellIs" dxfId="1966" priority="8222" operator="equal">
      <formula>"R"</formula>
    </cfRule>
    <cfRule type="containsText" dxfId="1965" priority="8223" operator="containsText" text="DI">
      <formula>NOT(ISERROR(SEARCH("DI",BP12)))</formula>
    </cfRule>
    <cfRule type="cellIs" dxfId="1964" priority="8224" operator="equal">
      <formula>"RH"</formula>
    </cfRule>
  </conditionalFormatting>
  <conditionalFormatting sqref="BP12:BP13">
    <cfRule type="cellIs" dxfId="1963" priority="8151" operator="equal">
      <formula>"R"</formula>
    </cfRule>
  </conditionalFormatting>
  <conditionalFormatting sqref="BP13">
    <cfRule type="cellIs" dxfId="1962" priority="8144" operator="equal">
      <formula>"RH"</formula>
    </cfRule>
    <cfRule type="containsText" dxfId="1961" priority="8146" operator="containsText" text="DI">
      <formula>NOT(ISERROR(SEARCH("DI",BP13)))</formula>
    </cfRule>
    <cfRule type="cellIs" dxfId="1960" priority="8147" operator="equal">
      <formula>"RH"</formula>
    </cfRule>
    <cfRule type="cellIs" dxfId="1959" priority="8148" operator="equal">
      <formula>"R"</formula>
    </cfRule>
    <cfRule type="containsText" dxfId="1958" priority="8149" operator="containsText" text="DI">
      <formula>NOT(ISERROR(SEARCH("DI",BP13)))</formula>
    </cfRule>
    <cfRule type="cellIs" dxfId="1957" priority="8150" operator="equal">
      <formula>"RH"</formula>
    </cfRule>
  </conditionalFormatting>
  <conditionalFormatting sqref="BP13:BP14">
    <cfRule type="cellIs" dxfId="1956" priority="8117" operator="equal">
      <formula>"R"</formula>
    </cfRule>
  </conditionalFormatting>
  <conditionalFormatting sqref="BP14">
    <cfRule type="containsText" dxfId="1955" priority="8115" operator="containsText" text="DI">
      <formula>NOT(ISERROR(SEARCH("DI",BP14)))</formula>
    </cfRule>
    <cfRule type="cellIs" dxfId="1954" priority="8116" operator="equal">
      <formula>"RH"</formula>
    </cfRule>
  </conditionalFormatting>
  <conditionalFormatting sqref="BP16">
    <cfRule type="cellIs" dxfId="1953" priority="8055" operator="equal">
      <formula>"RH"</formula>
    </cfRule>
    <cfRule type="containsText" dxfId="1952" priority="8057" operator="containsText" text="DI">
      <formula>NOT(ISERROR(SEARCH("DI",BP16)))</formula>
    </cfRule>
  </conditionalFormatting>
  <conditionalFormatting sqref="BP17">
    <cfRule type="cellIs" dxfId="1951" priority="7962" operator="equal">
      <formula>"RH"</formula>
    </cfRule>
  </conditionalFormatting>
  <conditionalFormatting sqref="BP17:BP18">
    <cfRule type="cellIs" dxfId="1950" priority="7963" operator="equal">
      <formula>"R"</formula>
    </cfRule>
  </conditionalFormatting>
  <conditionalFormatting sqref="BP18">
    <cfRule type="cellIs" dxfId="1949" priority="7980" operator="equal">
      <formula>"RH"</formula>
    </cfRule>
  </conditionalFormatting>
  <conditionalFormatting sqref="BP19">
    <cfRule type="containsText" dxfId="1948" priority="7999" operator="containsText" text="DI">
      <formula>NOT(ISERROR(SEARCH("DI",BP19)))</formula>
    </cfRule>
    <cfRule type="cellIs" dxfId="1947" priority="8000" operator="equal">
      <formula>"RH"</formula>
    </cfRule>
    <cfRule type="cellIs" dxfId="1946" priority="8001" operator="equal">
      <formula>"R"</formula>
    </cfRule>
  </conditionalFormatting>
  <conditionalFormatting sqref="BP20">
    <cfRule type="containsText" dxfId="1945" priority="7972" operator="containsText" text="DI">
      <formula>NOT(ISERROR(SEARCH("DI",BP20)))</formula>
    </cfRule>
    <cfRule type="cellIs" dxfId="1944" priority="7973" operator="equal">
      <formula>"RH"</formula>
    </cfRule>
    <cfRule type="cellIs" dxfId="1943" priority="7974" operator="equal">
      <formula>"R"</formula>
    </cfRule>
  </conditionalFormatting>
  <conditionalFormatting sqref="BP26">
    <cfRule type="cellIs" dxfId="1942" priority="7862" operator="equal">
      <formula>"RH"</formula>
    </cfRule>
    <cfRule type="cellIs" dxfId="1941" priority="7863" operator="equal">
      <formula>"R"</formula>
    </cfRule>
    <cfRule type="containsText" dxfId="1940" priority="7864" operator="containsText" text="DI">
      <formula>NOT(ISERROR(SEARCH("DI",BP26)))</formula>
    </cfRule>
  </conditionalFormatting>
  <conditionalFormatting sqref="BP27 BX27">
    <cfRule type="cellIs" dxfId="1939" priority="7888" operator="equal">
      <formula>"R"</formula>
    </cfRule>
  </conditionalFormatting>
  <conditionalFormatting sqref="BP28">
    <cfRule type="cellIs" dxfId="1938" priority="7812" operator="equal">
      <formula>"RH"</formula>
    </cfRule>
  </conditionalFormatting>
  <conditionalFormatting sqref="BP28:BP29">
    <cfRule type="cellIs" dxfId="1937" priority="7793" operator="equal">
      <formula>"R"</formula>
    </cfRule>
  </conditionalFormatting>
  <conditionalFormatting sqref="BP29">
    <cfRule type="cellIs" dxfId="1936" priority="7786" operator="equal">
      <formula>"RH"</formula>
    </cfRule>
    <cfRule type="containsText" dxfId="1935" priority="7788" operator="containsText" text="DI">
      <formula>NOT(ISERROR(SEARCH("DI",BP29)))</formula>
    </cfRule>
    <cfRule type="cellIs" dxfId="1934" priority="7789" operator="equal">
      <formula>"RH"</formula>
    </cfRule>
    <cfRule type="cellIs" dxfId="1933" priority="7790" operator="equal">
      <formula>"R"</formula>
    </cfRule>
    <cfRule type="containsText" dxfId="1932" priority="7791" operator="containsText" text="DI">
      <formula>NOT(ISERROR(SEARCH("DI",BP29)))</formula>
    </cfRule>
    <cfRule type="cellIs" dxfId="1931" priority="7792" operator="equal">
      <formula>"RH"</formula>
    </cfRule>
  </conditionalFormatting>
  <conditionalFormatting sqref="BP29:BP31">
    <cfRule type="cellIs" dxfId="1930" priority="7684" operator="equal">
      <formula>"R"</formula>
    </cfRule>
  </conditionalFormatting>
  <conditionalFormatting sqref="BP30">
    <cfRule type="containsText" dxfId="1929" priority="7682" operator="containsText" text="DI">
      <formula>NOT(ISERROR(SEARCH("DI",BP30)))</formula>
    </cfRule>
    <cfRule type="cellIs" dxfId="1928" priority="7683" operator="equal">
      <formula>"RH"</formula>
    </cfRule>
  </conditionalFormatting>
  <conditionalFormatting sqref="BP31">
    <cfRule type="cellIs" dxfId="1927" priority="7706" operator="equal">
      <formula>"RH"</formula>
    </cfRule>
    <cfRule type="containsText" dxfId="1926" priority="7708" operator="containsText" text="DI">
      <formula>NOT(ISERROR(SEARCH("DI",BP31)))</formula>
    </cfRule>
    <cfRule type="cellIs" dxfId="1925" priority="7709" operator="equal">
      <formula>"RH"</formula>
    </cfRule>
    <cfRule type="cellIs" dxfId="1924" priority="7710" operator="equal">
      <formula>"R"</formula>
    </cfRule>
    <cfRule type="containsText" dxfId="1923" priority="7711" operator="containsText" text="DI">
      <formula>NOT(ISERROR(SEARCH("DI",BP31)))</formula>
    </cfRule>
    <cfRule type="cellIs" dxfId="1922" priority="7712" operator="equal">
      <formula>"RH"</formula>
    </cfRule>
    <cfRule type="cellIs" dxfId="1921" priority="7713" operator="equal">
      <formula>"R"</formula>
    </cfRule>
  </conditionalFormatting>
  <conditionalFormatting sqref="BP32">
    <cfRule type="cellIs" dxfId="1920" priority="7532" operator="equal">
      <formula>"RH"</formula>
    </cfRule>
    <cfRule type="containsText" dxfId="1919" priority="7534" operator="containsText" text="DI">
      <formula>NOT(ISERROR(SEARCH("DI",BP32)))</formula>
    </cfRule>
  </conditionalFormatting>
  <conditionalFormatting sqref="BP32:BP35 BX34:BX35 CB34:CB35 BL35 BT35">
    <cfRule type="cellIs" dxfId="1918" priority="5748" operator="equal">
      <formula>"R"</formula>
    </cfRule>
  </conditionalFormatting>
  <conditionalFormatting sqref="BP33">
    <cfRule type="cellIs" dxfId="1917" priority="7632" operator="equal">
      <formula>"RH"</formula>
    </cfRule>
  </conditionalFormatting>
  <conditionalFormatting sqref="BP34">
    <cfRule type="cellIs" dxfId="1916" priority="7617" operator="equal">
      <formula>"RH"</formula>
    </cfRule>
  </conditionalFormatting>
  <conditionalFormatting sqref="BP36">
    <cfRule type="cellIs" dxfId="1915" priority="7564" operator="equal">
      <formula>"RH"</formula>
    </cfRule>
    <cfRule type="containsText" dxfId="1914" priority="7566" operator="containsText" text="DI">
      <formula>NOT(ISERROR(SEARCH("DI",BP36)))</formula>
    </cfRule>
    <cfRule type="cellIs" dxfId="1913" priority="7567" operator="equal">
      <formula>"RH"</formula>
    </cfRule>
    <cfRule type="cellIs" dxfId="1912" priority="7568" operator="equal">
      <formula>"R"</formula>
    </cfRule>
    <cfRule type="containsText" dxfId="1911" priority="7569" operator="containsText" text="DI">
      <formula>NOT(ISERROR(SEARCH("DI",BP36)))</formula>
    </cfRule>
    <cfRule type="cellIs" dxfId="1910" priority="7570" operator="equal">
      <formula>"RH"</formula>
    </cfRule>
    <cfRule type="cellIs" dxfId="1909" priority="7571" operator="equal">
      <formula>"R"</formula>
    </cfRule>
  </conditionalFormatting>
  <conditionalFormatting sqref="BP36:BP37 BX36:BX38 BL37 BH37:BH38">
    <cfRule type="cellIs" dxfId="1908" priority="7519" operator="equal">
      <formula>"R"</formula>
    </cfRule>
  </conditionalFormatting>
  <conditionalFormatting sqref="BP45">
    <cfRule type="cellIs" dxfId="1907" priority="7485" operator="equal">
      <formula>"RH"</formula>
    </cfRule>
  </conditionalFormatting>
  <conditionalFormatting sqref="BP46">
    <cfRule type="cellIs" dxfId="1906" priority="7049" operator="equal">
      <formula>"RH"</formula>
    </cfRule>
    <cfRule type="cellIs" dxfId="1905" priority="7050" operator="equal">
      <formula>"R"</formula>
    </cfRule>
    <cfRule type="containsText" dxfId="1904" priority="7051" operator="containsText" text="DI">
      <formula>NOT(ISERROR(SEARCH("DI",BP46)))</formula>
    </cfRule>
    <cfRule type="cellIs" dxfId="1903" priority="7052" operator="equal">
      <formula>"RH"</formula>
    </cfRule>
    <cfRule type="cellIs" dxfId="1902" priority="7053" operator="equal">
      <formula>"R"</formula>
    </cfRule>
    <cfRule type="containsText" dxfId="1901" priority="7054" operator="containsText" text="DI">
      <formula>NOT(ISERROR(SEARCH("DI",BP46)))</formula>
    </cfRule>
    <cfRule type="cellIs" dxfId="1900" priority="7055" operator="equal">
      <formula>"RH"</formula>
    </cfRule>
  </conditionalFormatting>
  <conditionalFormatting sqref="BP46:BP47">
    <cfRule type="cellIs" dxfId="1899" priority="7056" operator="equal">
      <formula>"R"</formula>
    </cfRule>
  </conditionalFormatting>
  <conditionalFormatting sqref="BP47 BT48 BL56 BX56">
    <cfRule type="cellIs" dxfId="1898" priority="7069" operator="equal">
      <formula>"R"</formula>
    </cfRule>
    <cfRule type="cellIs" dxfId="1897" priority="7072" operator="equal">
      <formula>"R"</formula>
    </cfRule>
  </conditionalFormatting>
  <conditionalFormatting sqref="BP48">
    <cfRule type="containsText" dxfId="1896" priority="7381" operator="containsText" text="DI">
      <formula>NOT(ISERROR(SEARCH("DI",BP48)))</formula>
    </cfRule>
    <cfRule type="cellIs" dxfId="1895" priority="7382" operator="equal">
      <formula>"RH"</formula>
    </cfRule>
    <cfRule type="cellIs" dxfId="1894" priority="7383" operator="equal">
      <formula>"R"</formula>
    </cfRule>
  </conditionalFormatting>
  <conditionalFormatting sqref="BP49">
    <cfRule type="cellIs" dxfId="1893" priority="7243" operator="equal">
      <formula>"RH"</formula>
    </cfRule>
    <cfRule type="cellIs" dxfId="1892" priority="7244" operator="equal">
      <formula>"R"</formula>
    </cfRule>
  </conditionalFormatting>
  <conditionalFormatting sqref="BP50">
    <cfRule type="cellIs" dxfId="1891" priority="7353" operator="equal">
      <formula>"RH"</formula>
    </cfRule>
    <cfRule type="containsText" dxfId="1890" priority="7355" operator="containsText" text="DI">
      <formula>NOT(ISERROR(SEARCH("DI",BP50)))</formula>
    </cfRule>
    <cfRule type="cellIs" dxfId="1889" priority="7356" operator="equal">
      <formula>"RH"</formula>
    </cfRule>
    <cfRule type="cellIs" dxfId="1888" priority="7357" operator="equal">
      <formula>"R"</formula>
    </cfRule>
    <cfRule type="containsText" dxfId="1887" priority="7358" operator="containsText" text="DI">
      <formula>NOT(ISERROR(SEARCH("DI",BP50)))</formula>
    </cfRule>
    <cfRule type="cellIs" dxfId="1886" priority="7359" operator="equal">
      <formula>"RH"</formula>
    </cfRule>
    <cfRule type="cellIs" dxfId="1885" priority="7360" operator="equal">
      <formula>"R"</formula>
    </cfRule>
  </conditionalFormatting>
  <conditionalFormatting sqref="BP51">
    <cfRule type="containsText" dxfId="1884" priority="7232" operator="containsText" text="DI">
      <formula>NOT(ISERROR(SEARCH("DI",BP51)))</formula>
    </cfRule>
    <cfRule type="cellIs" dxfId="1883" priority="7233" operator="equal">
      <formula>"RH"</formula>
    </cfRule>
    <cfRule type="cellIs" dxfId="1882" priority="7234" operator="equal">
      <formula>"R"</formula>
    </cfRule>
  </conditionalFormatting>
  <conditionalFormatting sqref="BP52">
    <cfRule type="containsText" dxfId="1881" priority="7288" operator="containsText" text="DI">
      <formula>NOT(ISERROR(SEARCH("DI",BP52)))</formula>
    </cfRule>
    <cfRule type="cellIs" dxfId="1880" priority="7289" operator="equal">
      <formula>"RH"</formula>
    </cfRule>
    <cfRule type="cellIs" dxfId="1879" priority="7290" operator="equal">
      <formula>"R"</formula>
    </cfRule>
  </conditionalFormatting>
  <conditionalFormatting sqref="BP53">
    <cfRule type="cellIs" dxfId="1878" priority="7309" operator="equal">
      <formula>"RH"</formula>
    </cfRule>
    <cfRule type="containsText" dxfId="1877" priority="7311" operator="containsText" text="DI">
      <formula>NOT(ISERROR(SEARCH("DI",BP53)))</formula>
    </cfRule>
    <cfRule type="cellIs" dxfId="1876" priority="7312" operator="equal">
      <formula>"RH"</formula>
    </cfRule>
    <cfRule type="cellIs" dxfId="1875" priority="7313" operator="equal">
      <formula>"R"</formula>
    </cfRule>
    <cfRule type="containsText" dxfId="1874" priority="7314" operator="containsText" text="DI">
      <formula>NOT(ISERROR(SEARCH("DI",BP53)))</formula>
    </cfRule>
    <cfRule type="cellIs" dxfId="1873" priority="7315" operator="equal">
      <formula>"RH"</formula>
    </cfRule>
    <cfRule type="cellIs" dxfId="1872" priority="7316" operator="equal">
      <formula>"R"</formula>
    </cfRule>
  </conditionalFormatting>
  <conditionalFormatting sqref="BP54">
    <cfRule type="containsText" dxfId="1871" priority="7209" operator="containsText" text="DI">
      <formula>NOT(ISERROR(SEARCH("DI",BP54)))</formula>
    </cfRule>
    <cfRule type="cellIs" dxfId="1870" priority="7210" operator="equal">
      <formula>"RH"</formula>
    </cfRule>
  </conditionalFormatting>
  <conditionalFormatting sqref="BP56 BT56">
    <cfRule type="cellIs" dxfId="1869" priority="7102" operator="equal">
      <formula>"RH"</formula>
    </cfRule>
    <cfRule type="containsText" dxfId="1868" priority="7104" operator="containsText" text="DI">
      <formula>NOT(ISERROR(SEARCH("DI",BP56)))</formula>
    </cfRule>
  </conditionalFormatting>
  <conditionalFormatting sqref="BQ26:BR26 BU26:BV26 BY26:BZ26 CC26:CD26">
    <cfRule type="containsText" dxfId="1867" priority="7868" operator="containsText" text="DI">
      <formula>NOT(ISERROR(SEARCH("DI",BQ26)))</formula>
    </cfRule>
    <cfRule type="cellIs" dxfId="1866" priority="7869" operator="equal">
      <formula>"RH"</formula>
    </cfRule>
    <cfRule type="cellIs" dxfId="1865" priority="7870" operator="equal">
      <formula>"R"</formula>
    </cfRule>
  </conditionalFormatting>
  <conditionalFormatting sqref="BQ32:BR32">
    <cfRule type="containsText" dxfId="1864" priority="10331" operator="containsText" text="DI">
      <formula>NOT(ISERROR(SEARCH("DI",BQ32)))</formula>
    </cfRule>
  </conditionalFormatting>
  <conditionalFormatting sqref="BQ51:BR51 BI51:BJ51 BM51:BN51 BU51:BV51 BY51:BZ51">
    <cfRule type="containsText" dxfId="1863" priority="7269" operator="containsText" text="DI">
      <formula>NOT(ISERROR(SEARCH("DI",BI51)))</formula>
    </cfRule>
    <cfRule type="cellIs" dxfId="1862" priority="7270" operator="equal">
      <formula>"RH"</formula>
    </cfRule>
  </conditionalFormatting>
  <conditionalFormatting sqref="BQ52:BR52 BI52:BJ52 BM52:BN52 BU52:BV52 BY52:BZ52">
    <cfRule type="containsText" dxfId="1861" priority="7294" operator="containsText" text="DI">
      <formula>NOT(ISERROR(SEARCH("DI",BI52)))</formula>
    </cfRule>
    <cfRule type="cellIs" dxfId="1860" priority="7295" operator="equal">
      <formula>"RH"</formula>
    </cfRule>
  </conditionalFormatting>
  <conditionalFormatting sqref="BQ32:BS32">
    <cfRule type="cellIs" dxfId="1859" priority="10333" operator="equal">
      <formula>"R"</formula>
    </cfRule>
  </conditionalFormatting>
  <conditionalFormatting sqref="BQ32:BS32">
    <cfRule type="cellIs" dxfId="1858" priority="10332" operator="equal">
      <formula>"RH"</formula>
    </cfRule>
  </conditionalFormatting>
  <conditionalFormatting sqref="BS10:BS11 CE10:CF11 BO11 BW11 CA11">
    <cfRule type="cellIs" dxfId="1857" priority="8245" operator="equal">
      <formula>"RH"</formula>
    </cfRule>
  </conditionalFormatting>
  <conditionalFormatting sqref="BS10:BS14 CE10:CF14 BO11:BO14 BW11:BW14 CA11:CA14">
    <cfRule type="cellIs" dxfId="1856" priority="8119" operator="equal">
      <formula>"R"</formula>
    </cfRule>
  </conditionalFormatting>
  <conditionalFormatting sqref="BS20">
    <cfRule type="cellIs" dxfId="1855" priority="8051" operator="equal">
      <formula>"RH"</formula>
    </cfRule>
  </conditionalFormatting>
  <conditionalFormatting sqref="BS26 BW26 CA26 CE26:CE27">
    <cfRule type="cellIs" dxfId="1854" priority="7852" operator="equal">
      <formula>"RH"</formula>
    </cfRule>
  </conditionalFormatting>
  <conditionalFormatting sqref="BS26">
    <cfRule type="cellIs" dxfId="1853" priority="7853" operator="equal">
      <formula>"R"</formula>
    </cfRule>
  </conditionalFormatting>
  <conditionalFormatting sqref="BS51 BK51 BO51 BW51 CA51">
    <cfRule type="cellIs" dxfId="1852" priority="7264" operator="equal">
      <formula>"RH"</formula>
    </cfRule>
  </conditionalFormatting>
  <conditionalFormatting sqref="BS52 BK52 BO52 BW52 CA52">
    <cfRule type="cellIs" dxfId="1851" priority="7286" operator="equal">
      <formula>"RH"</formula>
    </cfRule>
  </conditionalFormatting>
  <conditionalFormatting sqref="BS56">
    <cfRule type="cellIs" dxfId="1850" priority="7125" operator="equal">
      <formula>"RH"</formula>
    </cfRule>
  </conditionalFormatting>
  <conditionalFormatting sqref="BS8:BT8">
    <cfRule type="cellIs" dxfId="1849" priority="8308" operator="equal">
      <formula>"RH"</formula>
    </cfRule>
  </conditionalFormatting>
  <conditionalFormatting sqref="BS16:BT17 BW16:BX17">
    <cfRule type="cellIs" dxfId="1848" priority="8019" operator="equal">
      <formula>"R"</formula>
    </cfRule>
  </conditionalFormatting>
  <conditionalFormatting sqref="BS27:BT29">
    <cfRule type="cellIs" dxfId="1847" priority="7775" operator="equal">
      <formula>"R"</formula>
    </cfRule>
  </conditionalFormatting>
  <conditionalFormatting sqref="BS45:BT45">
    <cfRule type="cellIs" dxfId="1846" priority="7491" operator="equal">
      <formula>"R"</formula>
    </cfRule>
  </conditionalFormatting>
  <conditionalFormatting sqref="BS46:BT46">
    <cfRule type="cellIs" dxfId="1845" priority="7445" operator="equal">
      <formula>"R"</formula>
    </cfRule>
  </conditionalFormatting>
  <conditionalFormatting sqref="BT7">
    <cfRule type="cellIs" dxfId="1844" priority="7928" operator="equal">
      <formula>"RH"</formula>
    </cfRule>
    <cfRule type="containsText" dxfId="1843" priority="7930" operator="containsText" text="DI">
      <formula>NOT(ISERROR(SEARCH("DI",BT7)))</formula>
    </cfRule>
  </conditionalFormatting>
  <conditionalFormatting sqref="BT10">
    <cfRule type="containsText" dxfId="1842" priority="8291" operator="containsText" text="DI">
      <formula>NOT(ISERROR(SEARCH("DI",BT10)))</formula>
    </cfRule>
    <cfRule type="cellIs" dxfId="1841" priority="8292" operator="equal">
      <formula>"RH"</formula>
    </cfRule>
    <cfRule type="cellIs" dxfId="1840" priority="8293" operator="equal">
      <formula>"R"</formula>
    </cfRule>
  </conditionalFormatting>
  <conditionalFormatting sqref="BT11">
    <cfRule type="cellIs" dxfId="1839" priority="8099" operator="equal">
      <formula>"RH"</formula>
    </cfRule>
    <cfRule type="cellIs" dxfId="1838" priority="8100" operator="equal">
      <formula>"R"</formula>
    </cfRule>
    <cfRule type="containsText" dxfId="1837" priority="8101" operator="containsText" text="DI">
      <formula>NOT(ISERROR(SEARCH("DI",BT11)))</formula>
    </cfRule>
    <cfRule type="cellIs" dxfId="1836" priority="8102" operator="equal">
      <formula>"RH"</formula>
    </cfRule>
    <cfRule type="cellIs" dxfId="1835" priority="8103" operator="equal">
      <formula>"R"</formula>
    </cfRule>
    <cfRule type="containsText" dxfId="1834" priority="8104" operator="containsText" text="DI">
      <formula>NOT(ISERROR(SEARCH("DI",BT11)))</formula>
    </cfRule>
    <cfRule type="cellIs" dxfId="1833" priority="8105" operator="equal">
      <formula>"RH"</formula>
    </cfRule>
    <cfRule type="cellIs" dxfId="1832" priority="8106" operator="equal">
      <formula>"R"</formula>
    </cfRule>
  </conditionalFormatting>
  <conditionalFormatting sqref="BT12">
    <cfRule type="cellIs" dxfId="1831" priority="8215" operator="equal">
      <formula>"RH"</formula>
    </cfRule>
    <cfRule type="containsText" dxfId="1830" priority="8217" operator="containsText" text="DI">
      <formula>NOT(ISERROR(SEARCH("DI",BT12)))</formula>
    </cfRule>
  </conditionalFormatting>
  <conditionalFormatting sqref="BT12:BT13">
    <cfRule type="cellIs" dxfId="1829" priority="8177" operator="equal">
      <formula>"R"</formula>
    </cfRule>
  </conditionalFormatting>
  <conditionalFormatting sqref="BT13">
    <cfRule type="cellIs" dxfId="1828" priority="8170" operator="equal">
      <formula>"RH"</formula>
    </cfRule>
    <cfRule type="containsText" dxfId="1827" priority="8172" operator="containsText" text="DI">
      <formula>NOT(ISERROR(SEARCH("DI",BT13)))</formula>
    </cfRule>
    <cfRule type="cellIs" dxfId="1826" priority="8173" operator="equal">
      <formula>"RH"</formula>
    </cfRule>
    <cfRule type="cellIs" dxfId="1825" priority="8174" operator="equal">
      <formula>"R"</formula>
    </cfRule>
    <cfRule type="containsText" dxfId="1824" priority="8175" operator="containsText" text="DI">
      <formula>NOT(ISERROR(SEARCH("DI",BT13)))</formula>
    </cfRule>
    <cfRule type="cellIs" dxfId="1823" priority="8176" operator="equal">
      <formula>"RH"</formula>
    </cfRule>
  </conditionalFormatting>
  <conditionalFormatting sqref="BT13:BT14">
    <cfRule type="cellIs" dxfId="1822" priority="8121" operator="equal">
      <formula>"R"</formula>
    </cfRule>
  </conditionalFormatting>
  <conditionalFormatting sqref="BT14">
    <cfRule type="cellIs" dxfId="1821" priority="8120" operator="equal">
      <formula>"RH"</formula>
    </cfRule>
    <cfRule type="containsText" dxfId="1820" priority="8122" operator="containsText" text="DI">
      <formula>NOT(ISERROR(SEARCH("DI",BT14)))</formula>
    </cfRule>
  </conditionalFormatting>
  <conditionalFormatting sqref="BT15 BP15 BL15 BH15">
    <cfRule type="containsText" dxfId="1819" priority="10228" operator="containsText" text="DI">
      <formula>NOT(ISERROR(SEARCH("DI",BH15)))</formula>
    </cfRule>
  </conditionalFormatting>
  <conditionalFormatting sqref="BT16">
    <cfRule type="cellIs" dxfId="1818" priority="8071" operator="equal">
      <formula>"RH"</formula>
    </cfRule>
    <cfRule type="containsText" dxfId="1817" priority="8073" operator="containsText" text="DI">
      <formula>NOT(ISERROR(SEARCH("DI",BT16)))</formula>
    </cfRule>
    <cfRule type="cellIs" dxfId="1816" priority="8074" operator="equal">
      <formula>"RH"</formula>
    </cfRule>
    <cfRule type="cellIs" dxfId="1815" priority="8075" operator="equal">
      <formula>"R"</formula>
    </cfRule>
    <cfRule type="containsText" dxfId="1814" priority="8076" operator="containsText" text="DI">
      <formula>NOT(ISERROR(SEARCH("DI",BT16)))</formula>
    </cfRule>
    <cfRule type="cellIs" dxfId="1813" priority="8077" operator="equal">
      <formula>"RH"</formula>
    </cfRule>
    <cfRule type="cellIs" dxfId="1812" priority="8078" operator="equal">
      <formula>"R"</formula>
    </cfRule>
  </conditionalFormatting>
  <conditionalFormatting sqref="BT17">
    <cfRule type="cellIs" dxfId="1811" priority="8022" operator="equal">
      <formula>"RH"</formula>
    </cfRule>
  </conditionalFormatting>
  <conditionalFormatting sqref="BT18">
    <cfRule type="containsText" dxfId="1810" priority="7996" operator="containsText" text="DI">
      <formula>NOT(ISERROR(SEARCH("DI",BT18)))</formula>
    </cfRule>
    <cfRule type="cellIs" dxfId="1809" priority="7997" operator="equal">
      <formula>"RH"</formula>
    </cfRule>
    <cfRule type="cellIs" dxfId="1808" priority="7998" operator="equal">
      <formula>"R"</formula>
    </cfRule>
  </conditionalFormatting>
  <conditionalFormatting sqref="BT19">
    <cfRule type="cellIs" dxfId="1807" priority="7978" operator="equal">
      <formula>"RH"</formula>
    </cfRule>
  </conditionalFormatting>
  <conditionalFormatting sqref="BT19:BT20">
    <cfRule type="cellIs" dxfId="1806" priority="7977" operator="equal">
      <formula>"R"</formula>
    </cfRule>
  </conditionalFormatting>
  <conditionalFormatting sqref="BT20">
    <cfRule type="containsText" dxfId="1805" priority="7975" operator="containsText" text="DI">
      <formula>NOT(ISERROR(SEARCH("DI",BT20)))</formula>
    </cfRule>
    <cfRule type="cellIs" dxfId="1804" priority="7976" operator="equal">
      <formula>"RH"</formula>
    </cfRule>
  </conditionalFormatting>
  <conditionalFormatting sqref="BT26">
    <cfRule type="containsText" dxfId="1803" priority="7865" operator="containsText" text="DI">
      <formula>NOT(ISERROR(SEARCH("DI",BT26)))</formula>
    </cfRule>
    <cfRule type="cellIs" dxfId="1802" priority="7866" operator="equal">
      <formula>"RH"</formula>
    </cfRule>
    <cfRule type="cellIs" dxfId="1801" priority="7867" operator="equal">
      <formula>"R"</formula>
    </cfRule>
  </conditionalFormatting>
  <conditionalFormatting sqref="BT27">
    <cfRule type="cellIs" dxfId="1800" priority="7883" operator="equal">
      <formula>"RH"</formula>
    </cfRule>
    <cfRule type="containsText" dxfId="1799" priority="7885" operator="containsText" text="DI">
      <formula>NOT(ISERROR(SEARCH("DI",BT27)))</formula>
    </cfRule>
  </conditionalFormatting>
  <conditionalFormatting sqref="BT28">
    <cfRule type="cellIs" dxfId="1798" priority="7810" operator="equal">
      <formula>"RH"</formula>
    </cfRule>
  </conditionalFormatting>
  <conditionalFormatting sqref="BT29">
    <cfRule type="cellIs" dxfId="1797" priority="7768" operator="equal">
      <formula>"RH"</formula>
    </cfRule>
    <cfRule type="containsText" dxfId="1796" priority="7770" operator="containsText" text="DI">
      <formula>NOT(ISERROR(SEARCH("DI",BT29)))</formula>
    </cfRule>
    <cfRule type="cellIs" dxfId="1795" priority="7771" operator="equal">
      <formula>"RH"</formula>
    </cfRule>
    <cfRule type="cellIs" dxfId="1794" priority="7772" operator="equal">
      <formula>"R"</formula>
    </cfRule>
    <cfRule type="containsText" dxfId="1793" priority="7773" operator="containsText" text="DI">
      <formula>NOT(ISERROR(SEARCH("DI",BT29)))</formula>
    </cfRule>
    <cfRule type="cellIs" dxfId="1792" priority="7774" operator="equal">
      <formula>"RH"</formula>
    </cfRule>
  </conditionalFormatting>
  <conditionalFormatting sqref="BT29:BT31">
    <cfRule type="cellIs" dxfId="1791" priority="7705" operator="equal">
      <formula>"R"</formula>
    </cfRule>
  </conditionalFormatting>
  <conditionalFormatting sqref="BT30">
    <cfRule type="cellIs" dxfId="1790" priority="7739" operator="equal">
      <formula>"RH"</formula>
    </cfRule>
  </conditionalFormatting>
  <conditionalFormatting sqref="BT31">
    <cfRule type="cellIs" dxfId="1789" priority="7698" operator="equal">
      <formula>"RH"</formula>
    </cfRule>
    <cfRule type="containsText" dxfId="1788" priority="7700" operator="containsText" text="DI">
      <formula>NOT(ISERROR(SEARCH("DI",BT31)))</formula>
    </cfRule>
    <cfRule type="cellIs" dxfId="1787" priority="7701" operator="equal">
      <formula>"RH"</formula>
    </cfRule>
    <cfRule type="cellIs" dxfId="1786" priority="7702" operator="equal">
      <formula>"R"</formula>
    </cfRule>
    <cfRule type="containsText" dxfId="1785" priority="7703" operator="containsText" text="DI">
      <formula>NOT(ISERROR(SEARCH("DI",BT31)))</formula>
    </cfRule>
    <cfRule type="cellIs" dxfId="1784" priority="7704" operator="equal">
      <formula>"RH"</formula>
    </cfRule>
  </conditionalFormatting>
  <conditionalFormatting sqref="BT31:BT32">
    <cfRule type="cellIs" dxfId="1783" priority="7670" operator="equal">
      <formula>"R"</formula>
    </cfRule>
  </conditionalFormatting>
  <conditionalFormatting sqref="BT32">
    <cfRule type="cellIs" dxfId="1782" priority="7663" operator="equal">
      <formula>"RH"</formula>
    </cfRule>
    <cfRule type="containsText" dxfId="1781" priority="7665" operator="containsText" text="DI">
      <formula>NOT(ISERROR(SEARCH("DI",BT32)))</formula>
    </cfRule>
    <cfRule type="cellIs" dxfId="1780" priority="7666" operator="equal">
      <formula>"RH"</formula>
    </cfRule>
    <cfRule type="cellIs" dxfId="1779" priority="7667" operator="equal">
      <formula>"R"</formula>
    </cfRule>
    <cfRule type="containsText" dxfId="1778" priority="7668" operator="containsText" text="DI">
      <formula>NOT(ISERROR(SEARCH("DI",BT32)))</formula>
    </cfRule>
    <cfRule type="cellIs" dxfId="1777" priority="7669" operator="equal">
      <formula>"RH"</formula>
    </cfRule>
  </conditionalFormatting>
  <conditionalFormatting sqref="BT32:BT34">
    <cfRule type="cellIs" dxfId="1776" priority="7598" operator="equal">
      <formula>"R"</formula>
    </cfRule>
  </conditionalFormatting>
  <conditionalFormatting sqref="BT33">
    <cfRule type="cellIs" dxfId="1775" priority="7612" operator="equal">
      <formula>"RH"</formula>
    </cfRule>
    <cfRule type="containsText" dxfId="1774" priority="7614" operator="containsText" text="DI">
      <formula>NOT(ISERROR(SEARCH("DI",BT33)))</formula>
    </cfRule>
  </conditionalFormatting>
  <conditionalFormatting sqref="BT34">
    <cfRule type="containsText" dxfId="1773" priority="7596" operator="containsText" text="DI">
      <formula>NOT(ISERROR(SEARCH("DI",BT34)))</formula>
    </cfRule>
    <cfRule type="cellIs" dxfId="1772" priority="7597" operator="equal">
      <formula>"RH"</formula>
    </cfRule>
  </conditionalFormatting>
  <conditionalFormatting sqref="BT36:BT37">
    <cfRule type="containsText" dxfId="1771" priority="7577" operator="containsText" text="DI">
      <formula>NOT(ISERROR(SEARCH("DI",BT36)))</formula>
    </cfRule>
    <cfRule type="cellIs" dxfId="1770" priority="7578" operator="equal">
      <formula>"RH"</formula>
    </cfRule>
    <cfRule type="cellIs" dxfId="1769" priority="7579" operator="equal">
      <formula>"R"</formula>
    </cfRule>
  </conditionalFormatting>
  <conditionalFormatting sqref="BT45">
    <cfRule type="containsText" dxfId="1768" priority="7489" operator="containsText" text="DI">
      <formula>NOT(ISERROR(SEARCH("DI",BT45)))</formula>
    </cfRule>
    <cfRule type="cellIs" dxfId="1767" priority="7490" operator="equal">
      <formula>"RH"</formula>
    </cfRule>
  </conditionalFormatting>
  <conditionalFormatting sqref="BT46">
    <cfRule type="cellIs" dxfId="1766" priority="7449" operator="equal">
      <formula>"RH"</formula>
    </cfRule>
    <cfRule type="containsText" dxfId="1765" priority="7451" operator="containsText" text="DI">
      <formula>NOT(ISERROR(SEARCH("DI",BT46)))</formula>
    </cfRule>
    <cfRule type="cellIs" dxfId="1764" priority="7452" operator="equal">
      <formula>"RH"</formula>
    </cfRule>
    <cfRule type="cellIs" dxfId="1763" priority="7453" operator="equal">
      <formula>"R"</formula>
    </cfRule>
    <cfRule type="containsText" dxfId="1762" priority="7454" operator="containsText" text="DI">
      <formula>NOT(ISERROR(SEARCH("DI",BT46)))</formula>
    </cfRule>
    <cfRule type="cellIs" dxfId="1761" priority="7455" operator="equal">
      <formula>"RH"</formula>
    </cfRule>
    <cfRule type="cellIs" dxfId="1760" priority="7456" operator="equal">
      <formula>"R"</formula>
    </cfRule>
  </conditionalFormatting>
  <conditionalFormatting sqref="BT47">
    <cfRule type="containsText" dxfId="1759" priority="7424" operator="containsText" text="DI">
      <formula>NOT(ISERROR(SEARCH("DI",BT47)))</formula>
    </cfRule>
    <cfRule type="cellIs" dxfId="1758" priority="7425" operator="equal">
      <formula>"RH"</formula>
    </cfRule>
    <cfRule type="cellIs" dxfId="1757" priority="7426" operator="equal">
      <formula>"R"</formula>
    </cfRule>
  </conditionalFormatting>
  <conditionalFormatting sqref="BT48 BL56 BX56">
    <cfRule type="cellIs" dxfId="1756" priority="7066" operator="equal">
      <formula>"R"</formula>
    </cfRule>
  </conditionalFormatting>
  <conditionalFormatting sqref="BT49">
    <cfRule type="containsText" dxfId="1755" priority="7251" operator="containsText" text="DI">
      <formula>NOT(ISERROR(SEARCH("DI",BT49)))</formula>
    </cfRule>
    <cfRule type="cellIs" dxfId="1754" priority="7252" operator="equal">
      <formula>"RH"</formula>
    </cfRule>
    <cfRule type="cellIs" dxfId="1753" priority="7253" operator="equal">
      <formula>"R"</formula>
    </cfRule>
  </conditionalFormatting>
  <conditionalFormatting sqref="BT50">
    <cfRule type="cellIs" dxfId="1752" priority="7345" operator="equal">
      <formula>"RH"</formula>
    </cfRule>
    <cfRule type="containsText" dxfId="1751" priority="7347" operator="containsText" text="DI">
      <formula>NOT(ISERROR(SEARCH("DI",BT50)))</formula>
    </cfRule>
    <cfRule type="cellIs" dxfId="1750" priority="7348" operator="equal">
      <formula>"RH"</formula>
    </cfRule>
    <cfRule type="cellIs" dxfId="1749" priority="7349" operator="equal">
      <formula>"R"</formula>
    </cfRule>
    <cfRule type="containsText" dxfId="1748" priority="7350" operator="containsText" text="DI">
      <formula>NOT(ISERROR(SEARCH("DI",BT50)))</formula>
    </cfRule>
    <cfRule type="cellIs" dxfId="1747" priority="7351" operator="equal">
      <formula>"RH"</formula>
    </cfRule>
    <cfRule type="cellIs" dxfId="1746" priority="7352" operator="equal">
      <formula>"R"</formula>
    </cfRule>
  </conditionalFormatting>
  <conditionalFormatting sqref="BT51">
    <cfRule type="cellIs" dxfId="1745" priority="7272" operator="equal">
      <formula>"RH"</formula>
    </cfRule>
    <cfRule type="containsText" dxfId="1744" priority="7274" operator="containsText" text="DI">
      <formula>NOT(ISERROR(SEARCH("DI",BT51)))</formula>
    </cfRule>
    <cfRule type="cellIs" dxfId="1743" priority="7275" operator="equal">
      <formula>"RH"</formula>
    </cfRule>
    <cfRule type="cellIs" dxfId="1742" priority="7276" operator="equal">
      <formula>"R"</formula>
    </cfRule>
    <cfRule type="containsText" dxfId="1741" priority="7277" operator="containsText" text="DI">
      <formula>NOT(ISERROR(SEARCH("DI",BT51)))</formula>
    </cfRule>
    <cfRule type="cellIs" dxfId="1740" priority="7278" operator="equal">
      <formula>"RH"</formula>
    </cfRule>
  </conditionalFormatting>
  <conditionalFormatting sqref="BT51:BT52">
    <cfRule type="cellIs" dxfId="1739" priority="7279" operator="equal">
      <formula>"R"</formula>
    </cfRule>
  </conditionalFormatting>
  <conditionalFormatting sqref="BT52">
    <cfRule type="cellIs" dxfId="1738" priority="7282" operator="equal">
      <formula>"RH"</formula>
    </cfRule>
  </conditionalFormatting>
  <conditionalFormatting sqref="BT53">
    <cfRule type="cellIs" dxfId="1737" priority="7046" operator="equal">
      <formula>"RH"</formula>
    </cfRule>
    <cfRule type="cellIs" dxfId="1736" priority="7047" operator="equal">
      <formula>"R"</formula>
    </cfRule>
    <cfRule type="containsText" dxfId="1735" priority="7048" operator="containsText" text="DI">
      <formula>NOT(ISERROR(SEARCH("DI",BT53)))</formula>
    </cfRule>
  </conditionalFormatting>
  <conditionalFormatting sqref="BT54">
    <cfRule type="containsText" dxfId="1734" priority="7206" operator="containsText" text="DI">
      <formula>NOT(ISERROR(SEARCH("DI",BT54)))</formula>
    </cfRule>
    <cfRule type="cellIs" dxfId="1733" priority="7207" operator="equal">
      <formula>"RH"</formula>
    </cfRule>
    <cfRule type="cellIs" dxfId="1732" priority="7208" operator="equal">
      <formula>"R"</formula>
    </cfRule>
  </conditionalFormatting>
  <conditionalFormatting sqref="BT55 BP55 BL55 BH55">
    <cfRule type="containsText" dxfId="1731" priority="7099" operator="containsText" text="DI">
      <formula>NOT(ISERROR(SEARCH("DI",BH55)))</formula>
    </cfRule>
    <cfRule type="cellIs" dxfId="1730" priority="7100" operator="equal">
      <formula>"RH"</formula>
    </cfRule>
  </conditionalFormatting>
  <conditionalFormatting sqref="BU32:BV32 BY32:BZ32 CC32:CD32">
    <cfRule type="containsText" dxfId="1729" priority="7675" operator="containsText" text="DI">
      <formula>NOT(ISERROR(SEARCH("DI",BU32)))</formula>
    </cfRule>
    <cfRule type="cellIs" dxfId="1728" priority="7676" operator="equal">
      <formula>"RH"</formula>
    </cfRule>
    <cfRule type="cellIs" dxfId="1727" priority="7677" operator="equal">
      <formula>"R"</formula>
    </cfRule>
  </conditionalFormatting>
  <conditionalFormatting sqref="BU45:BV45 BY45:BZ45 CC45:CD45">
    <cfRule type="containsText" dxfId="1726" priority="7505" operator="containsText" text="DI">
      <formula>NOT(ISERROR(SEARCH("DI",BU45)))</formula>
    </cfRule>
    <cfRule type="cellIs" dxfId="1725" priority="7506" operator="equal">
      <formula>"RH"</formula>
    </cfRule>
  </conditionalFormatting>
  <conditionalFormatting sqref="BU47:BV47 BI47:BJ47 BM47:BN47 BQ47:BR47 BY47:BZ47 CC47:CD47">
    <cfRule type="containsText" dxfId="1724" priority="7433" operator="containsText" text="DI">
      <formula>NOT(ISERROR(SEARCH("DI",BI47)))</formula>
    </cfRule>
    <cfRule type="cellIs" dxfId="1723" priority="7434" operator="equal">
      <formula>"RH"</formula>
    </cfRule>
  </conditionalFormatting>
  <conditionalFormatting sqref="BU48:BV48 BI48:BJ48 BM48:BN48 BQ48:BR48 BY48:BZ48 CC48:CD48">
    <cfRule type="containsText" dxfId="1722" priority="7390" operator="containsText" text="DI">
      <formula>NOT(ISERROR(SEARCH("DI",BI48)))</formula>
    </cfRule>
    <cfRule type="cellIs" dxfId="1721" priority="7391" operator="equal">
      <formula>"RH"</formula>
    </cfRule>
  </conditionalFormatting>
  <conditionalFormatting sqref="BU49:BV49 BI49:BJ49 BM49:BN49 BQ49:BR49 BY49:BZ49">
    <cfRule type="containsText" dxfId="1720" priority="7259" operator="containsText" text="DI">
      <formula>NOT(ISERROR(SEARCH("DI",BI49)))</formula>
    </cfRule>
    <cfRule type="cellIs" dxfId="1719" priority="7260" operator="equal">
      <formula>"RH"</formula>
    </cfRule>
  </conditionalFormatting>
  <conditionalFormatting sqref="BU50:BV50 BI50:BJ50 BM50:BN50 BQ50:BR50 BY50:BZ50 CC50:CD50">
    <cfRule type="containsText" dxfId="1718" priority="7369" operator="containsText" text="DI">
      <formula>NOT(ISERROR(SEARCH("DI",BI50)))</formula>
    </cfRule>
    <cfRule type="cellIs" dxfId="1717" priority="7370" operator="equal">
      <formula>"RH"</formula>
    </cfRule>
  </conditionalFormatting>
  <conditionalFormatting sqref="BU53:BV53 BI53:BJ53 BM53:BN53 BQ53:BR53 BY53:BZ53 CC53:CD53">
    <cfRule type="containsText" dxfId="1716" priority="7328" operator="containsText" text="DI">
      <formula>NOT(ISERROR(SEARCH("DI",BI53)))</formula>
    </cfRule>
    <cfRule type="cellIs" dxfId="1715" priority="7329" operator="equal">
      <formula>"RH"</formula>
    </cfRule>
  </conditionalFormatting>
  <conditionalFormatting sqref="BU54:BV54 BI54:BJ54 BM54:BN54 BQ54:BR54 BY54:BZ54 CC54:CD54">
    <cfRule type="containsText" dxfId="1714" priority="7223" operator="containsText" text="DI">
      <formula>NOT(ISERROR(SEARCH("DI",BI54)))</formula>
    </cfRule>
    <cfRule type="cellIs" dxfId="1713" priority="7224" operator="equal">
      <formula>"RH"</formula>
    </cfRule>
  </conditionalFormatting>
  <conditionalFormatting sqref="BU45:BW45 BY45:BZ45 CC45:CF45">
    <cfRule type="cellIs" dxfId="1712" priority="7507" operator="equal">
      <formula>"R"</formula>
    </cfRule>
  </conditionalFormatting>
  <conditionalFormatting sqref="BW8 CE8:CF8">
    <cfRule type="cellIs" dxfId="1711" priority="8321" operator="equal">
      <formula>"RH"</formula>
    </cfRule>
  </conditionalFormatting>
  <conditionalFormatting sqref="CE31:CF38 BK38:BL38 BO38:BP38 BS38:BT38 CA38 BW26:BW38">
    <cfRule type="cellIs" dxfId="1710" priority="7550" operator="equal">
      <formula>"R"</formula>
    </cfRule>
  </conditionalFormatting>
  <conditionalFormatting sqref="BW32">
    <cfRule type="cellIs" dxfId="1709" priority="7679" operator="equal">
      <formula>"RH"</formula>
    </cfRule>
  </conditionalFormatting>
  <conditionalFormatting sqref="BW45">
    <cfRule type="cellIs" dxfId="1708" priority="7515" operator="equal">
      <formula>"RH"</formula>
    </cfRule>
  </conditionalFormatting>
  <conditionalFormatting sqref="BW47 BK47 BO47 BS47 CA47 CE47">
    <cfRule type="cellIs" dxfId="1707" priority="7422" operator="equal">
      <formula>"RH"</formula>
    </cfRule>
  </conditionalFormatting>
  <conditionalFormatting sqref="BW48 BK48 BO48 BS48 CA48 CE48">
    <cfRule type="cellIs" dxfId="1706" priority="7379" operator="equal">
      <formula>"RH"</formula>
    </cfRule>
  </conditionalFormatting>
  <conditionalFormatting sqref="BW49 BK49 BO49 BS49 CA49">
    <cfRule type="cellIs" dxfId="1705" priority="7249" operator="equal">
      <formula>"RH"</formula>
    </cfRule>
  </conditionalFormatting>
  <conditionalFormatting sqref="BW50 BK50 BO50 BS50 CA50 CE50">
    <cfRule type="cellIs" dxfId="1704" priority="7343" operator="equal">
      <formula>"RH"</formula>
    </cfRule>
  </conditionalFormatting>
  <conditionalFormatting sqref="BW53 BK53 BO53 BS53 CA53 CE53">
    <cfRule type="cellIs" dxfId="1703" priority="7307" operator="equal">
      <formula>"RH"</formula>
    </cfRule>
  </conditionalFormatting>
  <conditionalFormatting sqref="BW54 BK54 BO54 BS54 CA54 CE54">
    <cfRule type="cellIs" dxfId="1702" priority="7217" operator="equal">
      <formula>"RH"</formula>
    </cfRule>
  </conditionalFormatting>
  <conditionalFormatting sqref="BW56">
    <cfRule type="cellIs" dxfId="1701" priority="7123" operator="equal">
      <formula>"RH"</formula>
    </cfRule>
  </conditionalFormatting>
  <conditionalFormatting sqref="BW10:BX10">
    <cfRule type="cellIs" dxfId="1700" priority="8286" operator="equal">
      <formula>"RH"</formula>
    </cfRule>
    <cfRule type="cellIs" dxfId="1699" priority="8287" operator="equal">
      <formula>"R"</formula>
    </cfRule>
  </conditionalFormatting>
  <conditionalFormatting sqref="BW50:BX50">
    <cfRule type="cellIs" dxfId="1698" priority="7342" operator="equal">
      <formula>"R"</formula>
    </cfRule>
  </conditionalFormatting>
  <conditionalFormatting sqref="BW53:BX53">
    <cfRule type="cellIs" dxfId="1697" priority="7306" operator="equal">
      <formula>"R"</formula>
    </cfRule>
  </conditionalFormatting>
  <conditionalFormatting sqref="BX7">
    <cfRule type="cellIs" dxfId="1696" priority="7914" operator="equal">
      <formula>"RH"</formula>
    </cfRule>
    <cfRule type="cellIs" dxfId="1695" priority="7915" operator="equal">
      <formula>"R"</formula>
    </cfRule>
    <cfRule type="containsText" dxfId="1694" priority="7916" operator="containsText" text="DI">
      <formula>NOT(ISERROR(SEARCH("DI",BX7)))</formula>
    </cfRule>
    <cfRule type="cellIs" dxfId="1693" priority="7917" operator="equal">
      <formula>"RH"</formula>
    </cfRule>
    <cfRule type="cellIs" dxfId="1692" priority="7918" operator="equal">
      <formula>"R"</formula>
    </cfRule>
    <cfRule type="containsText" dxfId="1691" priority="7919" operator="containsText" text="DI">
      <formula>NOT(ISERROR(SEARCH("DI",BX7)))</formula>
    </cfRule>
    <cfRule type="cellIs" dxfId="1690" priority="7920" operator="equal">
      <formula>"RH"</formula>
    </cfRule>
    <cfRule type="cellIs" dxfId="1689" priority="7921" operator="equal">
      <formula>"R"</formula>
    </cfRule>
  </conditionalFormatting>
  <conditionalFormatting sqref="BX8">
    <cfRule type="containsText" dxfId="1688" priority="8334" operator="containsText" text="DI">
      <formula>NOT(ISERROR(SEARCH("DI",BX8)))</formula>
    </cfRule>
    <cfRule type="cellIs" dxfId="1687" priority="8335" operator="equal">
      <formula>"RH"</formula>
    </cfRule>
    <cfRule type="cellIs" dxfId="1686" priority="8336" operator="equal">
      <formula>"R"</formula>
    </cfRule>
  </conditionalFormatting>
  <conditionalFormatting sqref="BX10">
    <cfRule type="containsText" dxfId="1685" priority="8290" operator="containsText" text="DI">
      <formula>NOT(ISERROR(SEARCH("DI",BX10)))</formula>
    </cfRule>
  </conditionalFormatting>
  <conditionalFormatting sqref="BX11">
    <cfRule type="containsText" dxfId="1684" priority="8247" operator="containsText" text="DI">
      <formula>NOT(ISERROR(SEARCH("DI",BX11)))</formula>
    </cfRule>
    <cfRule type="cellIs" dxfId="1683" priority="8248" operator="equal">
      <formula>"RH"</formula>
    </cfRule>
    <cfRule type="cellIs" dxfId="1682" priority="8249" operator="equal">
      <formula>"R"</formula>
    </cfRule>
  </conditionalFormatting>
  <conditionalFormatting sqref="BX12">
    <cfRule type="cellIs" dxfId="1681" priority="8207" operator="equal">
      <formula>"RH"</formula>
    </cfRule>
    <cfRule type="containsText" dxfId="1680" priority="8209" operator="containsText" text="DI">
      <formula>NOT(ISERROR(SEARCH("DI",BX12)))</formula>
    </cfRule>
    <cfRule type="cellIs" dxfId="1679" priority="8210" operator="equal">
      <formula>"RH"</formula>
    </cfRule>
    <cfRule type="cellIs" dxfId="1678" priority="8211" operator="equal">
      <formula>"R"</formula>
    </cfRule>
    <cfRule type="containsText" dxfId="1677" priority="8212" operator="containsText" text="DI">
      <formula>NOT(ISERROR(SEARCH("DI",BX12)))</formula>
    </cfRule>
    <cfRule type="cellIs" dxfId="1676" priority="8213" operator="equal">
      <formula>"RH"</formula>
    </cfRule>
    <cfRule type="cellIs" dxfId="1675" priority="8214" operator="equal">
      <formula>"R"</formula>
    </cfRule>
  </conditionalFormatting>
  <conditionalFormatting sqref="BX12:BX13">
    <cfRule type="cellIs" dxfId="1674" priority="8169" operator="equal">
      <formula>"R"</formula>
    </cfRule>
  </conditionalFormatting>
  <conditionalFormatting sqref="BX13">
    <cfRule type="cellIs" dxfId="1673" priority="8162" operator="equal">
      <formula>"RH"</formula>
    </cfRule>
    <cfRule type="containsText" dxfId="1672" priority="8164" operator="containsText" text="DI">
      <formula>NOT(ISERROR(SEARCH("DI",BX13)))</formula>
    </cfRule>
    <cfRule type="cellIs" dxfId="1671" priority="8165" operator="equal">
      <formula>"RH"</formula>
    </cfRule>
    <cfRule type="cellIs" dxfId="1670" priority="8166" operator="equal">
      <formula>"R"</formula>
    </cfRule>
    <cfRule type="containsText" dxfId="1669" priority="8167" operator="containsText" text="DI">
      <formula>NOT(ISERROR(SEARCH("DI",BX13)))</formula>
    </cfRule>
    <cfRule type="cellIs" dxfId="1668" priority="8168" operator="equal">
      <formula>"RH"</formula>
    </cfRule>
  </conditionalFormatting>
  <conditionalFormatting sqref="BX13:BX14">
    <cfRule type="cellIs" dxfId="1667" priority="8114" operator="equal">
      <formula>"R"</formula>
    </cfRule>
  </conditionalFormatting>
  <conditionalFormatting sqref="BX14">
    <cfRule type="cellIs" dxfId="1666" priority="8107" operator="equal">
      <formula>"RH"</formula>
    </cfRule>
    <cfRule type="containsText" dxfId="1665" priority="8109" operator="containsText" text="DI">
      <formula>NOT(ISERROR(SEARCH("DI",BX14)))</formula>
    </cfRule>
    <cfRule type="cellIs" dxfId="1664" priority="8110" operator="equal">
      <formula>"RH"</formula>
    </cfRule>
    <cfRule type="cellIs" dxfId="1663" priority="8111" operator="equal">
      <formula>"R"</formula>
    </cfRule>
    <cfRule type="containsText" dxfId="1662" priority="8112" operator="containsText" text="DI">
      <formula>NOT(ISERROR(SEARCH("DI",BX14)))</formula>
    </cfRule>
    <cfRule type="cellIs" dxfId="1661" priority="8113" operator="equal">
      <formula>"RH"</formula>
    </cfRule>
  </conditionalFormatting>
  <conditionalFormatting sqref="BX16">
    <cfRule type="cellIs" dxfId="1660" priority="8068" operator="equal">
      <formula>"RH"</formula>
    </cfRule>
    <cfRule type="containsText" dxfId="1659" priority="8070" operator="containsText" text="DI">
      <formula>NOT(ISERROR(SEARCH("DI",BX16)))</formula>
    </cfRule>
  </conditionalFormatting>
  <conditionalFormatting sqref="BX17">
    <cfRule type="cellIs" dxfId="1658" priority="8020" operator="equal">
      <formula>"RH"</formula>
    </cfRule>
  </conditionalFormatting>
  <conditionalFormatting sqref="BX18">
    <cfRule type="containsText" dxfId="1657" priority="7993" operator="containsText" text="DI">
      <formula>NOT(ISERROR(SEARCH("DI",BX18)))</formula>
    </cfRule>
    <cfRule type="cellIs" dxfId="1656" priority="7994" operator="equal">
      <formula>"RH"</formula>
    </cfRule>
    <cfRule type="cellIs" dxfId="1655" priority="7995" operator="equal">
      <formula>"R"</formula>
    </cfRule>
  </conditionalFormatting>
  <conditionalFormatting sqref="BX19">
    <cfRule type="cellIs" dxfId="1654" priority="7989" operator="equal">
      <formula>"RH"</formula>
    </cfRule>
    <cfRule type="cellIs" dxfId="1653" priority="7990" operator="equal">
      <formula>"R"</formula>
    </cfRule>
  </conditionalFormatting>
  <conditionalFormatting sqref="BX20">
    <cfRule type="containsText" dxfId="1652" priority="8048" operator="containsText" text="DI">
      <formula>NOT(ISERROR(SEARCH("DI",BX20)))</formula>
    </cfRule>
    <cfRule type="cellIs" dxfId="1651" priority="8049" operator="equal">
      <formula>"RH"</formula>
    </cfRule>
    <cfRule type="cellIs" dxfId="1650" priority="8050" operator="equal">
      <formula>"R"</formula>
    </cfRule>
  </conditionalFormatting>
  <conditionalFormatting sqref="BX26">
    <cfRule type="cellIs" dxfId="1649" priority="7854" operator="equal">
      <formula>"RH"</formula>
    </cfRule>
    <cfRule type="cellIs" dxfId="1648" priority="7855" operator="equal">
      <formula>"R"</formula>
    </cfRule>
    <cfRule type="containsText" dxfId="1647" priority="7856" operator="containsText" text="DI">
      <formula>NOT(ISERROR(SEARCH("DI",BX26)))</formula>
    </cfRule>
    <cfRule type="cellIs" dxfId="1646" priority="7857" operator="equal">
      <formula>"RH"</formula>
    </cfRule>
    <cfRule type="cellIs" dxfId="1645" priority="7858" operator="equal">
      <formula>"R"</formula>
    </cfRule>
    <cfRule type="containsText" dxfId="1644" priority="7859" operator="containsText" text="DI">
      <formula>NOT(ISERROR(SEARCH("DI",BX26)))</formula>
    </cfRule>
    <cfRule type="cellIs" dxfId="1643" priority="7860" operator="equal">
      <formula>"RH"</formula>
    </cfRule>
    <cfRule type="cellIs" dxfId="1642" priority="7861" operator="equal">
      <formula>"R"</formula>
    </cfRule>
  </conditionalFormatting>
  <conditionalFormatting sqref="BX27 BP27">
    <cfRule type="containsText" dxfId="1641" priority="7886" operator="containsText" text="DI">
      <formula>NOT(ISERROR(SEARCH("DI",BP27)))</formula>
    </cfRule>
    <cfRule type="cellIs" dxfId="1640" priority="7887" operator="equal">
      <formula>"RH"</formula>
    </cfRule>
  </conditionalFormatting>
  <conditionalFormatting sqref="BX28">
    <cfRule type="cellIs" dxfId="1639" priority="7808" operator="equal">
      <formula>"RH"</formula>
    </cfRule>
  </conditionalFormatting>
  <conditionalFormatting sqref="BX28:BX29">
    <cfRule type="cellIs" dxfId="1638" priority="7759" operator="equal">
      <formula>"R"</formula>
    </cfRule>
  </conditionalFormatting>
  <conditionalFormatting sqref="BX29">
    <cfRule type="cellIs" dxfId="1637" priority="7752" operator="equal">
      <formula>"RH"</formula>
    </cfRule>
    <cfRule type="containsText" dxfId="1636" priority="7754" operator="containsText" text="DI">
      <formula>NOT(ISERROR(SEARCH("DI",BX29)))</formula>
    </cfRule>
    <cfRule type="cellIs" dxfId="1635" priority="7755" operator="equal">
      <formula>"RH"</formula>
    </cfRule>
    <cfRule type="cellIs" dxfId="1634" priority="7756" operator="equal">
      <formula>"R"</formula>
    </cfRule>
    <cfRule type="containsText" dxfId="1633" priority="7757" operator="containsText" text="DI">
      <formula>NOT(ISERROR(SEARCH("DI",BX29)))</formula>
    </cfRule>
    <cfRule type="cellIs" dxfId="1632" priority="7758" operator="equal">
      <formula>"RH"</formula>
    </cfRule>
  </conditionalFormatting>
  <conditionalFormatting sqref="BX29:BX30">
    <cfRule type="cellIs" dxfId="1631" priority="2531" operator="equal">
      <formula>"R"</formula>
    </cfRule>
  </conditionalFormatting>
  <conditionalFormatting sqref="BX30">
    <cfRule type="containsText" dxfId="1630" priority="2529" operator="containsText" text="DI">
      <formula>NOT(ISERROR(SEARCH("DI",BX30)))</formula>
    </cfRule>
    <cfRule type="cellIs" dxfId="1629" priority="2530" operator="equal">
      <formula>"RH"</formula>
    </cfRule>
  </conditionalFormatting>
  <conditionalFormatting sqref="BX31">
    <cfRule type="cellIs" dxfId="1628" priority="7690" operator="equal">
      <formula>"RH"</formula>
    </cfRule>
    <cfRule type="containsText" dxfId="1627" priority="7692" operator="containsText" text="DI">
      <formula>NOT(ISERROR(SEARCH("DI",BX31)))</formula>
    </cfRule>
    <cfRule type="cellIs" dxfId="1626" priority="7693" operator="equal">
      <formula>"RH"</formula>
    </cfRule>
    <cfRule type="cellIs" dxfId="1625" priority="7694" operator="equal">
      <formula>"R"</formula>
    </cfRule>
    <cfRule type="containsText" dxfId="1624" priority="7695" operator="containsText" text="DI">
      <formula>NOT(ISERROR(SEARCH("DI",BX31)))</formula>
    </cfRule>
    <cfRule type="cellIs" dxfId="1623" priority="7696" operator="equal">
      <formula>"RH"</formula>
    </cfRule>
    <cfRule type="cellIs" dxfId="1622" priority="7697" operator="equal">
      <formula>"R"</formula>
    </cfRule>
  </conditionalFormatting>
  <conditionalFormatting sqref="BX31:BX33">
    <cfRule type="cellIs" dxfId="1621" priority="2534" operator="equal">
      <formula>"R"</formula>
    </cfRule>
  </conditionalFormatting>
  <conditionalFormatting sqref="BX32">
    <cfRule type="cellIs" dxfId="1620" priority="7652" operator="equal">
      <formula>"RH"</formula>
    </cfRule>
    <cfRule type="containsText" dxfId="1619" priority="7654" operator="containsText" text="DI">
      <formula>NOT(ISERROR(SEARCH("DI",BX32)))</formula>
    </cfRule>
  </conditionalFormatting>
  <conditionalFormatting sqref="BX33">
    <cfRule type="containsText" dxfId="1618" priority="2532" operator="containsText" text="DI">
      <formula>NOT(ISERROR(SEARCH("DI",BX33)))</formula>
    </cfRule>
    <cfRule type="cellIs" dxfId="1617" priority="2533" operator="equal">
      <formula>"RH"</formula>
    </cfRule>
  </conditionalFormatting>
  <conditionalFormatting sqref="BX34">
    <cfRule type="cellIs" dxfId="1616" priority="7630" operator="equal">
      <formula>"RH"</formula>
    </cfRule>
  </conditionalFormatting>
  <conditionalFormatting sqref="BX36">
    <cfRule type="cellIs" dxfId="1615" priority="7580" operator="equal">
      <formula>"RH"</formula>
    </cfRule>
  </conditionalFormatting>
  <conditionalFormatting sqref="BX37 BP37 BL37 BH37">
    <cfRule type="containsText" dxfId="1614" priority="7517" operator="containsText" text="DI">
      <formula>NOT(ISERROR(SEARCH("DI",BH37)))</formula>
    </cfRule>
    <cfRule type="cellIs" dxfId="1613" priority="7518" operator="equal">
      <formula>"RH"</formula>
    </cfRule>
  </conditionalFormatting>
  <conditionalFormatting sqref="BX38 BT38 BP38 BL38">
    <cfRule type="cellIs" dxfId="1612" priority="7551" operator="equal">
      <formula>"RH"</formula>
    </cfRule>
    <cfRule type="containsText" dxfId="1611" priority="7553" operator="containsText" text="DI">
      <formula>NOT(ISERROR(SEARCH("DI",BL38)))</formula>
    </cfRule>
  </conditionalFormatting>
  <conditionalFormatting sqref="BX45">
    <cfRule type="cellIs" dxfId="1610" priority="7477" operator="equal">
      <formula>"RH"</formula>
    </cfRule>
    <cfRule type="containsText" dxfId="1609" priority="7479" operator="containsText" text="DI">
      <formula>NOT(ISERROR(SEARCH("DI",BX45)))</formula>
    </cfRule>
    <cfRule type="cellIs" dxfId="1608" priority="7480" operator="equal">
      <formula>"RH"</formula>
    </cfRule>
    <cfRule type="cellIs" dxfId="1607" priority="7481" operator="equal">
      <formula>"R"</formula>
    </cfRule>
    <cfRule type="containsText" dxfId="1606" priority="7482" operator="containsText" text="DI">
      <formula>NOT(ISERROR(SEARCH("DI",BX45)))</formula>
    </cfRule>
    <cfRule type="cellIs" dxfId="1605" priority="7483" operator="equal">
      <formula>"RH"</formula>
    </cfRule>
    <cfRule type="cellIs" dxfId="1604" priority="7484" operator="equal">
      <formula>"R"</formula>
    </cfRule>
  </conditionalFormatting>
  <conditionalFormatting sqref="BX45:BX47">
    <cfRule type="cellIs" dxfId="1603" priority="7421" operator="equal">
      <formula>"R"</formula>
    </cfRule>
  </conditionalFormatting>
  <conditionalFormatting sqref="BX46">
    <cfRule type="cellIs" dxfId="1602" priority="7446" operator="equal">
      <formula>"RH"</formula>
    </cfRule>
    <cfRule type="containsText" dxfId="1601" priority="7448" operator="containsText" text="DI">
      <formula>NOT(ISERROR(SEARCH("DI",BX46)))</formula>
    </cfRule>
  </conditionalFormatting>
  <conditionalFormatting sqref="BX47">
    <cfRule type="containsText" dxfId="1600" priority="7419" operator="containsText" text="DI">
      <formula>NOT(ISERROR(SEARCH("DI",BX47)))</formula>
    </cfRule>
    <cfRule type="cellIs" dxfId="1599" priority="7420" operator="equal">
      <formula>"RH"</formula>
    </cfRule>
  </conditionalFormatting>
  <conditionalFormatting sqref="BX48">
    <cfRule type="containsText" dxfId="1598" priority="7393" operator="containsText" text="DI">
      <formula>NOT(ISERROR(SEARCH("DI",BX48)))</formula>
    </cfRule>
    <cfRule type="cellIs" dxfId="1597" priority="7394" operator="equal">
      <formula>"RH"</formula>
    </cfRule>
    <cfRule type="cellIs" dxfId="1596" priority="7395" operator="equal">
      <formula>"R"</formula>
    </cfRule>
  </conditionalFormatting>
  <conditionalFormatting sqref="BX49">
    <cfRule type="cellIs" dxfId="1595" priority="7245" operator="equal">
      <formula>"RH"</formula>
    </cfRule>
    <cfRule type="cellIs" dxfId="1594" priority="7246" operator="equal">
      <formula>"R"</formula>
    </cfRule>
  </conditionalFormatting>
  <conditionalFormatting sqref="BX50">
    <cfRule type="containsText" dxfId="1593" priority="7340" operator="containsText" text="DI">
      <formula>NOT(ISERROR(SEARCH("DI",BX50)))</formula>
    </cfRule>
    <cfRule type="cellIs" dxfId="1592" priority="7341" operator="equal">
      <formula>"RH"</formula>
    </cfRule>
  </conditionalFormatting>
  <conditionalFormatting sqref="BX51">
    <cfRule type="cellIs" dxfId="1591" priority="7262" operator="equal">
      <formula>"RH"</formula>
    </cfRule>
  </conditionalFormatting>
  <conditionalFormatting sqref="BX51:BX54">
    <cfRule type="cellIs" dxfId="1590" priority="7214" operator="equal">
      <formula>"R"</formula>
    </cfRule>
  </conditionalFormatting>
  <conditionalFormatting sqref="BX52">
    <cfRule type="cellIs" dxfId="1589" priority="7284" operator="equal">
      <formula>"RH"</formula>
    </cfRule>
  </conditionalFormatting>
  <conditionalFormatting sqref="BX53">
    <cfRule type="cellIs" dxfId="1588" priority="7299" operator="equal">
      <formula>"RH"</formula>
    </cfRule>
    <cfRule type="containsText" dxfId="1587" priority="7301" operator="containsText" text="DI">
      <formula>NOT(ISERROR(SEARCH("DI",BX53)))</formula>
    </cfRule>
    <cfRule type="cellIs" dxfId="1586" priority="7302" operator="equal">
      <formula>"RH"</formula>
    </cfRule>
    <cfRule type="cellIs" dxfId="1585" priority="7303" operator="equal">
      <formula>"R"</formula>
    </cfRule>
    <cfRule type="containsText" dxfId="1584" priority="7304" operator="containsText" text="DI">
      <formula>NOT(ISERROR(SEARCH("DI",BX53)))</formula>
    </cfRule>
    <cfRule type="cellIs" dxfId="1583" priority="7305" operator="equal">
      <formula>"RH"</formula>
    </cfRule>
  </conditionalFormatting>
  <conditionalFormatting sqref="BX54">
    <cfRule type="containsText" dxfId="1582" priority="7212" operator="containsText" text="DI">
      <formula>NOT(ISERROR(SEARCH("DI",BX54)))</formula>
    </cfRule>
    <cfRule type="cellIs" dxfId="1581" priority="7213" operator="equal">
      <formula>"RH"</formula>
    </cfRule>
  </conditionalFormatting>
  <conditionalFormatting sqref="BX55">
    <cfRule type="cellIs" dxfId="1580" priority="7116" operator="equal">
      <formula>"RH"</formula>
    </cfRule>
    <cfRule type="containsText" dxfId="1579" priority="7133" operator="containsText" text="DI">
      <formula>NOT(ISERROR(SEARCH("DI",BX55)))</formula>
    </cfRule>
  </conditionalFormatting>
  <conditionalFormatting sqref="BX56 BT48 BP47 BL56">
    <cfRule type="cellIs" dxfId="1578" priority="7065" operator="equal">
      <formula>"RH"</formula>
    </cfRule>
    <cfRule type="containsText" dxfId="1577" priority="7067" operator="containsText" text="DI">
      <formula>NOT(ISERROR(SEARCH("DI",BL47)))</formula>
    </cfRule>
    <cfRule type="cellIs" dxfId="1576" priority="7068" operator="equal">
      <formula>"RH"</formula>
    </cfRule>
    <cfRule type="containsText" dxfId="1575" priority="7070" operator="containsText" text="DI">
      <formula>NOT(ISERROR(SEARCH("DI",BL47)))</formula>
    </cfRule>
    <cfRule type="cellIs" dxfId="1574" priority="7071" operator="equal">
      <formula>"RH"</formula>
    </cfRule>
  </conditionalFormatting>
  <conditionalFormatting sqref="BY28:BZ28 CC28:CD28">
    <cfRule type="containsText" dxfId="1573" priority="7823" operator="containsText" text="DI">
      <formula>NOT(ISERROR(SEARCH("DI",BY28)))</formula>
    </cfRule>
    <cfRule type="cellIs" dxfId="1572" priority="7824" operator="equal">
      <formula>"RH"</formula>
    </cfRule>
    <cfRule type="cellIs" dxfId="1571" priority="7825" operator="equal">
      <formula>"R"</formula>
    </cfRule>
  </conditionalFormatting>
  <conditionalFormatting sqref="CA16:CA19 BO17:BO19 CE17:CE19 BS18:BS20 BW18:BW20">
    <cfRule type="cellIs" dxfId="1570" priority="7992" operator="equal">
      <formula>"R"</formula>
    </cfRule>
  </conditionalFormatting>
  <conditionalFormatting sqref="CA20 BO20">
    <cfRule type="cellIs" dxfId="1569" priority="8053" operator="equal">
      <formula>"RH"</formula>
    </cfRule>
  </conditionalFormatting>
  <conditionalFormatting sqref="BO33:BO37 BS33:BS37 CA26:CA37 BK33:BK37">
    <cfRule type="cellIs" dxfId="1568" priority="7576" operator="equal">
      <formula>"R"</formula>
    </cfRule>
  </conditionalFormatting>
  <conditionalFormatting sqref="CA28">
    <cfRule type="cellIs" dxfId="1567" priority="7827" operator="equal">
      <formula>"RH"</formula>
    </cfRule>
  </conditionalFormatting>
  <conditionalFormatting sqref="CA32">
    <cfRule type="cellIs" dxfId="1566" priority="7678" operator="equal">
      <formula>"RH"</formula>
    </cfRule>
  </conditionalFormatting>
  <conditionalFormatting sqref="CA45">
    <cfRule type="cellIs" dxfId="1565" priority="7513" operator="equal">
      <formula>"RH"</formula>
    </cfRule>
  </conditionalFormatting>
  <conditionalFormatting sqref="CA46:CA55 BS51:BS55 BW54:BW55">
    <cfRule type="cellIs" dxfId="1564" priority="7106" operator="equal">
      <formula>"R"</formula>
    </cfRule>
  </conditionalFormatting>
  <conditionalFormatting sqref="CA56">
    <cfRule type="cellIs" dxfId="1563" priority="7129" operator="equal">
      <formula>"RH"</formula>
    </cfRule>
  </conditionalFormatting>
  <conditionalFormatting sqref="CA8:CB8">
    <cfRule type="cellIs" dxfId="1562" priority="8316" operator="equal">
      <formula>"RH"</formula>
    </cfRule>
    <cfRule type="cellIs" dxfId="1561" priority="8317" operator="equal">
      <formula>"R"</formula>
    </cfRule>
  </conditionalFormatting>
  <conditionalFormatting sqref="CA10:CB10">
    <cfRule type="cellIs" dxfId="1560" priority="8276" operator="equal">
      <formula>"RH"</formula>
    </cfRule>
    <cfRule type="cellIs" dxfId="1559" priority="8277" operator="equal">
      <formula>"R"</formula>
    </cfRule>
  </conditionalFormatting>
  <conditionalFormatting sqref="CA20:CB20">
    <cfRule type="cellIs" dxfId="1558" priority="8042" operator="equal">
      <formula>"R"</formula>
    </cfRule>
  </conditionalFormatting>
  <conditionalFormatting sqref="CB37">
    <cfRule type="cellIs" dxfId="1557" priority="10323" operator="equal">
      <formula>"R"</formula>
    </cfRule>
  </conditionalFormatting>
  <conditionalFormatting sqref="CA45:CB45">
    <cfRule type="cellIs" dxfId="1556" priority="7512" operator="equal">
      <formula>"R"</formula>
    </cfRule>
  </conditionalFormatting>
  <conditionalFormatting sqref="CB7">
    <cfRule type="containsText" dxfId="1555" priority="7953" operator="containsText" text="DI">
      <formula>NOT(ISERROR(SEARCH("DI",CB7)))</formula>
    </cfRule>
    <cfRule type="cellIs" dxfId="1554" priority="7954" operator="equal">
      <formula>"RH"</formula>
    </cfRule>
    <cfRule type="cellIs" dxfId="1553" priority="7955" operator="equal">
      <formula>"R"</formula>
    </cfRule>
    <cfRule type="containsText" dxfId="1552" priority="7956" operator="containsText" text="DI">
      <formula>NOT(ISERROR(SEARCH("DI",CB7)))</formula>
    </cfRule>
    <cfRule type="cellIs" dxfId="1551" priority="7957" operator="equal">
      <formula>"RH"</formula>
    </cfRule>
  </conditionalFormatting>
  <conditionalFormatting sqref="CB7:CB8">
    <cfRule type="cellIs" dxfId="1550" priority="7958" operator="equal">
      <formula>"R"</formula>
    </cfRule>
  </conditionalFormatting>
  <conditionalFormatting sqref="CB8">
    <cfRule type="cellIs" dxfId="1549" priority="8310" operator="equal">
      <formula>"RH"</formula>
    </cfRule>
    <cfRule type="containsText" dxfId="1548" priority="8312" operator="containsText" text="DI">
      <formula>NOT(ISERROR(SEARCH("DI",CB8)))</formula>
    </cfRule>
    <cfRule type="cellIs" dxfId="1547" priority="8313" operator="equal">
      <formula>"RH"</formula>
    </cfRule>
    <cfRule type="cellIs" dxfId="1546" priority="8314" operator="equal">
      <formula>"R"</formula>
    </cfRule>
    <cfRule type="containsText" dxfId="1545" priority="8315" operator="containsText" text="DI">
      <formula>NOT(ISERROR(SEARCH("DI",CB8)))</formula>
    </cfRule>
  </conditionalFormatting>
  <conditionalFormatting sqref="CB9 BX9 BT9 BP9 BL9 BH9 AY9 AU9 AQ9 AM9 AI9 AE9">
    <cfRule type="containsText" dxfId="1544" priority="10268" operator="containsText" text="DI">
      <formula>NOT(ISERROR(SEARCH("DI",AE9)))</formula>
    </cfRule>
  </conditionalFormatting>
  <conditionalFormatting sqref="CB10">
    <cfRule type="containsText" dxfId="1543" priority="8272" operator="containsText" text="DI">
      <formula>NOT(ISERROR(SEARCH("DI",CB10)))</formula>
    </cfRule>
    <cfRule type="cellIs" dxfId="1542" priority="8273" operator="equal">
      <formula>"RH"</formula>
    </cfRule>
    <cfRule type="cellIs" dxfId="1541" priority="8274" operator="equal">
      <formula>"R"</formula>
    </cfRule>
    <cfRule type="containsText" dxfId="1540" priority="8275" operator="containsText" text="DI">
      <formula>NOT(ISERROR(SEARCH("DI",CB10)))</formula>
    </cfRule>
  </conditionalFormatting>
  <conditionalFormatting sqref="CB10:CB11">
    <cfRule type="cellIs" dxfId="1539" priority="8268" operator="equal">
      <formula>"RH"</formula>
    </cfRule>
    <cfRule type="cellIs" dxfId="1538" priority="8269" operator="equal">
      <formula>"R"</formula>
    </cfRule>
  </conditionalFormatting>
  <conditionalFormatting sqref="CB11">
    <cfRule type="containsText" dxfId="1537" priority="8267" operator="containsText" text="DI">
      <formula>NOT(ISERROR(SEARCH("DI",CB11)))</formula>
    </cfRule>
  </conditionalFormatting>
  <conditionalFormatting sqref="CB12">
    <cfRule type="containsText" dxfId="1536" priority="8202" operator="containsText" text="DI">
      <formula>NOT(ISERROR(SEARCH("DI",CB12)))</formula>
    </cfRule>
    <cfRule type="cellIs" dxfId="1535" priority="8203" operator="equal">
      <formula>"RH"</formula>
    </cfRule>
    <cfRule type="cellIs" dxfId="1534" priority="8204" operator="equal">
      <formula>"R"</formula>
    </cfRule>
  </conditionalFormatting>
  <conditionalFormatting sqref="CB13">
    <cfRule type="cellIs" dxfId="1533" priority="8152" operator="equal">
      <formula>"RH"</formula>
    </cfRule>
    <cfRule type="containsText" dxfId="1532" priority="8154" operator="containsText" text="DI">
      <formula>NOT(ISERROR(SEARCH("DI",CB13)))</formula>
    </cfRule>
    <cfRule type="cellIs" dxfId="1531" priority="8155" operator="equal">
      <formula>"RH"</formula>
    </cfRule>
    <cfRule type="cellIs" dxfId="1530" priority="8156" operator="equal">
      <formula>"R"</formula>
    </cfRule>
    <cfRule type="containsText" dxfId="1529" priority="8157" operator="containsText" text="DI">
      <formula>NOT(ISERROR(SEARCH("DI",CB13)))</formula>
    </cfRule>
    <cfRule type="cellIs" dxfId="1528" priority="8158" operator="equal">
      <formula>"RH"</formula>
    </cfRule>
    <cfRule type="cellIs" dxfId="1527" priority="8159" operator="equal">
      <formula>"R"</formula>
    </cfRule>
  </conditionalFormatting>
  <conditionalFormatting sqref="CB13:CB15 BX14:BX15">
    <cfRule type="cellIs" dxfId="1526" priority="7912" operator="equal">
      <formula>"R"</formula>
    </cfRule>
  </conditionalFormatting>
  <conditionalFormatting sqref="CB14">
    <cfRule type="cellIs" dxfId="1525" priority="8142" operator="equal">
      <formula>"RH"</formula>
    </cfRule>
  </conditionalFormatting>
  <conditionalFormatting sqref="CB15 BX15">
    <cfRule type="cellIs" dxfId="1524" priority="7911" operator="equal">
      <formula>"RH"</formula>
    </cfRule>
    <cfRule type="containsText" dxfId="1523" priority="7913" operator="containsText" text="DI">
      <formula>NOT(ISERROR(SEARCH("DI",BX15)))</formula>
    </cfRule>
  </conditionalFormatting>
  <conditionalFormatting sqref="CB16">
    <cfRule type="containsText" dxfId="1522" priority="8096" operator="containsText" text="DI">
      <formula>NOT(ISERROR(SEARCH("DI",CB16)))</formula>
    </cfRule>
    <cfRule type="cellIs" dxfId="1521" priority="8097" operator="equal">
      <formula>"RH"</formula>
    </cfRule>
    <cfRule type="cellIs" dxfId="1520" priority="8098" operator="equal">
      <formula>"R"</formula>
    </cfRule>
  </conditionalFormatting>
  <conditionalFormatting sqref="CB17">
    <cfRule type="containsText" dxfId="1519" priority="7967" operator="containsText" text="DI">
      <formula>NOT(ISERROR(SEARCH("DI",CB17)))</formula>
    </cfRule>
    <cfRule type="cellIs" dxfId="1518" priority="7968" operator="equal">
      <formula>"RH"</formula>
    </cfRule>
  </conditionalFormatting>
  <conditionalFormatting sqref="CB17:CB19">
    <cfRule type="cellIs" dxfId="1517" priority="7969" operator="equal">
      <formula>"R"</formula>
    </cfRule>
  </conditionalFormatting>
  <conditionalFormatting sqref="CB18">
    <cfRule type="cellIs" dxfId="1516" priority="7987" operator="equal">
      <formula>"RH"</formula>
    </cfRule>
  </conditionalFormatting>
  <conditionalFormatting sqref="CB19">
    <cfRule type="cellIs" dxfId="1515" priority="7970" operator="equal">
      <formula>"RH"</formula>
    </cfRule>
  </conditionalFormatting>
  <conditionalFormatting sqref="CB20">
    <cfRule type="containsText" dxfId="1514" priority="8037" operator="containsText" text="DI">
      <formula>NOT(ISERROR(SEARCH("DI",CB20)))</formula>
    </cfRule>
    <cfRule type="cellIs" dxfId="1513" priority="8038" operator="equal">
      <formula>"RH"</formula>
    </cfRule>
    <cfRule type="cellIs" dxfId="1512" priority="8039" operator="equal">
      <formula>"R"</formula>
    </cfRule>
    <cfRule type="containsText" dxfId="1511" priority="8040" operator="containsText" text="DI">
      <formula>NOT(ISERROR(SEARCH("DI",CB20)))</formula>
    </cfRule>
    <cfRule type="cellIs" dxfId="1510" priority="8041" operator="equal">
      <formula>"RH"</formula>
    </cfRule>
  </conditionalFormatting>
  <conditionalFormatting sqref="CB26">
    <cfRule type="cellIs" dxfId="1509" priority="7844" operator="equal">
      <formula>"RH"</formula>
    </cfRule>
    <cfRule type="cellIs" dxfId="1508" priority="7845" operator="equal">
      <formula>"R"</formula>
    </cfRule>
    <cfRule type="containsText" dxfId="1507" priority="7846" operator="containsText" text="DI">
      <formula>NOT(ISERROR(SEARCH("DI",CB26)))</formula>
    </cfRule>
    <cfRule type="cellIs" dxfId="1506" priority="7847" operator="equal">
      <formula>"RH"</formula>
    </cfRule>
    <cfRule type="cellIs" dxfId="1505" priority="7848" operator="equal">
      <formula>"R"</formula>
    </cfRule>
    <cfRule type="containsText" dxfId="1504" priority="7849" operator="containsText" text="DI">
      <formula>NOT(ISERROR(SEARCH("DI",CB26)))</formula>
    </cfRule>
    <cfRule type="cellIs" dxfId="1503" priority="7850" operator="equal">
      <formula>"RH"</formula>
    </cfRule>
    <cfRule type="cellIs" dxfId="1502" priority="7851" operator="equal">
      <formula>"R"</formula>
    </cfRule>
  </conditionalFormatting>
  <conditionalFormatting sqref="CB27">
    <cfRule type="containsText" dxfId="1501" priority="7898" operator="containsText" text="DI">
      <formula>NOT(ISERROR(SEARCH("DI",CB27)))</formula>
    </cfRule>
    <cfRule type="cellIs" dxfId="1500" priority="7899" operator="equal">
      <formula>"RH"</formula>
    </cfRule>
    <cfRule type="cellIs" dxfId="1499" priority="7900" operator="equal">
      <formula>"R"</formula>
    </cfRule>
    <cfRule type="containsText" dxfId="1498" priority="7901" operator="containsText" text="DI">
      <formula>NOT(ISERROR(SEARCH("DI",CB27)))</formula>
    </cfRule>
    <cfRule type="cellIs" dxfId="1497" priority="7902" operator="equal">
      <formula>"RH"</formula>
    </cfRule>
    <cfRule type="cellIs" dxfId="1496" priority="7903" operator="equal">
      <formula>"R"</formula>
    </cfRule>
  </conditionalFormatting>
  <conditionalFormatting sqref="CB28">
    <cfRule type="containsText" dxfId="1495" priority="7801" operator="containsText" text="DI">
      <formula>NOT(ISERROR(SEARCH("DI",CB28)))</formula>
    </cfRule>
    <cfRule type="cellIs" dxfId="1494" priority="7802" operator="equal">
      <formula>"RH"</formula>
    </cfRule>
    <cfRule type="cellIs" dxfId="1493" priority="7803" operator="equal">
      <formula>"R"</formula>
    </cfRule>
  </conditionalFormatting>
  <conditionalFormatting sqref="CB29">
    <cfRule type="cellIs" dxfId="1492" priority="7776" operator="equal">
      <formula>"RH"</formula>
    </cfRule>
    <cfRule type="containsText" dxfId="1491" priority="7778" operator="containsText" text="DI">
      <formula>NOT(ISERROR(SEARCH("DI",CB29)))</formula>
    </cfRule>
    <cfRule type="cellIs" dxfId="1490" priority="7779" operator="equal">
      <formula>"RH"</formula>
    </cfRule>
    <cfRule type="cellIs" dxfId="1489" priority="7780" operator="equal">
      <formula>"R"</formula>
    </cfRule>
    <cfRule type="containsText" dxfId="1488" priority="7781" operator="containsText" text="DI">
      <formula>NOT(ISERROR(SEARCH("DI",CB29)))</formula>
    </cfRule>
    <cfRule type="cellIs" dxfId="1487" priority="7782" operator="equal">
      <formula>"RH"</formula>
    </cfRule>
    <cfRule type="cellIs" dxfId="1486" priority="7783" operator="equal">
      <formula>"R"</formula>
    </cfRule>
  </conditionalFormatting>
  <conditionalFormatting sqref="CB29:CB31">
    <cfRule type="cellIs" dxfId="1485" priority="7687" operator="equal">
      <formula>"R"</formula>
    </cfRule>
  </conditionalFormatting>
  <conditionalFormatting sqref="CB30">
    <cfRule type="cellIs" dxfId="1484" priority="7735" operator="equal">
      <formula>"RH"</formula>
    </cfRule>
  </conditionalFormatting>
  <conditionalFormatting sqref="CB31">
    <cfRule type="containsText" dxfId="1483" priority="7685" operator="containsText" text="DI">
      <formula>NOT(ISERROR(SEARCH("DI",CB31)))</formula>
    </cfRule>
    <cfRule type="cellIs" dxfId="1482" priority="7686" operator="equal">
      <formula>"RH"</formula>
    </cfRule>
  </conditionalFormatting>
  <conditionalFormatting sqref="CB32">
    <cfRule type="cellIs" dxfId="1481" priority="7655" operator="equal">
      <formula>"RH"</formula>
    </cfRule>
    <cfRule type="containsText" dxfId="1480" priority="7657" operator="containsText" text="DI">
      <formula>NOT(ISERROR(SEARCH("DI",CB32)))</formula>
    </cfRule>
    <cfRule type="cellIs" dxfId="1479" priority="7658" operator="equal">
      <formula>"RH"</formula>
    </cfRule>
    <cfRule type="cellIs" dxfId="1478" priority="7659" operator="equal">
      <formula>"R"</formula>
    </cfRule>
    <cfRule type="containsText" dxfId="1477" priority="7660" operator="containsText" text="DI">
      <formula>NOT(ISERROR(SEARCH("DI",CB32)))</formula>
    </cfRule>
    <cfRule type="cellIs" dxfId="1476" priority="7661" operator="equal">
      <formula>"RH"</formula>
    </cfRule>
    <cfRule type="cellIs" dxfId="1475" priority="7662" operator="equal">
      <formula>"R"</formula>
    </cfRule>
  </conditionalFormatting>
  <conditionalFormatting sqref="CB32:CB34">
    <cfRule type="cellIs" dxfId="1474" priority="7606" operator="equal">
      <formula>"R"</formula>
    </cfRule>
  </conditionalFormatting>
  <conditionalFormatting sqref="CB33">
    <cfRule type="cellIs" dxfId="1473" priority="7615" operator="equal">
      <formula>"RH"</formula>
    </cfRule>
  </conditionalFormatting>
  <conditionalFormatting sqref="CB34">
    <cfRule type="cellIs" dxfId="1472" priority="7599" operator="equal">
      <formula>"RH"</formula>
    </cfRule>
    <cfRule type="containsText" dxfId="1471" priority="7601" operator="containsText" text="DI">
      <formula>NOT(ISERROR(SEARCH("DI",CB34)))</formula>
    </cfRule>
    <cfRule type="cellIs" dxfId="1470" priority="7602" operator="equal">
      <formula>"RH"</formula>
    </cfRule>
    <cfRule type="cellIs" dxfId="1469" priority="7603" operator="equal">
      <formula>"R"</formula>
    </cfRule>
    <cfRule type="containsText" dxfId="1468" priority="7604" operator="containsText" text="DI">
      <formula>NOT(ISERROR(SEARCH("DI",CB34)))</formula>
    </cfRule>
    <cfRule type="cellIs" dxfId="1467" priority="7605" operator="equal">
      <formula>"RH"</formula>
    </cfRule>
  </conditionalFormatting>
  <conditionalFormatting sqref="CB35 BX35 BT35 BP35 BL35">
    <cfRule type="containsText" dxfId="1466" priority="5746" operator="containsText" text="DI">
      <formula>NOT(ISERROR(SEARCH("DI",BL35)))</formula>
    </cfRule>
    <cfRule type="cellIs" dxfId="1465" priority="5747" operator="equal">
      <formula>"RH"</formula>
    </cfRule>
  </conditionalFormatting>
  <conditionalFormatting sqref="CB36">
    <cfRule type="containsText" dxfId="1464" priority="7590" operator="containsText" text="DI">
      <formula>NOT(ISERROR(SEARCH("DI",CB36)))</formula>
    </cfRule>
    <cfRule type="cellIs" dxfId="1463" priority="7591" operator="equal">
      <formula>"RH"</formula>
    </cfRule>
    <cfRule type="cellIs" dxfId="1462" priority="7592" operator="equal">
      <formula>"R"</formula>
    </cfRule>
  </conditionalFormatting>
  <conditionalFormatting sqref="CB37">
    <cfRule type="containsText" dxfId="1461" priority="10321" operator="containsText" text="DI">
      <formula>NOT(ISERROR(SEARCH("DI",CB37)))</formula>
    </cfRule>
    <cfRule type="cellIs" dxfId="1460" priority="10322" operator="equal">
      <formula>"RH"</formula>
    </cfRule>
  </conditionalFormatting>
  <conditionalFormatting sqref="CB38">
    <cfRule type="cellIs" dxfId="1459" priority="7560" operator="equal">
      <formula>"RH"</formula>
    </cfRule>
  </conditionalFormatting>
  <conditionalFormatting sqref="CB45">
    <cfRule type="containsText" dxfId="1458" priority="7510" operator="containsText" text="DI">
      <formula>NOT(ISERROR(SEARCH("DI",CB45)))</formula>
    </cfRule>
    <cfRule type="cellIs" dxfId="1457" priority="7511" operator="equal">
      <formula>"RH"</formula>
    </cfRule>
  </conditionalFormatting>
  <conditionalFormatting sqref="CB46">
    <cfRule type="containsText" dxfId="1456" priority="7474" operator="containsText" text="DI">
      <formula>NOT(ISERROR(SEARCH("DI",CB46)))</formula>
    </cfRule>
    <cfRule type="cellIs" dxfId="1455" priority="7475" operator="equal">
      <formula>"RH"</formula>
    </cfRule>
    <cfRule type="cellIs" dxfId="1454" priority="7476" operator="equal">
      <formula>"R"</formula>
    </cfRule>
  </conditionalFormatting>
  <conditionalFormatting sqref="CB47">
    <cfRule type="containsText" dxfId="1453" priority="7414" operator="containsText" text="DI">
      <formula>NOT(ISERROR(SEARCH("DI",CB47)))</formula>
    </cfRule>
    <cfRule type="cellIs" dxfId="1452" priority="7415" operator="equal">
      <formula>"RH"</formula>
    </cfRule>
    <cfRule type="cellIs" dxfId="1451" priority="7416" operator="equal">
      <formula>"R"</formula>
    </cfRule>
  </conditionalFormatting>
  <conditionalFormatting sqref="CB48">
    <cfRule type="containsText" dxfId="1450" priority="7396" operator="containsText" text="DI">
      <formula>NOT(ISERROR(SEARCH("DI",CB48)))</formula>
    </cfRule>
    <cfRule type="containsText" dxfId="1449" priority="7397" operator="containsText" text="DI">
      <formula>NOT(ISERROR(SEARCH("DI",CB48)))</formula>
    </cfRule>
    <cfRule type="cellIs" dxfId="1448" priority="7398" operator="equal">
      <formula>"RH"</formula>
    </cfRule>
    <cfRule type="cellIs" dxfId="1447" priority="7399" operator="equal">
      <formula>"R"</formula>
    </cfRule>
    <cfRule type="containsText" dxfId="1446" priority="7400" operator="containsText" text="DI">
      <formula>NOT(ISERROR(SEARCH("DI",CB48)))</formula>
    </cfRule>
    <cfRule type="containsText" dxfId="1445" priority="7401" operator="containsText" text="DI">
      <formula>NOT(ISERROR(SEARCH("DI",CB48)))</formula>
    </cfRule>
    <cfRule type="cellIs" dxfId="1444" priority="7402" operator="equal">
      <formula>"RH"</formula>
    </cfRule>
    <cfRule type="cellIs" dxfId="1443" priority="7403" operator="equal">
      <formula>"R"</formula>
    </cfRule>
  </conditionalFormatting>
  <conditionalFormatting sqref="CB49">
    <cfRule type="cellIs" dxfId="1442" priority="7247" operator="equal">
      <formula>"RH"</formula>
    </cfRule>
  </conditionalFormatting>
  <conditionalFormatting sqref="CB49:CB50">
    <cfRule type="cellIs" dxfId="1441" priority="7045" operator="equal">
      <formula>"R"</formula>
    </cfRule>
  </conditionalFormatting>
  <conditionalFormatting sqref="CB50">
    <cfRule type="cellIs" dxfId="1440" priority="7038" operator="equal">
      <formula>"RH"</formula>
    </cfRule>
    <cfRule type="containsText" dxfId="1439" priority="7040" operator="containsText" text="DI">
      <formula>NOT(ISERROR(SEARCH("DI",CB50)))</formula>
    </cfRule>
    <cfRule type="cellIs" dxfId="1438" priority="7041" operator="equal">
      <formula>"RH"</formula>
    </cfRule>
    <cfRule type="cellIs" dxfId="1437" priority="7042" operator="equal">
      <formula>"R"</formula>
    </cfRule>
    <cfRule type="containsText" dxfId="1436" priority="7043" operator="containsText" text="DI">
      <formula>NOT(ISERROR(SEARCH("DI",CB50)))</formula>
    </cfRule>
    <cfRule type="cellIs" dxfId="1435" priority="7044" operator="equal">
      <formula>"RH"</formula>
    </cfRule>
  </conditionalFormatting>
  <conditionalFormatting sqref="CB50:CB51">
    <cfRule type="cellIs" dxfId="1434" priority="7037" operator="equal">
      <formula>"R"</formula>
    </cfRule>
  </conditionalFormatting>
  <conditionalFormatting sqref="CB51">
    <cfRule type="cellIs" dxfId="1433" priority="7030" operator="equal">
      <formula>"RH"</formula>
    </cfRule>
    <cfRule type="cellIs" dxfId="1432" priority="7031" operator="equal">
      <formula>"R"</formula>
    </cfRule>
    <cfRule type="containsText" dxfId="1431" priority="7032" operator="containsText" text="DI">
      <formula>NOT(ISERROR(SEARCH("DI",CB51)))</formula>
    </cfRule>
    <cfRule type="cellIs" dxfId="1430" priority="7033" operator="equal">
      <formula>"RH"</formula>
    </cfRule>
    <cfRule type="cellIs" dxfId="1429" priority="7034" operator="equal">
      <formula>"R"</formula>
    </cfRule>
    <cfRule type="containsText" dxfId="1428" priority="7035" operator="containsText" text="DI">
      <formula>NOT(ISERROR(SEARCH("DI",CB51)))</formula>
    </cfRule>
    <cfRule type="cellIs" dxfId="1427" priority="7036" operator="equal">
      <formula>"RH"</formula>
    </cfRule>
  </conditionalFormatting>
  <conditionalFormatting sqref="CB52">
    <cfRule type="cellIs" dxfId="1426" priority="7297" operator="equal">
      <formula>"RH"</formula>
    </cfRule>
  </conditionalFormatting>
  <conditionalFormatting sqref="CB52:CB53">
    <cfRule type="cellIs" dxfId="1425" priority="7064" operator="equal">
      <formula>"R"</formula>
    </cfRule>
  </conditionalFormatting>
  <conditionalFormatting sqref="CB53">
    <cfRule type="cellIs" dxfId="1424" priority="7057" operator="equal">
      <formula>"RH"</formula>
    </cfRule>
    <cfRule type="cellIs" dxfId="1423" priority="7058" operator="equal">
      <formula>"R"</formula>
    </cfRule>
    <cfRule type="containsText" dxfId="1422" priority="7059" operator="containsText" text="DI">
      <formula>NOT(ISERROR(SEARCH("DI",CB53)))</formula>
    </cfRule>
    <cfRule type="cellIs" dxfId="1421" priority="7060" operator="equal">
      <formula>"RH"</formula>
    </cfRule>
    <cfRule type="cellIs" dxfId="1420" priority="7061" operator="equal">
      <formula>"R"</formula>
    </cfRule>
    <cfRule type="containsText" dxfId="1419" priority="7062" operator="containsText" text="DI">
      <formula>NOT(ISERROR(SEARCH("DI",CB53)))</formula>
    </cfRule>
    <cfRule type="cellIs" dxfId="1418" priority="7063" operator="equal">
      <formula>"RH"</formula>
    </cfRule>
  </conditionalFormatting>
  <conditionalFormatting sqref="CB54">
    <cfRule type="containsText" dxfId="1417" priority="7226" operator="containsText" text="DI">
      <formula>NOT(ISERROR(SEARCH("DI",CB54)))</formula>
    </cfRule>
    <cfRule type="cellIs" dxfId="1416" priority="7227" operator="equal">
      <formula>"RH"</formula>
    </cfRule>
    <cfRule type="cellIs" dxfId="1415" priority="7228" operator="equal">
      <formula>"R"</formula>
    </cfRule>
    <cfRule type="containsText" dxfId="1414" priority="7229" operator="containsText" text="DI">
      <formula>NOT(ISERROR(SEARCH("DI",CB54)))</formula>
    </cfRule>
    <cfRule type="cellIs" dxfId="1413" priority="7230" operator="equal">
      <formula>"RH"</formula>
    </cfRule>
    <cfRule type="cellIs" dxfId="1412" priority="7231" operator="equal">
      <formula>"R"</formula>
    </cfRule>
  </conditionalFormatting>
  <conditionalFormatting sqref="CB55">
    <cfRule type="cellIs" dxfId="1411" priority="7097" operator="equal">
      <formula>"RH"</formula>
    </cfRule>
  </conditionalFormatting>
  <conditionalFormatting sqref="CB56">
    <cfRule type="cellIs" dxfId="1410" priority="7114" operator="equal">
      <formula>"RH"</formula>
    </cfRule>
    <cfRule type="containsText" dxfId="1409" priority="7115" operator="containsText" text="DI">
      <formula>NOT(ISERROR(SEARCH("DI",CB56)))</formula>
    </cfRule>
  </conditionalFormatting>
  <conditionalFormatting sqref="CC7:CD7 BY7:BZ7 BU7:BV7 BQ7:BR7 BM7:BN7">
    <cfRule type="containsText" dxfId="1408" priority="7950" operator="containsText" text="DI">
      <formula>NOT(ISERROR(SEARCH("DI",BM7)))</formula>
    </cfRule>
    <cfRule type="cellIs" dxfId="1407" priority="7951" operator="equal">
      <formula>"RH"</formula>
    </cfRule>
  </conditionalFormatting>
  <conditionalFormatting sqref="CC8:CD8 BY8:BZ8 BU8:BV8 BQ8:BR8 BM8:BN8">
    <cfRule type="containsText" dxfId="1406" priority="8328" operator="containsText" text="DI">
      <formula>NOT(ISERROR(SEARCH("DI",BM8)))</formula>
    </cfRule>
  </conditionalFormatting>
  <conditionalFormatting sqref="CC10:CD10 BY10:BZ10 BU10:BV10 BQ10:BR10 BM10:BN10">
    <cfRule type="containsText" dxfId="1405" priority="8300" operator="containsText" text="DI">
      <formula>NOT(ISERROR(SEARCH("DI",BM10)))</formula>
    </cfRule>
  </conditionalFormatting>
  <conditionalFormatting sqref="CC11:CD11 BY11:BZ11 BU11:BV11 BQ11:BR11 BM11:BN11">
    <cfRule type="containsText" dxfId="1404" priority="8256" operator="containsText" text="DI">
      <formula>NOT(ISERROR(SEARCH("DI",BM11)))</formula>
    </cfRule>
  </conditionalFormatting>
  <conditionalFormatting sqref="CC12:CD12 BY12:BZ12 BU12:BV12 BQ12:BR12 BM12:BN12">
    <cfRule type="containsText" dxfId="1403" priority="8237" operator="containsText" text="DI">
      <formula>NOT(ISERROR(SEARCH("DI",BM12)))</formula>
    </cfRule>
  </conditionalFormatting>
  <conditionalFormatting sqref="CC13:CD13 BY13:BZ13 BU13:BV13 BQ13:BR13 BM13:BN13">
    <cfRule type="containsText" dxfId="1402" priority="8194" operator="containsText" text="DI">
      <formula>NOT(ISERROR(SEARCH("DI",BM13)))</formula>
    </cfRule>
    <cfRule type="cellIs" dxfId="1401" priority="8195" operator="equal">
      <formula>"RH"</formula>
    </cfRule>
  </conditionalFormatting>
  <conditionalFormatting sqref="CC14:CD14 BY14:BZ14 BU14:BV14 BQ14:BR14 BM14:BN14">
    <cfRule type="containsText" dxfId="1400" priority="8134" operator="containsText" text="DI">
      <formula>NOT(ISERROR(SEARCH("DI",BM14)))</formula>
    </cfRule>
    <cfRule type="cellIs" dxfId="1399" priority="8135" operator="equal">
      <formula>"RH"</formula>
    </cfRule>
  </conditionalFormatting>
  <conditionalFormatting sqref="CC16:CD16 BY16:BZ16 BU16:BV16 BQ16:BR16 BM16:BN16">
    <cfRule type="containsText" dxfId="1398" priority="8090" operator="containsText" text="DI">
      <formula>NOT(ISERROR(SEARCH("DI",BM16)))</formula>
    </cfRule>
    <cfRule type="cellIs" dxfId="1397" priority="8091" operator="equal">
      <formula>"RH"</formula>
    </cfRule>
  </conditionalFormatting>
  <conditionalFormatting sqref="CC17:CD17 BY17:BZ17 BU17:BV17 BQ17:BR17 BM17:BN17">
    <cfRule type="containsText" dxfId="1396" priority="8029" operator="containsText" text="DI">
      <formula>NOT(ISERROR(SEARCH("DI",BM17)))</formula>
    </cfRule>
    <cfRule type="cellIs" dxfId="1395" priority="8030" operator="equal">
      <formula>"RH"</formula>
    </cfRule>
  </conditionalFormatting>
  <conditionalFormatting sqref="CC18:CD19 BY18:BZ19 BU18:BV19 BQ18:BR19 BM18:BN19">
    <cfRule type="containsText" dxfId="1394" priority="8010" operator="containsText" text="DI">
      <formula>NOT(ISERROR(SEARCH("DI",BM18)))</formula>
    </cfRule>
    <cfRule type="cellIs" dxfId="1393" priority="8011" operator="equal">
      <formula>"RH"</formula>
    </cfRule>
  </conditionalFormatting>
  <conditionalFormatting sqref="CC46:CD46 BY46:BZ46 BU46:BV46 BQ46:BR46 BM46:BN46">
    <cfRule type="containsText" dxfId="1392" priority="7468" operator="containsText" text="DI">
      <formula>NOT(ISERROR(SEARCH("DI",BM46)))</formula>
    </cfRule>
    <cfRule type="cellIs" dxfId="1391" priority="7469" operator="equal">
      <formula>"RH"</formula>
    </cfRule>
  </conditionalFormatting>
  <conditionalFormatting sqref="CC49:CD49 CC52:CD52">
    <cfRule type="containsText" dxfId="1390" priority="7404" operator="containsText" text="DI">
      <formula>NOT(ISERROR(SEARCH("DI",CC49)))</formula>
    </cfRule>
    <cfRule type="cellIs" dxfId="1389" priority="7405" operator="equal">
      <formula>"RH"</formula>
    </cfRule>
  </conditionalFormatting>
  <conditionalFormatting sqref="CC51:CD51">
    <cfRule type="containsText" dxfId="1388" priority="7335" operator="containsText" text="DI">
      <formula>NOT(ISERROR(SEARCH("DI",CC51)))</formula>
    </cfRule>
    <cfRule type="cellIs" dxfId="1387" priority="7336" operator="equal">
      <formula>"RH"</formula>
    </cfRule>
    <cfRule type="cellIs" dxfId="1386" priority="7337" operator="equal">
      <formula>"R"</formula>
    </cfRule>
  </conditionalFormatting>
  <conditionalFormatting sqref="CC56:CD56 BY56:BZ56 BU56:BV56 BQ56:BR56 BM56:BN56 BI56:BJ56">
    <cfRule type="containsText" dxfId="1385" priority="7110" operator="containsText" text="DI">
      <formula>NOT(ISERROR(SEARCH("DI",BI56)))</formula>
    </cfRule>
    <cfRule type="cellIs" dxfId="1384" priority="7111" operator="equal">
      <formula>"RH"</formula>
    </cfRule>
  </conditionalFormatting>
  <conditionalFormatting sqref="CC49:CF49 CC52:CF52">
    <cfRule type="cellIs" dxfId="1383" priority="7406" operator="equal">
      <formula>"R"</formula>
    </cfRule>
  </conditionalFormatting>
  <conditionalFormatting sqref="CE7 CA7 BW7 BS7 BO7">
    <cfRule type="cellIs" dxfId="1382" priority="7926" operator="equal">
      <formula>"RH"</formula>
    </cfRule>
  </conditionalFormatting>
  <conditionalFormatting sqref="CE12 CA12 BW12 BS12 BO12">
    <cfRule type="cellIs" dxfId="1381" priority="8205" operator="equal">
      <formula>"RH"</formula>
    </cfRule>
  </conditionalFormatting>
  <conditionalFormatting sqref="CE13 CA13 BW13 BS13 BO13">
    <cfRule type="cellIs" dxfId="1380" priority="8160" operator="equal">
      <formula>"RH"</formula>
    </cfRule>
  </conditionalFormatting>
  <conditionalFormatting sqref="CE14 CA14 BW14 BS14 BO14">
    <cfRule type="cellIs" dxfId="1379" priority="8118" operator="equal">
      <formula>"RH"</formula>
    </cfRule>
  </conditionalFormatting>
  <conditionalFormatting sqref="CE16 CA16 BW16 BS16 BO16">
    <cfRule type="cellIs" dxfId="1378" priority="8066" operator="equal">
      <formula>"RH"</formula>
    </cfRule>
  </conditionalFormatting>
  <conditionalFormatting sqref="CE17 CA17 BW17 BS17 BO17">
    <cfRule type="cellIs" dxfId="1377" priority="8018" operator="equal">
      <formula>"RH"</formula>
    </cfRule>
  </conditionalFormatting>
  <conditionalFormatting sqref="CE18:CE19 CA18:CA19 BS18:BS19 BO18:BO19 BW18:BW20">
    <cfRule type="cellIs" dxfId="1376" priority="7991" operator="equal">
      <formula>"RH"</formula>
    </cfRule>
  </conditionalFormatting>
  <conditionalFormatting sqref="CE28">
    <cfRule type="cellIs" dxfId="1375" priority="7821" operator="equal">
      <formula>"RH"</formula>
    </cfRule>
  </conditionalFormatting>
  <conditionalFormatting sqref="CE29">
    <cfRule type="cellIs" dxfId="1374" priority="7799" operator="equal">
      <formula>"RH"</formula>
    </cfRule>
  </conditionalFormatting>
  <conditionalFormatting sqref="CE30">
    <cfRule type="cellIs" dxfId="1373" priority="7750" operator="equal">
      <formula>"RH"</formula>
    </cfRule>
  </conditionalFormatting>
  <conditionalFormatting sqref="CE32">
    <cfRule type="cellIs" dxfId="1372" priority="7673" operator="equal">
      <formula>"RH"</formula>
    </cfRule>
  </conditionalFormatting>
  <conditionalFormatting sqref="CE46 CA46 BW46 BS46 BO46">
    <cfRule type="cellIs" dxfId="1371" priority="7444" operator="equal">
      <formula>"RH"</formula>
    </cfRule>
  </conditionalFormatting>
  <conditionalFormatting sqref="CE47:CE48">
    <cfRule type="cellIs" dxfId="1370" priority="7380" operator="equal">
      <formula>"R"</formula>
    </cfRule>
  </conditionalFormatting>
  <conditionalFormatting sqref="CE51">
    <cfRule type="cellIs" dxfId="1369" priority="7333" operator="equal">
      <formula>"RH"</formula>
    </cfRule>
  </conditionalFormatting>
  <conditionalFormatting sqref="CE52">
    <cfRule type="cellIs" dxfId="1368" priority="7412" operator="equal">
      <formula>"RH"</formula>
    </cfRule>
  </conditionalFormatting>
  <conditionalFormatting sqref="CE56">
    <cfRule type="cellIs" dxfId="1367" priority="7131" operator="equal">
      <formula>"RH"</formula>
    </cfRule>
  </conditionalFormatting>
  <conditionalFormatting sqref="CE7:CF8">
    <cfRule type="cellIs" dxfId="1366" priority="7925" operator="equal">
      <formula>"R"</formula>
    </cfRule>
  </conditionalFormatting>
  <conditionalFormatting sqref="CE16:CF16">
    <cfRule type="cellIs" dxfId="1365" priority="8065" operator="equal">
      <formula>"R"</formula>
    </cfRule>
  </conditionalFormatting>
  <conditionalFormatting sqref="CE20:CF20">
    <cfRule type="cellIs" dxfId="1364" priority="8043" operator="equal">
      <formula>"RH"</formula>
    </cfRule>
    <cfRule type="cellIs" dxfId="1363" priority="8044" operator="equal">
      <formula>"R"</formula>
    </cfRule>
  </conditionalFormatting>
  <conditionalFormatting sqref="CE26:CF28">
    <cfRule type="cellIs" dxfId="1362" priority="7805" operator="equal">
      <formula>"R"</formula>
    </cfRule>
  </conditionalFormatting>
  <conditionalFormatting sqref="CE45:CF45">
    <cfRule type="cellIs" dxfId="1361" priority="7508" operator="equal">
      <formula>"RH"</formula>
    </cfRule>
  </conditionalFormatting>
  <conditionalFormatting sqref="CE46:CF46">
    <cfRule type="cellIs" dxfId="1360" priority="7443" operator="equal">
      <formula>"R"</formula>
    </cfRule>
  </conditionalFormatting>
  <conditionalFormatting sqref="CE49:CF49">
    <cfRule type="cellIs" dxfId="1359" priority="7410" operator="equal">
      <formula>"RH"</formula>
    </cfRule>
  </conditionalFormatting>
  <conditionalFormatting sqref="CE50:CF51">
    <cfRule type="cellIs" dxfId="1358" priority="7334" operator="equal">
      <formula>"R"</formula>
    </cfRule>
  </conditionalFormatting>
  <conditionalFormatting sqref="CE53:CF54">
    <cfRule type="cellIs" dxfId="1357" priority="7216" operator="equal">
      <formula>"R"</formula>
    </cfRule>
  </conditionalFormatting>
  <conditionalFormatting sqref="CE56:CF56">
    <cfRule type="cellIs" dxfId="1356" priority="7122" operator="equal">
      <formula>"R"</formula>
    </cfRule>
  </conditionalFormatting>
  <conditionalFormatting sqref="CF7">
    <cfRule type="cellIs" dxfId="1355" priority="7924" operator="equal">
      <formula>"RH"</formula>
    </cfRule>
  </conditionalFormatting>
  <conditionalFormatting sqref="CF12">
    <cfRule type="cellIs" dxfId="1354" priority="8240" operator="equal">
      <formula>"RH"</formula>
    </cfRule>
  </conditionalFormatting>
  <conditionalFormatting sqref="CF13">
    <cfRule type="cellIs" dxfId="1353" priority="8197" operator="equal">
      <formula>"RH"</formula>
    </cfRule>
  </conditionalFormatting>
  <conditionalFormatting sqref="CF14">
    <cfRule type="cellIs" dxfId="1352" priority="8137" operator="equal">
      <formula>"RH"</formula>
    </cfRule>
  </conditionalFormatting>
  <conditionalFormatting sqref="CF16">
    <cfRule type="cellIs" dxfId="1351" priority="8058" operator="equal">
      <formula>"RH"</formula>
    </cfRule>
    <cfRule type="containsText" dxfId="1350" priority="8060" operator="containsText" text="DI">
      <formula>NOT(ISERROR(SEARCH("DI",CF16)))</formula>
    </cfRule>
    <cfRule type="cellIs" dxfId="1349" priority="8061" operator="equal">
      <formula>"RH"</formula>
    </cfRule>
    <cfRule type="cellIs" dxfId="1348" priority="8062" operator="equal">
      <formula>"R"</formula>
    </cfRule>
    <cfRule type="containsText" dxfId="1347" priority="8063" operator="containsText" text="DI">
      <formula>NOT(ISERROR(SEARCH("DI",CF16)))</formula>
    </cfRule>
    <cfRule type="cellIs" dxfId="1346" priority="8064" operator="equal">
      <formula>"RH"</formula>
    </cfRule>
  </conditionalFormatting>
  <conditionalFormatting sqref="CF16:CF19">
    <cfRule type="cellIs" dxfId="1345" priority="8014" operator="equal">
      <formula>"R"</formula>
    </cfRule>
  </conditionalFormatting>
  <conditionalFormatting sqref="CF17">
    <cfRule type="cellIs" dxfId="1344" priority="8032" operator="equal">
      <formula>"RH"</formula>
    </cfRule>
  </conditionalFormatting>
  <conditionalFormatting sqref="CF18:CF19">
    <cfRule type="cellIs" dxfId="1343" priority="8013" operator="equal">
      <formula>"RH"</formula>
    </cfRule>
  </conditionalFormatting>
  <conditionalFormatting sqref="CF26">
    <cfRule type="cellIs" dxfId="1342" priority="7871" operator="equal">
      <formula>"RH"</formula>
    </cfRule>
  </conditionalFormatting>
  <conditionalFormatting sqref="CF27">
    <cfRule type="cellIs" dxfId="1341" priority="7873" operator="equal">
      <formula>"RH"</formula>
    </cfRule>
    <cfRule type="containsText" dxfId="1340" priority="7875" operator="containsText" text="DI">
      <formula>NOT(ISERROR(SEARCH("DI",CF27)))</formula>
    </cfRule>
    <cfRule type="cellIs" dxfId="1339" priority="7876" operator="equal">
      <formula>"RH"</formula>
    </cfRule>
    <cfRule type="cellIs" dxfId="1338" priority="7877" operator="equal">
      <formula>"R"</formula>
    </cfRule>
    <cfRule type="containsText" dxfId="1337" priority="7878" operator="containsText" text="DI">
      <formula>NOT(ISERROR(SEARCH("DI",CF27)))</formula>
    </cfRule>
    <cfRule type="cellIs" dxfId="1336" priority="7879" operator="equal">
      <formula>"RH"</formula>
    </cfRule>
    <cfRule type="cellIs" dxfId="1335" priority="7880" operator="equal">
      <formula>"R"</formula>
    </cfRule>
  </conditionalFormatting>
  <conditionalFormatting sqref="CF28">
    <cfRule type="cellIs" dxfId="1334" priority="7804" operator="equal">
      <formula>"RH"</formula>
    </cfRule>
  </conditionalFormatting>
  <conditionalFormatting sqref="CF29">
    <cfRule type="cellIs" dxfId="1333" priority="7797" operator="equal">
      <formula>"RH"</formula>
    </cfRule>
  </conditionalFormatting>
  <conditionalFormatting sqref="CF30">
    <cfRule type="cellIs" dxfId="1332" priority="7748" operator="equal">
      <formula>"RH"</formula>
    </cfRule>
  </conditionalFormatting>
  <conditionalFormatting sqref="CF31">
    <cfRule type="cellIs" dxfId="1331" priority="7733" operator="equal">
      <formula>"RH"</formula>
    </cfRule>
  </conditionalFormatting>
  <conditionalFormatting sqref="CF32">
    <cfRule type="cellIs" dxfId="1330" priority="7671" operator="equal">
      <formula>"RH"</formula>
    </cfRule>
  </conditionalFormatting>
  <conditionalFormatting sqref="CF33:CF34">
    <cfRule type="cellIs" dxfId="1329" priority="7607" operator="equal">
      <formula>"RH"</formula>
    </cfRule>
  </conditionalFormatting>
  <conditionalFormatting sqref="CF35">
    <cfRule type="cellIs" dxfId="1328" priority="7650" operator="equal">
      <formula>"RH"</formula>
    </cfRule>
  </conditionalFormatting>
  <conditionalFormatting sqref="CF36">
    <cfRule type="cellIs" dxfId="1327" priority="7588" operator="equal">
      <formula>"RH"</formula>
    </cfRule>
  </conditionalFormatting>
  <conditionalFormatting sqref="CF37">
    <cfRule type="cellIs" dxfId="1326" priority="10317" operator="equal">
      <formula>"RH"</formula>
    </cfRule>
  </conditionalFormatting>
  <conditionalFormatting sqref="CF38">
    <cfRule type="cellIs" dxfId="1325" priority="7562" operator="equal">
      <formula>"RH"</formula>
    </cfRule>
  </conditionalFormatting>
  <conditionalFormatting sqref="CF46">
    <cfRule type="cellIs" dxfId="1324" priority="7436" operator="equal">
      <formula>"RH"</formula>
    </cfRule>
    <cfRule type="containsText" dxfId="1323" priority="7438" operator="containsText" text="DI">
      <formula>NOT(ISERROR(SEARCH("DI",CF46)))</formula>
    </cfRule>
    <cfRule type="cellIs" dxfId="1322" priority="7439" operator="equal">
      <formula>"RH"</formula>
    </cfRule>
    <cfRule type="cellIs" dxfId="1321" priority="7440" operator="equal">
      <formula>"R"</formula>
    </cfRule>
    <cfRule type="containsText" dxfId="1320" priority="7441" operator="containsText" text="DI">
      <formula>NOT(ISERROR(SEARCH("DI",CF46)))</formula>
    </cfRule>
    <cfRule type="cellIs" dxfId="1319" priority="7442" operator="equal">
      <formula>"RH"</formula>
    </cfRule>
  </conditionalFormatting>
  <conditionalFormatting sqref="CF46:CF48">
    <cfRule type="cellIs" dxfId="1318" priority="7378" operator="equal">
      <formula>"R"</formula>
    </cfRule>
  </conditionalFormatting>
  <conditionalFormatting sqref="CF47">
    <cfRule type="cellIs" dxfId="1317" priority="7417" operator="equal">
      <formula>"RH"</formula>
    </cfRule>
  </conditionalFormatting>
  <conditionalFormatting sqref="CF48">
    <cfRule type="cellIs" dxfId="1316" priority="7377" operator="equal">
      <formula>"RH"</formula>
    </cfRule>
  </conditionalFormatting>
  <conditionalFormatting sqref="CF50">
    <cfRule type="cellIs" dxfId="1315" priority="7372" operator="equal">
      <formula>"RH"</formula>
    </cfRule>
  </conditionalFormatting>
  <conditionalFormatting sqref="CF51">
    <cfRule type="cellIs" dxfId="1314" priority="7338" operator="equal">
      <formula>"RH"</formula>
    </cfRule>
  </conditionalFormatting>
  <conditionalFormatting sqref="CF52">
    <cfRule type="cellIs" dxfId="1313" priority="7407" operator="equal">
      <formula>"RH"</formula>
    </cfRule>
    <cfRule type="containsText" dxfId="1312" priority="7409" operator="containsText" text="DI">
      <formula>NOT(ISERROR(SEARCH("DI",CF52)))</formula>
    </cfRule>
  </conditionalFormatting>
  <conditionalFormatting sqref="CF53">
    <cfRule type="cellIs" dxfId="1311" priority="7331" operator="equal">
      <formula>"RH"</formula>
    </cfRule>
  </conditionalFormatting>
  <conditionalFormatting sqref="CF54">
    <cfRule type="cellIs" dxfId="1310" priority="7215" operator="equal">
      <formula>"RH"</formula>
    </cfRule>
  </conditionalFormatting>
  <conditionalFormatting sqref="CF55 CC55:CD55 BY55:BZ55 BU55:BV55 BQ55:BR55 BM55:BN55">
    <cfRule type="containsText" dxfId="1309" priority="7094" operator="containsText" text="DI">
      <formula>NOT(ISERROR(SEARCH("DI",BM55)))</formula>
    </cfRule>
    <cfRule type="cellIs" dxfId="1308" priority="7095" operator="equal">
      <formula>"RH"</formula>
    </cfRule>
  </conditionalFormatting>
  <conditionalFormatting sqref="CF56">
    <cfRule type="containsText" dxfId="1307" priority="7120" operator="containsText" text="DI">
      <formula>NOT(ISERROR(SEARCH("DI",CF56)))</formula>
    </cfRule>
    <cfRule type="cellIs" dxfId="1306" priority="7121" operator="equal">
      <formula>"RH"</formula>
    </cfRule>
  </conditionalFormatting>
  <conditionalFormatting sqref="CG7:CH7">
    <cfRule type="containsText" dxfId="1305" priority="5652" operator="containsText" text="DI">
      <formula>NOT(ISERROR(SEARCH("DI",CG7)))</formula>
    </cfRule>
    <cfRule type="cellIs" dxfId="1304" priority="5653" operator="equal">
      <formula>"RH"</formula>
    </cfRule>
  </conditionalFormatting>
  <conditionalFormatting sqref="CG8:CH20">
    <cfRule type="containsText" dxfId="1303" priority="10385" operator="containsText" text="DI">
      <formula>NOT(ISERROR(SEARCH("DI",CG8)))</formula>
    </cfRule>
  </conditionalFormatting>
  <conditionalFormatting sqref="CG26:CH38">
    <cfRule type="containsText" dxfId="1302" priority="3118" operator="containsText" text="DI">
      <formula>NOT(ISERROR(SEARCH("DI",CG26)))</formula>
    </cfRule>
    <cfRule type="cellIs" dxfId="1301" priority="3119" operator="equal">
      <formula>"RH"</formula>
    </cfRule>
  </conditionalFormatting>
  <conditionalFormatting sqref="CG7:CI7">
    <cfRule type="cellIs" dxfId="1300" priority="5654" operator="equal">
      <formula>"R"</formula>
    </cfRule>
  </conditionalFormatting>
  <conditionalFormatting sqref="CG8:CI8 CE9:CI9 CG10:CI14 CE15:CI15 CG16:CI20 CI7">
    <cfRule type="cellIs" dxfId="1299" priority="10386" operator="equal">
      <formula>"RH"</formula>
    </cfRule>
  </conditionalFormatting>
  <conditionalFormatting sqref="CG8:CI8 CE9:CI9 CG10:CI14 CE15:CI15 CG16:CI20">
    <cfRule type="cellIs" dxfId="1298" priority="10387" operator="equal">
      <formula>"R"</formula>
    </cfRule>
  </conditionalFormatting>
  <conditionalFormatting sqref="CG26:CI38">
    <cfRule type="cellIs" dxfId="1297" priority="3120" operator="equal">
      <formula>"R"</formula>
    </cfRule>
  </conditionalFormatting>
  <conditionalFormatting sqref="CI26:CI38">
    <cfRule type="cellIs" dxfId="1296" priority="10329" operator="equal">
      <formula>"RH"</formula>
    </cfRule>
  </conditionalFormatting>
  <conditionalFormatting sqref="CJ7:CJ20">
    <cfRule type="cellIs" dxfId="1295" priority="10400" operator="equal">
      <formula>#REF!</formula>
    </cfRule>
    <cfRule type="cellIs" dxfId="1294" priority="10401" operator="greaterThan">
      <formula>#REF!</formula>
    </cfRule>
  </conditionalFormatting>
  <conditionalFormatting sqref="CJ12">
    <cfRule type="cellIs" dxfId="1293" priority="10394" operator="equal">
      <formula>#REF!</formula>
    </cfRule>
    <cfRule type="cellIs" dxfId="1292" priority="10395" operator="greaterThan">
      <formula>#REF!</formula>
    </cfRule>
  </conditionalFormatting>
  <conditionalFormatting sqref="CJ26:CJ38">
    <cfRule type="cellIs" dxfId="1291" priority="10342" operator="equal">
      <formula>#REF!</formula>
    </cfRule>
    <cfRule type="cellIs" dxfId="1290" priority="10343" operator="greaterThan">
      <formula>#REF!</formula>
    </cfRule>
  </conditionalFormatting>
  <conditionalFormatting sqref="CJ44:CJ56">
    <cfRule type="cellIs" dxfId="1289" priority="10311" operator="equal">
      <formula>#REF!</formula>
    </cfRule>
    <cfRule type="cellIs" dxfId="1288" priority="10312" operator="greaterThan">
      <formula>#REF!</formula>
    </cfRule>
  </conditionalFormatting>
  <conditionalFormatting sqref="CK7">
    <cfRule type="containsText" dxfId="1287" priority="6590" operator="containsText" text="DI">
      <formula>NOT(ISERROR(SEARCH("DI",CK7)))</formula>
    </cfRule>
    <cfRule type="cellIs" dxfId="1286" priority="6591" operator="equal">
      <formula>"RH"</formula>
    </cfRule>
  </conditionalFormatting>
  <conditionalFormatting sqref="CK7:CK9">
    <cfRule type="cellIs" dxfId="1285" priority="6592" operator="equal">
      <formula>"R"</formula>
    </cfRule>
  </conditionalFormatting>
  <conditionalFormatting sqref="CK8">
    <cfRule type="cellIs" dxfId="1284" priority="7003" operator="equal">
      <formula>"RH"</formula>
    </cfRule>
    <cfRule type="containsText" dxfId="1283" priority="7005" operator="containsText" text="DI">
      <formula>NOT(ISERROR(SEARCH("DI",CK8)))</formula>
    </cfRule>
    <cfRule type="cellIs" dxfId="1282" priority="7006" operator="equal">
      <formula>"RH"</formula>
    </cfRule>
    <cfRule type="cellIs" dxfId="1281" priority="7007" operator="equal">
      <formula>"R"</formula>
    </cfRule>
    <cfRule type="containsText" dxfId="1280" priority="7008" operator="containsText" text="DI">
      <formula>NOT(ISERROR(SEARCH("DI",CK8)))</formula>
    </cfRule>
    <cfRule type="cellIs" dxfId="1279" priority="7009" operator="equal">
      <formula>"RH"</formula>
    </cfRule>
    <cfRule type="cellIs" dxfId="1278" priority="7010" operator="equal">
      <formula>"R"</formula>
    </cfRule>
  </conditionalFormatting>
  <conditionalFormatting sqref="CK9">
    <cfRule type="cellIs" dxfId="1277" priority="6962" operator="equal">
      <formula>"RH"</formula>
    </cfRule>
  </conditionalFormatting>
  <conditionalFormatting sqref="CK10">
    <cfRule type="containsText" dxfId="1276" priority="5170" operator="containsText" text="DI">
      <formula>NOT(ISERROR(SEARCH("DI",CK10)))</formula>
    </cfRule>
    <cfRule type="cellIs" dxfId="1275" priority="5171" operator="equal">
      <formula>"RH"</formula>
    </cfRule>
    <cfRule type="cellIs" dxfId="1274" priority="5172" operator="equal">
      <formula>"R"</formula>
    </cfRule>
  </conditionalFormatting>
  <conditionalFormatting sqref="CK11">
    <cfRule type="cellIs" dxfId="1273" priority="5128" operator="equal">
      <formula>"RH"</formula>
    </cfRule>
    <cfRule type="cellIs" dxfId="1272" priority="5129" operator="equal">
      <formula>"R"</formula>
    </cfRule>
    <cfRule type="containsText" dxfId="1271" priority="5130" operator="containsText" text="DI">
      <formula>NOT(ISERROR(SEARCH("DI",CK11)))</formula>
    </cfRule>
    <cfRule type="cellIs" dxfId="1270" priority="5131" operator="equal">
      <formula>"RH"</formula>
    </cfRule>
    <cfRule type="cellIs" dxfId="1269" priority="5132" operator="equal">
      <formula>"R"</formula>
    </cfRule>
    <cfRule type="containsText" dxfId="1268" priority="5133" operator="containsText" text="DI">
      <formula>NOT(ISERROR(SEARCH("DI",CK11)))</formula>
    </cfRule>
    <cfRule type="cellIs" dxfId="1267" priority="5134" operator="equal">
      <formula>"RH"</formula>
    </cfRule>
    <cfRule type="cellIs" dxfId="1266" priority="5135" operator="equal">
      <formula>"R"</formula>
    </cfRule>
  </conditionalFormatting>
  <conditionalFormatting sqref="CK12">
    <cfRule type="containsText" dxfId="1265" priority="6889" operator="containsText" text="DI">
      <formula>NOT(ISERROR(SEARCH("DI",CK12)))</formula>
    </cfRule>
    <cfRule type="cellIs" dxfId="1264" priority="6890" operator="equal">
      <formula>"RH"</formula>
    </cfRule>
    <cfRule type="cellIs" dxfId="1263" priority="6891" operator="equal">
      <formula>"R"</formula>
    </cfRule>
  </conditionalFormatting>
  <conditionalFormatting sqref="CK13">
    <cfRule type="cellIs" dxfId="1262" priority="6870" operator="equal">
      <formula>"RH"</formula>
    </cfRule>
    <cfRule type="containsText" dxfId="1261" priority="6872" operator="containsText" text="DI">
      <formula>NOT(ISERROR(SEARCH("DI",CK13)))</formula>
    </cfRule>
  </conditionalFormatting>
  <conditionalFormatting sqref="CK13:CK14">
    <cfRule type="cellIs" dxfId="1260" priority="6821" operator="equal">
      <formula>"R"</formula>
    </cfRule>
  </conditionalFormatting>
  <conditionalFormatting sqref="CK14">
    <cfRule type="cellIs" dxfId="1259" priority="6814" operator="equal">
      <formula>"RH"</formula>
    </cfRule>
    <cfRule type="containsText" dxfId="1258" priority="6816" operator="containsText" text="DI">
      <formula>NOT(ISERROR(SEARCH("DI",CK14)))</formula>
    </cfRule>
    <cfRule type="cellIs" dxfId="1257" priority="6817" operator="equal">
      <formula>"RH"</formula>
    </cfRule>
    <cfRule type="cellIs" dxfId="1256" priority="6818" operator="equal">
      <formula>"R"</formula>
    </cfRule>
    <cfRule type="containsText" dxfId="1255" priority="6819" operator="containsText" text="DI">
      <formula>NOT(ISERROR(SEARCH("DI",CK14)))</formula>
    </cfRule>
    <cfRule type="cellIs" dxfId="1254" priority="6820" operator="equal">
      <formula>"RH"</formula>
    </cfRule>
  </conditionalFormatting>
  <conditionalFormatting sqref="CK14:CK15">
    <cfRule type="cellIs" dxfId="1253" priority="6769" operator="equal">
      <formula>"R"</formula>
    </cfRule>
  </conditionalFormatting>
  <conditionalFormatting sqref="CK15">
    <cfRule type="cellIs" dxfId="1252" priority="6762" operator="equal">
      <formula>"RH"</formula>
    </cfRule>
    <cfRule type="containsText" dxfId="1251" priority="6764" operator="containsText" text="DI">
      <formula>NOT(ISERROR(SEARCH("DI",CK15)))</formula>
    </cfRule>
    <cfRule type="cellIs" dxfId="1250" priority="6765" operator="equal">
      <formula>"RH"</formula>
    </cfRule>
    <cfRule type="cellIs" dxfId="1249" priority="6766" operator="equal">
      <formula>"R"</formula>
    </cfRule>
    <cfRule type="containsText" dxfId="1248" priority="6767" operator="containsText" text="DI">
      <formula>NOT(ISERROR(SEARCH("DI",CK15)))</formula>
    </cfRule>
    <cfRule type="cellIs" dxfId="1247" priority="6768" operator="equal">
      <formula>"RH"</formula>
    </cfRule>
  </conditionalFormatting>
  <conditionalFormatting sqref="CK15:CK18">
    <cfRule type="cellIs" dxfId="1246" priority="6672" operator="equal">
      <formula>"R"</formula>
    </cfRule>
  </conditionalFormatting>
  <conditionalFormatting sqref="CK16:CK17">
    <cfRule type="cellIs" dxfId="1245" priority="6713" operator="equal">
      <formula>"RH"</formula>
    </cfRule>
    <cfRule type="containsText" dxfId="1244" priority="6715" operator="containsText" text="DI">
      <formula>NOT(ISERROR(SEARCH("DI",CK16)))</formula>
    </cfRule>
  </conditionalFormatting>
  <conditionalFormatting sqref="CK18">
    <cfRule type="containsText" dxfId="1243" priority="6670" operator="containsText" text="DI">
      <formula>NOT(ISERROR(SEARCH("DI",CK18)))</formula>
    </cfRule>
    <cfRule type="cellIs" dxfId="1242" priority="6671" operator="equal">
      <formula>"RH"</formula>
    </cfRule>
  </conditionalFormatting>
  <conditionalFormatting sqref="CK19">
    <cfRule type="cellIs" dxfId="1241" priority="6652" operator="equal">
      <formula>"RH"</formula>
    </cfRule>
  </conditionalFormatting>
  <conditionalFormatting sqref="CK19:CK20">
    <cfRule type="cellIs" dxfId="1240" priority="6651" operator="equal">
      <formula>"R"</formula>
    </cfRule>
  </conditionalFormatting>
  <conditionalFormatting sqref="CK20">
    <cfRule type="containsText" dxfId="1239" priority="6649" operator="containsText" text="DI">
      <formula>NOT(ISERROR(SEARCH("DI",CK20)))</formula>
    </cfRule>
    <cfRule type="cellIs" dxfId="1238" priority="6650" operator="equal">
      <formula>"RH"</formula>
    </cfRule>
  </conditionalFormatting>
  <conditionalFormatting sqref="CK26">
    <cfRule type="containsText" dxfId="1237" priority="6131" operator="containsText" text="DI">
      <formula>NOT(ISERROR(SEARCH("DI",CK26)))</formula>
    </cfRule>
    <cfRule type="cellIs" dxfId="1236" priority="6132" operator="equal">
      <formula>"RH"</formula>
    </cfRule>
    <cfRule type="cellIs" dxfId="1235" priority="6133" operator="equal">
      <formula>"R"</formula>
    </cfRule>
  </conditionalFormatting>
  <conditionalFormatting sqref="CK27">
    <cfRule type="cellIs" dxfId="1234" priority="6029" operator="equal">
      <formula>"RH"</formula>
    </cfRule>
    <cfRule type="cellIs" dxfId="1233" priority="6030" operator="equal">
      <formula>"R"</formula>
    </cfRule>
    <cfRule type="containsText" dxfId="1232" priority="6031" operator="containsText" text="DI">
      <formula>NOT(ISERROR(SEARCH("DI",CK27)))</formula>
    </cfRule>
    <cfRule type="cellIs" dxfId="1231" priority="6032" operator="equal">
      <formula>"RH"</formula>
    </cfRule>
    <cfRule type="cellIs" dxfId="1230" priority="6033" operator="equal">
      <formula>"R"</formula>
    </cfRule>
    <cfRule type="containsText" dxfId="1229" priority="6034" operator="containsText" text="DI">
      <formula>NOT(ISERROR(SEARCH("DI",CK27)))</formula>
    </cfRule>
    <cfRule type="cellIs" dxfId="1228" priority="6035" operator="equal">
      <formula>"RH"</formula>
    </cfRule>
    <cfRule type="cellIs" dxfId="1227" priority="6036" operator="equal">
      <formula>"R"</formula>
    </cfRule>
  </conditionalFormatting>
  <conditionalFormatting sqref="CK28">
    <cfRule type="containsText" dxfId="1226" priority="6085" operator="containsText" text="DI">
      <formula>NOT(ISERROR(SEARCH("DI",CK28)))</formula>
    </cfRule>
    <cfRule type="cellIs" dxfId="1225" priority="6086" operator="equal">
      <formula>"RH"</formula>
    </cfRule>
    <cfRule type="cellIs" dxfId="1224" priority="6087" operator="equal">
      <formula>"R"</formula>
    </cfRule>
  </conditionalFormatting>
  <conditionalFormatting sqref="CK29">
    <cfRule type="cellIs" dxfId="1223" priority="6009" operator="equal">
      <formula>"RH"</formula>
    </cfRule>
  </conditionalFormatting>
  <conditionalFormatting sqref="CK29:CK30">
    <cfRule type="cellIs" dxfId="1222" priority="5960" operator="equal">
      <formula>"R"</formula>
    </cfRule>
  </conditionalFormatting>
  <conditionalFormatting sqref="CK30">
    <cfRule type="cellIs" dxfId="1221" priority="5953" operator="equal">
      <formula>"RH"</formula>
    </cfRule>
    <cfRule type="containsText" dxfId="1220" priority="5955" operator="containsText" text="DI">
      <formula>NOT(ISERROR(SEARCH("DI",CK30)))</formula>
    </cfRule>
    <cfRule type="cellIs" dxfId="1219" priority="5956" operator="equal">
      <formula>"RH"</formula>
    </cfRule>
    <cfRule type="cellIs" dxfId="1218" priority="5957" operator="equal">
      <formula>"R"</formula>
    </cfRule>
    <cfRule type="containsText" dxfId="1217" priority="5958" operator="containsText" text="DI">
      <formula>NOT(ISERROR(SEARCH("DI",CK30)))</formula>
    </cfRule>
    <cfRule type="cellIs" dxfId="1216" priority="5959" operator="equal">
      <formula>"RH"</formula>
    </cfRule>
  </conditionalFormatting>
  <conditionalFormatting sqref="CK30:CK32">
    <cfRule type="cellIs" dxfId="1215" priority="5930" operator="equal">
      <formula>"R"</formula>
    </cfRule>
  </conditionalFormatting>
  <conditionalFormatting sqref="CK31">
    <cfRule type="cellIs" dxfId="1214" priority="5944" operator="equal">
      <formula>"RH"</formula>
    </cfRule>
  </conditionalFormatting>
  <conditionalFormatting sqref="CK32">
    <cfRule type="cellIs" dxfId="1213" priority="5923" operator="equal">
      <formula>"RH"</formula>
    </cfRule>
    <cfRule type="containsText" dxfId="1212" priority="5925" operator="containsText" text="DI">
      <formula>NOT(ISERROR(SEARCH("DI",CK32)))</formula>
    </cfRule>
    <cfRule type="cellIs" dxfId="1211" priority="5926" operator="equal">
      <formula>"RH"</formula>
    </cfRule>
    <cfRule type="cellIs" dxfId="1210" priority="5927" operator="equal">
      <formula>"R"</formula>
    </cfRule>
    <cfRule type="containsText" dxfId="1209" priority="5928" operator="containsText" text="DI">
      <formula>NOT(ISERROR(SEARCH("DI",CK32)))</formula>
    </cfRule>
    <cfRule type="cellIs" dxfId="1208" priority="5929" operator="equal">
      <formula>"RH"</formula>
    </cfRule>
  </conditionalFormatting>
  <conditionalFormatting sqref="CK32:CK33">
    <cfRule type="cellIs" dxfId="1207" priority="5807" operator="equal">
      <formula>"R"</formula>
    </cfRule>
  </conditionalFormatting>
  <conditionalFormatting sqref="CK33">
    <cfRule type="cellIs" dxfId="1206" priority="5806" operator="equal">
      <formula>"RH"</formula>
    </cfRule>
    <cfRule type="containsText" dxfId="1205" priority="5808" operator="containsText" text="DI">
      <formula>NOT(ISERROR(SEARCH("DI",CK33)))</formula>
    </cfRule>
  </conditionalFormatting>
  <conditionalFormatting sqref="CK34">
    <cfRule type="containsText" dxfId="1204" priority="5820" operator="containsText" text="DI">
      <formula>NOT(ISERROR(SEARCH("DI",CK34)))</formula>
    </cfRule>
    <cfRule type="cellIs" dxfId="1203" priority="5821" operator="equal">
      <formula>"RH"</formula>
    </cfRule>
    <cfRule type="cellIs" dxfId="1202" priority="5822" operator="equal">
      <formula>"R"</formula>
    </cfRule>
  </conditionalFormatting>
  <conditionalFormatting sqref="CK35:CK36">
    <cfRule type="containsText" dxfId="1201" priority="5849" operator="containsText" text="DI">
      <formula>NOT(ISERROR(SEARCH("DI",CK35)))</formula>
    </cfRule>
    <cfRule type="cellIs" dxfId="1200" priority="5850" operator="equal">
      <formula>"RH"</formula>
    </cfRule>
    <cfRule type="cellIs" dxfId="1199" priority="5851" operator="equal">
      <formula>"R"</formula>
    </cfRule>
  </conditionalFormatting>
  <conditionalFormatting sqref="CK37:CK38">
    <cfRule type="cellIs" dxfId="1198" priority="6147" operator="equal">
      <formula>"RH"</formula>
    </cfRule>
    <cfRule type="cellIs" dxfId="1197" priority="6148" operator="equal">
      <formula>"R"</formula>
    </cfRule>
    <cfRule type="containsText" dxfId="1196" priority="6149" operator="containsText" text="DI">
      <formula>NOT(ISERROR(SEARCH("DI",CK37)))</formula>
    </cfRule>
  </conditionalFormatting>
  <conditionalFormatting sqref="CK45">
    <cfRule type="cellIs" dxfId="1195" priority="6535" operator="equal">
      <formula>"RH"</formula>
    </cfRule>
    <cfRule type="containsText" dxfId="1194" priority="6537" operator="containsText" text="DI">
      <formula>NOT(ISERROR(SEARCH("DI",CK45)))</formula>
    </cfRule>
    <cfRule type="cellIs" dxfId="1193" priority="6538" operator="equal">
      <formula>"RH"</formula>
    </cfRule>
    <cfRule type="cellIs" dxfId="1192" priority="6539" operator="equal">
      <formula>"R"</formula>
    </cfRule>
    <cfRule type="containsText" dxfId="1191" priority="6540" operator="containsText" text="DI">
      <formula>NOT(ISERROR(SEARCH("DI",CK45)))</formula>
    </cfRule>
    <cfRule type="cellIs" dxfId="1190" priority="6541" operator="equal">
      <formula>"RH"</formula>
    </cfRule>
    <cfRule type="cellIs" dxfId="1189" priority="6542" operator="equal">
      <formula>"R"</formula>
    </cfRule>
  </conditionalFormatting>
  <conditionalFormatting sqref="CK45:CK46">
    <cfRule type="cellIs" dxfId="1188" priority="6511" operator="equal">
      <formula>"R"</formula>
    </cfRule>
  </conditionalFormatting>
  <conditionalFormatting sqref="CK46">
    <cfRule type="cellIs" dxfId="1187" priority="6504" operator="equal">
      <formula>"RH"</formula>
    </cfRule>
    <cfRule type="containsText" dxfId="1186" priority="6506" operator="containsText" text="DI">
      <formula>NOT(ISERROR(SEARCH("DI",CK46)))</formula>
    </cfRule>
    <cfRule type="cellIs" dxfId="1185" priority="6507" operator="equal">
      <formula>"RH"</formula>
    </cfRule>
    <cfRule type="cellIs" dxfId="1184" priority="6508" operator="equal">
      <formula>"R"</formula>
    </cfRule>
    <cfRule type="containsText" dxfId="1183" priority="6509" operator="containsText" text="DI">
      <formula>NOT(ISERROR(SEARCH("DI",CK46)))</formula>
    </cfRule>
    <cfRule type="cellIs" dxfId="1182" priority="6510" operator="equal">
      <formula>"RH"</formula>
    </cfRule>
  </conditionalFormatting>
  <conditionalFormatting sqref="CK46:CK49">
    <cfRule type="cellIs" dxfId="1181" priority="6399" operator="equal">
      <formula>"R"</formula>
    </cfRule>
  </conditionalFormatting>
  <conditionalFormatting sqref="CK47">
    <cfRule type="cellIs" dxfId="1180" priority="6475" operator="equal">
      <formula>"RH"</formula>
    </cfRule>
    <cfRule type="containsText" dxfId="1179" priority="6477" operator="containsText" text="DI">
      <formula>NOT(ISERROR(SEARCH("DI",CK47)))</formula>
    </cfRule>
  </conditionalFormatting>
  <conditionalFormatting sqref="CK48">
    <cfRule type="cellIs" dxfId="1178" priority="6440" operator="equal">
      <formula>"RH"</formula>
    </cfRule>
    <cfRule type="containsText" dxfId="1177" priority="6442" operator="containsText" text="DI">
      <formula>NOT(ISERROR(SEARCH("DI",CK48)))</formula>
    </cfRule>
  </conditionalFormatting>
  <conditionalFormatting sqref="CK49">
    <cfRule type="containsText" dxfId="1176" priority="6397" operator="containsText" text="DI">
      <formula>NOT(ISERROR(SEARCH("DI",CK49)))</formula>
    </cfRule>
    <cfRule type="cellIs" dxfId="1175" priority="6398" operator="equal">
      <formula>"RH"</formula>
    </cfRule>
  </conditionalFormatting>
  <conditionalFormatting sqref="CK50">
    <cfRule type="cellIs" dxfId="1174" priority="6267" operator="equal">
      <formula>"RH"</formula>
    </cfRule>
    <cfRule type="cellIs" dxfId="1173" priority="6268" operator="equal">
      <formula>"R"</formula>
    </cfRule>
  </conditionalFormatting>
  <conditionalFormatting sqref="CK51">
    <cfRule type="cellIs" dxfId="1172" priority="6371" operator="equal">
      <formula>"RH"</formula>
    </cfRule>
    <cfRule type="containsText" dxfId="1171" priority="6373" operator="containsText" text="DI">
      <formula>NOT(ISERROR(SEARCH("DI",CK51)))</formula>
    </cfRule>
    <cfRule type="cellIs" dxfId="1170" priority="6374" operator="equal">
      <formula>"RH"</formula>
    </cfRule>
    <cfRule type="cellIs" dxfId="1169" priority="6375" operator="equal">
      <formula>"R"</formula>
    </cfRule>
    <cfRule type="containsText" dxfId="1168" priority="6376" operator="containsText" text="DI">
      <formula>NOT(ISERROR(SEARCH("DI",CK51)))</formula>
    </cfRule>
    <cfRule type="cellIs" dxfId="1167" priority="6377" operator="equal">
      <formula>"RH"</formula>
    </cfRule>
    <cfRule type="cellIs" dxfId="1166" priority="6378" operator="equal">
      <formula>"R"</formula>
    </cfRule>
  </conditionalFormatting>
  <conditionalFormatting sqref="CK51:CK52">
    <cfRule type="cellIs" dxfId="1165" priority="6278" operator="equal">
      <formula>"R"</formula>
    </cfRule>
  </conditionalFormatting>
  <conditionalFormatting sqref="CK52">
    <cfRule type="containsText" dxfId="1164" priority="6276" operator="containsText" text="DI">
      <formula>NOT(ISERROR(SEARCH("DI",CK52)))</formula>
    </cfRule>
    <cfRule type="cellIs" dxfId="1163" priority="6277" operator="equal">
      <formula>"RH"</formula>
    </cfRule>
  </conditionalFormatting>
  <conditionalFormatting sqref="CK53">
    <cfRule type="containsText" dxfId="1162" priority="6301" operator="containsText" text="DI">
      <formula>NOT(ISERROR(SEARCH("DI",CK53)))</formula>
    </cfRule>
    <cfRule type="cellIs" dxfId="1161" priority="6302" operator="equal">
      <formula>"RH"</formula>
    </cfRule>
  </conditionalFormatting>
  <conditionalFormatting sqref="CK53:CK54">
    <cfRule type="cellIs" dxfId="1160" priority="6303" operator="equal">
      <formula>"R"</formula>
    </cfRule>
  </conditionalFormatting>
  <conditionalFormatting sqref="CK54">
    <cfRule type="cellIs" dxfId="1159" priority="6335" operator="equal">
      <formula>"RH"</formula>
    </cfRule>
    <cfRule type="containsText" dxfId="1158" priority="6337" operator="containsText" text="DI">
      <formula>NOT(ISERROR(SEARCH("DI",CK54)))</formula>
    </cfRule>
  </conditionalFormatting>
  <conditionalFormatting sqref="CK55">
    <cfRule type="cellIs" dxfId="1157" priority="6231" operator="equal">
      <formula>"RH"</formula>
    </cfRule>
  </conditionalFormatting>
  <conditionalFormatting sqref="BI44:BJ44 BM44:BN44 BQ44:BR44 BU44:BV44 BY44:BZ44 CC44:CF44 CL44:CM44 CP44:CQ44 CT44:CU44 CX44:CY44 DB44:DC44 DF44:DI44 CG44:CI56 DJ44:DL56">
    <cfRule type="cellIs" dxfId="1156" priority="10192" operator="equal">
      <formula>"RH"</formula>
    </cfRule>
    <cfRule type="cellIs" dxfId="1155" priority="10193" operator="equal">
      <formula>"R"</formula>
    </cfRule>
  </conditionalFormatting>
  <conditionalFormatting sqref="CL7:CM7 CT7:CU7 CX7:CY7 DB7:DC7 DF7:DG7">
    <cfRule type="containsText" dxfId="1154" priority="6615" operator="containsText" text="DI">
      <formula>NOT(ISERROR(SEARCH("DI",CL7)))</formula>
    </cfRule>
    <cfRule type="cellIs" dxfId="1153" priority="6616" operator="equal">
      <formula>"RH"</formula>
    </cfRule>
    <cfRule type="cellIs" dxfId="1152" priority="6617" operator="equal">
      <formula>"R"</formula>
    </cfRule>
  </conditionalFormatting>
  <conditionalFormatting sqref="CL8:CM8">
    <cfRule type="containsText" dxfId="1151" priority="7020" operator="containsText" text="DI">
      <formula>NOT(ISERROR(SEARCH("DI",CL8)))</formula>
    </cfRule>
    <cfRule type="cellIs" dxfId="1150" priority="7021" operator="equal">
      <formula>"RH"</formula>
    </cfRule>
    <cfRule type="cellIs" dxfId="1149" priority="7022" operator="equal">
      <formula>"R"</formula>
    </cfRule>
  </conditionalFormatting>
  <conditionalFormatting sqref="CL9:CM9">
    <cfRule type="containsText" dxfId="1148" priority="6969" operator="containsText" text="DI">
      <formula>NOT(ISERROR(SEARCH("DI",CL9)))</formula>
    </cfRule>
  </conditionalFormatting>
  <conditionalFormatting sqref="CL11:CM11">
    <cfRule type="containsText" dxfId="1147" priority="6941" operator="containsText" text="DI">
      <formula>NOT(ISERROR(SEARCH("DI",CL11)))</formula>
    </cfRule>
  </conditionalFormatting>
  <conditionalFormatting sqref="CL12:CM12">
    <cfRule type="containsText" dxfId="1146" priority="6900" operator="containsText" text="DI">
      <formula>NOT(ISERROR(SEARCH("DI",CL12)))</formula>
    </cfRule>
  </conditionalFormatting>
  <conditionalFormatting sqref="CL13:CM13">
    <cfRule type="containsText" dxfId="1145" priority="6878" operator="containsText" text="DI">
      <formula>NOT(ISERROR(SEARCH("DI",CL13)))</formula>
    </cfRule>
  </conditionalFormatting>
  <conditionalFormatting sqref="CL14:CM14">
    <cfRule type="containsText" dxfId="1144" priority="6835" operator="containsText" text="DI">
      <formula>NOT(ISERROR(SEARCH("DI",CL14)))</formula>
    </cfRule>
  </conditionalFormatting>
  <conditionalFormatting sqref="CL15:CM15">
    <cfRule type="containsText" dxfId="1143" priority="6775" operator="containsText" text="DI">
      <formula>NOT(ISERROR(SEARCH("DI",CL15)))</formula>
    </cfRule>
  </conditionalFormatting>
  <conditionalFormatting sqref="CL17:CM17">
    <cfRule type="containsText" dxfId="1142" priority="6719" operator="containsText" text="DI">
      <formula>NOT(ISERROR(SEARCH("DI",CL17)))</formula>
    </cfRule>
  </conditionalFormatting>
  <conditionalFormatting sqref="CL18:CM18">
    <cfRule type="containsText" dxfId="1141" priority="6678" operator="containsText" text="DI">
      <formula>NOT(ISERROR(SEARCH("DI",CL18)))</formula>
    </cfRule>
  </conditionalFormatting>
  <conditionalFormatting sqref="CL19:CM20">
    <cfRule type="containsText" dxfId="1140" priority="6659" operator="containsText" text="DI">
      <formula>NOT(ISERROR(SEARCH("DI",CL19)))</formula>
    </cfRule>
  </conditionalFormatting>
  <conditionalFormatting sqref="CL26:CM26 CP26:CQ26 CT26:CU26 CX26:CY26 DB26:DC26 DF26:DG26">
    <cfRule type="cellIs" dxfId="1139" priority="6136" operator="equal">
      <formula>"R"</formula>
    </cfRule>
  </conditionalFormatting>
  <conditionalFormatting sqref="CL27:CM27 CP27:CQ27 CL33:CN33 CP33:CR33">
    <cfRule type="cellIs" dxfId="1138" priority="6103" operator="equal">
      <formula>"R"</formula>
    </cfRule>
  </conditionalFormatting>
  <conditionalFormatting sqref="CL28:CM28 CP28:CQ28 CT28:CU28 CX28:CY28 DB28:DC28 DF28:DG28">
    <cfRule type="cellIs" dxfId="1137" priority="6090" operator="equal">
      <formula>"R"</formula>
    </cfRule>
  </conditionalFormatting>
  <conditionalFormatting sqref="CL29:CM29 CP29:CQ29 CT29:CU29 CX29:CY29">
    <cfRule type="cellIs" dxfId="1136" priority="6013" operator="equal">
      <formula>"R"</formula>
    </cfRule>
  </conditionalFormatting>
  <conditionalFormatting sqref="CL30:CM30 CP30:CQ30 CT30:CU30 CX30:CY30 DA30:DC30 DF30:DI30">
    <cfRule type="cellIs" dxfId="1135" priority="5989" operator="equal">
      <formula>"R"</formula>
    </cfRule>
  </conditionalFormatting>
  <conditionalFormatting sqref="CL31:CM31 CP31:CQ31 CT31:CU31 CX31:CY31 DB31:DC31 DF31:DI31">
    <cfRule type="cellIs" dxfId="1134" priority="5948" operator="equal">
      <formula>"R"</formula>
    </cfRule>
  </conditionalFormatting>
  <conditionalFormatting sqref="CL32:CM32 CP32:CQ32 CT32:CU32 CX32:CY32 DB32:DC32 DF32:DG32">
    <cfRule type="cellIs" dxfId="1133" priority="5933" operator="equal">
      <formula>"R"</formula>
    </cfRule>
  </conditionalFormatting>
  <conditionalFormatting sqref="CL34:CM35 CT34:CU35 DB34:DC35 DF34:DG35 CP34:CQ36 CX34:CY36">
    <cfRule type="cellIs" dxfId="1132" priority="5860" operator="equal">
      <formula>"R"</formula>
    </cfRule>
  </conditionalFormatting>
  <conditionalFormatting sqref="CL36:CM36">
    <cfRule type="containsText" dxfId="1131" priority="5786" operator="containsText" text="DI">
      <formula>NOT(ISERROR(SEARCH("DI",CL36)))</formula>
    </cfRule>
    <cfRule type="cellIs" dxfId="1130" priority="5787" operator="equal">
      <formula>"RH"</formula>
    </cfRule>
    <cfRule type="cellIs" dxfId="1129" priority="5788" operator="equal">
      <formula>"R"</formula>
    </cfRule>
  </conditionalFormatting>
  <conditionalFormatting sqref="DF44:DG44 DB44:DC44 CX44:CY44 CT44:CU44 CP44:CQ44 CL44:CM44 CG44:CH56 CC44:CD44 BY44:BZ44 BU44:BV44 BQ44:BR44 BM44:BN44 BI44:BJ44 DJ44:DK56">
    <cfRule type="containsText" dxfId="1128" priority="10191" operator="containsText" text="DI">
      <formula>NOT(ISERROR(SEARCH("DI",BI44)))</formula>
    </cfRule>
  </conditionalFormatting>
  <conditionalFormatting sqref="CL38:CM38 CP38:CQ38 CT38:CU38 CX38:CY38 DB38:DC38 DE38:DG38">
    <cfRule type="cellIs" dxfId="1127" priority="6152" operator="equal">
      <formula>"R"</formula>
    </cfRule>
  </conditionalFormatting>
  <conditionalFormatting sqref="CL46:CM46 CP46:CQ46 CT46:CU46">
    <cfRule type="containsText" dxfId="1126" priority="6512" operator="containsText" text="DI">
      <formula>NOT(ISERROR(SEARCH("DI",CL46)))</formula>
    </cfRule>
    <cfRule type="cellIs" dxfId="1125" priority="6513" operator="equal">
      <formula>"RH"</formula>
    </cfRule>
    <cfRule type="cellIs" dxfId="1124" priority="6514" operator="equal">
      <formula>"R"</formula>
    </cfRule>
  </conditionalFormatting>
  <conditionalFormatting sqref="CL47:CM47">
    <cfRule type="containsText" dxfId="1123" priority="6481" operator="containsText" text="DI">
      <formula>NOT(ISERROR(SEARCH("DI",CL47)))</formula>
    </cfRule>
  </conditionalFormatting>
  <conditionalFormatting sqref="CL48:CM48 CP48:CQ48 CT48:CU48 CX48:CY48 DB48:DC48 DF48:DG48">
    <cfRule type="cellIs" dxfId="1122" priority="6445" operator="equal">
      <formula>"R"</formula>
    </cfRule>
  </conditionalFormatting>
  <conditionalFormatting sqref="CL49:CM49 CP49:CQ49 CT49:CU49 CX49:CY49 DB49:DC49 DF49:DG49">
    <cfRule type="cellIs" dxfId="1121" priority="6402" operator="equal">
      <formula>"R"</formula>
    </cfRule>
  </conditionalFormatting>
  <conditionalFormatting sqref="CL50:CM50 CP50:CQ50 CT50:CU50 CX50:CY50 DB50:DC50">
    <cfRule type="cellIs" dxfId="1120" priority="6271" operator="equal">
      <formula>"R"</formula>
    </cfRule>
  </conditionalFormatting>
  <conditionalFormatting sqref="CL51:CM51 CP51:CQ51 CT51:CU51 CX51:CY51 DB51:DC51 DF51:DG51">
    <cfRule type="cellIs" dxfId="1119" priority="6381" operator="equal">
      <formula>"R"</formula>
    </cfRule>
  </conditionalFormatting>
  <conditionalFormatting sqref="CL52:CM52 CP52:CQ52 CT52:CU52 CW52:CY52 DB52:DC52">
    <cfRule type="cellIs" dxfId="1118" priority="6281" operator="equal">
      <formula>"R"</formula>
    </cfRule>
  </conditionalFormatting>
  <conditionalFormatting sqref="CL53:CM53 CP53:CQ53 CT53:CU53 CX53:CY53 DB53:DC53">
    <cfRule type="cellIs" dxfId="1117" priority="6306" operator="equal">
      <formula>"R"</formula>
    </cfRule>
  </conditionalFormatting>
  <conditionalFormatting sqref="CL54:CM54 CP54:CQ54 CT54:CU54 CX54:CY54 DB54:DC54 DF54:DG54">
    <cfRule type="cellIs" dxfId="1116" priority="6340" operator="equal">
      <formula>"R"</formula>
    </cfRule>
  </conditionalFormatting>
  <conditionalFormatting sqref="CL55:CM55 CP55:CQ55 CT55:CU55 CX55:CY55 DB55:DC55 DF55:DG55">
    <cfRule type="cellIs" dxfId="1115" priority="6235" operator="equal">
      <formula>"R"</formula>
    </cfRule>
  </conditionalFormatting>
  <conditionalFormatting sqref="CL56:CM56">
    <cfRule type="containsText" dxfId="1114" priority="6210" operator="containsText" text="DI">
      <formula>NOT(ISERROR(SEARCH("DI",CL56)))</formula>
    </cfRule>
    <cfRule type="cellIs" dxfId="1113" priority="6211" operator="equal">
      <formula>"RH"</formula>
    </cfRule>
    <cfRule type="cellIs" dxfId="1112" priority="6212" operator="equal">
      <formula>"R"</formula>
    </cfRule>
  </conditionalFormatting>
  <conditionalFormatting sqref="CL9:CN9">
    <cfRule type="cellIs" dxfId="1111" priority="6973" operator="equal">
      <formula>"RH"</formula>
    </cfRule>
    <cfRule type="cellIs" dxfId="1110" priority="6974" operator="equal">
      <formula>"R"</formula>
    </cfRule>
  </conditionalFormatting>
  <conditionalFormatting sqref="CL11:CN11">
    <cfRule type="cellIs" dxfId="1109" priority="6942" operator="equal">
      <formula>"RH"</formula>
    </cfRule>
    <cfRule type="cellIs" dxfId="1108" priority="6943" operator="equal">
      <formula>"R"</formula>
    </cfRule>
  </conditionalFormatting>
  <conditionalFormatting sqref="CL12:CN12">
    <cfRule type="cellIs" dxfId="1107" priority="6901" operator="equal">
      <formula>"RH"</formula>
    </cfRule>
    <cfRule type="cellIs" dxfId="1106" priority="6902" operator="equal">
      <formula>"R"</formula>
    </cfRule>
  </conditionalFormatting>
  <conditionalFormatting sqref="CL13:CN13">
    <cfRule type="cellIs" dxfId="1105" priority="6879" operator="equal">
      <formula>"RH"</formula>
    </cfRule>
    <cfRule type="cellIs" dxfId="1104" priority="6880" operator="equal">
      <formula>"R"</formula>
    </cfRule>
  </conditionalFormatting>
  <conditionalFormatting sqref="CL14:CN14">
    <cfRule type="cellIs" dxfId="1103" priority="6836" operator="equal">
      <formula>"RH"</formula>
    </cfRule>
    <cfRule type="cellIs" dxfId="1102" priority="6837" operator="equal">
      <formula>"R"</formula>
    </cfRule>
  </conditionalFormatting>
  <conditionalFormatting sqref="CL15:CN15">
    <cfRule type="cellIs" dxfId="1101" priority="6776" operator="equal">
      <formula>"RH"</formula>
    </cfRule>
    <cfRule type="cellIs" dxfId="1100" priority="6777" operator="equal">
      <formula>"R"</formula>
    </cfRule>
  </conditionalFormatting>
  <conditionalFormatting sqref="CL17:CN17">
    <cfRule type="cellIs" dxfId="1099" priority="6720" operator="equal">
      <formula>"RH"</formula>
    </cfRule>
    <cfRule type="cellIs" dxfId="1098" priority="6721" operator="equal">
      <formula>"R"</formula>
    </cfRule>
  </conditionalFormatting>
  <conditionalFormatting sqref="CL18:CN18">
    <cfRule type="cellIs" dxfId="1097" priority="6679" operator="equal">
      <formula>"RH"</formula>
    </cfRule>
    <cfRule type="cellIs" dxfId="1096" priority="6680" operator="equal">
      <formula>"R"</formula>
    </cfRule>
  </conditionalFormatting>
  <conditionalFormatting sqref="CL19:CN20">
    <cfRule type="cellIs" dxfId="1095" priority="6660" operator="equal">
      <formula>"RH"</formula>
    </cfRule>
    <cfRule type="cellIs" dxfId="1094" priority="6661" operator="equal">
      <formula>"R"</formula>
    </cfRule>
  </conditionalFormatting>
  <conditionalFormatting sqref="CL45:CN45 CP45:CR45 CT45:CV45 CX45:CZ45 DB45:DG45">
    <cfRule type="cellIs" dxfId="1093" priority="6548" operator="equal">
      <formula>"R"</formula>
    </cfRule>
  </conditionalFormatting>
  <conditionalFormatting sqref="CL47:CN47">
    <cfRule type="cellIs" dxfId="1092" priority="6482" operator="equal">
      <formula>"RH"</formula>
    </cfRule>
    <cfRule type="cellIs" dxfId="1091" priority="6483" operator="equal">
      <formula>"R"</formula>
    </cfRule>
  </conditionalFormatting>
  <conditionalFormatting sqref="CN7">
    <cfRule type="cellIs" dxfId="1090" priority="6595" operator="equal">
      <formula>"RH"</formula>
    </cfRule>
  </conditionalFormatting>
  <conditionalFormatting sqref="CN8">
    <cfRule type="cellIs" dxfId="1089" priority="6983" operator="equal">
      <formula>"RH"</formula>
    </cfRule>
  </conditionalFormatting>
  <conditionalFormatting sqref="CV26 CZ26 DD26 DH26 CN26:CN27 CR26:CR29">
    <cfRule type="cellIs" dxfId="1088" priority="6124" operator="equal">
      <formula>"RH"</formula>
    </cfRule>
  </conditionalFormatting>
  <conditionalFormatting sqref="CN28:CN32 CR30:CR32 CV31:CV32">
    <cfRule type="cellIs" dxfId="1087" priority="5898" operator="equal">
      <formula>"R"</formula>
    </cfRule>
  </conditionalFormatting>
  <conditionalFormatting sqref="CN28 CV28 CZ28 DD28">
    <cfRule type="cellIs" dxfId="1086" priority="6074" operator="equal">
      <formula>"RH"</formula>
    </cfRule>
  </conditionalFormatting>
  <conditionalFormatting sqref="CN29 CV29 CZ29">
    <cfRule type="cellIs" dxfId="1085" priority="5999" operator="equal">
      <formula>"RH"</formula>
    </cfRule>
  </conditionalFormatting>
  <conditionalFormatting sqref="CN30 CR30 CV30 CZ30 DD30">
    <cfRule type="cellIs" dxfId="1084" priority="5977" operator="equal">
      <formula>"RH"</formula>
    </cfRule>
  </conditionalFormatting>
  <conditionalFormatting sqref="CN31 CR31 CV31 CZ31 DD31">
    <cfRule type="cellIs" dxfId="1083" priority="5938" operator="equal">
      <formula>"RH"</formula>
    </cfRule>
  </conditionalFormatting>
  <conditionalFormatting sqref="CN32 CR32 CV32 CZ32 DD32 DH32">
    <cfRule type="cellIs" dxfId="1082" priority="5897" operator="equal">
      <formula>"RH"</formula>
    </cfRule>
  </conditionalFormatting>
  <conditionalFormatting sqref="CN33">
    <cfRule type="cellIs" dxfId="1081" priority="6109" operator="equal">
      <formula>"RH"</formula>
    </cfRule>
  </conditionalFormatting>
  <conditionalFormatting sqref="CN34:CN36 CV34:CV36 CR34:CR36 CZ34:CZ36 DD34:DD36 DH34:DH36">
    <cfRule type="cellIs" dxfId="1080" priority="5852" operator="equal">
      <formula>"RH"</formula>
    </cfRule>
  </conditionalFormatting>
  <conditionalFormatting sqref="CN37:CN38 CR37:CR38 CV37:CV38 CZ37:CZ38 DD37:DD38 DH37:DH38">
    <cfRule type="cellIs" dxfId="1079" priority="6142" operator="equal">
      <formula>"RH"</formula>
    </cfRule>
  </conditionalFormatting>
  <conditionalFormatting sqref="CN45">
    <cfRule type="cellIs" dxfId="1078" priority="6561" operator="equal">
      <formula>"RH"</formula>
    </cfRule>
  </conditionalFormatting>
  <conditionalFormatting sqref="CN46 CR46 CV46">
    <cfRule type="cellIs" dxfId="1077" priority="6502" operator="equal">
      <formula>"RH"</formula>
    </cfRule>
  </conditionalFormatting>
  <conditionalFormatting sqref="CN46">
    <cfRule type="cellIs" dxfId="1076" priority="6503" operator="equal">
      <formula>"R"</formula>
    </cfRule>
  </conditionalFormatting>
  <conditionalFormatting sqref="CN56 CR56 CV56 CZ56 DD56 DH56">
    <cfRule type="cellIs" dxfId="1075" priority="6208" operator="equal">
      <formula>"RH"</formula>
    </cfRule>
  </conditionalFormatting>
  <conditionalFormatting sqref="CN7:CO8">
    <cfRule type="cellIs" dxfId="1074" priority="5137" operator="equal">
      <formula>"R"</formula>
    </cfRule>
  </conditionalFormatting>
  <conditionalFormatting sqref="CN26:CO26 CN27">
    <cfRule type="cellIs" dxfId="1073" priority="6123" operator="equal">
      <formula>"R"</formula>
    </cfRule>
  </conditionalFormatting>
  <conditionalFormatting sqref="DH38:DI38 CN37:CO38 CR37:CS38 CV37:CW38 CZ37:DA38 DD37:DD38 DH37">
    <cfRule type="cellIs" dxfId="1072" priority="6143" operator="equal">
      <formula>"R"</formula>
    </cfRule>
  </conditionalFormatting>
  <conditionalFormatting sqref="CN53:CO56 CK55:CK56 CR56:CS56 CW56">
    <cfRule type="cellIs" dxfId="1071" priority="6207" operator="equal">
      <formula>"R"</formula>
    </cfRule>
  </conditionalFormatting>
  <conditionalFormatting sqref="CO7">
    <cfRule type="cellIs" dxfId="1070" priority="5136" operator="equal">
      <formula>"RH"</formula>
    </cfRule>
  </conditionalFormatting>
  <conditionalFormatting sqref="CO8">
    <cfRule type="cellIs" dxfId="1069" priority="7000" operator="equal">
      <formula>"RH"</formula>
    </cfRule>
    <cfRule type="containsText" dxfId="1068" priority="7002" operator="containsText" text="DI">
      <formula>NOT(ISERROR(SEARCH("DI",CO8)))</formula>
    </cfRule>
  </conditionalFormatting>
  <conditionalFormatting sqref="CO9">
    <cfRule type="containsText" dxfId="1067" priority="6959" operator="containsText" text="DI">
      <formula>NOT(ISERROR(SEARCH("DI",CO9)))</formula>
    </cfRule>
    <cfRule type="cellIs" dxfId="1066" priority="6960" operator="equal">
      <formula>"RH"</formula>
    </cfRule>
    <cfRule type="cellIs" dxfId="1065" priority="6961" operator="equal">
      <formula>"R"</formula>
    </cfRule>
  </conditionalFormatting>
  <conditionalFormatting sqref="CO10">
    <cfRule type="cellIs" dxfId="1064" priority="5156" operator="equal">
      <formula>"RH"</formula>
    </cfRule>
  </conditionalFormatting>
  <conditionalFormatting sqref="CO10:CO11">
    <cfRule type="cellIs" dxfId="1063" priority="5140" operator="equal">
      <formula>"R"</formula>
    </cfRule>
  </conditionalFormatting>
  <conditionalFormatting sqref="CO11">
    <cfRule type="containsText" dxfId="1062" priority="5138" operator="containsText" text="DI">
      <formula>NOT(ISERROR(SEARCH("DI",CO11)))</formula>
    </cfRule>
    <cfRule type="cellIs" dxfId="1061" priority="5139" operator="equal">
      <formula>"RH"</formula>
    </cfRule>
  </conditionalFormatting>
  <conditionalFormatting sqref="CO12">
    <cfRule type="cellIs" dxfId="1060" priority="6886" operator="equal">
      <formula>"RH"</formula>
    </cfRule>
    <cfRule type="containsText" dxfId="1059" priority="6888" operator="containsText" text="DI">
      <formula>NOT(ISERROR(SEARCH("DI",CO12)))</formula>
    </cfRule>
  </conditionalFormatting>
  <conditionalFormatting sqref="CO12:CO13">
    <cfRule type="cellIs" dxfId="1058" priority="6869" operator="equal">
      <formula>"R"</formula>
    </cfRule>
  </conditionalFormatting>
  <conditionalFormatting sqref="CO13">
    <cfRule type="cellIs" dxfId="1057" priority="6862" operator="equal">
      <formula>"RH"</formula>
    </cfRule>
    <cfRule type="containsText" dxfId="1056" priority="6864" operator="containsText" text="DI">
      <formula>NOT(ISERROR(SEARCH("DI",CO13)))</formula>
    </cfRule>
    <cfRule type="cellIs" dxfId="1055" priority="6865" operator="equal">
      <formula>"RH"</formula>
    </cfRule>
    <cfRule type="cellIs" dxfId="1054" priority="6866" operator="equal">
      <formula>"R"</formula>
    </cfRule>
    <cfRule type="containsText" dxfId="1053" priority="6867" operator="containsText" text="DI">
      <formula>NOT(ISERROR(SEARCH("DI",CO13)))</formula>
    </cfRule>
    <cfRule type="cellIs" dxfId="1052" priority="6868" operator="equal">
      <formula>"RH"</formula>
    </cfRule>
  </conditionalFormatting>
  <conditionalFormatting sqref="CO13:CO14">
    <cfRule type="cellIs" dxfId="1051" priority="6829" operator="equal">
      <formula>"R"</formula>
    </cfRule>
  </conditionalFormatting>
  <conditionalFormatting sqref="CO14">
    <cfRule type="cellIs" dxfId="1050" priority="6822" operator="equal">
      <formula>"RH"</formula>
    </cfRule>
    <cfRule type="containsText" dxfId="1049" priority="6824" operator="containsText" text="DI">
      <formula>NOT(ISERROR(SEARCH("DI",CO14)))</formula>
    </cfRule>
    <cfRule type="cellIs" dxfId="1048" priority="6825" operator="equal">
      <formula>"RH"</formula>
    </cfRule>
    <cfRule type="cellIs" dxfId="1047" priority="6826" operator="equal">
      <formula>"R"</formula>
    </cfRule>
    <cfRule type="containsText" dxfId="1046" priority="6827" operator="containsText" text="DI">
      <formula>NOT(ISERROR(SEARCH("DI",CO14)))</formula>
    </cfRule>
    <cfRule type="cellIs" dxfId="1045" priority="6828" operator="equal">
      <formula>"RH"</formula>
    </cfRule>
  </conditionalFormatting>
  <conditionalFormatting sqref="CO14:CO16">
    <cfRule type="cellIs" dxfId="1044" priority="5146" operator="equal">
      <formula>"R"</formula>
    </cfRule>
  </conditionalFormatting>
  <conditionalFormatting sqref="CO15:CO16">
    <cfRule type="cellIs" dxfId="1043" priority="6759" operator="equal">
      <formula>"RH"</formula>
    </cfRule>
    <cfRule type="containsText" dxfId="1042" priority="6761" operator="containsText" text="DI">
      <formula>NOT(ISERROR(SEARCH("DI",CO15)))</formula>
    </cfRule>
  </conditionalFormatting>
  <conditionalFormatting sqref="CO16">
    <cfRule type="containsText" dxfId="1041" priority="5144" operator="containsText" text="DI">
      <formula>NOT(ISERROR(SEARCH("DI",CO16)))</formula>
    </cfRule>
    <cfRule type="cellIs" dxfId="1040" priority="5145" operator="equal">
      <formula>"RH"</formula>
    </cfRule>
  </conditionalFormatting>
  <conditionalFormatting sqref="CO17">
    <cfRule type="cellIs" dxfId="1039" priority="6705" operator="equal">
      <formula>"RH"</formula>
    </cfRule>
    <cfRule type="containsText" dxfId="1038" priority="6707" operator="containsText" text="DI">
      <formula>NOT(ISERROR(SEARCH("DI",CO17)))</formula>
    </cfRule>
    <cfRule type="cellIs" dxfId="1037" priority="6708" operator="equal">
      <formula>"RH"</formula>
    </cfRule>
    <cfRule type="cellIs" dxfId="1036" priority="6709" operator="equal">
      <formula>"R"</formula>
    </cfRule>
    <cfRule type="containsText" dxfId="1035" priority="6710" operator="containsText" text="DI">
      <formula>NOT(ISERROR(SEARCH("DI",CO17)))</formula>
    </cfRule>
    <cfRule type="cellIs" dxfId="1034" priority="6711" operator="equal">
      <formula>"RH"</formula>
    </cfRule>
    <cfRule type="cellIs" dxfId="1033" priority="6712" operator="equal">
      <formula>"R"</formula>
    </cfRule>
  </conditionalFormatting>
  <conditionalFormatting sqref="CO17:CO18">
    <cfRule type="cellIs" dxfId="1032" priority="5155" operator="equal">
      <formula>"R"</formula>
    </cfRule>
  </conditionalFormatting>
  <conditionalFormatting sqref="CO18">
    <cfRule type="containsText" dxfId="1031" priority="5153" operator="containsText" text="DI">
      <formula>NOT(ISERROR(SEARCH("DI",CO18)))</formula>
    </cfRule>
    <cfRule type="cellIs" dxfId="1030" priority="5154" operator="equal">
      <formula>"RH"</formula>
    </cfRule>
  </conditionalFormatting>
  <conditionalFormatting sqref="CO20">
    <cfRule type="containsText" dxfId="1029" priority="6646" operator="containsText" text="DI">
      <formula>NOT(ISERROR(SEARCH("DI",CO20)))</formula>
    </cfRule>
    <cfRule type="cellIs" dxfId="1028" priority="6647" operator="equal">
      <formula>"RH"</formula>
    </cfRule>
    <cfRule type="cellIs" dxfId="1027" priority="6648" operator="equal">
      <formula>"R"</formula>
    </cfRule>
  </conditionalFormatting>
  <conditionalFormatting sqref="CO26">
    <cfRule type="containsText" dxfId="1026" priority="6121" operator="containsText" text="DI">
      <formula>NOT(ISERROR(SEARCH("DI",CO26)))</formula>
    </cfRule>
    <cfRule type="cellIs" dxfId="1025" priority="6122" operator="equal">
      <formula>"RH"</formula>
    </cfRule>
  </conditionalFormatting>
  <conditionalFormatting sqref="CO27">
    <cfRule type="cellIs" dxfId="1024" priority="6021" operator="equal">
      <formula>"RH"</formula>
    </cfRule>
    <cfRule type="cellIs" dxfId="1023" priority="6022" operator="equal">
      <formula>"R"</formula>
    </cfRule>
    <cfRule type="containsText" dxfId="1022" priority="6023" operator="containsText" text="DI">
      <formula>NOT(ISERROR(SEARCH("DI",CO27)))</formula>
    </cfRule>
    <cfRule type="cellIs" dxfId="1021" priority="6024" operator="equal">
      <formula>"RH"</formula>
    </cfRule>
    <cfRule type="cellIs" dxfId="1020" priority="6025" operator="equal">
      <formula>"R"</formula>
    </cfRule>
    <cfRule type="containsText" dxfId="1019" priority="6026" operator="containsText" text="DI">
      <formula>NOT(ISERROR(SEARCH("DI",CO27)))</formula>
    </cfRule>
    <cfRule type="cellIs" dxfId="1018" priority="6027" operator="equal">
      <formula>"RH"</formula>
    </cfRule>
    <cfRule type="cellIs" dxfId="1017" priority="6028" operator="equal">
      <formula>"R"</formula>
    </cfRule>
  </conditionalFormatting>
  <conditionalFormatting sqref="CO28">
    <cfRule type="containsText" dxfId="1016" priority="6082" operator="containsText" text="DI">
      <formula>NOT(ISERROR(SEARCH("DI",CO28)))</formula>
    </cfRule>
    <cfRule type="cellIs" dxfId="1015" priority="6083" operator="equal">
      <formula>"RH"</formula>
    </cfRule>
    <cfRule type="cellIs" dxfId="1014" priority="6084" operator="equal">
      <formula>"R"</formula>
    </cfRule>
  </conditionalFormatting>
  <conditionalFormatting sqref="CO29">
    <cfRule type="cellIs" dxfId="1013" priority="6007" operator="equal">
      <formula>"RH"</formula>
    </cfRule>
  </conditionalFormatting>
  <conditionalFormatting sqref="CO29:CO30">
    <cfRule type="cellIs" dxfId="1012" priority="5810" operator="equal">
      <formula>"R"</formula>
    </cfRule>
  </conditionalFormatting>
  <conditionalFormatting sqref="CO30">
    <cfRule type="cellIs" dxfId="1011" priority="5809" operator="equal">
      <formula>"RH"</formula>
    </cfRule>
    <cfRule type="containsText" dxfId="1010" priority="5811" operator="containsText" text="DI">
      <formula>NOT(ISERROR(SEARCH("DI",CO30)))</formula>
    </cfRule>
  </conditionalFormatting>
  <conditionalFormatting sqref="CO31">
    <cfRule type="cellIs" dxfId="1009" priority="5942" operator="equal">
      <formula>"RH"</formula>
    </cfRule>
  </conditionalFormatting>
  <conditionalFormatting sqref="CO31:CO32">
    <cfRule type="cellIs" dxfId="1008" priority="5922" operator="equal">
      <formula>"R"</formula>
    </cfRule>
  </conditionalFormatting>
  <conditionalFormatting sqref="CO32">
    <cfRule type="cellIs" dxfId="1007" priority="5915" operator="equal">
      <formula>"RH"</formula>
    </cfRule>
    <cfRule type="containsText" dxfId="1006" priority="5917" operator="containsText" text="DI">
      <formula>NOT(ISERROR(SEARCH("DI",CO32)))</formula>
    </cfRule>
    <cfRule type="cellIs" dxfId="1005" priority="5918" operator="equal">
      <formula>"RH"</formula>
    </cfRule>
    <cfRule type="cellIs" dxfId="1004" priority="5919" operator="equal">
      <formula>"R"</formula>
    </cfRule>
    <cfRule type="containsText" dxfId="1003" priority="5920" operator="containsText" text="DI">
      <formula>NOT(ISERROR(SEARCH("DI",CO32)))</formula>
    </cfRule>
    <cfRule type="cellIs" dxfId="1002" priority="5921" operator="equal">
      <formula>"RH"</formula>
    </cfRule>
  </conditionalFormatting>
  <conditionalFormatting sqref="CO32:CO34">
    <cfRule type="cellIs" dxfId="1001" priority="5819" operator="equal">
      <formula>"R"</formula>
    </cfRule>
  </conditionalFormatting>
  <conditionalFormatting sqref="CO33">
    <cfRule type="cellIs" dxfId="1000" priority="5812" operator="equal">
      <formula>"RH"</formula>
    </cfRule>
    <cfRule type="cellIs" dxfId="999" priority="5813" operator="equal">
      <formula>"R"</formula>
    </cfRule>
    <cfRule type="containsText" dxfId="998" priority="5814" operator="containsText" text="DI">
      <formula>NOT(ISERROR(SEARCH("DI",CO33)))</formula>
    </cfRule>
    <cfRule type="cellIs" dxfId="997" priority="5815" operator="equal">
      <formula>"RH"</formula>
    </cfRule>
    <cfRule type="cellIs" dxfId="996" priority="5816" operator="equal">
      <formula>"R"</formula>
    </cfRule>
    <cfRule type="containsText" dxfId="995" priority="5817" operator="containsText" text="DI">
      <formula>NOT(ISERROR(SEARCH("DI",CO33)))</formula>
    </cfRule>
    <cfRule type="cellIs" dxfId="994" priority="5818" operator="equal">
      <formula>"RH"</formula>
    </cfRule>
  </conditionalFormatting>
  <conditionalFormatting sqref="CO34">
    <cfRule type="cellIs" dxfId="993" priority="5843" operator="equal">
      <formula>"RH"</formula>
    </cfRule>
    <cfRule type="containsText" dxfId="992" priority="5845" operator="containsText" text="DI">
      <formula>NOT(ISERROR(SEARCH("DI",CO34)))</formula>
    </cfRule>
  </conditionalFormatting>
  <conditionalFormatting sqref="CO35:CO36">
    <cfRule type="containsText" dxfId="991" priority="5846" operator="containsText" text="DI">
      <formula>NOT(ISERROR(SEARCH("DI",CO35)))</formula>
    </cfRule>
    <cfRule type="cellIs" dxfId="990" priority="5847" operator="equal">
      <formula>"RH"</formula>
    </cfRule>
    <cfRule type="cellIs" dxfId="989" priority="5848" operator="equal">
      <formula>"R"</formula>
    </cfRule>
  </conditionalFormatting>
  <conditionalFormatting sqref="CO45 DA45">
    <cfRule type="cellIs" dxfId="988" priority="6531" operator="equal">
      <formula>"R"</formula>
    </cfRule>
    <cfRule type="cellIs" dxfId="987" priority="6534" operator="equal">
      <formula>"R"</formula>
    </cfRule>
  </conditionalFormatting>
  <conditionalFormatting sqref="CO45:CO47">
    <cfRule type="cellIs" dxfId="986" priority="6474" operator="equal">
      <formula>"R"</formula>
    </cfRule>
  </conditionalFormatting>
  <conditionalFormatting sqref="CO46">
    <cfRule type="cellIs" dxfId="985" priority="6497" operator="equal">
      <formula>"RH"</formula>
    </cfRule>
  </conditionalFormatting>
  <conditionalFormatting sqref="CO47">
    <cfRule type="cellIs" dxfId="984" priority="6467" operator="equal">
      <formula>"RH"</formula>
    </cfRule>
    <cfRule type="containsText" dxfId="983" priority="6469" operator="containsText" text="DI">
      <formula>NOT(ISERROR(SEARCH("DI",CO47)))</formula>
    </cfRule>
    <cfRule type="cellIs" dxfId="982" priority="6470" operator="equal">
      <formula>"RH"</formula>
    </cfRule>
    <cfRule type="cellIs" dxfId="981" priority="6471" operator="equal">
      <formula>"R"</formula>
    </cfRule>
    <cfRule type="containsText" dxfId="980" priority="6472" operator="containsText" text="DI">
      <formula>NOT(ISERROR(SEARCH("DI",CO47)))</formula>
    </cfRule>
    <cfRule type="cellIs" dxfId="979" priority="6473" operator="equal">
      <formula>"RH"</formula>
    </cfRule>
  </conditionalFormatting>
  <conditionalFormatting sqref="CO47:CO48">
    <cfRule type="cellIs" dxfId="978" priority="6439" operator="equal">
      <formula>"R"</formula>
    </cfRule>
  </conditionalFormatting>
  <conditionalFormatting sqref="CO48">
    <cfRule type="containsText" dxfId="977" priority="6437" operator="containsText" text="DI">
      <formula>NOT(ISERROR(SEARCH("DI",CO48)))</formula>
    </cfRule>
    <cfRule type="cellIs" dxfId="976" priority="6438" operator="equal">
      <formula>"RH"</formula>
    </cfRule>
  </conditionalFormatting>
  <conditionalFormatting sqref="CO49">
    <cfRule type="cellIs" dxfId="975" priority="6394" operator="equal">
      <formula>"RH"</formula>
    </cfRule>
    <cfRule type="containsText" dxfId="974" priority="6396" operator="containsText" text="DI">
      <formula>NOT(ISERROR(SEARCH("DI",CO49)))</formula>
    </cfRule>
  </conditionalFormatting>
  <conditionalFormatting sqref="CO49:CO50">
    <cfRule type="cellIs" dxfId="973" priority="6266" operator="equal">
      <formula>"R"</formula>
    </cfRule>
  </conditionalFormatting>
  <conditionalFormatting sqref="CO50">
    <cfRule type="containsText" dxfId="972" priority="6264" operator="containsText" text="DI">
      <formula>NOT(ISERROR(SEARCH("DI",CO50)))</formula>
    </cfRule>
    <cfRule type="cellIs" dxfId="971" priority="6265" operator="equal">
      <formula>"RH"</formula>
    </cfRule>
  </conditionalFormatting>
  <conditionalFormatting sqref="CO51">
    <cfRule type="containsText" dxfId="970" priority="6384" operator="containsText" text="DI">
      <formula>NOT(ISERROR(SEARCH("DI",CO51)))</formula>
    </cfRule>
    <cfRule type="cellIs" dxfId="969" priority="6385" operator="equal">
      <formula>"RH"</formula>
    </cfRule>
    <cfRule type="cellIs" dxfId="968" priority="6386" operator="equal">
      <formula>"R"</formula>
    </cfRule>
  </conditionalFormatting>
  <conditionalFormatting sqref="CO52">
    <cfRule type="cellIs" dxfId="967" priority="6245" operator="equal">
      <formula>"RH"</formula>
    </cfRule>
    <cfRule type="cellIs" dxfId="966" priority="6246" operator="equal">
      <formula>"R"</formula>
    </cfRule>
    <cfRule type="containsText" dxfId="965" priority="6247" operator="containsText" text="DI">
      <formula>NOT(ISERROR(SEARCH("DI",CO52)))</formula>
    </cfRule>
    <cfRule type="cellIs" dxfId="964" priority="6248" operator="equal">
      <formula>"RH"</formula>
    </cfRule>
    <cfRule type="cellIs" dxfId="963" priority="6249" operator="equal">
      <formula>"R"</formula>
    </cfRule>
    <cfRule type="containsText" dxfId="962" priority="6250" operator="containsText" text="DI">
      <formula>NOT(ISERROR(SEARCH("DI",CO52)))</formula>
    </cfRule>
    <cfRule type="cellIs" dxfId="961" priority="6251" operator="equal">
      <formula>"RH"</formula>
    </cfRule>
    <cfRule type="cellIs" dxfId="960" priority="6252" operator="equal">
      <formula>"R"</formula>
    </cfRule>
  </conditionalFormatting>
  <conditionalFormatting sqref="CO53">
    <cfRule type="cellIs" dxfId="959" priority="6290" operator="equal">
      <formula>"RH"</formula>
    </cfRule>
  </conditionalFormatting>
  <conditionalFormatting sqref="CO54">
    <cfRule type="cellIs" dxfId="958" priority="6327" operator="equal">
      <formula>"RH"</formula>
    </cfRule>
    <cfRule type="containsText" dxfId="957" priority="6329" operator="containsText" text="DI">
      <formula>NOT(ISERROR(SEARCH("DI",CO54)))</formula>
    </cfRule>
    <cfRule type="cellIs" dxfId="956" priority="6330" operator="equal">
      <formula>"RH"</formula>
    </cfRule>
    <cfRule type="cellIs" dxfId="955" priority="6331" operator="equal">
      <formula>"R"</formula>
    </cfRule>
    <cfRule type="containsText" dxfId="954" priority="6332" operator="containsText" text="DI">
      <formula>NOT(ISERROR(SEARCH("DI",CO54)))</formula>
    </cfRule>
    <cfRule type="cellIs" dxfId="953" priority="6333" operator="equal">
      <formula>"RH"</formula>
    </cfRule>
    <cfRule type="cellIs" dxfId="952" priority="6334" operator="equal">
      <formula>"R"</formula>
    </cfRule>
  </conditionalFormatting>
  <conditionalFormatting sqref="CO55">
    <cfRule type="cellIs" dxfId="951" priority="6229" operator="equal">
      <formula>"RH"</formula>
    </cfRule>
  </conditionalFormatting>
  <conditionalFormatting sqref="CP7:CQ7">
    <cfRule type="containsText" dxfId="950" priority="22" operator="containsText" text="DI">
      <formula>NOT(ISERROR(SEARCH("DI",CP7)))</formula>
    </cfRule>
    <cfRule type="cellIs" dxfId="949" priority="23" operator="equal">
      <formula>"RH"</formula>
    </cfRule>
    <cfRule type="cellIs" dxfId="948" priority="24" operator="equal">
      <formula>"R"</formula>
    </cfRule>
  </conditionalFormatting>
  <conditionalFormatting sqref="CP8:CQ8 CT8:CU8 CX8:CY8 DB8:DC8 DF8:DG8">
    <cfRule type="cellIs" dxfId="947" priority="7013" operator="equal">
      <formula>"R"</formula>
    </cfRule>
  </conditionalFormatting>
  <conditionalFormatting sqref="CP9:CQ9 CT9:CU9 CX9:CY9 DB9:DC9 DF9:DG9">
    <cfRule type="cellIs" dxfId="946" priority="6966" operator="equal">
      <formula>"R"</formula>
    </cfRule>
  </conditionalFormatting>
  <conditionalFormatting sqref="CP11:CQ11 CT11:CU11 CX11:CY11 DB11:DC11 DF11:DG11">
    <cfRule type="cellIs" dxfId="945" priority="6938" operator="equal">
      <formula>"R"</formula>
    </cfRule>
  </conditionalFormatting>
  <conditionalFormatting sqref="CP12:CQ12 CT12:CU12 CX12:CY12 DB12:DC12 DF12:DG12">
    <cfRule type="cellIs" dxfId="944" priority="6894" operator="equal">
      <formula>"R"</formula>
    </cfRule>
  </conditionalFormatting>
  <conditionalFormatting sqref="CP13:CQ13 CT13:CU13 CX13:CY13 DB13:DC13 DF13:DG13">
    <cfRule type="cellIs" dxfId="943" priority="6875" operator="equal">
      <formula>"R"</formula>
    </cfRule>
  </conditionalFormatting>
  <conditionalFormatting sqref="CP14:CQ14 CT14:CU14 CX14:CY14 DB14:DC14 DF14:DG14">
    <cfRule type="cellIs" dxfId="942" priority="6832" operator="equal">
      <formula>"R"</formula>
    </cfRule>
  </conditionalFormatting>
  <conditionalFormatting sqref="CP15:CQ15 CT15:CU15 CX15:CY15 DB15:DC15 DF15:DG15">
    <cfRule type="cellIs" dxfId="941" priority="6772" operator="equal">
      <formula>"R"</formula>
    </cfRule>
  </conditionalFormatting>
  <conditionalFormatting sqref="CP17:CQ17 CT17:CU17 CX17:CY17 DB17:DC17 DF17:DG17">
    <cfRule type="cellIs" dxfId="940" priority="6718" operator="equal">
      <formula>"R"</formula>
    </cfRule>
  </conditionalFormatting>
  <conditionalFormatting sqref="CP18:CQ18 CT18:CU18 CX18:CY18 DB18:DC18 DF18:DG18">
    <cfRule type="cellIs" dxfId="939" priority="6675" operator="equal">
      <formula>"R"</formula>
    </cfRule>
  </conditionalFormatting>
  <conditionalFormatting sqref="CP19:CQ20 CT19:CU20 CX19:CY20 DB19:DC20 DF19:DG20">
    <cfRule type="cellIs" dxfId="938" priority="6656" operator="equal">
      <formula>"R"</formula>
    </cfRule>
  </conditionalFormatting>
  <conditionalFormatting sqref="CP26:CQ26 CT26:CU26 CX26:CY26 DB26:DC26 CL26:CM26 DF26:DG26">
    <cfRule type="containsText" dxfId="937" priority="6134" operator="containsText" text="DI">
      <formula>NOT(ISERROR(SEARCH("DI",CL26)))</formula>
    </cfRule>
    <cfRule type="cellIs" dxfId="936" priority="6135" operator="equal">
      <formula>"RH"</formula>
    </cfRule>
  </conditionalFormatting>
  <conditionalFormatting sqref="CP28:CQ28 CT28:CU28 CX28:CY28 DB28:DC28 DF28:DG28 CL28:CM28">
    <cfRule type="containsText" dxfId="935" priority="6088" operator="containsText" text="DI">
      <formula>NOT(ISERROR(SEARCH("DI",CL28)))</formula>
    </cfRule>
    <cfRule type="cellIs" dxfId="934" priority="6089" operator="equal">
      <formula>"RH"</formula>
    </cfRule>
  </conditionalFormatting>
  <conditionalFormatting sqref="CP29:CQ29 CT29:CU29 CX29:CY29 CL29:CM29">
    <cfRule type="containsText" dxfId="933" priority="6011" operator="containsText" text="DI">
      <formula>NOT(ISERROR(SEARCH("DI",CL29)))</formula>
    </cfRule>
    <cfRule type="cellIs" dxfId="932" priority="6012" operator="equal">
      <formula>"RH"</formula>
    </cfRule>
  </conditionalFormatting>
  <conditionalFormatting sqref="CP30:CQ30 CT30:CU30 CX30:CY30 DB30:DC30 DF30:DG30 CL30:CM30">
    <cfRule type="containsText" dxfId="931" priority="5987" operator="containsText" text="DI">
      <formula>NOT(ISERROR(SEARCH("DI",CL30)))</formula>
    </cfRule>
    <cfRule type="cellIs" dxfId="930" priority="5988" operator="equal">
      <formula>"RH"</formula>
    </cfRule>
  </conditionalFormatting>
  <conditionalFormatting sqref="CP31:CQ31 CT31:CU31 CX31:CY31 DB31:DC31 DF31:DG31 CL31:CM31">
    <cfRule type="containsText" dxfId="929" priority="5946" operator="containsText" text="DI">
      <formula>NOT(ISERROR(SEARCH("DI",CL31)))</formula>
    </cfRule>
    <cfRule type="cellIs" dxfId="928" priority="5947" operator="equal">
      <formula>"RH"</formula>
    </cfRule>
  </conditionalFormatting>
  <conditionalFormatting sqref="CP32:CQ32 CT32:CU32 CX32:CY32 DB32:DC32 DF32:DG32 CL32:CM32">
    <cfRule type="containsText" dxfId="927" priority="5931" operator="containsText" text="DI">
      <formula>NOT(ISERROR(SEARCH("DI",CL32)))</formula>
    </cfRule>
    <cfRule type="cellIs" dxfId="926" priority="5932" operator="equal">
      <formula>"RH"</formula>
    </cfRule>
  </conditionalFormatting>
  <conditionalFormatting sqref="CP33:CQ33 CL33:CM33 CP27:CQ27 CL27:CM27">
    <cfRule type="containsText" dxfId="925" priority="6101" operator="containsText" text="DI">
      <formula>NOT(ISERROR(SEARCH("DI",CL27)))</formula>
    </cfRule>
    <cfRule type="cellIs" dxfId="924" priority="6102" operator="equal">
      <formula>"RH"</formula>
    </cfRule>
  </conditionalFormatting>
  <conditionalFormatting sqref="CP38:CQ38 CT38:CU38 CX38:CY38 DB38:DC38 DF38:DG38 CL38:CM38">
    <cfRule type="containsText" dxfId="923" priority="6150" operator="containsText" text="DI">
      <formula>NOT(ISERROR(SEARCH("DI",CL38)))</formula>
    </cfRule>
    <cfRule type="cellIs" dxfId="922" priority="6151" operator="equal">
      <formula>"RH"</formula>
    </cfRule>
  </conditionalFormatting>
  <conditionalFormatting sqref="CP47:CQ47 CT47:CU47 CX47:CY47 DB47:DC47 DF47:DG47">
    <cfRule type="cellIs" dxfId="921" priority="6480" operator="equal">
      <formula>"R"</formula>
    </cfRule>
  </conditionalFormatting>
  <conditionalFormatting sqref="CP56:CQ56 CT56:CU56 CX56:CY56 DA56:DC56 DE56:DI56">
    <cfRule type="cellIs" dxfId="920" priority="6202" operator="equal">
      <formula>"R"</formula>
    </cfRule>
  </conditionalFormatting>
  <conditionalFormatting sqref="CR7:CR8">
    <cfRule type="cellIs" dxfId="919" priority="6607" operator="equal">
      <formula>"R"</formula>
    </cfRule>
  </conditionalFormatting>
  <conditionalFormatting sqref="CR33">
    <cfRule type="cellIs" dxfId="918" priority="6107" operator="equal">
      <formula>"RH"</formula>
    </cfRule>
  </conditionalFormatting>
  <conditionalFormatting sqref="CR45">
    <cfRule type="cellIs" dxfId="917" priority="6552" operator="equal">
      <formula>"RH"</formula>
    </cfRule>
  </conditionalFormatting>
  <conditionalFormatting sqref="CR46:CR50 CV46:CV50 CZ47:CZ50 CN48:CN52">
    <cfRule type="cellIs" dxfId="916" priority="6260" operator="equal">
      <formula>"R"</formula>
    </cfRule>
  </conditionalFormatting>
  <conditionalFormatting sqref="CR52:CR53 CZ52:CZ53">
    <cfRule type="cellIs" dxfId="915" priority="6275" operator="equal">
      <formula>"R"</formula>
    </cfRule>
  </conditionalFormatting>
  <conditionalFormatting sqref="CR9:CS9">
    <cfRule type="cellIs" dxfId="914" priority="6956" operator="equal">
      <formula>"R"</formula>
    </cfRule>
  </conditionalFormatting>
  <conditionalFormatting sqref="CR11:CS11">
    <cfRule type="cellIs" dxfId="913" priority="6921" operator="equal">
      <formula>"R"</formula>
    </cfRule>
  </conditionalFormatting>
  <conditionalFormatting sqref="CR17:CS20">
    <cfRule type="cellIs" dxfId="912" priority="5149" operator="equal">
      <formula>"R"</formula>
    </cfRule>
  </conditionalFormatting>
  <conditionalFormatting sqref="CR26:CS26 CR27:CR29">
    <cfRule type="cellIs" dxfId="911" priority="6120" operator="equal">
      <formula>"R"</formula>
    </cfRule>
  </conditionalFormatting>
  <conditionalFormatting sqref="CR51:CS51 CV51:CW51">
    <cfRule type="cellIs" dxfId="910" priority="6354" operator="equal">
      <formula>"R"</formula>
    </cfRule>
  </conditionalFormatting>
  <conditionalFormatting sqref="CR54:CS55">
    <cfRule type="cellIs" dxfId="909" priority="6221" operator="equal">
      <formula>"R"</formula>
    </cfRule>
  </conditionalFormatting>
  <conditionalFormatting sqref="CS7">
    <cfRule type="containsText" dxfId="908" priority="6584" operator="containsText" text="DI">
      <formula>NOT(ISERROR(SEARCH("DI",CS7)))</formula>
    </cfRule>
    <cfRule type="cellIs" dxfId="907" priority="6585" operator="equal">
      <formula>"RH"</formula>
    </cfRule>
    <cfRule type="cellIs" dxfId="906" priority="6586" operator="equal">
      <formula>"R"</formula>
    </cfRule>
  </conditionalFormatting>
  <conditionalFormatting sqref="CS8 CS12 CS14:CS16 CO19">
    <cfRule type="cellIs" dxfId="905" priority="19" operator="equal">
      <formula>"R"</formula>
    </cfRule>
  </conditionalFormatting>
  <conditionalFormatting sqref="CS9">
    <cfRule type="containsText" dxfId="904" priority="6954" operator="containsText" text="DI">
      <formula>NOT(ISERROR(SEARCH("DI",CS9)))</formula>
    </cfRule>
    <cfRule type="cellIs" dxfId="903" priority="6955" operator="equal">
      <formula>"RH"</formula>
    </cfRule>
  </conditionalFormatting>
  <conditionalFormatting sqref="CS10">
    <cfRule type="containsText" dxfId="902" priority="5150" operator="containsText" text="DI">
      <formula>NOT(ISERROR(SEARCH("DI",CS10)))</formula>
    </cfRule>
    <cfRule type="cellIs" dxfId="901" priority="5151" operator="equal">
      <formula>"RH"</formula>
    </cfRule>
  </conditionalFormatting>
  <conditionalFormatting sqref="CS10:CS11">
    <cfRule type="cellIs" dxfId="900" priority="5152" operator="equal">
      <formula>"R"</formula>
    </cfRule>
  </conditionalFormatting>
  <conditionalFormatting sqref="CS11">
    <cfRule type="cellIs" dxfId="899" priority="6914" operator="equal">
      <formula>"RH"</formula>
    </cfRule>
    <cfRule type="containsText" dxfId="898" priority="6916" operator="containsText" text="DI">
      <formula>NOT(ISERROR(SEARCH("DI",CS11)))</formula>
    </cfRule>
    <cfRule type="cellIs" dxfId="897" priority="6917" operator="equal">
      <formula>"RH"</formula>
    </cfRule>
    <cfRule type="cellIs" dxfId="896" priority="6918" operator="equal">
      <formula>"R"</formula>
    </cfRule>
    <cfRule type="containsText" dxfId="895" priority="6919" operator="containsText" text="DI">
      <formula>NOT(ISERROR(SEARCH("DI",CS11)))</formula>
    </cfRule>
    <cfRule type="cellIs" dxfId="894" priority="6920" operator="equal">
      <formula>"RH"</formula>
    </cfRule>
  </conditionalFormatting>
  <conditionalFormatting sqref="CS13">
    <cfRule type="cellIs" dxfId="893" priority="6854" operator="equal">
      <formula>"RH"</formula>
    </cfRule>
    <cfRule type="containsText" dxfId="892" priority="6856" operator="containsText" text="DI">
      <formula>NOT(ISERROR(SEARCH("DI",CS13)))</formula>
    </cfRule>
    <cfRule type="cellIs" dxfId="891" priority="6857" operator="equal">
      <formula>"RH"</formula>
    </cfRule>
    <cfRule type="cellIs" dxfId="890" priority="6858" operator="equal">
      <formula>"R"</formula>
    </cfRule>
    <cfRule type="containsText" dxfId="889" priority="6859" operator="containsText" text="DI">
      <formula>NOT(ISERROR(SEARCH("DI",CS13)))</formula>
    </cfRule>
    <cfRule type="cellIs" dxfId="888" priority="6860" operator="equal">
      <formula>"RH"</formula>
    </cfRule>
    <cfRule type="cellIs" dxfId="887" priority="6861" operator="equal">
      <formula>"R"</formula>
    </cfRule>
  </conditionalFormatting>
  <conditionalFormatting sqref="CS13:CS14">
    <cfRule type="cellIs" dxfId="886" priority="6787" operator="equal">
      <formula>"R"</formula>
    </cfRule>
  </conditionalFormatting>
  <conditionalFormatting sqref="CS14">
    <cfRule type="cellIs" dxfId="885" priority="6780" operator="equal">
      <formula>"RH"</formula>
    </cfRule>
    <cfRule type="containsText" dxfId="884" priority="6782" operator="containsText" text="DI">
      <formula>NOT(ISERROR(SEARCH("DI",CS14)))</formula>
    </cfRule>
    <cfRule type="cellIs" dxfId="883" priority="6783" operator="equal">
      <formula>"RH"</formula>
    </cfRule>
    <cfRule type="cellIs" dxfId="882" priority="6784" operator="equal">
      <formula>"R"</formula>
    </cfRule>
    <cfRule type="containsText" dxfId="881" priority="6785" operator="containsText" text="DI">
      <formula>NOT(ISERROR(SEARCH("DI",CS14)))</formula>
    </cfRule>
    <cfRule type="cellIs" dxfId="880" priority="6786" operator="equal">
      <formula>"RH"</formula>
    </cfRule>
  </conditionalFormatting>
  <conditionalFormatting sqref="CS15 CS8 CS12 CO19">
    <cfRule type="cellIs" dxfId="879" priority="20" operator="equal">
      <formula>"RH"</formula>
    </cfRule>
    <cfRule type="containsText" dxfId="878" priority="21" operator="containsText" text="DI">
      <formula>NOT(ISERROR(SEARCH("DI",CO8)))</formula>
    </cfRule>
  </conditionalFormatting>
  <conditionalFormatting sqref="CS17">
    <cfRule type="cellIs" dxfId="877" priority="6681" operator="equal">
      <formula>"RH"</formula>
    </cfRule>
    <cfRule type="containsText" dxfId="876" priority="6683" operator="containsText" text="DI">
      <formula>NOT(ISERROR(SEARCH("DI",CS17)))</formula>
    </cfRule>
  </conditionalFormatting>
  <conditionalFormatting sqref="CS18">
    <cfRule type="cellIs" dxfId="875" priority="6618" operator="equal">
      <formula>"RH"</formula>
    </cfRule>
  </conditionalFormatting>
  <conditionalFormatting sqref="CS19">
    <cfRule type="cellIs" dxfId="874" priority="6627" operator="equal">
      <formula>"RH"</formula>
    </cfRule>
  </conditionalFormatting>
  <conditionalFormatting sqref="CS20">
    <cfRule type="containsText" dxfId="873" priority="5147" operator="containsText" text="DI">
      <formula>NOT(ISERROR(SEARCH("DI",CS20)))</formula>
    </cfRule>
    <cfRule type="cellIs" dxfId="872" priority="5148" operator="equal">
      <formula>"RH"</formula>
    </cfRule>
  </conditionalFormatting>
  <conditionalFormatting sqref="CS26">
    <cfRule type="cellIs" dxfId="871" priority="6113" operator="equal">
      <formula>"RH"</formula>
    </cfRule>
    <cfRule type="containsText" dxfId="870" priority="6115" operator="containsText" text="DI">
      <formula>NOT(ISERROR(SEARCH("DI",CS26)))</formula>
    </cfRule>
    <cfRule type="cellIs" dxfId="869" priority="6116" operator="equal">
      <formula>"RH"</formula>
    </cfRule>
    <cfRule type="cellIs" dxfId="868" priority="6117" operator="equal">
      <formula>"R"</formula>
    </cfRule>
    <cfRule type="containsText" dxfId="867" priority="6118" operator="containsText" text="DI">
      <formula>NOT(ISERROR(SEARCH("DI",CS26)))</formula>
    </cfRule>
    <cfRule type="cellIs" dxfId="866" priority="6119" operator="equal">
      <formula>"RH"</formula>
    </cfRule>
  </conditionalFormatting>
  <conditionalFormatting sqref="CS26:CS27">
    <cfRule type="cellIs" dxfId="865" priority="6056" operator="equal">
      <formula>"R"</formula>
    </cfRule>
  </conditionalFormatting>
  <conditionalFormatting sqref="CS27">
    <cfRule type="cellIs" dxfId="864" priority="6055" operator="equal">
      <formula>"RH"</formula>
    </cfRule>
    <cfRule type="containsText" dxfId="863" priority="6057" operator="containsText" text="DI">
      <formula>NOT(ISERROR(SEARCH("DI",CS27)))</formula>
    </cfRule>
  </conditionalFormatting>
  <conditionalFormatting sqref="CS28 DA28">
    <cfRule type="cellIs" dxfId="862" priority="6081" operator="equal">
      <formula>"R"</formula>
    </cfRule>
  </conditionalFormatting>
  <conditionalFormatting sqref="CS29">
    <cfRule type="cellIs" dxfId="861" priority="6005" operator="equal">
      <formula>"RH"</formula>
    </cfRule>
  </conditionalFormatting>
  <conditionalFormatting sqref="CS29:CS30">
    <cfRule type="cellIs" dxfId="860" priority="5986" operator="equal">
      <formula>"R"</formula>
    </cfRule>
  </conditionalFormatting>
  <conditionalFormatting sqref="CS30">
    <cfRule type="cellIs" dxfId="859" priority="5979" operator="equal">
      <formula>"RH"</formula>
    </cfRule>
    <cfRule type="containsText" dxfId="858" priority="5981" operator="containsText" text="DI">
      <formula>NOT(ISERROR(SEARCH("DI",CS30)))</formula>
    </cfRule>
    <cfRule type="cellIs" dxfId="857" priority="5982" operator="equal">
      <formula>"RH"</formula>
    </cfRule>
    <cfRule type="cellIs" dxfId="856" priority="5983" operator="equal">
      <formula>"R"</formula>
    </cfRule>
    <cfRule type="containsText" dxfId="855" priority="5984" operator="containsText" text="DI">
      <formula>NOT(ISERROR(SEARCH("DI",CS30)))</formula>
    </cfRule>
    <cfRule type="cellIs" dxfId="854" priority="5985" operator="equal">
      <formula>"RH"</formula>
    </cfRule>
  </conditionalFormatting>
  <conditionalFormatting sqref="CS30:CS32">
    <cfRule type="cellIs" dxfId="853" priority="5893" operator="equal">
      <formula>"R"</formula>
    </cfRule>
  </conditionalFormatting>
  <conditionalFormatting sqref="CS31">
    <cfRule type="containsText" dxfId="852" priority="5891" operator="containsText" text="DI">
      <formula>NOT(ISERROR(SEARCH("DI",CS31)))</formula>
    </cfRule>
    <cfRule type="cellIs" dxfId="851" priority="5892" operator="equal">
      <formula>"RH"</formula>
    </cfRule>
  </conditionalFormatting>
  <conditionalFormatting sqref="CS32">
    <cfRule type="cellIs" dxfId="850" priority="5907" operator="equal">
      <formula>"RH"</formula>
    </cfRule>
    <cfRule type="containsText" dxfId="849" priority="5909" operator="containsText" text="DI">
      <formula>NOT(ISERROR(SEARCH("DI",CS32)))</formula>
    </cfRule>
    <cfRule type="cellIs" dxfId="848" priority="5910" operator="equal">
      <formula>"RH"</formula>
    </cfRule>
    <cfRule type="cellIs" dxfId="847" priority="5911" operator="equal">
      <formula>"R"</formula>
    </cfRule>
    <cfRule type="containsText" dxfId="846" priority="5912" operator="containsText" text="DI">
      <formula>NOT(ISERROR(SEARCH("DI",CS32)))</formula>
    </cfRule>
    <cfRule type="cellIs" dxfId="845" priority="5913" operator="equal">
      <formula>"RH"</formula>
    </cfRule>
    <cfRule type="cellIs" dxfId="844" priority="5914" operator="equal">
      <formula>"R"</formula>
    </cfRule>
  </conditionalFormatting>
  <conditionalFormatting sqref="CS33">
    <cfRule type="cellIs" dxfId="843" priority="5803" operator="equal">
      <formula>"RH"</formula>
    </cfRule>
    <cfRule type="containsText" dxfId="842" priority="5805" operator="containsText" text="DI">
      <formula>NOT(ISERROR(SEARCH("DI",CS33)))</formula>
    </cfRule>
  </conditionalFormatting>
  <conditionalFormatting sqref="CS33:CS36">
    <cfRule type="cellIs" dxfId="841" priority="5782" operator="equal">
      <formula>"R"</formula>
    </cfRule>
  </conditionalFormatting>
  <conditionalFormatting sqref="CS34">
    <cfRule type="cellIs" dxfId="840" priority="5856" operator="equal">
      <formula>"RH"</formula>
    </cfRule>
  </conditionalFormatting>
  <conditionalFormatting sqref="CS35">
    <cfRule type="cellIs" dxfId="839" priority="5841" operator="equal">
      <formula>"RH"</formula>
    </cfRule>
  </conditionalFormatting>
  <conditionalFormatting sqref="CS36">
    <cfRule type="containsText" dxfId="838" priority="5780" operator="containsText" text="DI">
      <formula>NOT(ISERROR(SEARCH("DI",CS36)))</formula>
    </cfRule>
    <cfRule type="cellIs" dxfId="837" priority="5781" operator="equal">
      <formula>"RH"</formula>
    </cfRule>
  </conditionalFormatting>
  <conditionalFormatting sqref="CS45 CW45">
    <cfRule type="cellIs" dxfId="836" priority="6543" operator="equal">
      <formula>"RH"</formula>
    </cfRule>
    <cfRule type="containsText" dxfId="835" priority="6545" operator="containsText" text="DI">
      <formula>NOT(ISERROR(SEARCH("DI",CS45)))</formula>
    </cfRule>
  </conditionalFormatting>
  <conditionalFormatting sqref="CS45:CS48">
    <cfRule type="cellIs" dxfId="834" priority="6183" operator="equal">
      <formula>"R"</formula>
    </cfRule>
  </conditionalFormatting>
  <conditionalFormatting sqref="CS46">
    <cfRule type="cellIs" dxfId="833" priority="6495" operator="equal">
      <formula>"RH"</formula>
    </cfRule>
  </conditionalFormatting>
  <conditionalFormatting sqref="CS47">
    <cfRule type="cellIs" dxfId="832" priority="6176" operator="equal">
      <formula>"RH"</formula>
    </cfRule>
    <cfRule type="cellIs" dxfId="831" priority="6177" operator="equal">
      <formula>"R"</formula>
    </cfRule>
    <cfRule type="containsText" dxfId="830" priority="6178" operator="containsText" text="DI">
      <formula>NOT(ISERROR(SEARCH("DI",CS47)))</formula>
    </cfRule>
    <cfRule type="cellIs" dxfId="829" priority="6179" operator="equal">
      <formula>"RH"</formula>
    </cfRule>
    <cfRule type="cellIs" dxfId="828" priority="6180" operator="equal">
      <formula>"R"</formula>
    </cfRule>
    <cfRule type="containsText" dxfId="827" priority="6181" operator="containsText" text="DI">
      <formula>NOT(ISERROR(SEARCH("DI",CS47)))</formula>
    </cfRule>
    <cfRule type="cellIs" dxfId="826" priority="6182" operator="equal">
      <formula>"RH"</formula>
    </cfRule>
  </conditionalFormatting>
  <conditionalFormatting sqref="CS48 CW49">
    <cfRule type="cellIs" dxfId="825" priority="6196" operator="equal">
      <formula>"R"</formula>
    </cfRule>
    <cfRule type="cellIs" dxfId="824" priority="6199" operator="equal">
      <formula>"R"</formula>
    </cfRule>
  </conditionalFormatting>
  <conditionalFormatting sqref="CS49">
    <cfRule type="containsText" dxfId="823" priority="6391" operator="containsText" text="DI">
      <formula>NOT(ISERROR(SEARCH("DI",CS49)))</formula>
    </cfRule>
    <cfRule type="cellIs" dxfId="822" priority="6392" operator="equal">
      <formula>"RH"</formula>
    </cfRule>
    <cfRule type="cellIs" dxfId="821" priority="6393" operator="equal">
      <formula>"R"</formula>
    </cfRule>
  </conditionalFormatting>
  <conditionalFormatting sqref="CS50">
    <cfRule type="cellIs" dxfId="820" priority="6253" operator="equal">
      <formula>"RH"</formula>
    </cfRule>
    <cfRule type="cellIs" dxfId="819" priority="6254" operator="equal">
      <formula>"R"</formula>
    </cfRule>
  </conditionalFormatting>
  <conditionalFormatting sqref="CS51">
    <cfRule type="cellIs" dxfId="818" priority="6363" operator="equal">
      <formula>"RH"</formula>
    </cfRule>
    <cfRule type="containsText" dxfId="817" priority="6365" operator="containsText" text="DI">
      <formula>NOT(ISERROR(SEARCH("DI",CS51)))</formula>
    </cfRule>
    <cfRule type="cellIs" dxfId="816" priority="6366" operator="equal">
      <formula>"RH"</formula>
    </cfRule>
    <cfRule type="cellIs" dxfId="815" priority="6367" operator="equal">
      <formula>"R"</formula>
    </cfRule>
    <cfRule type="containsText" dxfId="814" priority="6368" operator="containsText" text="DI">
      <formula>NOT(ISERROR(SEARCH("DI",CS51)))</formula>
    </cfRule>
    <cfRule type="cellIs" dxfId="813" priority="6369" operator="equal">
      <formula>"RH"</formula>
    </cfRule>
    <cfRule type="cellIs" dxfId="812" priority="6370" operator="equal">
      <formula>"R"</formula>
    </cfRule>
  </conditionalFormatting>
  <conditionalFormatting sqref="CS52">
    <cfRule type="containsText" dxfId="811" priority="6242" operator="containsText" text="DI">
      <formula>NOT(ISERROR(SEARCH("DI",CS52)))</formula>
    </cfRule>
    <cfRule type="cellIs" dxfId="810" priority="6243" operator="equal">
      <formula>"RH"</formula>
    </cfRule>
    <cfRule type="cellIs" dxfId="809" priority="6244" operator="equal">
      <formula>"R"</formula>
    </cfRule>
  </conditionalFormatting>
  <conditionalFormatting sqref="CS53">
    <cfRule type="containsText" dxfId="808" priority="6298" operator="containsText" text="DI">
      <formula>NOT(ISERROR(SEARCH("DI",CS53)))</formula>
    </cfRule>
    <cfRule type="cellIs" dxfId="807" priority="6299" operator="equal">
      <formula>"RH"</formula>
    </cfRule>
    <cfRule type="cellIs" dxfId="806" priority="6300" operator="equal">
      <formula>"R"</formula>
    </cfRule>
  </conditionalFormatting>
  <conditionalFormatting sqref="CS54">
    <cfRule type="cellIs" dxfId="805" priority="6319" operator="equal">
      <formula>"RH"</formula>
    </cfRule>
    <cfRule type="containsText" dxfId="804" priority="6321" operator="containsText" text="DI">
      <formula>NOT(ISERROR(SEARCH("DI",CS54)))</formula>
    </cfRule>
    <cfRule type="cellIs" dxfId="803" priority="6322" operator="equal">
      <formula>"RH"</formula>
    </cfRule>
    <cfRule type="cellIs" dxfId="802" priority="6323" operator="equal">
      <formula>"R"</formula>
    </cfRule>
    <cfRule type="containsText" dxfId="801" priority="6324" operator="containsText" text="DI">
      <formula>NOT(ISERROR(SEARCH("DI",CS54)))</formula>
    </cfRule>
    <cfRule type="cellIs" dxfId="800" priority="6325" operator="equal">
      <formula>"RH"</formula>
    </cfRule>
    <cfRule type="cellIs" dxfId="799" priority="6326" operator="equal">
      <formula>"R"</formula>
    </cfRule>
  </conditionalFormatting>
  <conditionalFormatting sqref="CS55">
    <cfRule type="containsText" dxfId="798" priority="6219" operator="containsText" text="DI">
      <formula>NOT(ISERROR(SEARCH("DI",CS55)))</formula>
    </cfRule>
    <cfRule type="cellIs" dxfId="797" priority="6220" operator="equal">
      <formula>"RH"</formula>
    </cfRule>
  </conditionalFormatting>
  <conditionalFormatting sqref="CT27:CU27 CX27:CY27 DB27:DC27 DF27:DG27">
    <cfRule type="containsText" dxfId="796" priority="6061" operator="containsText" text="DI">
      <formula>NOT(ISERROR(SEARCH("DI",CT27)))</formula>
    </cfRule>
    <cfRule type="cellIs" dxfId="795" priority="6062" operator="equal">
      <formula>"RH"</formula>
    </cfRule>
    <cfRule type="cellIs" dxfId="794" priority="6063" operator="equal">
      <formula>"R"</formula>
    </cfRule>
  </conditionalFormatting>
  <conditionalFormatting sqref="CT33:CU33">
    <cfRule type="containsText" dxfId="793" priority="6104" operator="containsText" text="DI">
      <formula>NOT(ISERROR(SEARCH("DI",CT33)))</formula>
    </cfRule>
    <cfRule type="cellIs" dxfId="792" priority="6105" operator="equal">
      <formula>"RH"</formula>
    </cfRule>
  </conditionalFormatting>
  <conditionalFormatting sqref="CT34:CU35 DB34:DC35 DF34:DG35 CL34:CM35 CP34:CQ36 CX34:CY36">
    <cfRule type="containsText" dxfId="791" priority="5858" operator="containsText" text="DI">
      <formula>NOT(ISERROR(SEARCH("DI",CL34)))</formula>
    </cfRule>
    <cfRule type="cellIs" dxfId="790" priority="5859" operator="equal">
      <formula>"RH"</formula>
    </cfRule>
  </conditionalFormatting>
  <conditionalFormatting sqref="CT36:CU36">
    <cfRule type="containsText" dxfId="789" priority="5783" operator="containsText" text="DI">
      <formula>NOT(ISERROR(SEARCH("DI",CT36)))</formula>
    </cfRule>
    <cfRule type="cellIs" dxfId="788" priority="5784" operator="equal">
      <formula>"RH"</formula>
    </cfRule>
    <cfRule type="cellIs" dxfId="787" priority="5785" operator="equal">
      <formula>"R"</formula>
    </cfRule>
  </conditionalFormatting>
  <conditionalFormatting sqref="CT52:CU52 CL52:CM52 CP52:CQ52 CX52:CY52 DB52:DC52">
    <cfRule type="containsText" dxfId="786" priority="6279" operator="containsText" text="DI">
      <formula>NOT(ISERROR(SEARCH("DI",CL52)))</formula>
    </cfRule>
    <cfRule type="cellIs" dxfId="785" priority="6280" operator="equal">
      <formula>"RH"</formula>
    </cfRule>
  </conditionalFormatting>
  <conditionalFormatting sqref="CT53:CU53 CL53:CM53 CP53:CQ53 CX53:CY53 DB53:DC53">
    <cfRule type="containsText" dxfId="784" priority="6304" operator="containsText" text="DI">
      <formula>NOT(ISERROR(SEARCH("DI",CL53)))</formula>
    </cfRule>
    <cfRule type="cellIs" dxfId="783" priority="6305" operator="equal">
      <formula>"RH"</formula>
    </cfRule>
  </conditionalFormatting>
  <conditionalFormatting sqref="CT33:CV33">
    <cfRule type="cellIs" dxfId="782" priority="6106" operator="equal">
      <formula>"R"</formula>
    </cfRule>
  </conditionalFormatting>
  <conditionalFormatting sqref="CV7">
    <cfRule type="cellIs" dxfId="781" priority="6611" operator="equal">
      <formula>"RH"</formula>
    </cfRule>
  </conditionalFormatting>
  <conditionalFormatting sqref="CV11:CV15 DH11:DH15 CR12:CR15 CZ12:CZ15">
    <cfRule type="cellIs" dxfId="780" priority="6755" operator="equal">
      <formula>"R"</formula>
    </cfRule>
  </conditionalFormatting>
  <conditionalFormatting sqref="CV26:CV27">
    <cfRule type="cellIs" dxfId="779" priority="6046" operator="equal">
      <formula>"R"</formula>
    </cfRule>
  </conditionalFormatting>
  <conditionalFormatting sqref="CV27 CZ27 DD27 DH27:DH28">
    <cfRule type="cellIs" dxfId="778" priority="6045" operator="equal">
      <formula>"RH"</formula>
    </cfRule>
  </conditionalFormatting>
  <conditionalFormatting sqref="CV33">
    <cfRule type="cellIs" dxfId="777" priority="6111" operator="equal">
      <formula>"RH"</formula>
    </cfRule>
  </conditionalFormatting>
  <conditionalFormatting sqref="CV45">
    <cfRule type="cellIs" dxfId="776" priority="6559" operator="equal">
      <formula>"RH"</formula>
    </cfRule>
  </conditionalFormatting>
  <conditionalFormatting sqref="CV52 CN52 CR52 CZ52 DD52">
    <cfRule type="cellIs" dxfId="775" priority="6274" operator="equal">
      <formula>"RH"</formula>
    </cfRule>
  </conditionalFormatting>
  <conditionalFormatting sqref="CV53 CN53 CR53 CZ53 DD53">
    <cfRule type="cellIs" dxfId="774" priority="6296" operator="equal">
      <formula>"RH"</formula>
    </cfRule>
  </conditionalFormatting>
  <conditionalFormatting sqref="CV7:CW9">
    <cfRule type="cellIs" dxfId="773" priority="6589" operator="equal">
      <formula>"R"</formula>
    </cfRule>
  </conditionalFormatting>
  <conditionalFormatting sqref="CV17:CW18">
    <cfRule type="cellIs" dxfId="772" priority="6663" operator="equal">
      <formula>"R"</formula>
    </cfRule>
  </conditionalFormatting>
  <conditionalFormatting sqref="CV28:CW30">
    <cfRule type="cellIs" dxfId="771" priority="5968" operator="equal">
      <formula>"R"</formula>
    </cfRule>
  </conditionalFormatting>
  <conditionalFormatting sqref="CW7">
    <cfRule type="containsText" dxfId="770" priority="6587" operator="containsText" text="DI">
      <formula>NOT(ISERROR(SEARCH("DI",CW7)))</formula>
    </cfRule>
    <cfRule type="cellIs" dxfId="769" priority="6588" operator="equal">
      <formula>"RH"</formula>
    </cfRule>
  </conditionalFormatting>
  <conditionalFormatting sqref="CW8">
    <cfRule type="cellIs" dxfId="768" priority="6989" operator="equal">
      <formula>"RH"</formula>
    </cfRule>
    <cfRule type="containsText" dxfId="767" priority="6991" operator="containsText" text="DI">
      <formula>NOT(ISERROR(SEARCH("DI",CW8)))</formula>
    </cfRule>
  </conditionalFormatting>
  <conditionalFormatting sqref="CW9">
    <cfRule type="cellIs" dxfId="766" priority="6944" operator="equal">
      <formula>"RH"</formula>
    </cfRule>
  </conditionalFormatting>
  <conditionalFormatting sqref="CW10 DA10">
    <cfRule type="cellIs" dxfId="765" priority="5163" operator="equal">
      <formula>"R"</formula>
    </cfRule>
  </conditionalFormatting>
  <conditionalFormatting sqref="CW11">
    <cfRule type="containsText" dxfId="764" priority="6927" operator="containsText" text="DI">
      <formula>NOT(ISERROR(SEARCH("DI",CW11)))</formula>
    </cfRule>
    <cfRule type="cellIs" dxfId="763" priority="6928" operator="equal">
      <formula>"RH"</formula>
    </cfRule>
    <cfRule type="cellIs" dxfId="762" priority="6929" operator="equal">
      <formula>"R"</formula>
    </cfRule>
  </conditionalFormatting>
  <conditionalFormatting sqref="CW12">
    <cfRule type="cellIs" dxfId="761" priority="6735" operator="equal">
      <formula>"RH"</formula>
    </cfRule>
    <cfRule type="cellIs" dxfId="760" priority="6736" operator="equal">
      <formula>"R"</formula>
    </cfRule>
    <cfRule type="containsText" dxfId="759" priority="6737" operator="containsText" text="DI">
      <formula>NOT(ISERROR(SEARCH("DI",CW12)))</formula>
    </cfRule>
    <cfRule type="cellIs" dxfId="758" priority="6738" operator="equal">
      <formula>"RH"</formula>
    </cfRule>
    <cfRule type="cellIs" dxfId="757" priority="6739" operator="equal">
      <formula>"R"</formula>
    </cfRule>
    <cfRule type="containsText" dxfId="756" priority="6740" operator="containsText" text="DI">
      <formula>NOT(ISERROR(SEARCH("DI",CW12)))</formula>
    </cfRule>
    <cfRule type="cellIs" dxfId="755" priority="6741" operator="equal">
      <formula>"RH"</formula>
    </cfRule>
    <cfRule type="cellIs" dxfId="754" priority="6742" operator="equal">
      <formula>"R"</formula>
    </cfRule>
  </conditionalFormatting>
  <conditionalFormatting sqref="CW13">
    <cfRule type="cellIs" dxfId="753" priority="6851" operator="equal">
      <formula>"RH"</formula>
    </cfRule>
    <cfRule type="containsText" dxfId="752" priority="6853" operator="containsText" text="DI">
      <formula>NOT(ISERROR(SEARCH("DI",CW13)))</formula>
    </cfRule>
  </conditionalFormatting>
  <conditionalFormatting sqref="CW13:CW14">
    <cfRule type="cellIs" dxfId="751" priority="6813" operator="equal">
      <formula>"R"</formula>
    </cfRule>
  </conditionalFormatting>
  <conditionalFormatting sqref="CW14">
    <cfRule type="cellIs" dxfId="750" priority="6806" operator="equal">
      <formula>"RH"</formula>
    </cfRule>
    <cfRule type="containsText" dxfId="749" priority="6808" operator="containsText" text="DI">
      <formula>NOT(ISERROR(SEARCH("DI",CW14)))</formula>
    </cfRule>
    <cfRule type="cellIs" dxfId="748" priority="6809" operator="equal">
      <formula>"RH"</formula>
    </cfRule>
    <cfRule type="cellIs" dxfId="747" priority="6810" operator="equal">
      <formula>"R"</formula>
    </cfRule>
    <cfRule type="containsText" dxfId="746" priority="6811" operator="containsText" text="DI">
      <formula>NOT(ISERROR(SEARCH("DI",CW14)))</formula>
    </cfRule>
    <cfRule type="cellIs" dxfId="745" priority="6812" operator="equal">
      <formula>"RH"</formula>
    </cfRule>
  </conditionalFormatting>
  <conditionalFormatting sqref="CW14:CW16">
    <cfRule type="cellIs" dxfId="744" priority="5127" operator="equal">
      <formula>"R"</formula>
    </cfRule>
  </conditionalFormatting>
  <conditionalFormatting sqref="CW15">
    <cfRule type="containsText" dxfId="743" priority="5125" operator="containsText" text="DI">
      <formula>NOT(ISERROR(SEARCH("DI",CW15)))</formula>
    </cfRule>
    <cfRule type="cellIs" dxfId="742" priority="5126" operator="equal">
      <formula>"RH"</formula>
    </cfRule>
  </conditionalFormatting>
  <conditionalFormatting sqref="CW16 CS16">
    <cfRule type="cellIs" dxfId="741" priority="5164" operator="equal">
      <formula>"RH"</formula>
    </cfRule>
    <cfRule type="containsText" dxfId="740" priority="5166" operator="containsText" text="DI">
      <formula>NOT(ISERROR(SEARCH("DI",CS16)))</formula>
    </cfRule>
  </conditionalFormatting>
  <conditionalFormatting sqref="CW17">
    <cfRule type="cellIs" dxfId="739" priority="6697" operator="equal">
      <formula>"RH"</formula>
    </cfRule>
    <cfRule type="containsText" dxfId="738" priority="6699" operator="containsText" text="DI">
      <formula>NOT(ISERROR(SEARCH("DI",CW17)))</formula>
    </cfRule>
    <cfRule type="cellIs" dxfId="737" priority="6700" operator="equal">
      <formula>"RH"</formula>
    </cfRule>
    <cfRule type="cellIs" dxfId="736" priority="6701" operator="equal">
      <formula>"R"</formula>
    </cfRule>
    <cfRule type="containsText" dxfId="735" priority="6702" operator="containsText" text="DI">
      <formula>NOT(ISERROR(SEARCH("DI",CW17)))</formula>
    </cfRule>
    <cfRule type="cellIs" dxfId="734" priority="6703" operator="equal">
      <formula>"RH"</formula>
    </cfRule>
    <cfRule type="cellIs" dxfId="733" priority="6704" operator="equal">
      <formula>"R"</formula>
    </cfRule>
  </conditionalFormatting>
  <conditionalFormatting sqref="CW18">
    <cfRule type="cellIs" dxfId="732" priority="6666" operator="equal">
      <formula>"RH"</formula>
    </cfRule>
  </conditionalFormatting>
  <conditionalFormatting sqref="CW19">
    <cfRule type="containsText" dxfId="731" priority="6640" operator="containsText" text="DI">
      <formula>NOT(ISERROR(SEARCH("DI",CW19)))</formula>
    </cfRule>
    <cfRule type="cellIs" dxfId="730" priority="6641" operator="equal">
      <formula>"RH"</formula>
    </cfRule>
    <cfRule type="cellIs" dxfId="729" priority="6642" operator="equal">
      <formula>"R"</formula>
    </cfRule>
  </conditionalFormatting>
  <conditionalFormatting sqref="CW20">
    <cfRule type="cellIs" dxfId="728" priority="6625" operator="equal">
      <formula>"RH"</formula>
    </cfRule>
    <cfRule type="cellIs" dxfId="727" priority="6626" operator="equal">
      <formula>"R"</formula>
    </cfRule>
  </conditionalFormatting>
  <conditionalFormatting sqref="CW26">
    <cfRule type="cellIs" dxfId="726" priority="3105" operator="equal">
      <formula>"RH"</formula>
    </cfRule>
    <cfRule type="cellIs" dxfId="725" priority="3106" operator="equal">
      <formula>"R"</formula>
    </cfRule>
  </conditionalFormatting>
  <conditionalFormatting sqref="CW27">
    <cfRule type="containsText" dxfId="724" priority="6058" operator="containsText" text="DI">
      <formula>NOT(ISERROR(SEARCH("DI",CW27)))</formula>
    </cfRule>
    <cfRule type="cellIs" dxfId="723" priority="6059" operator="equal">
      <formula>"RH"</formula>
    </cfRule>
    <cfRule type="cellIs" dxfId="722" priority="6060" operator="equal">
      <formula>"R"</formula>
    </cfRule>
  </conditionalFormatting>
  <conditionalFormatting sqref="CW28">
    <cfRule type="cellIs" dxfId="721" priority="6076" operator="equal">
      <formula>"RH"</formula>
    </cfRule>
    <cfRule type="containsText" dxfId="720" priority="6078" operator="containsText" text="DI">
      <formula>NOT(ISERROR(SEARCH("DI",CW28)))</formula>
    </cfRule>
  </conditionalFormatting>
  <conditionalFormatting sqref="CW29">
    <cfRule type="cellIs" dxfId="719" priority="6003" operator="equal">
      <formula>"RH"</formula>
    </cfRule>
  </conditionalFormatting>
  <conditionalFormatting sqref="CW30">
    <cfRule type="cellIs" dxfId="718" priority="5961" operator="equal">
      <formula>"RH"</formula>
    </cfRule>
    <cfRule type="containsText" dxfId="717" priority="5963" operator="containsText" text="DI">
      <formula>NOT(ISERROR(SEARCH("DI",CW30)))</formula>
    </cfRule>
    <cfRule type="cellIs" dxfId="716" priority="5964" operator="equal">
      <formula>"RH"</formula>
    </cfRule>
    <cfRule type="cellIs" dxfId="715" priority="5965" operator="equal">
      <formula>"R"</formula>
    </cfRule>
    <cfRule type="containsText" dxfId="714" priority="5966" operator="containsText" text="DI">
      <formula>NOT(ISERROR(SEARCH("DI",CW30)))</formula>
    </cfRule>
    <cfRule type="cellIs" dxfId="713" priority="5967" operator="equal">
      <formula>"RH"</formula>
    </cfRule>
  </conditionalFormatting>
  <conditionalFormatting sqref="CW30:CW32">
    <cfRule type="cellIs" dxfId="712" priority="5761" operator="equal">
      <formula>"R"</formula>
    </cfRule>
  </conditionalFormatting>
  <conditionalFormatting sqref="CW31">
    <cfRule type="cellIs" dxfId="711" priority="5940" operator="equal">
      <formula>"RH"</formula>
    </cfRule>
  </conditionalFormatting>
  <conditionalFormatting sqref="CW32">
    <cfRule type="cellIs" dxfId="710" priority="5760" operator="equal">
      <formula>"RH"</formula>
    </cfRule>
    <cfRule type="containsText" dxfId="709" priority="5762" operator="containsText" text="DI">
      <formula>NOT(ISERROR(SEARCH("DI",CW32)))</formula>
    </cfRule>
  </conditionalFormatting>
  <conditionalFormatting sqref="CW33">
    <cfRule type="cellIs" dxfId="708" priority="5872" operator="equal">
      <formula>"RH"</formula>
    </cfRule>
    <cfRule type="containsText" dxfId="707" priority="5874" operator="containsText" text="DI">
      <formula>NOT(ISERROR(SEARCH("DI",CW33)))</formula>
    </cfRule>
    <cfRule type="cellIs" dxfId="706" priority="5875" operator="equal">
      <formula>"RH"</formula>
    </cfRule>
    <cfRule type="cellIs" dxfId="705" priority="5876" operator="equal">
      <formula>"R"</formula>
    </cfRule>
    <cfRule type="containsText" dxfId="704" priority="5877" operator="containsText" text="DI">
      <formula>NOT(ISERROR(SEARCH("DI",CW33)))</formula>
    </cfRule>
    <cfRule type="cellIs" dxfId="703" priority="5878" operator="equal">
      <formula>"RH"</formula>
    </cfRule>
    <cfRule type="cellIs" dxfId="702" priority="5879" operator="equal">
      <formula>"R"</formula>
    </cfRule>
  </conditionalFormatting>
  <conditionalFormatting sqref="CW33:CW34">
    <cfRule type="cellIs" dxfId="701" priority="5770" operator="equal">
      <formula>"R"</formula>
    </cfRule>
  </conditionalFormatting>
  <conditionalFormatting sqref="CW34">
    <cfRule type="cellIs" dxfId="700" priority="5763" operator="equal">
      <formula>"RH"</formula>
    </cfRule>
    <cfRule type="cellIs" dxfId="699" priority="5764" operator="equal">
      <formula>"R"</formula>
    </cfRule>
    <cfRule type="containsText" dxfId="698" priority="5765" operator="containsText" text="DI">
      <formula>NOT(ISERROR(SEARCH("DI",CW34)))</formula>
    </cfRule>
    <cfRule type="cellIs" dxfId="697" priority="5766" operator="equal">
      <formula>"RH"</formula>
    </cfRule>
    <cfRule type="cellIs" dxfId="696" priority="5767" operator="equal">
      <formula>"R"</formula>
    </cfRule>
    <cfRule type="containsText" dxfId="695" priority="5768" operator="containsText" text="DI">
      <formula>NOT(ISERROR(SEARCH("DI",CW34)))</formula>
    </cfRule>
    <cfRule type="cellIs" dxfId="694" priority="5769" operator="equal">
      <formula>"RH"</formula>
    </cfRule>
  </conditionalFormatting>
  <conditionalFormatting sqref="CW35">
    <cfRule type="containsText" dxfId="693" priority="5823" operator="containsText" text="DI">
      <formula>NOT(ISERROR(SEARCH("DI",CW35)))</formula>
    </cfRule>
    <cfRule type="cellIs" dxfId="692" priority="5824" operator="equal">
      <formula>"RH"</formula>
    </cfRule>
    <cfRule type="cellIs" dxfId="691" priority="5825" operator="equal">
      <formula>"R"</formula>
    </cfRule>
  </conditionalFormatting>
  <conditionalFormatting sqref="CW36">
    <cfRule type="containsText" dxfId="690" priority="5777" operator="containsText" text="DI">
      <formula>NOT(ISERROR(SEARCH("DI",CW36)))</formula>
    </cfRule>
    <cfRule type="cellIs" dxfId="689" priority="5778" operator="equal">
      <formula>"RH"</formula>
    </cfRule>
    <cfRule type="cellIs" dxfId="688" priority="5779" operator="equal">
      <formula>"R"</formula>
    </cfRule>
  </conditionalFormatting>
  <conditionalFormatting sqref="CW45:CW46">
    <cfRule type="cellIs" dxfId="687" priority="6501" operator="equal">
      <formula>"R"</formula>
    </cfRule>
  </conditionalFormatting>
  <conditionalFormatting sqref="CW46">
    <cfRule type="containsText" dxfId="686" priority="6499" operator="containsText" text="DI">
      <formula>NOT(ISERROR(SEARCH("DI",CW46)))</formula>
    </cfRule>
    <cfRule type="cellIs" dxfId="685" priority="6500" operator="equal">
      <formula>"RH"</formula>
    </cfRule>
  </conditionalFormatting>
  <conditionalFormatting sqref="CW47">
    <cfRule type="cellIs" dxfId="684" priority="6459" operator="equal">
      <formula>"RH"</formula>
    </cfRule>
    <cfRule type="containsText" dxfId="683" priority="6461" operator="containsText" text="DI">
      <formula>NOT(ISERROR(SEARCH("DI",CW47)))</formula>
    </cfRule>
    <cfRule type="cellIs" dxfId="682" priority="6462" operator="equal">
      <formula>"RH"</formula>
    </cfRule>
    <cfRule type="cellIs" dxfId="681" priority="6463" operator="equal">
      <formula>"R"</formula>
    </cfRule>
    <cfRule type="containsText" dxfId="680" priority="6464" operator="containsText" text="DI">
      <formula>NOT(ISERROR(SEARCH("DI",CW47)))</formula>
    </cfRule>
    <cfRule type="cellIs" dxfId="679" priority="6465" operator="equal">
      <formula>"RH"</formula>
    </cfRule>
    <cfRule type="cellIs" dxfId="678" priority="6466" operator="equal">
      <formula>"R"</formula>
    </cfRule>
  </conditionalFormatting>
  <conditionalFormatting sqref="CW47:CW48">
    <cfRule type="cellIs" dxfId="677" priority="6436" operator="equal">
      <formula>"R"</formula>
    </cfRule>
  </conditionalFormatting>
  <conditionalFormatting sqref="CW48">
    <cfRule type="containsText" dxfId="676" priority="6434" operator="containsText" text="DI">
      <formula>NOT(ISERROR(SEARCH("DI",CW48)))</formula>
    </cfRule>
    <cfRule type="cellIs" dxfId="675" priority="6435" operator="equal">
      <formula>"RH"</formula>
    </cfRule>
  </conditionalFormatting>
  <conditionalFormatting sqref="CW49 CS48">
    <cfRule type="cellIs" dxfId="674" priority="6192" operator="equal">
      <formula>"RH"</formula>
    </cfRule>
    <cfRule type="containsText" dxfId="673" priority="6194" operator="containsText" text="DI">
      <formula>NOT(ISERROR(SEARCH("DI",CS48)))</formula>
    </cfRule>
    <cfRule type="cellIs" dxfId="672" priority="6195" operator="equal">
      <formula>"RH"</formula>
    </cfRule>
    <cfRule type="containsText" dxfId="671" priority="6197" operator="containsText" text="DI">
      <formula>NOT(ISERROR(SEARCH("DI",CS48)))</formula>
    </cfRule>
    <cfRule type="cellIs" dxfId="670" priority="6198" operator="equal">
      <formula>"RH"</formula>
    </cfRule>
  </conditionalFormatting>
  <conditionalFormatting sqref="CW49">
    <cfRule type="cellIs" dxfId="669" priority="6193" operator="equal">
      <formula>"R"</formula>
    </cfRule>
  </conditionalFormatting>
  <conditionalFormatting sqref="CW50">
    <cfRule type="containsText" dxfId="668" priority="6261" operator="containsText" text="DI">
      <formula>NOT(ISERROR(SEARCH("DI",CW50)))</formula>
    </cfRule>
    <cfRule type="cellIs" dxfId="667" priority="6262" operator="equal">
      <formula>"RH"</formula>
    </cfRule>
    <cfRule type="cellIs" dxfId="666" priority="6263" operator="equal">
      <formula>"R"</formula>
    </cfRule>
  </conditionalFormatting>
  <conditionalFormatting sqref="CW51">
    <cfRule type="cellIs" dxfId="665" priority="6355" operator="equal">
      <formula>"RH"</formula>
    </cfRule>
    <cfRule type="containsText" dxfId="664" priority="6357" operator="containsText" text="DI">
      <formula>NOT(ISERROR(SEARCH("DI",CW51)))</formula>
    </cfRule>
    <cfRule type="cellIs" dxfId="663" priority="6358" operator="equal">
      <formula>"RH"</formula>
    </cfRule>
    <cfRule type="cellIs" dxfId="662" priority="6359" operator="equal">
      <formula>"R"</formula>
    </cfRule>
    <cfRule type="containsText" dxfId="661" priority="6360" operator="containsText" text="DI">
      <formula>NOT(ISERROR(SEARCH("DI",CW51)))</formula>
    </cfRule>
    <cfRule type="cellIs" dxfId="660" priority="6361" operator="equal">
      <formula>"RH"</formula>
    </cfRule>
    <cfRule type="cellIs" dxfId="659" priority="6362" operator="equal">
      <formula>"R"</formula>
    </cfRule>
  </conditionalFormatting>
  <conditionalFormatting sqref="CW52">
    <cfRule type="cellIs" dxfId="658" priority="6282" operator="equal">
      <formula>"RH"</formula>
    </cfRule>
    <cfRule type="containsText" dxfId="657" priority="6284" operator="containsText" text="DI">
      <formula>NOT(ISERROR(SEARCH("DI",CW52)))</formula>
    </cfRule>
    <cfRule type="cellIs" dxfId="656" priority="6285" operator="equal">
      <formula>"RH"</formula>
    </cfRule>
    <cfRule type="cellIs" dxfId="655" priority="6286" operator="equal">
      <formula>"R"</formula>
    </cfRule>
    <cfRule type="containsText" dxfId="654" priority="6287" operator="containsText" text="DI">
      <formula>NOT(ISERROR(SEARCH("DI",CW52)))</formula>
    </cfRule>
    <cfRule type="cellIs" dxfId="653" priority="6288" operator="equal">
      <formula>"RH"</formula>
    </cfRule>
  </conditionalFormatting>
  <conditionalFormatting sqref="CW52:CW53">
    <cfRule type="cellIs" dxfId="652" priority="6289" operator="equal">
      <formula>"R"</formula>
    </cfRule>
  </conditionalFormatting>
  <conditionalFormatting sqref="CW53">
    <cfRule type="cellIs" dxfId="651" priority="6292" operator="equal">
      <formula>"RH"</formula>
    </cfRule>
  </conditionalFormatting>
  <conditionalFormatting sqref="CW54">
    <cfRule type="cellIs" dxfId="650" priority="6173" operator="equal">
      <formula>"RH"</formula>
    </cfRule>
    <cfRule type="cellIs" dxfId="649" priority="6174" operator="equal">
      <formula>"R"</formula>
    </cfRule>
    <cfRule type="containsText" dxfId="648" priority="6175" operator="containsText" text="DI">
      <formula>NOT(ISERROR(SEARCH("DI",CW54)))</formula>
    </cfRule>
  </conditionalFormatting>
  <conditionalFormatting sqref="CW55">
    <cfRule type="containsText" dxfId="647" priority="6216" operator="containsText" text="DI">
      <formula>NOT(ISERROR(SEARCH("DI",CW55)))</formula>
    </cfRule>
    <cfRule type="cellIs" dxfId="646" priority="6217" operator="equal">
      <formula>"RH"</formula>
    </cfRule>
    <cfRule type="cellIs" dxfId="645" priority="6218" operator="equal">
      <formula>"R"</formula>
    </cfRule>
  </conditionalFormatting>
  <conditionalFormatting sqref="CW56 CS56 CO56 CK56">
    <cfRule type="containsText" dxfId="644" priority="6205" operator="containsText" text="DI">
      <formula>NOT(ISERROR(SEARCH("DI",CK56)))</formula>
    </cfRule>
    <cfRule type="cellIs" dxfId="643" priority="6206" operator="equal">
      <formula>"RH"</formula>
    </cfRule>
  </conditionalFormatting>
  <conditionalFormatting sqref="CX33:CY33 DB33:DC33 DF33:DG33">
    <cfRule type="containsText" dxfId="642" priority="5884" operator="containsText" text="DI">
      <formula>NOT(ISERROR(SEARCH("DI",CX33)))</formula>
    </cfRule>
    <cfRule type="cellIs" dxfId="641" priority="5885" operator="equal">
      <formula>"RH"</formula>
    </cfRule>
    <cfRule type="cellIs" dxfId="640" priority="5886" operator="equal">
      <formula>"R"</formula>
    </cfRule>
  </conditionalFormatting>
  <conditionalFormatting sqref="CX46:CY46 DB46:DC46 DF46:DG46">
    <cfRule type="containsText" dxfId="639" priority="6515" operator="containsText" text="DI">
      <formula>NOT(ISERROR(SEARCH("DI",CX46)))</formula>
    </cfRule>
    <cfRule type="cellIs" dxfId="638" priority="6516" operator="equal">
      <formula>"RH"</formula>
    </cfRule>
  </conditionalFormatting>
  <conditionalFormatting sqref="CX48:CY48 CL48:CM48 CP48:CQ48 CT48:CU48 DB48:DC48 DF48:DG48">
    <cfRule type="containsText" dxfId="637" priority="6443" operator="containsText" text="DI">
      <formula>NOT(ISERROR(SEARCH("DI",CL48)))</formula>
    </cfRule>
    <cfRule type="cellIs" dxfId="636" priority="6444" operator="equal">
      <formula>"RH"</formula>
    </cfRule>
  </conditionalFormatting>
  <conditionalFormatting sqref="CX49:CY49 CL49:CM49 CP49:CQ49 CT49:CU49 DB49:DC49 DF49:DG49">
    <cfRule type="containsText" dxfId="635" priority="6400" operator="containsText" text="DI">
      <formula>NOT(ISERROR(SEARCH("DI",CL49)))</formula>
    </cfRule>
    <cfRule type="cellIs" dxfId="634" priority="6401" operator="equal">
      <formula>"RH"</formula>
    </cfRule>
  </conditionalFormatting>
  <conditionalFormatting sqref="CX50:CY50 CL50:CM50 CP50:CQ50 CT50:CU50 DB50:DC50">
    <cfRule type="containsText" dxfId="633" priority="6269" operator="containsText" text="DI">
      <formula>NOT(ISERROR(SEARCH("DI",CL50)))</formula>
    </cfRule>
    <cfRule type="cellIs" dxfId="632" priority="6270" operator="equal">
      <formula>"RH"</formula>
    </cfRule>
  </conditionalFormatting>
  <conditionalFormatting sqref="CX51:CY51 CL51:CM51 CP51:CQ51 CT51:CU51 DB51:DC51 DF51:DG51">
    <cfRule type="containsText" dxfId="631" priority="6379" operator="containsText" text="DI">
      <formula>NOT(ISERROR(SEARCH("DI",CL51)))</formula>
    </cfRule>
    <cfRule type="cellIs" dxfId="630" priority="6380" operator="equal">
      <formula>"RH"</formula>
    </cfRule>
  </conditionalFormatting>
  <conditionalFormatting sqref="CX54:CY54 CL54:CM54 CP54:CQ54 CT54:CU54 DB54:DC54 DF54:DG54">
    <cfRule type="containsText" dxfId="629" priority="6338" operator="containsText" text="DI">
      <formula>NOT(ISERROR(SEARCH("DI",CL54)))</formula>
    </cfRule>
    <cfRule type="cellIs" dxfId="628" priority="6339" operator="equal">
      <formula>"RH"</formula>
    </cfRule>
  </conditionalFormatting>
  <conditionalFormatting sqref="CX55:CY55 CL55:CM55 CP55:CQ55 CT55:CU55 DB55:DC55 DF55:DG55">
    <cfRule type="containsText" dxfId="627" priority="6233" operator="containsText" text="DI">
      <formula>NOT(ISERROR(SEARCH("DI",CL55)))</formula>
    </cfRule>
    <cfRule type="cellIs" dxfId="626" priority="6234" operator="equal">
      <formula>"RH"</formula>
    </cfRule>
  </conditionalFormatting>
  <conditionalFormatting sqref="CX46:CZ46 DB46:DC46 DF46:DI46">
    <cfRule type="cellIs" dxfId="625" priority="6517" operator="equal">
      <formula>"R"</formula>
    </cfRule>
  </conditionalFormatting>
  <conditionalFormatting sqref="CZ7">
    <cfRule type="cellIs" dxfId="624" priority="6593" operator="equal">
      <formula>"RH"</formula>
    </cfRule>
    <cfRule type="cellIs" dxfId="623" priority="6594" operator="equal">
      <formula>"R"</formula>
    </cfRule>
  </conditionalFormatting>
  <conditionalFormatting sqref="CZ9 DH9">
    <cfRule type="cellIs" dxfId="622" priority="6958" operator="equal">
      <formula>"R"</formula>
    </cfRule>
  </conditionalFormatting>
  <conditionalFormatting sqref="CZ33">
    <cfRule type="cellIs" dxfId="621" priority="5888" operator="equal">
      <formula>"RH"</formula>
    </cfRule>
  </conditionalFormatting>
  <conditionalFormatting sqref="CZ45">
    <cfRule type="cellIs" dxfId="620" priority="6557" operator="equal">
      <formula>"RH"</formula>
    </cfRule>
  </conditionalFormatting>
  <conditionalFormatting sqref="CZ46">
    <cfRule type="cellIs" dxfId="619" priority="6525" operator="equal">
      <formula>"RH"</formula>
    </cfRule>
  </conditionalFormatting>
  <conditionalFormatting sqref="CZ48 CN48 CR48 CV48 DD48 DH48">
    <cfRule type="cellIs" dxfId="618" priority="6432" operator="equal">
      <formula>"RH"</formula>
    </cfRule>
  </conditionalFormatting>
  <conditionalFormatting sqref="CZ49 CN49 CR49 CV49 DD49 DH49">
    <cfRule type="cellIs" dxfId="617" priority="6389" operator="equal">
      <formula>"RH"</formula>
    </cfRule>
  </conditionalFormatting>
  <conditionalFormatting sqref="CZ50 CN50 CR50 CV50 DD50">
    <cfRule type="cellIs" dxfId="616" priority="6259" operator="equal">
      <formula>"RH"</formula>
    </cfRule>
  </conditionalFormatting>
  <conditionalFormatting sqref="CZ51 CN51 CR51 CV51 DD51 DH51">
    <cfRule type="cellIs" dxfId="615" priority="6353" operator="equal">
      <formula>"RH"</formula>
    </cfRule>
  </conditionalFormatting>
  <conditionalFormatting sqref="CZ54 CN54 CR54 CV54 DD54 DH54">
    <cfRule type="cellIs" dxfId="614" priority="6317" operator="equal">
      <formula>"RH"</formula>
    </cfRule>
  </conditionalFormatting>
  <conditionalFormatting sqref="CZ55 CN55 CR55 CV55 DD55 DH55">
    <cfRule type="cellIs" dxfId="613" priority="6227" operator="equal">
      <formula>"RH"</formula>
    </cfRule>
  </conditionalFormatting>
  <conditionalFormatting sqref="CZ8:DA8">
    <cfRule type="cellIs" dxfId="612" priority="6982" operator="equal">
      <formula>"R"</formula>
    </cfRule>
  </conditionalFormatting>
  <conditionalFormatting sqref="CZ11:DA11">
    <cfRule type="cellIs" dxfId="611" priority="6923" operator="equal">
      <formula>"R"</formula>
    </cfRule>
  </conditionalFormatting>
  <conditionalFormatting sqref="CZ26:DA26">
    <cfRule type="cellIs" dxfId="610" priority="6125" operator="equal">
      <formula>"R"</formula>
    </cfRule>
  </conditionalFormatting>
  <conditionalFormatting sqref="CZ51:DA51">
    <cfRule type="cellIs" dxfId="609" priority="6352" operator="equal">
      <formula>"R"</formula>
    </cfRule>
  </conditionalFormatting>
  <conditionalFormatting sqref="CZ54:DA54">
    <cfRule type="cellIs" dxfId="608" priority="6316" operator="equal">
      <formula>"R"</formula>
    </cfRule>
  </conditionalFormatting>
  <conditionalFormatting sqref="DA7">
    <cfRule type="containsText" dxfId="607" priority="6608" operator="containsText" text="DI">
      <formula>NOT(ISERROR(SEARCH("DI",DA7)))</formula>
    </cfRule>
    <cfRule type="cellIs" dxfId="606" priority="6609" operator="equal">
      <formula>"RH"</formula>
    </cfRule>
    <cfRule type="cellIs" dxfId="605" priority="6610" operator="equal">
      <formula>"R"</formula>
    </cfRule>
  </conditionalFormatting>
  <conditionalFormatting sqref="DA8">
    <cfRule type="cellIs" dxfId="604" priority="6975" operator="equal">
      <formula>"RH"</formula>
    </cfRule>
    <cfRule type="containsText" dxfId="603" priority="6977" operator="containsText" text="DI">
      <formula>NOT(ISERROR(SEARCH("DI",DA8)))</formula>
    </cfRule>
    <cfRule type="cellIs" dxfId="602" priority="6978" operator="equal">
      <formula>"RH"</formula>
    </cfRule>
    <cfRule type="cellIs" dxfId="601" priority="6979" operator="equal">
      <formula>"R"</formula>
    </cfRule>
    <cfRule type="containsText" dxfId="600" priority="6980" operator="containsText" text="DI">
      <formula>NOT(ISERROR(SEARCH("DI",DA8)))</formula>
    </cfRule>
    <cfRule type="cellIs" dxfId="599" priority="6981" operator="equal">
      <formula>"RH"</formula>
    </cfRule>
  </conditionalFormatting>
  <conditionalFormatting sqref="DA8:DA9">
    <cfRule type="cellIs" dxfId="598" priority="6972" operator="equal">
      <formula>"R"</formula>
    </cfRule>
  </conditionalFormatting>
  <conditionalFormatting sqref="DA9">
    <cfRule type="containsText" dxfId="597" priority="6970" operator="containsText" text="DI">
      <formula>NOT(ISERROR(SEARCH("DI",DA9)))</formula>
    </cfRule>
    <cfRule type="cellIs" dxfId="596" priority="6971" operator="equal">
      <formula>"RH"</formula>
    </cfRule>
  </conditionalFormatting>
  <conditionalFormatting sqref="DA10 CW10">
    <cfRule type="containsText" dxfId="595" priority="5161" operator="containsText" text="DI">
      <formula>NOT(ISERROR(SEARCH("DI",CW10)))</formula>
    </cfRule>
    <cfRule type="cellIs" dxfId="594" priority="5162" operator="equal">
      <formula>"RH"</formula>
    </cfRule>
  </conditionalFormatting>
  <conditionalFormatting sqref="DA11">
    <cfRule type="cellIs" dxfId="593" priority="6924" operator="equal">
      <formula>"RH"</formula>
    </cfRule>
    <cfRule type="containsText" dxfId="592" priority="6926" operator="containsText" text="DI">
      <formula>NOT(ISERROR(SEARCH("DI",DA11)))</formula>
    </cfRule>
  </conditionalFormatting>
  <conditionalFormatting sqref="DA12">
    <cfRule type="containsText" dxfId="591" priority="6883" operator="containsText" text="DI">
      <formula>NOT(ISERROR(SEARCH("DI",DA12)))</formula>
    </cfRule>
    <cfRule type="cellIs" dxfId="590" priority="6884" operator="equal">
      <formula>"RH"</formula>
    </cfRule>
    <cfRule type="cellIs" dxfId="589" priority="6885" operator="equal">
      <formula>"R"</formula>
    </cfRule>
  </conditionalFormatting>
  <conditionalFormatting sqref="DA13">
    <cfRule type="cellIs" dxfId="588" priority="6843" operator="equal">
      <formula>"RH"</formula>
    </cfRule>
    <cfRule type="containsText" dxfId="587" priority="6845" operator="containsText" text="DI">
      <formula>NOT(ISERROR(SEARCH("DI",DA13)))</formula>
    </cfRule>
    <cfRule type="cellIs" dxfId="586" priority="6846" operator="equal">
      <formula>"RH"</formula>
    </cfRule>
    <cfRule type="cellIs" dxfId="585" priority="6847" operator="equal">
      <formula>"R"</formula>
    </cfRule>
    <cfRule type="containsText" dxfId="584" priority="6848" operator="containsText" text="DI">
      <formula>NOT(ISERROR(SEARCH("DI",DA13)))</formula>
    </cfRule>
    <cfRule type="cellIs" dxfId="583" priority="6849" operator="equal">
      <formula>"RH"</formula>
    </cfRule>
    <cfRule type="cellIs" dxfId="582" priority="6850" operator="equal">
      <formula>"R"</formula>
    </cfRule>
  </conditionalFormatting>
  <conditionalFormatting sqref="DA13:DA14">
    <cfRule type="cellIs" dxfId="581" priority="6805" operator="equal">
      <formula>"R"</formula>
    </cfRule>
  </conditionalFormatting>
  <conditionalFormatting sqref="DA14">
    <cfRule type="cellIs" dxfId="580" priority="6798" operator="equal">
      <formula>"RH"</formula>
    </cfRule>
    <cfRule type="containsText" dxfId="579" priority="6800" operator="containsText" text="DI">
      <formula>NOT(ISERROR(SEARCH("DI",DA14)))</formula>
    </cfRule>
    <cfRule type="cellIs" dxfId="578" priority="6801" operator="equal">
      <formula>"RH"</formula>
    </cfRule>
    <cfRule type="cellIs" dxfId="577" priority="6802" operator="equal">
      <formula>"R"</formula>
    </cfRule>
    <cfRule type="containsText" dxfId="576" priority="6803" operator="containsText" text="DI">
      <formula>NOT(ISERROR(SEARCH("DI",DA14)))</formula>
    </cfRule>
    <cfRule type="cellIs" dxfId="575" priority="6804" operator="equal">
      <formula>"RH"</formula>
    </cfRule>
  </conditionalFormatting>
  <conditionalFormatting sqref="DA14:DA15">
    <cfRule type="cellIs" dxfId="574" priority="6750" operator="equal">
      <formula>"R"</formula>
    </cfRule>
  </conditionalFormatting>
  <conditionalFormatting sqref="DA15">
    <cfRule type="cellIs" dxfId="573" priority="6743" operator="equal">
      <formula>"RH"</formula>
    </cfRule>
    <cfRule type="containsText" dxfId="572" priority="6745" operator="containsText" text="DI">
      <formula>NOT(ISERROR(SEARCH("DI",DA15)))</formula>
    </cfRule>
    <cfRule type="cellIs" dxfId="571" priority="6746" operator="equal">
      <formula>"RH"</formula>
    </cfRule>
    <cfRule type="cellIs" dxfId="570" priority="6747" operator="equal">
      <formula>"R"</formula>
    </cfRule>
    <cfRule type="containsText" dxfId="569" priority="6748" operator="containsText" text="DI">
      <formula>NOT(ISERROR(SEARCH("DI",DA15)))</formula>
    </cfRule>
    <cfRule type="cellIs" dxfId="568" priority="6749" operator="equal">
      <formula>"RH"</formula>
    </cfRule>
  </conditionalFormatting>
  <conditionalFormatting sqref="DA15:DA19">
    <cfRule type="cellIs" dxfId="567" priority="6639" operator="equal">
      <formula>"R"</formula>
    </cfRule>
  </conditionalFormatting>
  <conditionalFormatting sqref="DA16">
    <cfRule type="cellIs" dxfId="566" priority="6725" operator="equal">
      <formula>"RH"</formula>
    </cfRule>
    <cfRule type="containsText" dxfId="565" priority="6727" operator="containsText" text="DI">
      <formula>NOT(ISERROR(SEARCH("DI",DA16)))</formula>
    </cfRule>
  </conditionalFormatting>
  <conditionalFormatting sqref="DA17">
    <cfRule type="cellIs" dxfId="564" priority="6694" operator="equal">
      <formula>"RH"</formula>
    </cfRule>
    <cfRule type="containsText" dxfId="563" priority="6696" operator="containsText" text="DI">
      <formula>NOT(ISERROR(SEARCH("DI",DA17)))</formula>
    </cfRule>
  </conditionalFormatting>
  <conditionalFormatting sqref="DA18">
    <cfRule type="cellIs" dxfId="562" priority="6664" operator="equal">
      <formula>"RH"</formula>
    </cfRule>
  </conditionalFormatting>
  <conditionalFormatting sqref="DA19">
    <cfRule type="containsText" dxfId="561" priority="6637" operator="containsText" text="DI">
      <formula>NOT(ISERROR(SEARCH("DI",DA19)))</formula>
    </cfRule>
    <cfRule type="cellIs" dxfId="560" priority="6638" operator="equal">
      <formula>"RH"</formula>
    </cfRule>
  </conditionalFormatting>
  <conditionalFormatting sqref="DA20">
    <cfRule type="cellIs" dxfId="559" priority="6633" operator="equal">
      <formula>"RH"</formula>
    </cfRule>
    <cfRule type="cellIs" dxfId="558" priority="6634" operator="equal">
      <formula>"R"</formula>
    </cfRule>
  </conditionalFormatting>
  <conditionalFormatting sqref="DA26">
    <cfRule type="cellIs" dxfId="557" priority="6129" operator="equal">
      <formula>"RH"</formula>
    </cfRule>
  </conditionalFormatting>
  <conditionalFormatting sqref="DA27">
    <cfRule type="cellIs" dxfId="556" priority="6047" operator="equal">
      <formula>"RH"</formula>
    </cfRule>
    <cfRule type="cellIs" dxfId="555" priority="6048" operator="equal">
      <formula>"R"</formula>
    </cfRule>
    <cfRule type="containsText" dxfId="554" priority="6049" operator="containsText" text="DI">
      <formula>NOT(ISERROR(SEARCH("DI",DA27)))</formula>
    </cfRule>
    <cfRule type="cellIs" dxfId="553" priority="6050" operator="equal">
      <formula>"RH"</formula>
    </cfRule>
    <cfRule type="cellIs" dxfId="552" priority="6051" operator="equal">
      <formula>"R"</formula>
    </cfRule>
    <cfRule type="containsText" dxfId="551" priority="6052" operator="containsText" text="DI">
      <formula>NOT(ISERROR(SEARCH("DI",DA27)))</formula>
    </cfRule>
    <cfRule type="cellIs" dxfId="550" priority="6053" operator="equal">
      <formula>"RH"</formula>
    </cfRule>
    <cfRule type="cellIs" dxfId="549" priority="6054" operator="equal">
      <formula>"R"</formula>
    </cfRule>
  </conditionalFormatting>
  <conditionalFormatting sqref="DA28 CS28">
    <cfRule type="containsText" dxfId="548" priority="6079" operator="containsText" text="DI">
      <formula>NOT(ISERROR(SEARCH("DI",CS28)))</formula>
    </cfRule>
    <cfRule type="cellIs" dxfId="547" priority="6080" operator="equal">
      <formula>"RH"</formula>
    </cfRule>
  </conditionalFormatting>
  <conditionalFormatting sqref="DA29">
    <cfRule type="cellIs" dxfId="546" priority="5792" operator="equal">
      <formula>"RH"</formula>
    </cfRule>
    <cfRule type="cellIs" dxfId="545" priority="5793" operator="equal">
      <formula>"R"</formula>
    </cfRule>
    <cfRule type="containsText" dxfId="544" priority="5794" operator="containsText" text="DI">
      <formula>NOT(ISERROR(SEARCH("DI",DA29)))</formula>
    </cfRule>
    <cfRule type="cellIs" dxfId="543" priority="5795" operator="equal">
      <formula>"RH"</formula>
    </cfRule>
    <cfRule type="cellIs" dxfId="542" priority="5796" operator="equal">
      <formula>"R"</formula>
    </cfRule>
    <cfRule type="containsText" dxfId="541" priority="5797" operator="containsText" text="DI">
      <formula>NOT(ISERROR(SEARCH("DI",DA29)))</formula>
    </cfRule>
    <cfRule type="cellIs" dxfId="540" priority="5798" operator="equal">
      <formula>"RH"</formula>
    </cfRule>
    <cfRule type="cellIs" dxfId="539" priority="5799" operator="equal">
      <formula>"R"</formula>
    </cfRule>
  </conditionalFormatting>
  <conditionalFormatting sqref="DA30">
    <cfRule type="cellIs" dxfId="538" priority="6001" operator="equal">
      <formula>"RH"</formula>
    </cfRule>
  </conditionalFormatting>
  <conditionalFormatting sqref="DA31">
    <cfRule type="containsText" dxfId="537" priority="5800" operator="containsText" text="DI">
      <formula>NOT(ISERROR(SEARCH("DI",DA31)))</formula>
    </cfRule>
    <cfRule type="cellIs" dxfId="536" priority="5801" operator="equal">
      <formula>"RH"</formula>
    </cfRule>
  </conditionalFormatting>
  <conditionalFormatting sqref="DA31:DA35">
    <cfRule type="cellIs" dxfId="535" priority="5802" operator="equal">
      <formula>"R"</formula>
    </cfRule>
  </conditionalFormatting>
  <conditionalFormatting sqref="DA32">
    <cfRule type="cellIs" dxfId="534" priority="5899" operator="equal">
      <formula>"RH"</formula>
    </cfRule>
    <cfRule type="containsText" dxfId="533" priority="5901" operator="containsText" text="DI">
      <formula>NOT(ISERROR(SEARCH("DI",DA32)))</formula>
    </cfRule>
    <cfRule type="cellIs" dxfId="532" priority="5902" operator="equal">
      <formula>"RH"</formula>
    </cfRule>
    <cfRule type="cellIs" dxfId="531" priority="5903" operator="equal">
      <formula>"R"</formula>
    </cfRule>
    <cfRule type="containsText" dxfId="530" priority="5904" operator="containsText" text="DI">
      <formula>NOT(ISERROR(SEARCH("DI",DA32)))</formula>
    </cfRule>
    <cfRule type="cellIs" dxfId="529" priority="5905" operator="equal">
      <formula>"RH"</formula>
    </cfRule>
    <cfRule type="cellIs" dxfId="528" priority="5906" operator="equal">
      <formula>"R"</formula>
    </cfRule>
  </conditionalFormatting>
  <conditionalFormatting sqref="DA33">
    <cfRule type="cellIs" dxfId="527" priority="5861" operator="equal">
      <formula>"RH"</formula>
    </cfRule>
    <cfRule type="containsText" dxfId="526" priority="5863" operator="containsText" text="DI">
      <formula>NOT(ISERROR(SEARCH("DI",DA33)))</formula>
    </cfRule>
  </conditionalFormatting>
  <conditionalFormatting sqref="DA34">
    <cfRule type="cellIs" dxfId="525" priority="5836" operator="equal">
      <formula>"RH"</formula>
    </cfRule>
    <cfRule type="containsText" dxfId="524" priority="5838" operator="containsText" text="DI">
      <formula>NOT(ISERROR(SEARCH("DI",DA34)))</formula>
    </cfRule>
  </conditionalFormatting>
  <conditionalFormatting sqref="DA35">
    <cfRule type="cellIs" dxfId="523" priority="5854" operator="equal">
      <formula>"RH"</formula>
    </cfRule>
  </conditionalFormatting>
  <conditionalFormatting sqref="DA36">
    <cfRule type="containsText" dxfId="522" priority="5774" operator="containsText" text="DI">
      <formula>NOT(ISERROR(SEARCH("DI",DA36)))</formula>
    </cfRule>
    <cfRule type="cellIs" dxfId="521" priority="5775" operator="equal">
      <formula>"RH"</formula>
    </cfRule>
    <cfRule type="cellIs" dxfId="520" priority="5776" operator="equal">
      <formula>"R"</formula>
    </cfRule>
  </conditionalFormatting>
  <conditionalFormatting sqref="DA37:DA38 CW37:CW38 CS37:CS38 CO37:CO38">
    <cfRule type="cellIs" dxfId="519" priority="6144" operator="equal">
      <formula>"RH"</formula>
    </cfRule>
    <cfRule type="containsText" dxfId="518" priority="6146" operator="containsText" text="DI">
      <formula>NOT(ISERROR(SEARCH("DI",CO37)))</formula>
    </cfRule>
  </conditionalFormatting>
  <conditionalFormatting sqref="DA44 CW44 CS44 CO44 CK44 BX44 BT44 BP44 BL44 BH44 AU44 AQ44 AM44 AI44 AE44 R44 N44 J44 F44 B44">
    <cfRule type="containsText" dxfId="517" priority="10256" operator="containsText" text="DI">
      <formula>NOT(ISERROR(SEARCH("DI",B44)))</formula>
    </cfRule>
  </conditionalFormatting>
  <conditionalFormatting sqref="DA45 CO45">
    <cfRule type="cellIs" dxfId="516" priority="6527" operator="equal">
      <formula>"RH"</formula>
    </cfRule>
    <cfRule type="containsText" dxfId="515" priority="6529" operator="containsText" text="DI">
      <formula>NOT(ISERROR(SEARCH("DI",CO45)))</formula>
    </cfRule>
    <cfRule type="cellIs" dxfId="514" priority="6530" operator="equal">
      <formula>"RH"</formula>
    </cfRule>
    <cfRule type="containsText" dxfId="513" priority="6532" operator="containsText" text="DI">
      <formula>NOT(ISERROR(SEARCH("DI",CO45)))</formula>
    </cfRule>
    <cfRule type="cellIs" dxfId="512" priority="6533" operator="equal">
      <formula>"RH"</formula>
    </cfRule>
  </conditionalFormatting>
  <conditionalFormatting sqref="DA45:DA46">
    <cfRule type="cellIs" dxfId="511" priority="6494" operator="equal">
      <formula>"R"</formula>
    </cfRule>
  </conditionalFormatting>
  <conditionalFormatting sqref="DA46">
    <cfRule type="cellIs" dxfId="510" priority="6487" operator="equal">
      <formula>"RH"</formula>
    </cfRule>
    <cfRule type="containsText" dxfId="509" priority="6489" operator="containsText" text="DI">
      <formula>NOT(ISERROR(SEARCH("DI",DA46)))</formula>
    </cfRule>
    <cfRule type="cellIs" dxfId="508" priority="6490" operator="equal">
      <formula>"RH"</formula>
    </cfRule>
    <cfRule type="cellIs" dxfId="507" priority="6491" operator="equal">
      <formula>"R"</formula>
    </cfRule>
    <cfRule type="containsText" dxfId="506" priority="6492" operator="containsText" text="DI">
      <formula>NOT(ISERROR(SEARCH("DI",DA46)))</formula>
    </cfRule>
    <cfRule type="cellIs" dxfId="505" priority="6493" operator="equal">
      <formula>"RH"</formula>
    </cfRule>
  </conditionalFormatting>
  <conditionalFormatting sqref="DA46:DA48">
    <cfRule type="cellIs" dxfId="504" priority="6431" operator="equal">
      <formula>"R"</formula>
    </cfRule>
  </conditionalFormatting>
  <conditionalFormatting sqref="DA47">
    <cfRule type="cellIs" dxfId="503" priority="6456" operator="equal">
      <formula>"RH"</formula>
    </cfRule>
    <cfRule type="containsText" dxfId="502" priority="6458" operator="containsText" text="DI">
      <formula>NOT(ISERROR(SEARCH("DI",DA47)))</formula>
    </cfRule>
  </conditionalFormatting>
  <conditionalFormatting sqref="DA48">
    <cfRule type="containsText" dxfId="501" priority="6429" operator="containsText" text="DI">
      <formula>NOT(ISERROR(SEARCH("DI",DA48)))</formula>
    </cfRule>
    <cfRule type="cellIs" dxfId="500" priority="6430" operator="equal">
      <formula>"RH"</formula>
    </cfRule>
  </conditionalFormatting>
  <conditionalFormatting sqref="DA49">
    <cfRule type="containsText" dxfId="499" priority="6403" operator="containsText" text="DI">
      <formula>NOT(ISERROR(SEARCH("DI",DA49)))</formula>
    </cfRule>
    <cfRule type="cellIs" dxfId="498" priority="6404" operator="equal">
      <formula>"RH"</formula>
    </cfRule>
    <cfRule type="cellIs" dxfId="497" priority="6405" operator="equal">
      <formula>"R"</formula>
    </cfRule>
  </conditionalFormatting>
  <conditionalFormatting sqref="DA50">
    <cfRule type="cellIs" dxfId="496" priority="6255" operator="equal">
      <formula>"RH"</formula>
    </cfRule>
    <cfRule type="cellIs" dxfId="495" priority="6256" operator="equal">
      <formula>"R"</formula>
    </cfRule>
  </conditionalFormatting>
  <conditionalFormatting sqref="DA51">
    <cfRule type="containsText" dxfId="494" priority="6350" operator="containsText" text="DI">
      <formula>NOT(ISERROR(SEARCH("DI",DA51)))</formula>
    </cfRule>
    <cfRule type="cellIs" dxfId="493" priority="6351" operator="equal">
      <formula>"RH"</formula>
    </cfRule>
  </conditionalFormatting>
  <conditionalFormatting sqref="DA52">
    <cfRule type="cellIs" dxfId="492" priority="6272" operator="equal">
      <formula>"RH"</formula>
    </cfRule>
  </conditionalFormatting>
  <conditionalFormatting sqref="DA52:DA55">
    <cfRule type="cellIs" dxfId="491" priority="6224" operator="equal">
      <formula>"R"</formula>
    </cfRule>
  </conditionalFormatting>
  <conditionalFormatting sqref="DA53">
    <cfRule type="cellIs" dxfId="490" priority="6294" operator="equal">
      <formula>"RH"</formula>
    </cfRule>
  </conditionalFormatting>
  <conditionalFormatting sqref="DA54">
    <cfRule type="cellIs" dxfId="489" priority="6309" operator="equal">
      <formula>"RH"</formula>
    </cfRule>
    <cfRule type="containsText" dxfId="488" priority="6311" operator="containsText" text="DI">
      <formula>NOT(ISERROR(SEARCH("DI",DA54)))</formula>
    </cfRule>
    <cfRule type="cellIs" dxfId="487" priority="6312" operator="equal">
      <formula>"RH"</formula>
    </cfRule>
    <cfRule type="cellIs" dxfId="486" priority="6313" operator="equal">
      <formula>"R"</formula>
    </cfRule>
    <cfRule type="containsText" dxfId="485" priority="6314" operator="containsText" text="DI">
      <formula>NOT(ISERROR(SEARCH("DI",DA54)))</formula>
    </cfRule>
    <cfRule type="cellIs" dxfId="484" priority="6315" operator="equal">
      <formula>"RH"</formula>
    </cfRule>
  </conditionalFormatting>
  <conditionalFormatting sqref="DA55">
    <cfRule type="containsText" dxfId="483" priority="6222" operator="containsText" text="DI">
      <formula>NOT(ISERROR(SEARCH("DI",DA55)))</formula>
    </cfRule>
    <cfRule type="cellIs" dxfId="482" priority="6223" operator="equal">
      <formula>"RH"</formula>
    </cfRule>
  </conditionalFormatting>
  <conditionalFormatting sqref="DA56">
    <cfRule type="cellIs" dxfId="481" priority="6213" operator="equal">
      <formula>"RH"</formula>
    </cfRule>
    <cfRule type="containsText" dxfId="480" priority="6215" operator="containsText" text="DI">
      <formula>NOT(ISERROR(SEARCH("DI",DA56)))</formula>
    </cfRule>
  </conditionalFormatting>
  <conditionalFormatting sqref="DB16:DC16 DF16:DI16">
    <cfRule type="cellIs" dxfId="479" priority="6730" operator="equal">
      <formula>"R"</formula>
    </cfRule>
  </conditionalFormatting>
  <conditionalFormatting sqref="DB29:DC29 DF29:DG29">
    <cfRule type="containsText" dxfId="478" priority="6016" operator="containsText" text="DI">
      <formula>NOT(ISERROR(SEARCH("DI",DB29)))</formula>
    </cfRule>
    <cfRule type="cellIs" dxfId="477" priority="6017" operator="equal">
      <formula>"RH"</formula>
    </cfRule>
    <cfRule type="cellIs" dxfId="476" priority="6018" operator="equal">
      <formula>"R"</formula>
    </cfRule>
  </conditionalFormatting>
  <conditionalFormatting sqref="DB36:DC36 DF36:DG36">
    <cfRule type="cellIs" dxfId="475" priority="5773" operator="equal">
      <formula>"R"</formula>
    </cfRule>
  </conditionalFormatting>
  <conditionalFormatting sqref="DD7 CR7">
    <cfRule type="cellIs" dxfId="474" priority="6613" operator="equal">
      <formula>"RH"</formula>
    </cfRule>
  </conditionalFormatting>
  <conditionalFormatting sqref="DD7:DD9">
    <cfRule type="cellIs" dxfId="473" priority="6614" operator="equal">
      <formula>"R"</formula>
    </cfRule>
  </conditionalFormatting>
  <conditionalFormatting sqref="DD12:DD20 CZ17:CZ20 DH18:DH20 CV19:CV20">
    <cfRule type="cellIs" dxfId="472" priority="6636" operator="equal">
      <formula>"R"</formula>
    </cfRule>
  </conditionalFormatting>
  <conditionalFormatting sqref="DD16">
    <cfRule type="cellIs" dxfId="471" priority="6733" operator="equal">
      <formula>"RH"</formula>
    </cfRule>
  </conditionalFormatting>
  <conditionalFormatting sqref="DD26:DD36 CZ27:CZ36 CN34:CN36 CR34:CR36 CV34:CV36">
    <cfRule type="cellIs" dxfId="470" priority="5853" operator="equal">
      <formula>"R"</formula>
    </cfRule>
  </conditionalFormatting>
  <conditionalFormatting sqref="DD29">
    <cfRule type="cellIs" dxfId="469" priority="6020" operator="equal">
      <formula>"RH"</formula>
    </cfRule>
  </conditionalFormatting>
  <conditionalFormatting sqref="DD33">
    <cfRule type="cellIs" dxfId="468" priority="5887" operator="equal">
      <formula>"RH"</formula>
    </cfRule>
  </conditionalFormatting>
  <conditionalFormatting sqref="DD45">
    <cfRule type="cellIs" dxfId="467" priority="6563" operator="equal">
      <formula>"RH"</formula>
    </cfRule>
  </conditionalFormatting>
  <conditionalFormatting sqref="DD46">
    <cfRule type="cellIs" dxfId="466" priority="6523" operator="equal">
      <formula>"RH"</formula>
    </cfRule>
  </conditionalFormatting>
  <conditionalFormatting sqref="DD47:DD56 CV52:CV56 CZ55:CZ56">
    <cfRule type="cellIs" dxfId="465" priority="6209" operator="equal">
      <formula>"R"</formula>
    </cfRule>
  </conditionalFormatting>
  <conditionalFormatting sqref="DD11:DE11">
    <cfRule type="cellIs" dxfId="464" priority="6913" operator="equal">
      <formula>"R"</formula>
    </cfRule>
  </conditionalFormatting>
  <conditionalFormatting sqref="DD46:DE46">
    <cfRule type="cellIs" dxfId="463" priority="6522" operator="equal">
      <formula>"R"</formula>
    </cfRule>
  </conditionalFormatting>
  <conditionalFormatting sqref="DE7">
    <cfRule type="containsText" dxfId="462" priority="6597" operator="containsText" text="DI">
      <formula>NOT(ISERROR(SEARCH("DI",DE7)))</formula>
    </cfRule>
    <cfRule type="cellIs" dxfId="461" priority="6598" operator="equal">
      <formula>"RH"</formula>
    </cfRule>
    <cfRule type="cellIs" dxfId="460" priority="6599" operator="equal">
      <formula>"R"</formula>
    </cfRule>
    <cfRule type="containsText" dxfId="459" priority="6600" operator="containsText" text="DI">
      <formula>NOT(ISERROR(SEARCH("DI",DE7)))</formula>
    </cfRule>
    <cfRule type="cellIs" dxfId="458" priority="6601" operator="equal">
      <formula>"RH"</formula>
    </cfRule>
    <cfRule type="cellIs" dxfId="457" priority="6602" operator="equal">
      <formula>"R"</formula>
    </cfRule>
  </conditionalFormatting>
  <conditionalFormatting sqref="DE8">
    <cfRule type="containsText" dxfId="456" priority="7014" operator="containsText" text="DI">
      <formula>NOT(ISERROR(SEARCH("DI",DE8)))</formula>
    </cfRule>
    <cfRule type="cellIs" dxfId="455" priority="7015" operator="equal">
      <formula>"RH"</formula>
    </cfRule>
    <cfRule type="cellIs" dxfId="454" priority="7016" operator="equal">
      <formula>"R"</formula>
    </cfRule>
    <cfRule type="containsText" dxfId="453" priority="7017" operator="containsText" text="DI">
      <formula>NOT(ISERROR(SEARCH("DI",DE8)))</formula>
    </cfRule>
    <cfRule type="cellIs" dxfId="452" priority="7018" operator="equal">
      <formula>"RH"</formula>
    </cfRule>
    <cfRule type="cellIs" dxfId="451" priority="7019" operator="equal">
      <formula>"R"</formula>
    </cfRule>
  </conditionalFormatting>
  <conditionalFormatting sqref="DE9">
    <cfRule type="cellIs" dxfId="450" priority="6946" operator="equal">
      <formula>"RH"</formula>
    </cfRule>
    <cfRule type="containsText" dxfId="449" priority="6948" operator="containsText" text="DI">
      <formula>NOT(ISERROR(SEARCH("DI",DE9)))</formula>
    </cfRule>
    <cfRule type="cellIs" dxfId="448" priority="6949" operator="equal">
      <formula>"RH"</formula>
    </cfRule>
    <cfRule type="cellIs" dxfId="447" priority="6950" operator="equal">
      <formula>"R"</formula>
    </cfRule>
    <cfRule type="containsText" dxfId="446" priority="6951" operator="containsText" text="DI">
      <formula>NOT(ISERROR(SEARCH("DI",DE9)))</formula>
    </cfRule>
    <cfRule type="cellIs" dxfId="445" priority="6952" operator="equal">
      <formula>"RH"</formula>
    </cfRule>
    <cfRule type="cellIs" dxfId="444" priority="6953" operator="equal">
      <formula>"R"</formula>
    </cfRule>
  </conditionalFormatting>
  <conditionalFormatting sqref="DE9:DE10">
    <cfRule type="cellIs" dxfId="443" priority="5160" operator="equal">
      <formula>"R"</formula>
    </cfRule>
  </conditionalFormatting>
  <conditionalFormatting sqref="DE10">
    <cfRule type="containsText" dxfId="442" priority="5158" operator="containsText" text="DI">
      <formula>NOT(ISERROR(SEARCH("DI",DE10)))</formula>
    </cfRule>
    <cfRule type="cellIs" dxfId="441" priority="5159" operator="equal">
      <formula>"RH"</formula>
    </cfRule>
  </conditionalFormatting>
  <conditionalFormatting sqref="DE11">
    <cfRule type="cellIs" dxfId="440" priority="6906" operator="equal">
      <formula>"RH"</formula>
    </cfRule>
    <cfRule type="containsText" dxfId="439" priority="6908" operator="containsText" text="DI">
      <formula>NOT(ISERROR(SEARCH("DI",DE11)))</formula>
    </cfRule>
    <cfRule type="cellIs" dxfId="438" priority="6909" operator="equal">
      <formula>"RH"</formula>
    </cfRule>
    <cfRule type="cellIs" dxfId="437" priority="6910" operator="equal">
      <formula>"R"</formula>
    </cfRule>
    <cfRule type="containsText" dxfId="436" priority="6911" operator="containsText" text="DI">
      <formula>NOT(ISERROR(SEARCH("DI",DE11)))</formula>
    </cfRule>
    <cfRule type="cellIs" dxfId="435" priority="6912" operator="equal">
      <formula>"RH"</formula>
    </cfRule>
  </conditionalFormatting>
  <conditionalFormatting sqref="DE11:DE12">
    <cfRule type="cellIs" dxfId="434" priority="6905" operator="equal">
      <formula>"R"</formula>
    </cfRule>
  </conditionalFormatting>
  <conditionalFormatting sqref="DE12">
    <cfRule type="containsText" dxfId="433" priority="6903" operator="containsText" text="DI">
      <formula>NOT(ISERROR(SEARCH("DI",DE12)))</formula>
    </cfRule>
    <cfRule type="cellIs" dxfId="432" priority="6904" operator="equal">
      <formula>"RH"</formula>
    </cfRule>
  </conditionalFormatting>
  <conditionalFormatting sqref="DE13">
    <cfRule type="containsText" dxfId="431" priority="6838" operator="containsText" text="DI">
      <formula>NOT(ISERROR(SEARCH("DI",DE13)))</formula>
    </cfRule>
    <cfRule type="cellIs" dxfId="430" priority="6839" operator="equal">
      <formula>"RH"</formula>
    </cfRule>
    <cfRule type="cellIs" dxfId="429" priority="6840" operator="equal">
      <formula>"R"</formula>
    </cfRule>
  </conditionalFormatting>
  <conditionalFormatting sqref="DE14">
    <cfRule type="cellIs" dxfId="428" priority="6788" operator="equal">
      <formula>"RH"</formula>
    </cfRule>
    <cfRule type="containsText" dxfId="427" priority="6790" operator="containsText" text="DI">
      <formula>NOT(ISERROR(SEARCH("DI",DE14)))</formula>
    </cfRule>
    <cfRule type="cellIs" dxfId="426" priority="6791" operator="equal">
      <formula>"RH"</formula>
    </cfRule>
    <cfRule type="cellIs" dxfId="425" priority="6792" operator="equal">
      <formula>"R"</formula>
    </cfRule>
    <cfRule type="containsText" dxfId="424" priority="6793" operator="containsText" text="DI">
      <formula>NOT(ISERROR(SEARCH("DI",DE14)))</formula>
    </cfRule>
    <cfRule type="cellIs" dxfId="423" priority="6794" operator="equal">
      <formula>"RH"</formula>
    </cfRule>
    <cfRule type="cellIs" dxfId="422" priority="6795" operator="equal">
      <formula>"R"</formula>
    </cfRule>
  </conditionalFormatting>
  <conditionalFormatting sqref="DE14:DE17">
    <cfRule type="cellIs" dxfId="421" priority="6724" operator="equal">
      <formula>"R"</formula>
    </cfRule>
  </conditionalFormatting>
  <conditionalFormatting sqref="DE15">
    <cfRule type="cellIs" dxfId="420" priority="6778" operator="equal">
      <formula>"RH"</formula>
    </cfRule>
  </conditionalFormatting>
  <conditionalFormatting sqref="DE16:DE17">
    <cfRule type="containsText" dxfId="419" priority="6722" operator="containsText" text="DI">
      <formula>NOT(ISERROR(SEARCH("DI",DE16)))</formula>
    </cfRule>
    <cfRule type="cellIs" dxfId="418" priority="6723" operator="equal">
      <formula>"RH"</formula>
    </cfRule>
  </conditionalFormatting>
  <conditionalFormatting sqref="DE18">
    <cfRule type="containsText" dxfId="417" priority="6620" operator="containsText" text="DI">
      <formula>NOT(ISERROR(SEARCH("DI",DE18)))</formula>
    </cfRule>
    <cfRule type="cellIs" dxfId="416" priority="6621" operator="equal">
      <formula>"RH"</formula>
    </cfRule>
  </conditionalFormatting>
  <conditionalFormatting sqref="DE18:DE20">
    <cfRule type="cellIs" dxfId="415" priority="6622" operator="equal">
      <formula>"R"</formula>
    </cfRule>
  </conditionalFormatting>
  <conditionalFormatting sqref="DE19">
    <cfRule type="cellIs" dxfId="414" priority="6631" operator="equal">
      <formula>"RH"</formula>
    </cfRule>
  </conditionalFormatting>
  <conditionalFormatting sqref="DE20">
    <cfRule type="cellIs" dxfId="413" priority="6623" operator="equal">
      <formula>"RH"</formula>
    </cfRule>
  </conditionalFormatting>
  <conditionalFormatting sqref="DE26">
    <cfRule type="containsText" dxfId="412" priority="6139" operator="containsText" text="DI">
      <formula>NOT(ISERROR(SEARCH("DI",DE26)))</formula>
    </cfRule>
    <cfRule type="cellIs" dxfId="411" priority="6140" operator="equal">
      <formula>"RH"</formula>
    </cfRule>
    <cfRule type="cellIs" dxfId="410" priority="6141" operator="equal">
      <formula>"R"</formula>
    </cfRule>
  </conditionalFormatting>
  <conditionalFormatting sqref="DE27">
    <cfRule type="cellIs" dxfId="409" priority="6037" operator="equal">
      <formula>"RH"</formula>
    </cfRule>
    <cfRule type="cellIs" dxfId="408" priority="6038" operator="equal">
      <formula>"R"</formula>
    </cfRule>
    <cfRule type="containsText" dxfId="407" priority="6039" operator="containsText" text="DI">
      <formula>NOT(ISERROR(SEARCH("DI",DE27)))</formula>
    </cfRule>
    <cfRule type="cellIs" dxfId="406" priority="6040" operator="equal">
      <formula>"RH"</formula>
    </cfRule>
    <cfRule type="cellIs" dxfId="405" priority="6041" operator="equal">
      <formula>"R"</formula>
    </cfRule>
    <cfRule type="containsText" dxfId="404" priority="6042" operator="containsText" text="DI">
      <formula>NOT(ISERROR(SEARCH("DI",DE27)))</formula>
    </cfRule>
    <cfRule type="cellIs" dxfId="403" priority="6043" operator="equal">
      <formula>"RH"</formula>
    </cfRule>
    <cfRule type="cellIs" dxfId="402" priority="6044" operator="equal">
      <formula>"R"</formula>
    </cfRule>
  </conditionalFormatting>
  <conditionalFormatting sqref="DE28">
    <cfRule type="containsText" dxfId="401" priority="6091" operator="containsText" text="DI">
      <formula>NOT(ISERROR(SEARCH("DI",DE28)))</formula>
    </cfRule>
    <cfRule type="cellIs" dxfId="400" priority="6092" operator="equal">
      <formula>"RH"</formula>
    </cfRule>
    <cfRule type="cellIs" dxfId="399" priority="6093" operator="equal">
      <formula>"R"</formula>
    </cfRule>
    <cfRule type="containsText" dxfId="398" priority="6094" operator="containsText" text="DI">
      <formula>NOT(ISERROR(SEARCH("DI",DE28)))</formula>
    </cfRule>
    <cfRule type="cellIs" dxfId="397" priority="6095" operator="equal">
      <formula>"RH"</formula>
    </cfRule>
    <cfRule type="cellIs" dxfId="396" priority="6096" operator="equal">
      <formula>"R"</formula>
    </cfRule>
  </conditionalFormatting>
  <conditionalFormatting sqref="DE29">
    <cfRule type="containsText" dxfId="395" priority="5994" operator="containsText" text="DI">
      <formula>NOT(ISERROR(SEARCH("DI",DE29)))</formula>
    </cfRule>
    <cfRule type="cellIs" dxfId="394" priority="5995" operator="equal">
      <formula>"RH"</formula>
    </cfRule>
    <cfRule type="cellIs" dxfId="393" priority="5996" operator="equal">
      <formula>"R"</formula>
    </cfRule>
  </conditionalFormatting>
  <conditionalFormatting sqref="DE30">
    <cfRule type="cellIs" dxfId="392" priority="5969" operator="equal">
      <formula>"RH"</formula>
    </cfRule>
    <cfRule type="containsText" dxfId="391" priority="5971" operator="containsText" text="DI">
      <formula>NOT(ISERROR(SEARCH("DI",DE30)))</formula>
    </cfRule>
    <cfRule type="cellIs" dxfId="390" priority="5972" operator="equal">
      <formula>"RH"</formula>
    </cfRule>
    <cfRule type="cellIs" dxfId="389" priority="5973" operator="equal">
      <formula>"R"</formula>
    </cfRule>
    <cfRule type="containsText" dxfId="388" priority="5974" operator="containsText" text="DI">
      <formula>NOT(ISERROR(SEARCH("DI",DE30)))</formula>
    </cfRule>
    <cfRule type="cellIs" dxfId="387" priority="5975" operator="equal">
      <formula>"RH"</formula>
    </cfRule>
    <cfRule type="cellIs" dxfId="386" priority="5976" operator="equal">
      <formula>"R"</formula>
    </cfRule>
  </conditionalFormatting>
  <conditionalFormatting sqref="DE30 DE32">
    <cfRule type="cellIs" dxfId="385" priority="5896" operator="equal">
      <formula>"R"</formula>
    </cfRule>
  </conditionalFormatting>
  <conditionalFormatting sqref="DE32">
    <cfRule type="containsText" dxfId="384" priority="5894" operator="containsText" text="DI">
      <formula>NOT(ISERROR(SEARCH("DI",DE32)))</formula>
    </cfRule>
    <cfRule type="cellIs" dxfId="383" priority="5895" operator="equal">
      <formula>"RH"</formula>
    </cfRule>
  </conditionalFormatting>
  <conditionalFormatting sqref="DE33">
    <cfRule type="cellIs" dxfId="382" priority="5864" operator="equal">
      <formula>"RH"</formula>
    </cfRule>
    <cfRule type="containsText" dxfId="381" priority="5866" operator="containsText" text="DI">
      <formula>NOT(ISERROR(SEARCH("DI",DE33)))</formula>
    </cfRule>
    <cfRule type="cellIs" dxfId="380" priority="5867" operator="equal">
      <formula>"RH"</formula>
    </cfRule>
    <cfRule type="cellIs" dxfId="379" priority="5868" operator="equal">
      <formula>"R"</formula>
    </cfRule>
    <cfRule type="containsText" dxfId="378" priority="5869" operator="containsText" text="DI">
      <formula>NOT(ISERROR(SEARCH("DI",DE33)))</formula>
    </cfRule>
    <cfRule type="cellIs" dxfId="377" priority="5870" operator="equal">
      <formula>"RH"</formula>
    </cfRule>
    <cfRule type="cellIs" dxfId="376" priority="5871" operator="equal">
      <formula>"R"</formula>
    </cfRule>
  </conditionalFormatting>
  <conditionalFormatting sqref="DE33:DE35">
    <cfRule type="cellIs" dxfId="375" priority="5833" operator="equal">
      <formula>"R"</formula>
    </cfRule>
  </conditionalFormatting>
  <conditionalFormatting sqref="DE34">
    <cfRule type="cellIs" dxfId="374" priority="5839" operator="equal">
      <formula>"RH"</formula>
    </cfRule>
  </conditionalFormatting>
  <conditionalFormatting sqref="DE35">
    <cfRule type="cellIs" dxfId="373" priority="5826" operator="equal">
      <formula>"RH"</formula>
    </cfRule>
    <cfRule type="containsText" dxfId="372" priority="5828" operator="containsText" text="DI">
      <formula>NOT(ISERROR(SEARCH("DI",DE35)))</formula>
    </cfRule>
    <cfRule type="cellIs" dxfId="371" priority="5829" operator="equal">
      <formula>"RH"</formula>
    </cfRule>
    <cfRule type="cellIs" dxfId="370" priority="5830" operator="equal">
      <formula>"R"</formula>
    </cfRule>
    <cfRule type="containsText" dxfId="369" priority="5831" operator="containsText" text="DI">
      <formula>NOT(ISERROR(SEARCH("DI",DE35)))</formula>
    </cfRule>
    <cfRule type="cellIs" dxfId="368" priority="5832" operator="equal">
      <formula>"RH"</formula>
    </cfRule>
  </conditionalFormatting>
  <conditionalFormatting sqref="DE35:DE36">
    <cfRule type="cellIs" dxfId="367" priority="5791" operator="equal">
      <formula>"R"</formula>
    </cfRule>
  </conditionalFormatting>
  <conditionalFormatting sqref="DE36">
    <cfRule type="containsText" dxfId="366" priority="5789" operator="containsText" text="DI">
      <formula>NOT(ISERROR(SEARCH("DI",DE36)))</formula>
    </cfRule>
    <cfRule type="cellIs" dxfId="365" priority="5790" operator="equal">
      <formula>"RH"</formula>
    </cfRule>
  </conditionalFormatting>
  <conditionalFormatting sqref="DE37:DE38">
    <cfRule type="cellIs" dxfId="364" priority="6153" operator="equal">
      <formula>"RH"</formula>
    </cfRule>
  </conditionalFormatting>
  <conditionalFormatting sqref="DE44 CB44 AY44 V44">
    <cfRule type="containsText" dxfId="363" priority="10253" operator="containsText" text="DI">
      <formula>NOT(ISERROR(SEARCH("DI",V44)))</formula>
    </cfRule>
  </conditionalFormatting>
  <conditionalFormatting sqref="DE45">
    <cfRule type="cellIs" dxfId="362" priority="6550" operator="equal">
      <formula>"RH"</formula>
    </cfRule>
    <cfRule type="containsText" dxfId="361" priority="6551" operator="containsText" text="DI">
      <formula>NOT(ISERROR(SEARCH("DI",DE45)))</formula>
    </cfRule>
  </conditionalFormatting>
  <conditionalFormatting sqref="DE46">
    <cfRule type="containsText" dxfId="360" priority="6520" operator="containsText" text="DI">
      <formula>NOT(ISERROR(SEARCH("DI",DE46)))</formula>
    </cfRule>
    <cfRule type="cellIs" dxfId="359" priority="6521" operator="equal">
      <formula>"RH"</formula>
    </cfRule>
  </conditionalFormatting>
  <conditionalFormatting sqref="DE47">
    <cfRule type="containsText" dxfId="358" priority="6484" operator="containsText" text="DI">
      <formula>NOT(ISERROR(SEARCH("DI",DE47)))</formula>
    </cfRule>
    <cfRule type="cellIs" dxfId="357" priority="6485" operator="equal">
      <formula>"RH"</formula>
    </cfRule>
    <cfRule type="cellIs" dxfId="356" priority="6486" operator="equal">
      <formula>"R"</formula>
    </cfRule>
  </conditionalFormatting>
  <conditionalFormatting sqref="DE48">
    <cfRule type="containsText" dxfId="355" priority="6424" operator="containsText" text="DI">
      <formula>NOT(ISERROR(SEARCH("DI",DE48)))</formula>
    </cfRule>
    <cfRule type="cellIs" dxfId="354" priority="6425" operator="equal">
      <formula>"RH"</formula>
    </cfRule>
    <cfRule type="cellIs" dxfId="353" priority="6426" operator="equal">
      <formula>"R"</formula>
    </cfRule>
  </conditionalFormatting>
  <conditionalFormatting sqref="DE49">
    <cfRule type="containsText" dxfId="352" priority="6406" operator="containsText" text="DI">
      <formula>NOT(ISERROR(SEARCH("DI",DE49)))</formula>
    </cfRule>
    <cfRule type="containsText" dxfId="351" priority="6407" operator="containsText" text="DI">
      <formula>NOT(ISERROR(SEARCH("DI",DE49)))</formula>
    </cfRule>
    <cfRule type="cellIs" dxfId="350" priority="6408" operator="equal">
      <formula>"RH"</formula>
    </cfRule>
    <cfRule type="cellIs" dxfId="349" priority="6409" operator="equal">
      <formula>"R"</formula>
    </cfRule>
    <cfRule type="containsText" dxfId="348" priority="6410" operator="containsText" text="DI">
      <formula>NOT(ISERROR(SEARCH("DI",DE49)))</formula>
    </cfRule>
    <cfRule type="containsText" dxfId="347" priority="6411" operator="containsText" text="DI">
      <formula>NOT(ISERROR(SEARCH("DI",DE49)))</formula>
    </cfRule>
    <cfRule type="cellIs" dxfId="346" priority="6412" operator="equal">
      <formula>"RH"</formula>
    </cfRule>
    <cfRule type="cellIs" dxfId="345" priority="6413" operator="equal">
      <formula>"R"</formula>
    </cfRule>
  </conditionalFormatting>
  <conditionalFormatting sqref="DE50">
    <cfRule type="cellIs" dxfId="344" priority="6257" operator="equal">
      <formula>"RH"</formula>
    </cfRule>
  </conditionalFormatting>
  <conditionalFormatting sqref="DE50:DE51">
    <cfRule type="cellIs" dxfId="343" priority="6172" operator="equal">
      <formula>"R"</formula>
    </cfRule>
  </conditionalFormatting>
  <conditionalFormatting sqref="DE51">
    <cfRule type="cellIs" dxfId="342" priority="6165" operator="equal">
      <formula>"RH"</formula>
    </cfRule>
    <cfRule type="containsText" dxfId="341" priority="6167" operator="containsText" text="DI">
      <formula>NOT(ISERROR(SEARCH("DI",DE51)))</formula>
    </cfRule>
    <cfRule type="cellIs" dxfId="340" priority="6168" operator="equal">
      <formula>"RH"</formula>
    </cfRule>
    <cfRule type="cellIs" dxfId="339" priority="6169" operator="equal">
      <formula>"R"</formula>
    </cfRule>
    <cfRule type="containsText" dxfId="338" priority="6170" operator="containsText" text="DI">
      <formula>NOT(ISERROR(SEARCH("DI",DE51)))</formula>
    </cfRule>
    <cfRule type="cellIs" dxfId="337" priority="6171" operator="equal">
      <formula>"RH"</formula>
    </cfRule>
  </conditionalFormatting>
  <conditionalFormatting sqref="DE51:DE52">
    <cfRule type="cellIs" dxfId="336" priority="6164" operator="equal">
      <formula>"R"</formula>
    </cfRule>
  </conditionalFormatting>
  <conditionalFormatting sqref="DE52">
    <cfRule type="cellIs" dxfId="335" priority="6157" operator="equal">
      <formula>"RH"</formula>
    </cfRule>
    <cfRule type="cellIs" dxfId="334" priority="6158" operator="equal">
      <formula>"R"</formula>
    </cfRule>
    <cfRule type="containsText" dxfId="333" priority="6159" operator="containsText" text="DI">
      <formula>NOT(ISERROR(SEARCH("DI",DE52)))</formula>
    </cfRule>
    <cfRule type="cellIs" dxfId="332" priority="6160" operator="equal">
      <formula>"RH"</formula>
    </cfRule>
    <cfRule type="cellIs" dxfId="331" priority="6161" operator="equal">
      <formula>"R"</formula>
    </cfRule>
    <cfRule type="containsText" dxfId="330" priority="6162" operator="containsText" text="DI">
      <formula>NOT(ISERROR(SEARCH("DI",DE52)))</formula>
    </cfRule>
    <cfRule type="cellIs" dxfId="329" priority="6163" operator="equal">
      <formula>"RH"</formula>
    </cfRule>
  </conditionalFormatting>
  <conditionalFormatting sqref="DE53">
    <cfRule type="cellIs" dxfId="328" priority="6307" operator="equal">
      <formula>"RH"</formula>
    </cfRule>
  </conditionalFormatting>
  <conditionalFormatting sqref="DE53:DE54">
    <cfRule type="cellIs" dxfId="327" priority="6191" operator="equal">
      <formula>"R"</formula>
    </cfRule>
  </conditionalFormatting>
  <conditionalFormatting sqref="DE54">
    <cfRule type="cellIs" dxfId="326" priority="6184" operator="equal">
      <formula>"RH"</formula>
    </cfRule>
    <cfRule type="cellIs" dxfId="325" priority="6185" operator="equal">
      <formula>"R"</formula>
    </cfRule>
    <cfRule type="containsText" dxfId="324" priority="6186" operator="containsText" text="DI">
      <formula>NOT(ISERROR(SEARCH("DI",DE54)))</formula>
    </cfRule>
    <cfRule type="cellIs" dxfId="323" priority="6187" operator="equal">
      <formula>"RH"</formula>
    </cfRule>
    <cfRule type="cellIs" dxfId="322" priority="6188" operator="equal">
      <formula>"R"</formula>
    </cfRule>
    <cfRule type="containsText" dxfId="321" priority="6189" operator="containsText" text="DI">
      <formula>NOT(ISERROR(SEARCH("DI",DE54)))</formula>
    </cfRule>
    <cfRule type="cellIs" dxfId="320" priority="6190" operator="equal">
      <formula>"RH"</formula>
    </cfRule>
  </conditionalFormatting>
  <conditionalFormatting sqref="DE55">
    <cfRule type="containsText" dxfId="319" priority="6236" operator="containsText" text="DI">
      <formula>NOT(ISERROR(SEARCH("DI",DE55)))</formula>
    </cfRule>
    <cfRule type="cellIs" dxfId="318" priority="6237" operator="equal">
      <formula>"RH"</formula>
    </cfRule>
    <cfRule type="cellIs" dxfId="317" priority="6238" operator="equal">
      <formula>"R"</formula>
    </cfRule>
    <cfRule type="containsText" dxfId="316" priority="6239" operator="containsText" text="DI">
      <formula>NOT(ISERROR(SEARCH("DI",DE55)))</formula>
    </cfRule>
    <cfRule type="cellIs" dxfId="315" priority="6240" operator="equal">
      <formula>"RH"</formula>
    </cfRule>
    <cfRule type="cellIs" dxfId="314" priority="6241" operator="equal">
      <formula>"R"</formula>
    </cfRule>
  </conditionalFormatting>
  <conditionalFormatting sqref="DE56">
    <cfRule type="cellIs" dxfId="313" priority="6203" operator="equal">
      <formula>"RH"</formula>
    </cfRule>
  </conditionalFormatting>
  <conditionalFormatting sqref="DF8:DG8 DB8:DC8 CX8:CY8 CT8:CU8 CP8:CQ8">
    <cfRule type="containsText" dxfId="312" priority="7011" operator="containsText" text="DI">
      <formula>NOT(ISERROR(SEARCH("DI",CP8)))</formula>
    </cfRule>
    <cfRule type="cellIs" dxfId="311" priority="7012" operator="equal">
      <formula>"RH"</formula>
    </cfRule>
  </conditionalFormatting>
  <conditionalFormatting sqref="DF9:DG9 DB9:DC9 CX9:CY9 CT9:CU9 CP9:CQ9">
    <cfRule type="containsText" dxfId="310" priority="6964" operator="containsText" text="DI">
      <formula>NOT(ISERROR(SEARCH("DI",CP9)))</formula>
    </cfRule>
    <cfRule type="cellIs" dxfId="309" priority="6965" operator="equal">
      <formula>"RH"</formula>
    </cfRule>
  </conditionalFormatting>
  <conditionalFormatting sqref="DF11:DG11 DB11:DC11 CX11:CY11 CT11:CU11 CP11:CQ11">
    <cfRule type="containsText" dxfId="308" priority="6936" operator="containsText" text="DI">
      <formula>NOT(ISERROR(SEARCH("DI",CP11)))</formula>
    </cfRule>
    <cfRule type="cellIs" dxfId="307" priority="6937" operator="equal">
      <formula>"RH"</formula>
    </cfRule>
  </conditionalFormatting>
  <conditionalFormatting sqref="DF12:DG12 DB12:DC12 CX12:CY12 CT12:CU12 CP12:CQ12">
    <cfRule type="containsText" dxfId="306" priority="6892" operator="containsText" text="DI">
      <formula>NOT(ISERROR(SEARCH("DI",CP12)))</formula>
    </cfRule>
    <cfRule type="cellIs" dxfId="305" priority="6893" operator="equal">
      <formula>"RH"</formula>
    </cfRule>
  </conditionalFormatting>
  <conditionalFormatting sqref="DF13:DG13 DB13:DC13 CX13:CY13 CT13:CU13 CP13:CQ13">
    <cfRule type="containsText" dxfId="304" priority="6873" operator="containsText" text="DI">
      <formula>NOT(ISERROR(SEARCH("DI",CP13)))</formula>
    </cfRule>
    <cfRule type="cellIs" dxfId="303" priority="6874" operator="equal">
      <formula>"RH"</formula>
    </cfRule>
  </conditionalFormatting>
  <conditionalFormatting sqref="DF14:DG14 DB14:DC14 CX14:CY14 CT14:CU14 CP14:CQ14">
    <cfRule type="containsText" dxfId="302" priority="6830" operator="containsText" text="DI">
      <formula>NOT(ISERROR(SEARCH("DI",CP14)))</formula>
    </cfRule>
    <cfRule type="cellIs" dxfId="301" priority="6831" operator="equal">
      <formula>"RH"</formula>
    </cfRule>
  </conditionalFormatting>
  <conditionalFormatting sqref="DF15:DG15 DB15:DC15 CX15:CY15 CT15:CU15 CP15:CQ15">
    <cfRule type="containsText" dxfId="300" priority="6770" operator="containsText" text="DI">
      <formula>NOT(ISERROR(SEARCH("DI",CP15)))</formula>
    </cfRule>
    <cfRule type="cellIs" dxfId="299" priority="6771" operator="equal">
      <formula>"RH"</formula>
    </cfRule>
  </conditionalFormatting>
  <conditionalFormatting sqref="DF16:DG16 DB16:DC16">
    <cfRule type="containsText" dxfId="298" priority="6728" operator="containsText" text="DI">
      <formula>NOT(ISERROR(SEARCH("DI",DB16)))</formula>
    </cfRule>
    <cfRule type="cellIs" dxfId="297" priority="6729" operator="equal">
      <formula>"RH"</formula>
    </cfRule>
  </conditionalFormatting>
  <conditionalFormatting sqref="DF17:DG17 DB17:DC17 CX17:CY17 CT17:CU17 CP17:CQ17">
    <cfRule type="containsText" dxfId="296" priority="6716" operator="containsText" text="DI">
      <formula>NOT(ISERROR(SEARCH("DI",CP17)))</formula>
    </cfRule>
    <cfRule type="cellIs" dxfId="295" priority="6717" operator="equal">
      <formula>"RH"</formula>
    </cfRule>
  </conditionalFormatting>
  <conditionalFormatting sqref="DF18:DG18 DB18:DC18 CX18:CY18 CT18:CU18 CP18:CQ18">
    <cfRule type="containsText" dxfId="294" priority="6673" operator="containsText" text="DI">
      <formula>NOT(ISERROR(SEARCH("DI",CP18)))</formula>
    </cfRule>
    <cfRule type="cellIs" dxfId="293" priority="6674" operator="equal">
      <formula>"RH"</formula>
    </cfRule>
  </conditionalFormatting>
  <conditionalFormatting sqref="DF19:DG20 DB19:DC20 CX19:CY20 CT19:CU20 CP19:CQ20">
    <cfRule type="containsText" dxfId="292" priority="6654" operator="containsText" text="DI">
      <formula>NOT(ISERROR(SEARCH("DI",CP19)))</formula>
    </cfRule>
    <cfRule type="cellIs" dxfId="291" priority="6655" operator="equal">
      <formula>"RH"</formula>
    </cfRule>
  </conditionalFormatting>
  <conditionalFormatting sqref="DF36:DG36 DB36:DC36">
    <cfRule type="containsText" dxfId="290" priority="5771" operator="containsText" text="DI">
      <formula>NOT(ISERROR(SEARCH("DI",DB36)))</formula>
    </cfRule>
    <cfRule type="cellIs" dxfId="289" priority="5772" operator="equal">
      <formula>"RH"</formula>
    </cfRule>
  </conditionalFormatting>
  <conditionalFormatting sqref="DF45:DG45 DB45:DC45 CX45:CY45 CT45:CU45 CP45:CQ45 CL45:CM45">
    <cfRule type="containsText" dxfId="288" priority="6546" operator="containsText" text="DI">
      <formula>NOT(ISERROR(SEARCH("DI",CL45)))</formula>
    </cfRule>
    <cfRule type="cellIs" dxfId="287" priority="6547" operator="equal">
      <formula>"RH"</formula>
    </cfRule>
  </conditionalFormatting>
  <conditionalFormatting sqref="DF47:DG47 DB47:DC47 CX47:CY47 CT47:CU47 CP47:CQ47">
    <cfRule type="containsText" dxfId="286" priority="6478" operator="containsText" text="DI">
      <formula>NOT(ISERROR(SEARCH("DI",CP47)))</formula>
    </cfRule>
    <cfRule type="cellIs" dxfId="285" priority="6479" operator="equal">
      <formula>"RH"</formula>
    </cfRule>
  </conditionalFormatting>
  <conditionalFormatting sqref="DF50:DG50 DF53:DG53">
    <cfRule type="containsText" dxfId="284" priority="6414" operator="containsText" text="DI">
      <formula>NOT(ISERROR(SEARCH("DI",DF50)))</formula>
    </cfRule>
    <cfRule type="cellIs" dxfId="283" priority="6415" operator="equal">
      <formula>"RH"</formula>
    </cfRule>
  </conditionalFormatting>
  <conditionalFormatting sqref="DF52:DG52">
    <cfRule type="containsText" dxfId="282" priority="6345" operator="containsText" text="DI">
      <formula>NOT(ISERROR(SEARCH("DI",DF52)))</formula>
    </cfRule>
    <cfRule type="cellIs" dxfId="281" priority="6346" operator="equal">
      <formula>"RH"</formula>
    </cfRule>
    <cfRule type="cellIs" dxfId="280" priority="6347" operator="equal">
      <formula>"R"</formula>
    </cfRule>
  </conditionalFormatting>
  <conditionalFormatting sqref="DF50:DI50 DF53:DI53">
    <cfRule type="cellIs" dxfId="279" priority="6416" operator="equal">
      <formula>"R"</formula>
    </cfRule>
  </conditionalFormatting>
  <conditionalFormatting sqref="DH8 DD8 CZ8 CV8 CR8">
    <cfRule type="cellIs" dxfId="278" priority="6987" operator="equal">
      <formula>"RH"</formula>
    </cfRule>
  </conditionalFormatting>
  <conditionalFormatting sqref="DH9 DD9 CZ9 CV9 CR9">
    <cfRule type="cellIs" dxfId="277" priority="6957" operator="equal">
      <formula>"RH"</formula>
    </cfRule>
  </conditionalFormatting>
  <conditionalFormatting sqref="DH11 DD11 CZ11 CV11 CR11">
    <cfRule type="cellIs" dxfId="276" priority="6922" operator="equal">
      <formula>"RH"</formula>
    </cfRule>
  </conditionalFormatting>
  <conditionalFormatting sqref="DH12 DD12 CZ12 CV12 CR12">
    <cfRule type="cellIs" dxfId="275" priority="6881" operator="equal">
      <formula>"RH"</formula>
    </cfRule>
  </conditionalFormatting>
  <conditionalFormatting sqref="DH13 DD13 CZ13 CV13 CR13">
    <cfRule type="cellIs" dxfId="274" priority="6841" operator="equal">
      <formula>"RH"</formula>
    </cfRule>
  </conditionalFormatting>
  <conditionalFormatting sqref="DH14 DD14 CZ14 CV14 CR14">
    <cfRule type="cellIs" dxfId="273" priority="6796" operator="equal">
      <formula>"RH"</formula>
    </cfRule>
  </conditionalFormatting>
  <conditionalFormatting sqref="DH15 DD15 CZ15 CV15 CR15">
    <cfRule type="cellIs" dxfId="272" priority="6754" operator="equal">
      <formula>"RH"</formula>
    </cfRule>
  </conditionalFormatting>
  <conditionalFormatting sqref="DH17 DD17 CZ17 CV17 CR17">
    <cfRule type="cellIs" dxfId="271" priority="6692" operator="equal">
      <formula>"RH"</formula>
    </cfRule>
  </conditionalFormatting>
  <conditionalFormatting sqref="DH18 DD18 CZ18 CV18 CR18">
    <cfRule type="cellIs" dxfId="270" priority="6662" operator="equal">
      <formula>"RH"</formula>
    </cfRule>
  </conditionalFormatting>
  <conditionalFormatting sqref="DH19:DH20 DD19:DD20 CV19:CV20 CR19:CR20 CZ19:CZ20">
    <cfRule type="cellIs" dxfId="269" priority="6635" operator="equal">
      <formula>"RH"</formula>
    </cfRule>
  </conditionalFormatting>
  <conditionalFormatting sqref="DH29">
    <cfRule type="cellIs" dxfId="268" priority="6014" operator="equal">
      <formula>"RH"</formula>
    </cfRule>
  </conditionalFormatting>
  <conditionalFormatting sqref="DH30">
    <cfRule type="cellIs" dxfId="267" priority="5992" operator="equal">
      <formula>"RH"</formula>
    </cfRule>
  </conditionalFormatting>
  <conditionalFormatting sqref="DH31">
    <cfRule type="cellIs" dxfId="266" priority="5951" operator="equal">
      <formula>"RH"</formula>
    </cfRule>
  </conditionalFormatting>
  <conditionalFormatting sqref="DH33">
    <cfRule type="cellIs" dxfId="265" priority="5882" operator="equal">
      <formula>"RH"</formula>
    </cfRule>
  </conditionalFormatting>
  <conditionalFormatting sqref="DH45">
    <cfRule type="cellIs" dxfId="264" priority="6565" operator="equal">
      <formula>"RH"</formula>
    </cfRule>
  </conditionalFormatting>
  <conditionalFormatting sqref="DH47 DD47 CZ47 CV47 CR47">
    <cfRule type="cellIs" dxfId="263" priority="6454" operator="equal">
      <formula>"RH"</formula>
    </cfRule>
  </conditionalFormatting>
  <conditionalFormatting sqref="DH48:DH49">
    <cfRule type="cellIs" dxfId="262" priority="6390" operator="equal">
      <formula>"R"</formula>
    </cfRule>
  </conditionalFormatting>
  <conditionalFormatting sqref="DH52">
    <cfRule type="cellIs" dxfId="261" priority="6343" operator="equal">
      <formula>"RH"</formula>
    </cfRule>
  </conditionalFormatting>
  <conditionalFormatting sqref="DH53">
    <cfRule type="cellIs" dxfId="260" priority="6422" operator="equal">
      <formula>"RH"</formula>
    </cfRule>
  </conditionalFormatting>
  <conditionalFormatting sqref="DH7:DI7">
    <cfRule type="cellIs" dxfId="259" priority="6603" operator="equal">
      <formula>"RH"</formula>
    </cfRule>
  </conditionalFormatting>
  <conditionalFormatting sqref="DH7:DI8">
    <cfRule type="cellIs" dxfId="258" priority="6604" operator="equal">
      <formula>"R"</formula>
    </cfRule>
  </conditionalFormatting>
  <conditionalFormatting sqref="DH16:DI16">
    <cfRule type="cellIs" dxfId="257" priority="6731" operator="equal">
      <formula>"RH"</formula>
    </cfRule>
  </conditionalFormatting>
  <conditionalFormatting sqref="DH17:DI17">
    <cfRule type="cellIs" dxfId="256" priority="6691" operator="equal">
      <formula>"R"</formula>
    </cfRule>
  </conditionalFormatting>
  <conditionalFormatting sqref="DH26:DI29">
    <cfRule type="cellIs" dxfId="255" priority="5998" operator="equal">
      <formula>"R"</formula>
    </cfRule>
  </conditionalFormatting>
  <conditionalFormatting sqref="DH36 DI36:DI37 DH32:DI35">
    <cfRule type="cellIs" dxfId="254" priority="3114" operator="equal">
      <formula>"R"</formula>
    </cfRule>
  </conditionalFormatting>
  <conditionalFormatting sqref="DH45:DI45">
    <cfRule type="cellIs" dxfId="253" priority="6556" operator="equal">
      <formula>"R"</formula>
    </cfRule>
  </conditionalFormatting>
  <conditionalFormatting sqref="DH46:DI46">
    <cfRule type="cellIs" dxfId="252" priority="6518" operator="equal">
      <formula>"RH"</formula>
    </cfRule>
  </conditionalFormatting>
  <conditionalFormatting sqref="DH47:DI47">
    <cfRule type="cellIs" dxfId="251" priority="6453" operator="equal">
      <formula>"R"</formula>
    </cfRule>
  </conditionalFormatting>
  <conditionalFormatting sqref="DH50:DI50">
    <cfRule type="cellIs" dxfId="250" priority="6420" operator="equal">
      <formula>"RH"</formula>
    </cfRule>
  </conditionalFormatting>
  <conditionalFormatting sqref="DH51:DI52">
    <cfRule type="cellIs" dxfId="249" priority="6344" operator="equal">
      <formula>"R"</formula>
    </cfRule>
  </conditionalFormatting>
  <conditionalFormatting sqref="DH54:DI55">
    <cfRule type="cellIs" dxfId="248" priority="6226" operator="equal">
      <formula>"R"</formula>
    </cfRule>
  </conditionalFormatting>
  <conditionalFormatting sqref="DI8">
    <cfRule type="cellIs" dxfId="247" priority="6985" operator="equal">
      <formula>"RH"</formula>
    </cfRule>
  </conditionalFormatting>
  <conditionalFormatting sqref="DI9:DI11">
    <cfRule type="cellIs" dxfId="246" priority="6967" operator="equal">
      <formula>"RH"</formula>
    </cfRule>
  </conditionalFormatting>
  <conditionalFormatting sqref="DI9:DI15">
    <cfRule type="cellIs" dxfId="245" priority="6774" operator="equal">
      <formula>"R"</formula>
    </cfRule>
  </conditionalFormatting>
  <conditionalFormatting sqref="DI12">
    <cfRule type="cellIs" dxfId="244" priority="6897" operator="equal">
      <formula>"RH"</formula>
    </cfRule>
  </conditionalFormatting>
  <conditionalFormatting sqref="DI13">
    <cfRule type="cellIs" dxfId="243" priority="6876" operator="equal">
      <formula>"RH"</formula>
    </cfRule>
  </conditionalFormatting>
  <conditionalFormatting sqref="DI14">
    <cfRule type="cellIs" dxfId="242" priority="6833" operator="equal">
      <formula>"RH"</formula>
    </cfRule>
  </conditionalFormatting>
  <conditionalFormatting sqref="DI15">
    <cfRule type="cellIs" dxfId="241" priority="6773" operator="equal">
      <formula>"RH"</formula>
    </cfRule>
  </conditionalFormatting>
  <conditionalFormatting sqref="DI17">
    <cfRule type="cellIs" dxfId="240" priority="6684" operator="equal">
      <formula>"RH"</formula>
    </cfRule>
    <cfRule type="containsText" dxfId="239" priority="6686" operator="containsText" text="DI">
      <formula>NOT(ISERROR(SEARCH("DI",DI17)))</formula>
    </cfRule>
    <cfRule type="cellIs" dxfId="238" priority="6687" operator="equal">
      <formula>"RH"</formula>
    </cfRule>
    <cfRule type="cellIs" dxfId="237" priority="6688" operator="equal">
      <formula>"R"</formula>
    </cfRule>
    <cfRule type="containsText" dxfId="236" priority="6689" operator="containsText" text="DI">
      <formula>NOT(ISERROR(SEARCH("DI",DI17)))</formula>
    </cfRule>
    <cfRule type="cellIs" dxfId="235" priority="6690" operator="equal">
      <formula>"RH"</formula>
    </cfRule>
  </conditionalFormatting>
  <conditionalFormatting sqref="DI17:DI20">
    <cfRule type="cellIs" dxfId="234" priority="6658" operator="equal">
      <formula>"R"</formula>
    </cfRule>
  </conditionalFormatting>
  <conditionalFormatting sqref="DI18">
    <cfRule type="cellIs" dxfId="233" priority="6676" operator="equal">
      <formula>"RH"</formula>
    </cfRule>
  </conditionalFormatting>
  <conditionalFormatting sqref="DI19:DI20">
    <cfRule type="cellIs" dxfId="232" priority="6657" operator="equal">
      <formula>"RH"</formula>
    </cfRule>
  </conditionalFormatting>
  <conditionalFormatting sqref="DI26">
    <cfRule type="cellIs" dxfId="231" priority="6137" operator="equal">
      <formula>"RH"</formula>
    </cfRule>
  </conditionalFormatting>
  <conditionalFormatting sqref="DI27">
    <cfRule type="cellIs" dxfId="230" priority="6064" operator="equal">
      <formula>"RH"</formula>
    </cfRule>
  </conditionalFormatting>
  <conditionalFormatting sqref="DI28">
    <cfRule type="cellIs" dxfId="229" priority="6066" operator="equal">
      <formula>"RH"</formula>
    </cfRule>
    <cfRule type="containsText" dxfId="228" priority="6068" operator="containsText" text="DI">
      <formula>NOT(ISERROR(SEARCH("DI",DI28)))</formula>
    </cfRule>
    <cfRule type="cellIs" dxfId="227" priority="6069" operator="equal">
      <formula>"RH"</formula>
    </cfRule>
    <cfRule type="cellIs" dxfId="226" priority="6070" operator="equal">
      <formula>"R"</formula>
    </cfRule>
    <cfRule type="containsText" dxfId="225" priority="6071" operator="containsText" text="DI">
      <formula>NOT(ISERROR(SEARCH("DI",DI28)))</formula>
    </cfRule>
    <cfRule type="cellIs" dxfId="224" priority="6072" operator="equal">
      <formula>"RH"</formula>
    </cfRule>
    <cfRule type="cellIs" dxfId="223" priority="6073" operator="equal">
      <formula>"R"</formula>
    </cfRule>
  </conditionalFormatting>
  <conditionalFormatting sqref="DI29">
    <cfRule type="cellIs" dxfId="222" priority="5997" operator="equal">
      <formula>"RH"</formula>
    </cfRule>
  </conditionalFormatting>
  <conditionalFormatting sqref="DI30">
    <cfRule type="cellIs" dxfId="221" priority="5990" operator="equal">
      <formula>"RH"</formula>
    </cfRule>
  </conditionalFormatting>
  <conditionalFormatting sqref="DI31">
    <cfRule type="cellIs" dxfId="220" priority="5949" operator="equal">
      <formula>"RH"</formula>
    </cfRule>
  </conditionalFormatting>
  <conditionalFormatting sqref="DI32:DI34">
    <cfRule type="cellIs" dxfId="219" priority="5934" operator="equal">
      <formula>"RH"</formula>
    </cfRule>
  </conditionalFormatting>
  <conditionalFormatting sqref="DI33">
    <cfRule type="cellIs" dxfId="218" priority="3107" operator="equal">
      <formula>"RH"</formula>
    </cfRule>
    <cfRule type="cellIs" dxfId="217" priority="3108" operator="equal">
      <formula>"R"</formula>
    </cfRule>
    <cfRule type="containsText" dxfId="216" priority="3109" operator="containsText" text="DI">
      <formula>NOT(ISERROR(SEARCH("DI",DI33)))</formula>
    </cfRule>
    <cfRule type="cellIs" dxfId="215" priority="3110" operator="equal">
      <formula>"RH"</formula>
    </cfRule>
    <cfRule type="cellIs" dxfId="214" priority="3111" operator="equal">
      <formula>"R"</formula>
    </cfRule>
    <cfRule type="containsText" dxfId="213" priority="3112" operator="containsText" text="DI">
      <formula>NOT(ISERROR(SEARCH("DI",DI33)))</formula>
    </cfRule>
    <cfRule type="cellIs" dxfId="212" priority="3113" operator="equal">
      <formula>"RH"</formula>
    </cfRule>
  </conditionalFormatting>
  <conditionalFormatting sqref="DI34:DI35">
    <cfRule type="cellIs" dxfId="211" priority="5834" operator="equal">
      <formula>"RH"</formula>
    </cfRule>
  </conditionalFormatting>
  <conditionalFormatting sqref="DI38">
    <cfRule type="cellIs" dxfId="210" priority="6155" operator="equal">
      <formula>"RH"</formula>
    </cfRule>
  </conditionalFormatting>
  <conditionalFormatting sqref="DI45">
    <cfRule type="containsText" dxfId="209" priority="6554" operator="containsText" text="DI">
      <formula>NOT(ISERROR(SEARCH("DI",DI45)))</formula>
    </cfRule>
    <cfRule type="cellIs" dxfId="208" priority="6555" operator="equal">
      <formula>"RH"</formula>
    </cfRule>
  </conditionalFormatting>
  <conditionalFormatting sqref="DI47">
    <cfRule type="cellIs" dxfId="207" priority="6446" operator="equal">
      <formula>"RH"</formula>
    </cfRule>
    <cfRule type="containsText" dxfId="206" priority="6448" operator="containsText" text="DI">
      <formula>NOT(ISERROR(SEARCH("DI",DI47)))</formula>
    </cfRule>
    <cfRule type="cellIs" dxfId="205" priority="6449" operator="equal">
      <formula>"RH"</formula>
    </cfRule>
    <cfRule type="cellIs" dxfId="204" priority="6450" operator="equal">
      <formula>"R"</formula>
    </cfRule>
    <cfRule type="containsText" dxfId="203" priority="6451" operator="containsText" text="DI">
      <formula>NOT(ISERROR(SEARCH("DI",DI47)))</formula>
    </cfRule>
    <cfRule type="cellIs" dxfId="202" priority="6452" operator="equal">
      <formula>"RH"</formula>
    </cfRule>
  </conditionalFormatting>
  <conditionalFormatting sqref="DI47:DI49">
    <cfRule type="cellIs" dxfId="201" priority="6388" operator="equal">
      <formula>"R"</formula>
    </cfRule>
  </conditionalFormatting>
  <conditionalFormatting sqref="DI48">
    <cfRule type="cellIs" dxfId="200" priority="6427" operator="equal">
      <formula>"RH"</formula>
    </cfRule>
  </conditionalFormatting>
  <conditionalFormatting sqref="DI49">
    <cfRule type="cellIs" dxfId="199" priority="6387" operator="equal">
      <formula>"RH"</formula>
    </cfRule>
  </conditionalFormatting>
  <conditionalFormatting sqref="DI51">
    <cfRule type="cellIs" dxfId="198" priority="6382" operator="equal">
      <formula>"RH"</formula>
    </cfRule>
  </conditionalFormatting>
  <conditionalFormatting sqref="DI52">
    <cfRule type="cellIs" dxfId="197" priority="6348" operator="equal">
      <formula>"RH"</formula>
    </cfRule>
  </conditionalFormatting>
  <conditionalFormatting sqref="DI53">
    <cfRule type="cellIs" dxfId="196" priority="6417" operator="equal">
      <formula>"RH"</formula>
    </cfRule>
    <cfRule type="containsText" dxfId="195" priority="6419" operator="containsText" text="DI">
      <formula>NOT(ISERROR(SEARCH("DI",DI53)))</formula>
    </cfRule>
  </conditionalFormatting>
  <conditionalFormatting sqref="DI54">
    <cfRule type="cellIs" dxfId="194" priority="6341" operator="equal">
      <formula>"RH"</formula>
    </cfRule>
  </conditionalFormatting>
  <conditionalFormatting sqref="DI55">
    <cfRule type="cellIs" dxfId="193" priority="6225" operator="equal">
      <formula>"RH"</formula>
    </cfRule>
  </conditionalFormatting>
  <conditionalFormatting sqref="DI56 DF56:DG56 DB56:DC56 CX56:CY56 CT56:CU56 CP56:CQ56">
    <cfRule type="containsText" dxfId="192" priority="6200" operator="containsText" text="DI">
      <formula>NOT(ISERROR(SEARCH("DI",CP56)))</formula>
    </cfRule>
    <cfRule type="cellIs" dxfId="191" priority="6201" operator="equal">
      <formula>"RH"</formula>
    </cfRule>
  </conditionalFormatting>
  <conditionalFormatting sqref="DJ7:DK20 CL10:CM10 CP10:CQ10 CT10:CU10 CX10:CY10 DB10:DC10 DF10:DG10 CX16:CY16 CT16:CU16 CP16:CQ16 CL16:CM16">
    <cfRule type="containsText" dxfId="190" priority="10188" operator="containsText" text="DI">
      <formula>NOT(ISERROR(SEARCH("DI",CL7)))</formula>
    </cfRule>
  </conditionalFormatting>
  <conditionalFormatting sqref="DJ26:DK38">
    <cfRule type="containsText" dxfId="189" priority="3115" operator="containsText" text="DI">
      <formula>NOT(ISERROR(SEARCH("DI",DJ26)))</formula>
    </cfRule>
    <cfRule type="cellIs" dxfId="188" priority="3116" operator="equal">
      <formula>"RH"</formula>
    </cfRule>
  </conditionalFormatting>
  <conditionalFormatting sqref="DJ7:DL20 CL10:CN10 CP10:CR10 CT10:CV10 CX10:CZ10 DB10:DD10 DF10:DH10 CL16:CN16 CP16:CR16 CT16:CV16 CX16:CZ16">
    <cfRule type="cellIs" dxfId="187" priority="10189" operator="equal">
      <formula>"RH"</formula>
    </cfRule>
    <cfRule type="cellIs" dxfId="186" priority="10190" operator="equal">
      <formula>"R"</formula>
    </cfRule>
  </conditionalFormatting>
  <conditionalFormatting sqref="DJ26:DL38">
    <cfRule type="cellIs" dxfId="185" priority="3117" operator="equal">
      <formula>"R"</formula>
    </cfRule>
  </conditionalFormatting>
  <conditionalFormatting sqref="DL26:DL38">
    <cfRule type="cellIs" dxfId="184" priority="10286" operator="equal">
      <formula>"RH"</formula>
    </cfRule>
  </conditionalFormatting>
  <conditionalFormatting sqref="DM7:DM20">
    <cfRule type="cellIs" dxfId="183" priority="10382" operator="equal">
      <formula>#REF!</formula>
    </cfRule>
    <cfRule type="cellIs" dxfId="182" priority="10383" operator="greaterThan">
      <formula>#REF!</formula>
    </cfRule>
  </conditionalFormatting>
  <conditionalFormatting sqref="DM12">
    <cfRule type="cellIs" dxfId="181" priority="10369" operator="equal">
      <formula>#REF!</formula>
    </cfRule>
    <cfRule type="cellIs" dxfId="180" priority="10370" operator="greaterThan">
      <formula>#REF!</formula>
    </cfRule>
  </conditionalFormatting>
  <conditionalFormatting sqref="DM26:DM38">
    <cfRule type="cellIs" dxfId="179" priority="10295" operator="equal">
      <formula>#REF!</formula>
    </cfRule>
    <cfRule type="cellIs" dxfId="178" priority="10296" operator="greaterThan">
      <formula>#REF!</formula>
    </cfRule>
  </conditionalFormatting>
  <conditionalFormatting sqref="DM44:DM56">
    <cfRule type="cellIs" dxfId="177" priority="10301" operator="equal">
      <formula>#REF!</formula>
    </cfRule>
    <cfRule type="cellIs" dxfId="176" priority="10302" operator="greaterThan">
      <formula>#REF!</formula>
    </cfRule>
  </conditionalFormatting>
  <conditionalFormatting sqref="BC56">
    <cfRule type="cellIs" dxfId="175" priority="18" operator="equal">
      <formula>"RH"</formula>
    </cfRule>
  </conditionalFormatting>
  <conditionalFormatting sqref="BC56">
    <cfRule type="cellIs" dxfId="174" priority="17" operator="equal">
      <formula>"R"</formula>
    </cfRule>
  </conditionalFormatting>
  <conditionalFormatting sqref="BC37 AY37">
    <cfRule type="cellIs" dxfId="173" priority="16" operator="equal">
      <formula>"RH"</formula>
    </cfRule>
  </conditionalFormatting>
  <conditionalFormatting sqref="AY37">
    <cfRule type="cellIs" dxfId="172" priority="15" operator="equal">
      <formula>"R"</formula>
    </cfRule>
  </conditionalFormatting>
  <conditionalFormatting sqref="DI36">
    <cfRule type="cellIs" dxfId="171" priority="7" operator="equal">
      <formula>"RH"</formula>
    </cfRule>
    <cfRule type="cellIs" dxfId="170" priority="8" operator="equal">
      <formula>"R"</formula>
    </cfRule>
    <cfRule type="containsText" dxfId="169" priority="9" operator="containsText" text="DI">
      <formula>NOT(ISERROR(SEARCH("DI",DI36)))</formula>
    </cfRule>
    <cfRule type="cellIs" dxfId="168" priority="10" operator="equal">
      <formula>"RH"</formula>
    </cfRule>
    <cfRule type="cellIs" dxfId="167" priority="11" operator="equal">
      <formula>"R"</formula>
    </cfRule>
    <cfRule type="containsText" dxfId="166" priority="12" operator="containsText" text="DI">
      <formula>NOT(ISERROR(SEARCH("DI",DI36)))</formula>
    </cfRule>
    <cfRule type="cellIs" dxfId="165" priority="13" operator="equal">
      <formula>"RH"</formula>
    </cfRule>
  </conditionalFormatting>
  <conditionalFormatting sqref="DI37">
    <cfRule type="cellIs" dxfId="164" priority="14" operator="equal">
      <formula>"RH"</formula>
    </cfRule>
  </conditionalFormatting>
  <conditionalFormatting sqref="DE31">
    <cfRule type="cellIs" dxfId="163" priority="6" operator="equal">
      <formula>"R"</formula>
    </cfRule>
  </conditionalFormatting>
  <conditionalFormatting sqref="DE31">
    <cfRule type="containsText" dxfId="162" priority="4" operator="containsText" text="DI">
      <formula>NOT(ISERROR(SEARCH("DI",DE31)))</formula>
    </cfRule>
    <cfRule type="cellIs" dxfId="161" priority="5" operator="equal">
      <formula>"RH"</formula>
    </cfRule>
  </conditionalFormatting>
  <conditionalFormatting sqref="CL37:CM37 CP37:CQ37 CT37:CU37 CX37:CY37 DB37:DC37 DE37:DG37">
    <cfRule type="cellIs" dxfId="160" priority="3" operator="equal">
      <formula>"R"</formula>
    </cfRule>
  </conditionalFormatting>
  <conditionalFormatting sqref="CP37:CQ37 CT37:CU37 CX37:CY37 DB37:DC37 DF37:DG37 CL37:CM37">
    <cfRule type="containsText" dxfId="159" priority="1" operator="containsText" text="DI">
      <formula>NOT(ISERROR(SEARCH("DI",CL37)))</formula>
    </cfRule>
    <cfRule type="cellIs" dxfId="158" priority="2" operator="equal">
      <formula>"RH"</formula>
    </cfRule>
  </conditionalFormatting>
  <pageMargins left="0.7" right="0.7" top="0.75" bottom="0.75" header="0.3" footer="0.3"/>
  <pageSetup paperSize="8" scale="1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9436C-D117-4DEA-BFF2-8F9DC4AC051A}">
  <dimension ref="A1:DC74"/>
  <sheetViews>
    <sheetView view="pageBreakPreview" zoomScale="69" zoomScaleNormal="50" zoomScaleSheetLayoutView="70" workbookViewId="0">
      <selection activeCell="BK32" sqref="BK32"/>
    </sheetView>
  </sheetViews>
  <sheetFormatPr baseColWidth="10" defaultColWidth="10.7109375" defaultRowHeight="15" x14ac:dyDescent="0.25"/>
  <cols>
    <col min="1" max="1" width="33.28515625" customWidth="1"/>
    <col min="2" max="59" width="33.28515625" hidden="1" customWidth="1"/>
    <col min="60" max="60" width="16.140625" customWidth="1"/>
    <col min="61" max="61" width="11.85546875" customWidth="1"/>
    <col min="62" max="62" width="11.42578125" bestFit="1" customWidth="1"/>
    <col min="63" max="63" width="11.42578125" customWidth="1"/>
    <col min="64" max="64" width="15.28515625" customWidth="1"/>
    <col min="65" max="65" width="11.28515625" bestFit="1" customWidth="1"/>
    <col min="66" max="66" width="11.42578125" bestFit="1" customWidth="1"/>
    <col min="67" max="67" width="10.42578125" bestFit="1" customWidth="1"/>
    <col min="68" max="68" width="19.5703125" bestFit="1" customWidth="1"/>
    <col min="69" max="69" width="11" bestFit="1" customWidth="1"/>
    <col min="70" max="70" width="11.42578125" bestFit="1" customWidth="1"/>
    <col min="71" max="71" width="10" customWidth="1"/>
    <col min="72" max="72" width="14.85546875" bestFit="1" customWidth="1"/>
    <col min="73" max="73" width="11.28515625" bestFit="1" customWidth="1"/>
    <col min="74" max="74" width="10.85546875" bestFit="1" customWidth="1"/>
    <col min="75" max="75" width="10.7109375" bestFit="1" customWidth="1"/>
    <col min="76" max="76" width="14" bestFit="1" customWidth="1"/>
    <col min="77" max="77" width="11.28515625" bestFit="1" customWidth="1"/>
    <col min="78" max="78" width="10.85546875" bestFit="1" customWidth="1"/>
    <col min="79" max="79" width="11" customWidth="1"/>
    <col min="80" max="80" width="17.140625" customWidth="1"/>
    <col min="81" max="81" width="12.28515625" customWidth="1"/>
    <col min="82" max="82" width="10.7109375" bestFit="1" customWidth="1"/>
    <col min="83" max="83" width="9.42578125" customWidth="1"/>
    <col min="84" max="84" width="17.28515625" bestFit="1" customWidth="1"/>
    <col min="85" max="85" width="10.28515625" bestFit="1" customWidth="1"/>
    <col min="86" max="86" width="10.7109375" bestFit="1" customWidth="1"/>
    <col min="87" max="87" width="19.5703125" bestFit="1" customWidth="1"/>
    <col min="88" max="90" width="16.42578125" customWidth="1"/>
    <col min="91" max="91" width="15.5703125" customWidth="1"/>
    <col min="92" max="92" width="41.7109375" customWidth="1"/>
    <col min="93" max="93" width="16.28515625" customWidth="1"/>
    <col min="94" max="94" width="11.5703125" customWidth="1"/>
    <col min="95" max="95" width="12.85546875" customWidth="1"/>
    <col min="96" max="96" width="11.5703125" customWidth="1"/>
    <col min="97" max="97" width="14" customWidth="1"/>
    <col min="98" max="98" width="16.5703125" customWidth="1"/>
    <col min="99" max="99" width="6" customWidth="1"/>
    <col min="100" max="100" width="14.5703125" customWidth="1"/>
    <col min="101" max="101" width="11.85546875" customWidth="1"/>
    <col min="102" max="102" width="12.7109375" customWidth="1"/>
    <col min="103" max="103" width="13" customWidth="1"/>
    <col min="104" max="104" width="15" customWidth="1"/>
    <col min="105" max="105" width="5.85546875" customWidth="1"/>
    <col min="106" max="106" width="16.42578125" customWidth="1"/>
    <col min="107" max="107" width="14.85546875" customWidth="1"/>
  </cols>
  <sheetData>
    <row r="1" spans="1:107" ht="28.5" x14ac:dyDescent="0.45">
      <c r="BH1" s="14" t="s">
        <v>181</v>
      </c>
      <c r="BI1" s="14"/>
      <c r="BJ1" s="14"/>
    </row>
    <row r="2" spans="1:107" s="15" customFormat="1" ht="24.75" thickBot="1" x14ac:dyDescent="0.45">
      <c r="BH2" s="123">
        <v>45537</v>
      </c>
      <c r="BI2" s="38"/>
      <c r="BJ2" s="38"/>
      <c r="BK2" s="38"/>
      <c r="BL2" s="123">
        <v>45538</v>
      </c>
      <c r="BM2" s="38"/>
      <c r="BN2" s="38"/>
      <c r="BO2" s="38"/>
      <c r="BP2" s="123">
        <v>45539</v>
      </c>
      <c r="BQ2" s="38"/>
      <c r="BR2" s="38"/>
      <c r="BS2" s="38"/>
      <c r="BT2" s="123">
        <v>45540</v>
      </c>
      <c r="BU2" s="38"/>
      <c r="BV2" s="38"/>
      <c r="BW2" s="38"/>
      <c r="BX2" s="123">
        <v>45541</v>
      </c>
      <c r="BY2" s="38"/>
      <c r="BZ2" s="38"/>
      <c r="CA2" s="38"/>
      <c r="CB2" s="123">
        <v>45542</v>
      </c>
      <c r="CC2" s="38"/>
      <c r="CD2" s="38"/>
      <c r="CE2" s="124"/>
      <c r="CF2" s="123">
        <v>45543</v>
      </c>
      <c r="CG2" s="1"/>
      <c r="CH2" s="1"/>
      <c r="CI2" s="1"/>
    </row>
    <row r="3" spans="1:107" ht="32.25" thickTop="1" x14ac:dyDescent="0.5">
      <c r="A3" s="18" t="s">
        <v>27</v>
      </c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  <c r="AL3" s="167"/>
      <c r="AM3" s="167"/>
      <c r="AN3" s="167"/>
      <c r="AO3" s="167"/>
      <c r="AP3" s="167"/>
      <c r="AQ3" s="167"/>
      <c r="AR3" s="167"/>
      <c r="AS3" s="167"/>
      <c r="AT3" s="167"/>
      <c r="AU3" s="167"/>
      <c r="AV3" s="167"/>
      <c r="AW3" s="167"/>
      <c r="AX3" s="167"/>
      <c r="AY3" s="167"/>
      <c r="AZ3" s="167"/>
      <c r="BA3" s="167"/>
      <c r="BB3" s="167"/>
      <c r="BC3" s="167"/>
      <c r="BD3" s="167"/>
      <c r="BE3" s="167"/>
      <c r="BF3" s="167"/>
      <c r="BG3" s="167"/>
      <c r="BH3" s="3" t="s">
        <v>7</v>
      </c>
      <c r="BI3" s="3" t="s">
        <v>10</v>
      </c>
      <c r="BJ3" s="3" t="s">
        <v>11</v>
      </c>
      <c r="BK3" s="4" t="s">
        <v>2</v>
      </c>
      <c r="BL3" s="5" t="s">
        <v>8</v>
      </c>
      <c r="BM3" s="3" t="s">
        <v>10</v>
      </c>
      <c r="BN3" s="3" t="s">
        <v>11</v>
      </c>
      <c r="BO3" s="4" t="s">
        <v>2</v>
      </c>
      <c r="BP3" s="5" t="s">
        <v>9</v>
      </c>
      <c r="BQ3" s="3" t="s">
        <v>10</v>
      </c>
      <c r="BR3" s="3" t="s">
        <v>11</v>
      </c>
      <c r="BS3" s="4" t="s">
        <v>2</v>
      </c>
      <c r="BT3" s="5" t="s">
        <v>1</v>
      </c>
      <c r="BU3" s="3" t="s">
        <v>10</v>
      </c>
      <c r="BV3" s="3" t="s">
        <v>11</v>
      </c>
      <c r="BW3" s="4" t="s">
        <v>2</v>
      </c>
      <c r="BX3" s="5" t="s">
        <v>3</v>
      </c>
      <c r="BY3" s="3" t="s">
        <v>10</v>
      </c>
      <c r="BZ3" s="3" t="s">
        <v>11</v>
      </c>
      <c r="CA3" s="4" t="s">
        <v>2</v>
      </c>
      <c r="CB3" s="5" t="s">
        <v>4</v>
      </c>
      <c r="CC3" s="3" t="s">
        <v>10</v>
      </c>
      <c r="CD3" s="3" t="s">
        <v>11</v>
      </c>
      <c r="CE3" s="4" t="s">
        <v>2</v>
      </c>
      <c r="CF3" s="5" t="s">
        <v>5</v>
      </c>
      <c r="CG3" s="3" t="s">
        <v>10</v>
      </c>
      <c r="CH3" s="3" t="s">
        <v>11</v>
      </c>
      <c r="CI3" s="4" t="s">
        <v>2</v>
      </c>
      <c r="CJ3" s="19" t="s">
        <v>28</v>
      </c>
      <c r="CK3" s="20" t="s">
        <v>29</v>
      </c>
      <c r="CL3" s="20" t="s">
        <v>30</v>
      </c>
      <c r="CN3" s="39" t="s">
        <v>40</v>
      </c>
    </row>
    <row r="4" spans="1:107" s="85" customFormat="1" ht="36.75" customHeight="1" x14ac:dyDescent="0.25">
      <c r="A4" s="13" t="s">
        <v>229</v>
      </c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8"/>
      <c r="T4" s="168"/>
      <c r="U4" s="168"/>
      <c r="V4" s="168"/>
      <c r="W4" s="168"/>
      <c r="X4" s="168"/>
      <c r="Y4" s="168"/>
      <c r="Z4" s="168"/>
      <c r="AA4" s="168"/>
      <c r="AB4" s="168"/>
      <c r="AC4" s="168"/>
      <c r="AD4" s="168"/>
      <c r="AE4" s="168"/>
      <c r="AF4" s="168"/>
      <c r="AG4" s="168"/>
      <c r="AH4" s="168"/>
      <c r="AI4" s="168"/>
      <c r="AJ4" s="168"/>
      <c r="AK4" s="168"/>
      <c r="AL4" s="168"/>
      <c r="AM4" s="168"/>
      <c r="AN4" s="168"/>
      <c r="AO4" s="168"/>
      <c r="AP4" s="168"/>
      <c r="AQ4" s="168"/>
      <c r="AR4" s="168"/>
      <c r="AS4" s="168"/>
      <c r="AT4" s="168"/>
      <c r="AU4" s="168"/>
      <c r="AV4" s="168"/>
      <c r="AW4" s="168"/>
      <c r="AX4" s="168"/>
      <c r="AY4" s="168"/>
      <c r="AZ4" s="168"/>
      <c r="BA4" s="168"/>
      <c r="BB4" s="168"/>
      <c r="BC4" s="168"/>
      <c r="BD4" s="168"/>
      <c r="BE4" s="168"/>
      <c r="BF4" s="168"/>
      <c r="BG4" s="168"/>
      <c r="BH4" s="138" t="str">
        <f>'planning-Septembre'!B48</f>
        <v>Bourg-PM</v>
      </c>
      <c r="BI4" s="142">
        <f>'planning-Septembre'!C48</f>
        <v>0.52777777777777757</v>
      </c>
      <c r="BJ4" s="142">
        <f>'planning-Septembre'!D48</f>
        <v>0.83333333333333204</v>
      </c>
      <c r="BK4" s="143">
        <f>'planning-Septembre'!E48</f>
        <v>0.29166666666666557</v>
      </c>
      <c r="BL4" s="144" t="str">
        <f>'planning-Septembre'!F48</f>
        <v>AM-AA_PM</v>
      </c>
      <c r="BM4" s="142">
        <f>'planning-Septembre'!G48</f>
        <v>0.45833333333333331</v>
      </c>
      <c r="BN4" s="142">
        <f>'planning-Septembre'!H48</f>
        <v>0.8125</v>
      </c>
      <c r="BO4" s="143">
        <f>'planning-Septembre'!I48</f>
        <v>0.34027777777777779</v>
      </c>
      <c r="BP4" s="141" t="str">
        <f>'planning-Septembre'!J48</f>
        <v>PdB-Soir</v>
      </c>
      <c r="BQ4" s="142">
        <f>'planning-Septembre'!K48</f>
        <v>0.64930555555555558</v>
      </c>
      <c r="BR4" s="142">
        <f>'planning-Septembre'!L48</f>
        <v>0.95833333333333337</v>
      </c>
      <c r="BS4" s="145">
        <f>'planning-Septembre'!M48</f>
        <v>0.2951388888888889</v>
      </c>
      <c r="BT4" s="146" t="str">
        <f>'planning-Septembre'!N48</f>
        <v>R</v>
      </c>
      <c r="BU4" s="147" t="str">
        <f>'planning-Septembre'!O48</f>
        <v>-</v>
      </c>
      <c r="BV4" s="147" t="str">
        <f>'planning-Septembre'!P48</f>
        <v>-</v>
      </c>
      <c r="BW4" s="145">
        <f>'planning-Septembre'!Q48</f>
        <v>0</v>
      </c>
      <c r="BX4" s="148" t="str">
        <f>'planning-Septembre'!R48</f>
        <v>PdB-Soir</v>
      </c>
      <c r="BY4" s="149">
        <f>'planning-Septembre'!S48</f>
        <v>0.64930555555555558</v>
      </c>
      <c r="BZ4" s="149">
        <f>'planning-Septembre'!T48</f>
        <v>0.95833333333333337</v>
      </c>
      <c r="CA4" s="145">
        <f>'planning-Septembre'!U48</f>
        <v>0.2951388888888889</v>
      </c>
      <c r="CB4" s="150" t="str">
        <f>'planning-Septembre'!V48</f>
        <v>PdB-PM-Soir-Sam</v>
      </c>
      <c r="CC4" s="151">
        <f>'planning-Septembre'!W48</f>
        <v>0.70138888888888862</v>
      </c>
      <c r="CD4" s="151">
        <f>'planning-Septembre'!X48</f>
        <v>0.95833333333333337</v>
      </c>
      <c r="CE4" s="145">
        <f>'planning-Septembre'!Y48</f>
        <v>0.25694444444444475</v>
      </c>
      <c r="CF4" s="146" t="str">
        <f>'planning-Septembre'!Z48</f>
        <v>R</v>
      </c>
      <c r="CG4" s="152" t="str">
        <f>'planning-Septembre'!AA48</f>
        <v>-</v>
      </c>
      <c r="CH4" s="129" t="str">
        <f>'planning-Septembre'!AB48</f>
        <v>-</v>
      </c>
      <c r="CI4" s="130">
        <f>'planning-Septembre'!AC48</f>
        <v>0</v>
      </c>
      <c r="CJ4" s="131">
        <f>BK4+BO4+BS4+BW4+CA4+CE4+CI4</f>
        <v>1.4791666666666656</v>
      </c>
      <c r="CK4" s="132">
        <f>SUM(BH5:CF5)</f>
        <v>0</v>
      </c>
      <c r="CL4" s="133">
        <f>SUM(BH11:CF11)</f>
        <v>8.333333333333337E-2</v>
      </c>
    </row>
    <row r="5" spans="1:107" x14ac:dyDescent="0.25">
      <c r="BH5" s="23" t="str">
        <f>IF(BH4="R",(BK4+$BK$59),"")</f>
        <v/>
      </c>
      <c r="BI5" s="23"/>
      <c r="BJ5" s="23"/>
      <c r="BL5" s="23" t="str">
        <f>IF(BL4="R",($BK$59-BH10)+$BK$59,"")</f>
        <v/>
      </c>
      <c r="BM5" s="23"/>
      <c r="BN5" s="23"/>
      <c r="BO5" s="42"/>
      <c r="BP5" s="23" t="str">
        <f>IF(BP4="R",(BS4+BT9)+$BK$59,"")</f>
        <v/>
      </c>
      <c r="BQ5" s="23"/>
      <c r="BR5" s="23"/>
      <c r="BS5" s="42"/>
      <c r="BT5" s="23"/>
      <c r="BU5" s="23"/>
      <c r="BV5" s="23"/>
      <c r="BX5" s="23"/>
      <c r="BY5" s="23"/>
      <c r="BZ5" s="23"/>
    </row>
    <row r="6" spans="1:107" x14ac:dyDescent="0.25">
      <c r="A6" t="s">
        <v>31</v>
      </c>
      <c r="BH6" s="171" t="str">
        <f ca="1">IF(OR(LEFT(BH$4,3)="PdB",LEFT(BH$4,5)="AM-AA",LEFT(BH$4,5)="Bourg",LEFT(BH$4,2)="CP"),INDEX('planning-Septembre'!$A$7:$A$20,MATCH(BH$4,INDIRECT("'planning-Septembre'!$"&amp;SUBSTITUTE(ADDRESS(1,COLUMN(),4),1,"")&amp;"$3:$"&amp;SUBSTITUTE(ADDRESS(1,COLUMN(),4),1,"")&amp;"$16"),0)),"")</f>
        <v>Captain 06</v>
      </c>
      <c r="BI6" s="16"/>
      <c r="BJ6" s="16"/>
      <c r="BK6" s="16"/>
      <c r="BL6" s="171" t="e">
        <f ca="1">IF(OR(LEFT(BL$4,3)="PdB",LEFT(BL$4,5)="AM-AA",LEFT(BL$4,5)="Bourg",LEFT(BL$4,2)="CP"),INDEX('planning-Septembre'!$A$7:$A$20,MATCH(BL$4,INDIRECT("'planning-Septembre'!$"&amp;SUBSTITUTE(ADDRESS(1,COLUMN(),4),1,"")&amp;"$3:$"&amp;SUBSTITUTE(ADDRESS(1,COLUMN(),4),1,"")&amp;"$16"),0)),"")</f>
        <v>#N/A</v>
      </c>
      <c r="BM6" s="16"/>
      <c r="BN6" s="16"/>
      <c r="BO6" s="16"/>
      <c r="BP6" s="171" t="e">
        <f ca="1">IF(OR(LEFT(BP$4,3)="PdB",LEFT(BP$4,5)="AM-AA",LEFT(BP$4,5)="Bourg",LEFT(BP$4,2)="CP"),INDEX('planning-Septembre'!$A$7:$A$20,MATCH(BP$4,INDIRECT("'planning-Septembre'!$"&amp;SUBSTITUTE(ADDRESS(1,COLUMN(),4),1,"")&amp;"$3:$"&amp;SUBSTITUTE(ADDRESS(1,COLUMN(),4),1,"")&amp;"$16"),0)),"")</f>
        <v>#N/A</v>
      </c>
      <c r="BQ6" s="16"/>
      <c r="BR6" s="16"/>
      <c r="BS6" s="16"/>
      <c r="BT6" s="171" t="str">
        <f ca="1">IF(OR(LEFT(BT$4,3)="PdB",LEFT(BT$4,5)="AM-AA",LEFT(BT$4,5)="Bourg",LEFT(BT$4,2)="CP"),INDEX('planning-Septembre'!$A$7:$A$20,MATCH(BT$4,INDIRECT("'planning-Septembre'!$"&amp;SUBSTITUTE(ADDRESS(1,COLUMN(),4),1,"")&amp;"$3:$"&amp;SUBSTITUTE(ADDRESS(1,COLUMN(),4),1,"")&amp;"$16"),0)),"")</f>
        <v/>
      </c>
      <c r="BU6" s="16"/>
      <c r="BV6" s="16"/>
      <c r="BW6" s="15"/>
      <c r="BX6" s="171" t="e">
        <f ca="1">IF(OR(LEFT(BX$4,3)="PdB",LEFT(BX$4,5)="AM-AA",LEFT(BX$4,5)="Bourg",LEFT(BX$4,2)="CP"),INDEX('planning-Septembre'!$A$7:$A$20,MATCH(BX$4,INDIRECT("'planning-Septembre'!$"&amp;SUBSTITUTE(ADDRESS(1,COLUMN(),4),1,"")&amp;"$3:$"&amp;SUBSTITUTE(ADDRESS(1,COLUMN(),4),1,"")&amp;"$16"),0)),"")</f>
        <v>#N/A</v>
      </c>
      <c r="BY6" s="122"/>
      <c r="BZ6" s="122"/>
      <c r="CA6" s="15"/>
      <c r="CB6" s="171" t="e">
        <f ca="1">IF(OR(LEFT(CB$4,3)="PdB",LEFT(CB$4,5)="AM-AA",LEFT(CB$4,5)="Bourg",LEFT(CB$4,2)="CP"),INDEX('planning-Septembre'!$A$7:$A$20,MATCH(CB$4,INDIRECT("'planning-Septembre'!$"&amp;SUBSTITUTE(ADDRESS(1,COLUMN(),4),1,"")&amp;"$3:$"&amp;SUBSTITUTE(ADDRESS(1,COLUMN(),4),1,"")&amp;"$16"),0)),"")</f>
        <v>#N/A</v>
      </c>
      <c r="CC6" s="122"/>
      <c r="CD6" s="122"/>
      <c r="CE6" s="16"/>
      <c r="CF6" s="171" t="str">
        <f ca="1">IF(OR(LEFT(CF$4,3)="PdB",LEFT(CF$4,5)="AM-AA",LEFT(CF$4,5)="Bourg",LEFT(CF$4,2)="CP"),INDEX('planning-Septembre'!$A$7:$A$20,MATCH(CF$4,INDIRECT("'planning-Septembre'!$"&amp;SUBSTITUTE(ADDRESS(1,COLUMN(),4),1,"")&amp;"$3:$"&amp;SUBSTITUTE(ADDRESS(1,COLUMN(),4),1,"")&amp;"$16"),0)),"")</f>
        <v/>
      </c>
      <c r="CJ6" s="16"/>
      <c r="CK6" s="16"/>
      <c r="CL6" s="16"/>
      <c r="CO6" t="s">
        <v>44</v>
      </c>
      <c r="CU6" s="15"/>
      <c r="CV6" t="s">
        <v>4</v>
      </c>
      <c r="DB6" t="s">
        <v>45</v>
      </c>
    </row>
    <row r="7" spans="1:107" x14ac:dyDescent="0.25">
      <c r="A7" t="s">
        <v>32</v>
      </c>
      <c r="BH7" s="170" t="str">
        <f ca="1">IF(OR(LEFT(BH$4,3)="PdB",LEFT(BH$4,5)="AM-AA",LEFT(BH$4,5)="Bourg",LEFT(BH$4,2)="CP"),INDEX('planning-Septembre'!$A$26:$A$38,MATCH(BH$4,INDIRECT("'planning-Septembre'!$"&amp;SUBSTITUTE(ADDRESS(1,COLUMN(),4),1,"")&amp;"$22:$"&amp;SUBSTITUTE(ADDRESS(1,COLUMN(),4),1,"")&amp;"$34"),0)),"")</f>
        <v>Chef Mecano 9</v>
      </c>
      <c r="BL7" s="170" t="e">
        <f ca="1">IF(OR(LEFT(BL$4,3)="PdB",LEFT(BL$4,5)="AM-AA",LEFT(BL$4,5)="Bourg",LEFT(BL$4,2)="CP"),INDEX('planning-Septembre'!$A$26:$A$38,MATCH(BL$4,INDIRECT("'planning-Septembre'!$"&amp;SUBSTITUTE(ADDRESS(1,COLUMN(),4),1,"")&amp;"$22:$"&amp;SUBSTITUTE(ADDRESS(1,COLUMN(),4),1,"")&amp;"$34"),0)),"")</f>
        <v>#N/A</v>
      </c>
      <c r="BP7" s="170" t="str">
        <f ca="1">IF(OR(LEFT(BP$4,3)="PdB",LEFT(BP$4,5)="AM-AA",LEFT(BP$4,5)="Bourg",LEFT(BP$4,2)="CP"),INDEX('planning-Septembre'!$A$26:$A$38,MATCH(BP$4,INDIRECT("'planning-Septembre'!$"&amp;SUBSTITUTE(ADDRESS(1,COLUMN(),4),1,"")&amp;"$22:$"&amp;SUBSTITUTE(ADDRESS(1,COLUMN(),4),1,"")&amp;"$34"),0)),"")</f>
        <v>Chef Mecano 7</v>
      </c>
      <c r="BT7" s="170" t="str">
        <f ca="1">IF(OR(LEFT(BT$4,3)="PdB",LEFT(BT$4,5)="AM-AA",LEFT(BT$4,5)="Bourg",LEFT(BT$4,2)="CP"),INDEX('planning-Septembre'!$A$26:$A$38,MATCH(BT$4,INDIRECT("'planning-Septembre'!$"&amp;SUBSTITUTE(ADDRESS(1,COLUMN(),4),1,"")&amp;"$22:$"&amp;SUBSTITUTE(ADDRESS(1,COLUMN(),4),1,"")&amp;"$34"),0)),"")</f>
        <v/>
      </c>
      <c r="BW7" s="43"/>
      <c r="BX7" s="170" t="str">
        <f ca="1">IF(OR(LEFT(BX$4,3)="PdB",LEFT(BX$4,5)="AM-AA",LEFT(BX$4,5)="Bourg",LEFT(BX$4,2)="CP"),INDEX('planning-Septembre'!$A$26:$A$38,MATCH(BX$4,INDIRECT("'planning-Septembre'!$"&amp;SUBSTITUTE(ADDRESS(1,COLUMN(),4),1,"")&amp;"$22:$"&amp;SUBSTITUTE(ADDRESS(1,COLUMN(),4),1,"")&amp;"$34"),0)),"")</f>
        <v>Chef Mecano 7</v>
      </c>
      <c r="BY7" s="44"/>
      <c r="BZ7" s="44"/>
      <c r="CA7" s="43"/>
      <c r="CB7" s="170" t="str">
        <f ca="1">IF(OR(LEFT(CB$4,3)="PdB",LEFT(CB$4,5)="AM-AA",LEFT(CB$4,5)="Bourg",LEFT(CB$4,2)="CP"),INDEX('planning-Septembre'!$A$26:$A$38,MATCH(CB$4,INDIRECT("'planning-Septembre'!$"&amp;SUBSTITUTE(ADDRESS(1,COLUMN(),4),1,"")&amp;"$22:$"&amp;SUBSTITUTE(ADDRESS(1,COLUMN(),4),1,"")&amp;"$34"),0)),"")</f>
        <v>Chef Mecano 12</v>
      </c>
      <c r="CC7" s="44"/>
      <c r="CD7" s="44"/>
      <c r="CF7" s="170" t="str">
        <f ca="1">IF(OR(LEFT(CF$4,3)="PdB",LEFT(CF$4,5)="AM-AA",LEFT(CF$4,5)="Bourg",LEFT(CF$4,2)="CP"),INDEX('planning-Septembre'!$A$26:$A$38,MATCH(CF$4,INDIRECT("'planning-Septembre'!$"&amp;SUBSTITUTE(ADDRESS(1,COLUMN(),4),1,"")&amp;"$22:$"&amp;SUBSTITUTE(ADDRESS(1,COLUMN(),4),1,"")&amp;"$34"),0)),"")</f>
        <v/>
      </c>
      <c r="CJ7" s="16"/>
      <c r="CK7" s="16"/>
      <c r="CL7" s="16"/>
      <c r="CU7" s="15"/>
    </row>
    <row r="8" spans="1:107" x14ac:dyDescent="0.25">
      <c r="BH8" s="16"/>
      <c r="BW8" s="43"/>
      <c r="BX8" s="44"/>
      <c r="BY8" s="44"/>
      <c r="BZ8" s="44"/>
      <c r="CA8" s="43"/>
      <c r="CB8" s="44"/>
      <c r="CC8" s="44"/>
      <c r="CD8" s="44"/>
      <c r="CJ8" s="16"/>
      <c r="CK8" s="16"/>
      <c r="CL8" s="16"/>
      <c r="CU8" s="15"/>
    </row>
    <row r="9" spans="1:107" ht="18.75" x14ac:dyDescent="0.3">
      <c r="A9" s="24"/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5"/>
      <c r="BI9" s="25"/>
      <c r="BJ9" s="25"/>
      <c r="BK9" s="26"/>
      <c r="BL9" s="25"/>
      <c r="BM9" s="25"/>
      <c r="BN9" s="25"/>
      <c r="BO9" s="27"/>
      <c r="BP9" s="25"/>
      <c r="BQ9" s="25"/>
      <c r="BR9" s="25"/>
      <c r="BS9" s="27"/>
      <c r="BT9" s="25"/>
      <c r="BU9" s="25"/>
      <c r="BV9" s="25"/>
      <c r="BW9" s="45"/>
      <c r="BX9" s="25"/>
      <c r="BY9" s="25"/>
      <c r="BZ9" s="25"/>
      <c r="CA9" s="45"/>
      <c r="CB9" s="25"/>
      <c r="CC9" s="25"/>
      <c r="CD9" s="25"/>
      <c r="CJ9" s="16"/>
      <c r="CK9" s="16"/>
      <c r="CL9" s="16"/>
      <c r="CN9" s="46" t="s">
        <v>46</v>
      </c>
      <c r="CO9" s="47" t="s">
        <v>47</v>
      </c>
      <c r="CP9" s="47" t="s">
        <v>48</v>
      </c>
      <c r="CQ9" s="47" t="s">
        <v>48</v>
      </c>
      <c r="CR9" s="47" t="s">
        <v>48</v>
      </c>
      <c r="CS9" s="47" t="s">
        <v>49</v>
      </c>
      <c r="CT9" s="47" t="s">
        <v>50</v>
      </c>
      <c r="CU9" s="15"/>
      <c r="CV9" s="47" t="s">
        <v>47</v>
      </c>
      <c r="CW9" s="47" t="s">
        <v>48</v>
      </c>
      <c r="CX9" s="47"/>
      <c r="CY9" s="47" t="s">
        <v>48</v>
      </c>
      <c r="CZ9" s="47" t="s">
        <v>49</v>
      </c>
      <c r="DB9" s="47" t="s">
        <v>51</v>
      </c>
      <c r="DC9" s="47" t="s">
        <v>49</v>
      </c>
    </row>
    <row r="10" spans="1:107" ht="18.75" x14ac:dyDescent="0.3">
      <c r="A10" s="24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8"/>
      <c r="BI10" s="28"/>
      <c r="BJ10" s="28"/>
      <c r="BK10" s="26"/>
      <c r="BL10" s="28"/>
      <c r="BM10" s="28"/>
      <c r="BN10" s="28"/>
      <c r="BO10" s="29"/>
      <c r="BP10" s="28"/>
      <c r="BQ10" s="28"/>
      <c r="BR10" s="28"/>
      <c r="BS10" s="27"/>
      <c r="BT10" s="28"/>
      <c r="BU10" s="28"/>
      <c r="BV10" s="28"/>
      <c r="BW10" s="45"/>
      <c r="BX10" s="28"/>
      <c r="BY10" s="28"/>
      <c r="BZ10" s="28"/>
      <c r="CA10" s="45"/>
      <c r="CB10" s="28"/>
      <c r="CC10" s="28"/>
      <c r="CD10" s="28"/>
      <c r="CE10" s="27"/>
      <c r="CF10" s="28"/>
      <c r="CG10" s="28"/>
      <c r="CH10" s="28"/>
      <c r="CJ10" s="16"/>
      <c r="CK10" s="16"/>
      <c r="CL10" s="16"/>
      <c r="CN10" s="48" t="s">
        <v>52</v>
      </c>
      <c r="CO10" s="49" t="s">
        <v>53</v>
      </c>
      <c r="CP10" s="49" t="s">
        <v>53</v>
      </c>
      <c r="CQ10" s="49" t="s">
        <v>53</v>
      </c>
      <c r="CR10" s="49" t="s">
        <v>53</v>
      </c>
      <c r="CS10" s="49" t="s">
        <v>53</v>
      </c>
      <c r="CT10" s="49" t="s">
        <v>53</v>
      </c>
      <c r="CU10" s="15"/>
      <c r="CV10" s="49" t="s">
        <v>54</v>
      </c>
      <c r="CW10" s="49" t="s">
        <v>54</v>
      </c>
      <c r="CX10" s="49"/>
      <c r="CY10" s="49" t="s">
        <v>54</v>
      </c>
      <c r="CZ10" s="49" t="s">
        <v>54</v>
      </c>
      <c r="DB10" s="48" t="s">
        <v>55</v>
      </c>
      <c r="DC10" s="48" t="s">
        <v>55</v>
      </c>
    </row>
    <row r="11" spans="1:107" s="15" customFormat="1" ht="30" customHeight="1" x14ac:dyDescent="0.25">
      <c r="A11" s="30" t="s">
        <v>35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1" t="str">
        <f>IF(BJ4="r","",IF(BI4&lt;TIME(5,0,0),TIME(5,0,0)-BI4,IF(BJ4&gt;TIME(21,0,0),BJ4-TIME(21,0,0),"00:00")))</f>
        <v>00:00</v>
      </c>
      <c r="BI11" s="31"/>
      <c r="BJ11" s="31"/>
      <c r="BK11" s="32"/>
      <c r="BL11" s="31" t="str">
        <f>IF(BN4="r","",IF(BM4&lt;TIME(5,0,0),TIME(5,0,0)-BM4,IF(BN4&gt;TIME(21,0,0),BN4-TIME(21,0,0),"00:00")))</f>
        <v>00:00</v>
      </c>
      <c r="BM11" s="31"/>
      <c r="BN11" s="31"/>
      <c r="BO11" s="33"/>
      <c r="BP11" s="31">
        <f>IF(BR4="r","",IF(BQ4&lt;TIME(5,0,0),TIME(5,0,0)-BQ4,IF(BR4&gt;TIME(21,0,0),BR4-TIME(21,0,0),"00:00")))</f>
        <v>8.333333333333337E-2</v>
      </c>
      <c r="BQ11" s="31"/>
      <c r="BR11" s="31"/>
      <c r="BS11" s="32"/>
      <c r="BT11" s="31" t="str">
        <f>IF(BT4="r","",IF(BT9&lt;TIME(5,0,0),TIME(5,0,0)-BT9,IF(BT10&gt;TIME(21,0,0),BT10-TIME(21,0,0),"00:00")))</f>
        <v/>
      </c>
      <c r="BU11" s="31"/>
      <c r="BV11" s="31"/>
      <c r="BW11" s="32"/>
      <c r="BX11" s="31"/>
      <c r="BY11" s="31"/>
      <c r="BZ11" s="31"/>
      <c r="CA11" s="32"/>
      <c r="CB11" s="31"/>
      <c r="CC11" s="31"/>
      <c r="CD11" s="31"/>
      <c r="CE11" s="32"/>
      <c r="CF11" s="32"/>
      <c r="CG11" s="32"/>
      <c r="CH11" s="32"/>
      <c r="CI11"/>
      <c r="CJ11" s="16"/>
      <c r="CK11" s="16"/>
      <c r="CL11" s="16"/>
      <c r="CN11" s="50" t="s">
        <v>56</v>
      </c>
      <c r="CO11" s="51" t="s">
        <v>57</v>
      </c>
      <c r="CP11" s="51" t="s">
        <v>58</v>
      </c>
      <c r="CQ11" s="51" t="s">
        <v>59</v>
      </c>
      <c r="CR11" s="51" t="s">
        <v>60</v>
      </c>
      <c r="CS11" s="51" t="s">
        <v>61</v>
      </c>
      <c r="CT11" s="51" t="s">
        <v>62</v>
      </c>
      <c r="CU11" s="52"/>
      <c r="CV11" s="51" t="s">
        <v>63</v>
      </c>
      <c r="CW11" s="53" t="s">
        <v>64</v>
      </c>
      <c r="CX11" s="53"/>
      <c r="CY11" s="53" t="s">
        <v>65</v>
      </c>
      <c r="CZ11" s="53" t="s">
        <v>66</v>
      </c>
      <c r="DA11" s="54"/>
      <c r="DB11" s="53" t="s">
        <v>67</v>
      </c>
      <c r="DC11" s="53" t="s">
        <v>68</v>
      </c>
    </row>
    <row r="12" spans="1:107" ht="24.75" thickBot="1" x14ac:dyDescent="0.4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23">
        <v>45544</v>
      </c>
      <c r="BI12" s="38"/>
      <c r="BJ12" s="38"/>
      <c r="BK12" s="38"/>
      <c r="BL12" s="123">
        <v>45545</v>
      </c>
      <c r="BM12" s="38"/>
      <c r="BN12" s="38"/>
      <c r="BO12" s="38"/>
      <c r="BP12" s="123">
        <v>45546</v>
      </c>
      <c r="BQ12" s="38"/>
      <c r="BR12" s="38"/>
      <c r="BS12" s="38"/>
      <c r="BT12" s="123">
        <v>45547</v>
      </c>
      <c r="BU12" s="38"/>
      <c r="BV12" s="38"/>
      <c r="BW12" s="38"/>
      <c r="BX12" s="123">
        <v>45548</v>
      </c>
      <c r="BY12" s="38"/>
      <c r="BZ12" s="38"/>
      <c r="CA12" s="38"/>
      <c r="CB12" s="123">
        <v>45549</v>
      </c>
      <c r="CC12" s="38"/>
      <c r="CD12" s="38"/>
      <c r="CE12" s="124"/>
      <c r="CF12" s="123">
        <v>45550</v>
      </c>
      <c r="CG12" s="1"/>
      <c r="CH12" s="1"/>
      <c r="CI12" s="1"/>
      <c r="CJ12" s="15"/>
      <c r="CK12" s="16"/>
      <c r="CL12" s="16"/>
      <c r="CN12" s="50" t="s">
        <v>69</v>
      </c>
      <c r="CO12" s="55" t="s">
        <v>70</v>
      </c>
      <c r="CP12" s="55"/>
      <c r="CQ12" s="55"/>
      <c r="CR12" s="55"/>
      <c r="CS12" s="55" t="s">
        <v>71</v>
      </c>
      <c r="CT12" s="55" t="s">
        <v>72</v>
      </c>
      <c r="CU12" s="15"/>
      <c r="CV12" s="55" t="s">
        <v>73</v>
      </c>
      <c r="CW12" s="55"/>
      <c r="CX12" s="55"/>
      <c r="CY12" s="55"/>
      <c r="CZ12" s="55" t="s">
        <v>74</v>
      </c>
      <c r="DB12" s="55" t="s">
        <v>75</v>
      </c>
      <c r="DC12" s="55"/>
    </row>
    <row r="13" spans="1:107" ht="29.25" thickTop="1" x14ac:dyDescent="0.25">
      <c r="BH13" s="3" t="s">
        <v>7</v>
      </c>
      <c r="BI13" s="3" t="s">
        <v>10</v>
      </c>
      <c r="BJ13" s="3" t="s">
        <v>11</v>
      </c>
      <c r="BK13" s="4" t="s">
        <v>2</v>
      </c>
      <c r="BL13" s="5" t="s">
        <v>8</v>
      </c>
      <c r="BM13" s="3" t="s">
        <v>10</v>
      </c>
      <c r="BN13" s="3" t="s">
        <v>11</v>
      </c>
      <c r="BO13" s="4" t="s">
        <v>2</v>
      </c>
      <c r="BP13" s="5" t="s">
        <v>9</v>
      </c>
      <c r="BQ13" s="3" t="s">
        <v>10</v>
      </c>
      <c r="BR13" s="3" t="s">
        <v>11</v>
      </c>
      <c r="BS13" s="4" t="s">
        <v>2</v>
      </c>
      <c r="BT13" s="5" t="s">
        <v>1</v>
      </c>
      <c r="BU13" s="3" t="s">
        <v>10</v>
      </c>
      <c r="BV13" s="3" t="s">
        <v>11</v>
      </c>
      <c r="BW13" s="4" t="s">
        <v>2</v>
      </c>
      <c r="BX13" s="5" t="s">
        <v>3</v>
      </c>
      <c r="BY13" s="3" t="s">
        <v>10</v>
      </c>
      <c r="BZ13" s="3" t="s">
        <v>11</v>
      </c>
      <c r="CA13" s="4" t="s">
        <v>2</v>
      </c>
      <c r="CB13" s="5" t="s">
        <v>4</v>
      </c>
      <c r="CC13" s="3" t="s">
        <v>10</v>
      </c>
      <c r="CD13" s="3" t="s">
        <v>11</v>
      </c>
      <c r="CE13" s="4" t="s">
        <v>2</v>
      </c>
      <c r="CF13" s="5" t="s">
        <v>5</v>
      </c>
      <c r="CG13" s="3" t="s">
        <v>10</v>
      </c>
      <c r="CH13" s="3" t="s">
        <v>11</v>
      </c>
      <c r="CI13" s="4" t="s">
        <v>2</v>
      </c>
      <c r="CJ13" s="19" t="s">
        <v>28</v>
      </c>
      <c r="CK13" s="20" t="s">
        <v>29</v>
      </c>
      <c r="CL13" s="20" t="s">
        <v>30</v>
      </c>
      <c r="CN13" s="50" t="s">
        <v>76</v>
      </c>
      <c r="CO13" s="56" t="s">
        <v>77</v>
      </c>
      <c r="CP13" s="46"/>
      <c r="CQ13" s="46"/>
      <c r="CR13" s="46"/>
      <c r="CS13" s="57" t="s">
        <v>78</v>
      </c>
      <c r="CT13" s="57" t="s">
        <v>79</v>
      </c>
      <c r="CU13" s="15"/>
      <c r="CV13" s="56" t="s">
        <v>80</v>
      </c>
      <c r="CW13" s="46"/>
      <c r="CX13" s="46"/>
      <c r="CY13" s="46"/>
      <c r="CZ13" s="46"/>
      <c r="DB13" s="56" t="s">
        <v>81</v>
      </c>
      <c r="DC13" s="46"/>
    </row>
    <row r="14" spans="1:107" ht="48" customHeight="1" x14ac:dyDescent="0.25">
      <c r="BH14" s="141" t="str">
        <f>'planning-Septembre'!AE48</f>
        <v>PdB-Soir</v>
      </c>
      <c r="BI14" s="162">
        <f>'planning-Septembre'!AF48</f>
        <v>0.64930555555555558</v>
      </c>
      <c r="BJ14" s="162">
        <f>'planning-Septembre'!AG48</f>
        <v>0.95833333333333337</v>
      </c>
      <c r="BK14" s="163">
        <f>'planning-Septembre'!AH48</f>
        <v>0.2951388888888889</v>
      </c>
      <c r="BL14" s="141" t="str">
        <f>'planning-Septembre'!AI48</f>
        <v>PdB-Soir</v>
      </c>
      <c r="BM14" s="162">
        <f>'planning-Septembre'!AJ48</f>
        <v>0.64930555555555558</v>
      </c>
      <c r="BN14" s="162">
        <f>'planning-Septembre'!AK48</f>
        <v>0.95833333333333337</v>
      </c>
      <c r="BO14" s="163">
        <f>'planning-Septembre'!AL48</f>
        <v>0.2951388888888889</v>
      </c>
      <c r="BP14" s="164" t="str">
        <f>'planning-Septembre'!AM48</f>
        <v>AM-AA_PM</v>
      </c>
      <c r="BQ14" s="162">
        <f>'planning-Septembre'!AN48</f>
        <v>0.45833333333333331</v>
      </c>
      <c r="BR14" s="162">
        <f>'planning-Septembre'!AO48</f>
        <v>0.8125</v>
      </c>
      <c r="BS14" s="163">
        <f>'planning-Septembre'!AP48</f>
        <v>0.34027777777777779</v>
      </c>
      <c r="BT14" s="141" t="str">
        <f>'planning-Septembre'!AQ48</f>
        <v>PdB-Soir</v>
      </c>
      <c r="BU14" s="162">
        <f>'planning-Septembre'!AR48</f>
        <v>0.64930555555555558</v>
      </c>
      <c r="BV14" s="162">
        <f>'planning-Septembre'!AS48</f>
        <v>0.95833333333333337</v>
      </c>
      <c r="BW14" s="163">
        <f>'planning-Septembre'!AT48</f>
        <v>0.2951388888888889</v>
      </c>
      <c r="BX14" s="164" t="str">
        <f>'planning-Septembre'!AU48</f>
        <v>AM-AA_PM</v>
      </c>
      <c r="BY14" s="162">
        <f>'planning-Septembre'!AV48</f>
        <v>0.45833333333333331</v>
      </c>
      <c r="BZ14" s="162">
        <f>'planning-Septembre'!AW48</f>
        <v>0.8125</v>
      </c>
      <c r="CA14" s="163">
        <f>'planning-Septembre'!AX48</f>
        <v>0.34027777777777779</v>
      </c>
      <c r="CB14" s="166" t="str">
        <f>'planning-Septembre'!AY48</f>
        <v>R</v>
      </c>
      <c r="CC14" s="162" t="str">
        <f>'planning-Septembre'!AZ48</f>
        <v>-</v>
      </c>
      <c r="CD14" s="162" t="str">
        <f>'planning-Septembre'!BA48</f>
        <v>-</v>
      </c>
      <c r="CE14" s="163">
        <f>'planning-Septembre'!BB48</f>
        <v>0</v>
      </c>
      <c r="CF14" s="165" t="str">
        <f>'planning-Septembre'!BC48</f>
        <v>R</v>
      </c>
      <c r="CG14" s="162" t="str">
        <f>'planning-Septembre'!BD48</f>
        <v>-</v>
      </c>
      <c r="CH14" s="162" t="str">
        <f>'planning-Septembre'!BE48</f>
        <v>-</v>
      </c>
      <c r="CI14" s="163">
        <f>'planning-Septembre'!BF48</f>
        <v>0</v>
      </c>
      <c r="CJ14" s="59">
        <f>BK14+BO14+BS14+BW14+CA14+CE14+CI14</f>
        <v>1.5659722222222223</v>
      </c>
      <c r="CK14" s="21" t="e">
        <f>SUM(BH15:CF15)</f>
        <v>#N/A</v>
      </c>
      <c r="CL14" s="22" t="e">
        <f>SUM(BH21:CF21)</f>
        <v>#N/A</v>
      </c>
      <c r="CU14" s="15"/>
    </row>
    <row r="15" spans="1:107" x14ac:dyDescent="0.25">
      <c r="BH15" s="23" t="str">
        <f>IF(BH14="R",(BK14+BL19)+$BK$59,"")</f>
        <v/>
      </c>
      <c r="BI15" s="23"/>
      <c r="BJ15" s="23"/>
      <c r="BL15" s="23" t="str">
        <f>IF(BL14="R",($BK$59-BH20)+$BK$59,"")</f>
        <v/>
      </c>
      <c r="BM15" s="23"/>
      <c r="BN15" s="23"/>
      <c r="BP15" s="23" t="str">
        <f>IF(BP14="R",+$BK$59,"")</f>
        <v/>
      </c>
      <c r="BQ15" s="23"/>
      <c r="BR15" s="23"/>
      <c r="BT15" s="23" t="str">
        <f>IF(BT14="R",($BK$59-BP20)+(BW14+BX19)+$BK$59,"")</f>
        <v/>
      </c>
      <c r="BU15" s="23"/>
      <c r="BV15" s="23"/>
      <c r="CB15" s="23" t="e">
        <f>IF(CB14="R",($BK$59-BX20)+$BK$59,"")</f>
        <v>#N/A</v>
      </c>
      <c r="CC15" s="23"/>
      <c r="CD15" s="23"/>
      <c r="CE15" s="42"/>
      <c r="CF15" s="23">
        <f>IF(CF14="R",(CI14+CJ19)+$BK$59,"")</f>
        <v>1</v>
      </c>
      <c r="CG15" s="23"/>
      <c r="CH15" s="23"/>
      <c r="CO15" t="s">
        <v>44</v>
      </c>
      <c r="CU15" s="15"/>
      <c r="CV15" t="s">
        <v>4</v>
      </c>
      <c r="DB15" t="s">
        <v>45</v>
      </c>
    </row>
    <row r="16" spans="1:107" ht="15.75" x14ac:dyDescent="0.25">
      <c r="A16" t="s">
        <v>31</v>
      </c>
      <c r="BH16" s="171" t="e">
        <f ca="1">IF(OR(LEFT(BH$14,3)="PdB",LEFT(BH$14,5)="AM-AA",LEFT(BH$14,5)="Bourg",LEFT(BH$14,2)="CP"),INDEX('planning-Septembre'!$A$7:$A$20,MATCH(BH$14,INDIRECT("'planning-Septembre'!$"&amp;SUBSTITUTE(ADDRESS(1,COLUMN(),4),1,"")&amp;"$3:$"&amp;SUBSTITUTE(ADDRESS(1,COLUMN(),4),1,"")&amp;"$16"),0)),"")</f>
        <v>#N/A</v>
      </c>
      <c r="BI16" s="16"/>
      <c r="BJ16" s="16"/>
      <c r="BK16" s="16"/>
      <c r="BL16" s="171" t="e">
        <f ca="1">IF(OR(LEFT(BL$14,3)="PdB",LEFT(BL$14,5)="AM-AA",LEFT(BL$14,5)="Bourg",LEFT(BL$14,2)="CP"),INDEX('planning-Septembre'!$A$7:$A$20,MATCH(BL$14,INDIRECT("'planning-Septembre'!$"&amp;SUBSTITUTE(ADDRESS(1,COLUMN(),4),1,"")&amp;"$3:$"&amp;SUBSTITUTE(ADDRESS(1,COLUMN(),4),1,"")&amp;"$16"),0)),"")</f>
        <v>#N/A</v>
      </c>
      <c r="BM16" s="16"/>
      <c r="BN16" s="16"/>
      <c r="BO16" s="16"/>
      <c r="BP16" s="171" t="str">
        <f ca="1">IF(OR(LEFT(BP$14,3)="PdB",LEFT(BP$14,5)="AM-AA",LEFT(BP$14,5)="Bourg",LEFT(BP$14,2)="CP"),INDEX('planning-Septembre'!$A$7:$A$20,MATCH(BP$14,INDIRECT("'planning-Septembre'!$"&amp;SUBSTITUTE(ADDRESS(1,COLUMN(),4),1,"")&amp;"$7:$"&amp;SUBSTITUTE(ADDRESS(1,COLUMN(),4),1,"")&amp;"$20"),0)),"")</f>
        <v>Captain 13</v>
      </c>
      <c r="BQ16" s="16"/>
      <c r="BR16" s="16"/>
      <c r="BS16" s="16"/>
      <c r="BT16" s="171" t="str">
        <f ca="1">IF(OR(LEFT(BT$14,3)="PdB",LEFT(BT$14,5)="AM-AA",LEFT(BT$14,5)="Bourg",LEFT(BT$14,2)="CP"),INDEX('planning-Septembre'!$A$7:$A$20,MATCH(BT$14,INDIRECT("'planning-Septembre'!$"&amp;SUBSTITUTE(ADDRESS(1,COLUMN(),4),1,"")&amp;"$7:$"&amp;SUBSTITUTE(ADDRESS(1,COLUMN(),4),1,"")&amp;"$20"),0)),"")</f>
        <v>Captain 02</v>
      </c>
      <c r="BU16" s="16"/>
      <c r="BV16" s="16"/>
      <c r="BW16" s="16"/>
      <c r="BX16" s="171" t="str">
        <f ca="1">IF(OR(LEFT(BX$14,3)="PdB",LEFT(BX$14,5)="AM-AA",LEFT(BX$14,5)="Bourg",LEFT(BX$14,2)="CP"),INDEX('planning-Septembre'!$A$7:$A$20,MATCH(BX$14,INDIRECT("'planning-Septembre'!$"&amp;SUBSTITUTE(ADDRESS(1,COLUMN(),4),1,"")&amp;"$7:$"&amp;SUBSTITUTE(ADDRESS(1,COLUMN(),4),1,"")&amp;"$20"),0)),"")</f>
        <v>Captain 12</v>
      </c>
      <c r="BY16" s="16"/>
      <c r="BZ16" s="16"/>
      <c r="CB16" s="171" t="str">
        <f ca="1">IF(OR(LEFT(CB$14,3)="PdB",LEFT(CB$14,5)="AM-AA",LEFT(CB$14,5)="Bourg",LEFT(CB$14,2)="CP"),INDEX('planning-Septembre'!$A$7:$A$20,MATCH(CB$14,INDIRECT("'planning-Septembre'!$"&amp;SUBSTITUTE(ADDRESS(1,COLUMN(),4),1,"")&amp;"$7:$"&amp;SUBSTITUTE(ADDRESS(1,COLUMN(),4),1,"")&amp;"$20"),0)),"")</f>
        <v/>
      </c>
      <c r="CC16" s="16"/>
      <c r="CD16" s="16"/>
      <c r="CF16" s="171" t="str">
        <f ca="1">IF(OR(LEFT(CF$14,3)="PdB",LEFT(CF$14,5)="AM-AA",LEFT(CF$14,5)="Bourg",LEFT(CF$14,2)="CP"),INDEX('planning-Septembre'!$A$7:$A$20,MATCH(CF$14,INDIRECT("'planning-Septembre'!$"&amp;SUBSTITUTE(ADDRESS(1,COLUMN(),4),1,"")&amp;"$7:$"&amp;SUBSTITUTE(ADDRESS(1,COLUMN(),4),1,"")&amp;"$20"),0)),"")</f>
        <v/>
      </c>
      <c r="CG16" s="16"/>
      <c r="CH16" s="16"/>
      <c r="CJ16" s="16"/>
      <c r="CK16" s="16"/>
      <c r="CL16" s="16"/>
      <c r="CN16" s="46" t="s">
        <v>46</v>
      </c>
      <c r="CO16" s="47" t="s">
        <v>47</v>
      </c>
      <c r="CP16" s="47" t="s">
        <v>48</v>
      </c>
      <c r="CQ16" s="47" t="s">
        <v>48</v>
      </c>
      <c r="CR16" s="47" t="s">
        <v>48</v>
      </c>
      <c r="CS16" s="47" t="s">
        <v>49</v>
      </c>
      <c r="CT16" s="47" t="s">
        <v>50</v>
      </c>
      <c r="CU16" s="15"/>
      <c r="CV16" s="47" t="s">
        <v>47</v>
      </c>
      <c r="CW16" s="47" t="s">
        <v>48</v>
      </c>
      <c r="CX16" s="47" t="s">
        <v>48</v>
      </c>
      <c r="CY16" s="47" t="s">
        <v>48</v>
      </c>
      <c r="CZ16" s="47" t="s">
        <v>49</v>
      </c>
      <c r="DB16" s="47" t="s">
        <v>51</v>
      </c>
      <c r="DC16" s="47" t="s">
        <v>49</v>
      </c>
    </row>
    <row r="17" spans="1:107" ht="15.75" x14ac:dyDescent="0.25">
      <c r="A17" t="s">
        <v>32</v>
      </c>
      <c r="BH17" s="170" t="str">
        <f ca="1">IF(OR(LEFT(BH$14,3)="PdB",LEFT(BH$14,5)="AM-AA",LEFT(BH$14,5)="Bourg",LEFT(BH$14,2)="CP"),INDEX('planning-Septembre'!$A$26:$A$38,MATCH(BH$14,INDIRECT("'planning-Septembre'!$"&amp;SUBSTITUTE(ADDRESS(1,COLUMN(),4),1,"")&amp;"$22:$"&amp;SUBSTITUTE(ADDRESS(1,COLUMN(),4),1,"")&amp;"$34"),0)),"")</f>
        <v>Chef Mecano 7</v>
      </c>
      <c r="BI17" s="16"/>
      <c r="BJ17" s="16"/>
      <c r="BK17" s="16"/>
      <c r="BL17" s="170" t="str">
        <f ca="1">IF(OR(LEFT(BL$14,3)="PdB",LEFT(BL$14,5)="AM-AA",LEFT(BL$14,5)="Bourg",LEFT(BL$14,2)="CP"),INDEX('planning-Septembre'!$A$26:$A$38,MATCH(BL$14,INDIRECT("'planning-Septembre'!$"&amp;SUBSTITUTE(ADDRESS(1,COLUMN(),4),1,"")&amp;"$22:$"&amp;SUBSTITUTE(ADDRESS(1,COLUMN(),4),1,"")&amp;"$34"),0)),"")</f>
        <v>Chef Mecano 7</v>
      </c>
      <c r="BM17" s="16"/>
      <c r="BN17" s="16"/>
      <c r="BO17" s="16"/>
      <c r="BP17" s="170" t="str">
        <f ca="1">IF(OR(LEFT(BP$14,3)="PdB",LEFT(BP$14,5)="AM-AA",LEFT(BP$14,5)="Bourg",LEFT(BP$14,2)="CP"),INDEX('planning-Septembre'!$A$26:$A$38,MATCH(BP$14,INDIRECT("'planning-Septembre'!$"&amp;SUBSTITUTE(ADDRESS(1,COLUMN(),4),1,"")&amp;"$26:$"&amp;SUBSTITUTE(ADDRESS(1,COLUMN(),4),1,"")&amp;"$38"),0)),"")</f>
        <v>Chef Mecano 5</v>
      </c>
      <c r="BQ17" s="16"/>
      <c r="BR17" s="16"/>
      <c r="BS17" s="16"/>
      <c r="BT17" s="170" t="str">
        <f ca="1">IF(OR(LEFT(BT$14,3)="PdB",LEFT(BT$14,5)="AM-AA",LEFT(BT$14,5)="Bourg",LEFT(BT$14,2)="CP"),INDEX('planning-Septembre'!$A$26:$A$38,MATCH(BT$14,INDIRECT("'planning-Septembre'!$"&amp;SUBSTITUTE(ADDRESS(1,COLUMN(),4),1,"")&amp;"$26:$"&amp;SUBSTITUTE(ADDRESS(1,COLUMN(),4),1,"")&amp;"$38"),0)),"")</f>
        <v>Chef Mecano 3</v>
      </c>
      <c r="BU17" s="16"/>
      <c r="BV17" s="16"/>
      <c r="BW17" s="16"/>
      <c r="BX17" s="170" t="str">
        <f ca="1">IF(OR(LEFT(BX$14,3)="PdB",LEFT(BX$14,5)="AM-AA",LEFT(BX$14,5)="Bourg",LEFT(BX$14,2)="CP"),INDEX('planning-Septembre'!$A$26:$A$38,MATCH(BX$14,INDIRECT("'planning-Septembre'!$"&amp;SUBSTITUTE(ADDRESS(1,COLUMN(),4),1,"")&amp;"$26:$"&amp;SUBSTITUTE(ADDRESS(1,COLUMN(),4),1,"")&amp;"$38"),0)),"")</f>
        <v>Chef Mecano 8</v>
      </c>
      <c r="BY17" s="16"/>
      <c r="BZ17" s="16"/>
      <c r="CB17" s="170" t="str">
        <f ca="1">IF(OR(LEFT(CB$14,3)="PdB",LEFT(CB$14,5)="AM-AA",LEFT(CB$14,5)="Bourg",LEFT(CB$14,2)="CP"),INDEX('planning-Septembre'!$A$26:$A$38,MATCH(CB$14,INDIRECT("'planning-Septembre'!$"&amp;SUBSTITUTE(ADDRESS(1,COLUMN(),4),1,"")&amp;"$26:$"&amp;SUBSTITUTE(ADDRESS(1,COLUMN(),4),1,"")&amp;"$38"),0)),"")</f>
        <v/>
      </c>
      <c r="CC17" s="16"/>
      <c r="CD17" s="16"/>
      <c r="CF17" s="170" t="str">
        <f ca="1">IF(OR(LEFT(CF$14,3)="PdB",LEFT(CF$14,5)="AM-AA",LEFT(CF$14,5)="Bourg",LEFT(CF$14,2)="CP"),INDEX('planning-Septembre'!$A$26:$A$38,MATCH(CF$14,INDIRECT("'planning-Septembre'!$"&amp;SUBSTITUTE(ADDRESS(1,COLUMN(),4),1,"")&amp;"$26:$"&amp;SUBSTITUTE(ADDRESS(1,COLUMN(),4),1,"")&amp;"$38"),0)),"")</f>
        <v/>
      </c>
      <c r="CG17" s="16"/>
      <c r="CH17" s="16"/>
      <c r="CJ17" s="16"/>
      <c r="CK17" s="16"/>
      <c r="CL17" s="16"/>
      <c r="CN17" s="46"/>
      <c r="CO17" s="47"/>
      <c r="CP17" s="47"/>
      <c r="CQ17" s="47"/>
      <c r="CR17" s="47"/>
      <c r="CS17" s="47"/>
      <c r="CT17" s="47"/>
      <c r="CU17" s="15"/>
      <c r="CV17" s="47"/>
      <c r="CW17" s="47"/>
      <c r="CX17" s="47"/>
      <c r="CY17" s="47"/>
      <c r="CZ17" s="47"/>
      <c r="DB17" s="47"/>
      <c r="DC17" s="47"/>
    </row>
    <row r="18" spans="1:107" ht="15.75" x14ac:dyDescent="0.25"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B18" s="16"/>
      <c r="CC18" s="16"/>
      <c r="CD18" s="16"/>
      <c r="CF18" s="16"/>
      <c r="CG18" s="16"/>
      <c r="CH18" s="16"/>
      <c r="CJ18" s="16"/>
      <c r="CK18" s="16"/>
      <c r="CL18" s="16"/>
      <c r="CN18" s="46"/>
      <c r="CO18" s="47"/>
      <c r="CP18" s="47"/>
      <c r="CQ18" s="47"/>
      <c r="CR18" s="47"/>
      <c r="CS18" s="47"/>
      <c r="CT18" s="47"/>
      <c r="CU18" s="15"/>
      <c r="CV18" s="47"/>
      <c r="CW18" s="47"/>
      <c r="CX18" s="47"/>
      <c r="CY18" s="47"/>
      <c r="CZ18" s="47"/>
      <c r="DB18" s="47"/>
      <c r="DC18" s="47"/>
    </row>
    <row r="19" spans="1:107" ht="18.75" x14ac:dyDescent="0.3">
      <c r="A19" s="24" t="s">
        <v>33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5" t="e">
        <f>IF(BH14="R","",IF(BH14="R",($BK$59-BL20)+(BS14+BT19)+$BK$59,VLOOKUP(BH14,'[4]PS-FS'!$D$2:$F$69,2,FALSE)))</f>
        <v>#N/A</v>
      </c>
      <c r="BI19" s="25"/>
      <c r="BJ19" s="25"/>
      <c r="BK19" s="26"/>
      <c r="BL19" s="25" t="e">
        <f>IF(BL14="R","",IF(BL14="R",($BK$59-BP20)+(BW14+BX19)+$BK$59,VLOOKUP(BL14,'[4]PS-FS'!$D$2:$F$69,2,FALSE)))</f>
        <v>#N/A</v>
      </c>
      <c r="BM19" s="25"/>
      <c r="BN19" s="25"/>
      <c r="BO19" s="27"/>
      <c r="BP19" s="25" t="e">
        <f>IF(BP14="R","",IF(BP14="R",($BK$59-BT20)+(CA14+CB19)+$BK$59,VLOOKUP(BP14,'[4]PS-FS'!$D$2:$F$69,2,FALSE)))</f>
        <v>#N/A</v>
      </c>
      <c r="BQ19" s="25"/>
      <c r="BR19" s="25"/>
      <c r="BS19" s="27"/>
      <c r="BT19" s="25" t="e">
        <f>IF(BT14="R","",IF(BT14="R",($BK$59-BX20)+(CE14+CF19)+$BK$59,VLOOKUP(BT14,'[4]PS-FS'!$D$2:$F$69,2,FALSE)))</f>
        <v>#N/A</v>
      </c>
      <c r="BU19" s="25"/>
      <c r="BV19" s="25"/>
      <c r="BW19" s="45"/>
      <c r="BX19" s="25" t="e">
        <f>IF(BX14="R","",IF(BX14="R",($BK$59-CB20)+(CI14+CJ19)+$BK$59,VLOOKUP(BX14,'[4]PS-FS'!$D$2:$F$69,2,FALSE)))</f>
        <v>#N/A</v>
      </c>
      <c r="BY19" s="25"/>
      <c r="BZ19" s="25"/>
      <c r="CA19" s="45"/>
      <c r="CB19" s="25"/>
      <c r="CC19" s="25"/>
      <c r="CD19" s="25"/>
      <c r="CE19" s="27"/>
      <c r="CF19" s="25" t="str">
        <f>IF(CF14="R","",IF(CF14="R",($BK$59-CJ20)+(#REF!+CN19)+$BK$59,VLOOKUP(CF14,'[4]PS-FS'!$D$2:$F$69,2,FALSE)))</f>
        <v/>
      </c>
      <c r="CG19" s="25"/>
      <c r="CH19" s="25"/>
      <c r="CI19" s="27"/>
      <c r="CJ19" s="16"/>
      <c r="CK19" s="16"/>
      <c r="CL19" s="16"/>
      <c r="CN19" s="48" t="s">
        <v>52</v>
      </c>
      <c r="CO19" s="49" t="s">
        <v>53</v>
      </c>
      <c r="CP19" s="49" t="s">
        <v>53</v>
      </c>
      <c r="CQ19" s="49" t="s">
        <v>53</v>
      </c>
      <c r="CR19" s="49" t="s">
        <v>53</v>
      </c>
      <c r="CS19" s="49" t="s">
        <v>53</v>
      </c>
      <c r="CT19" s="49" t="s">
        <v>53</v>
      </c>
      <c r="CU19" s="15"/>
      <c r="CV19" s="49" t="s">
        <v>54</v>
      </c>
      <c r="CW19" s="49" t="s">
        <v>54</v>
      </c>
      <c r="CX19" s="49" t="s">
        <v>54</v>
      </c>
      <c r="CY19" s="49" t="s">
        <v>54</v>
      </c>
      <c r="CZ19" s="49" t="s">
        <v>54</v>
      </c>
      <c r="DB19" s="48" t="s">
        <v>55</v>
      </c>
      <c r="DC19" s="48" t="s">
        <v>55</v>
      </c>
    </row>
    <row r="20" spans="1:107" s="15" customFormat="1" ht="18.75" x14ac:dyDescent="0.3">
      <c r="A20" s="24" t="s">
        <v>34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8" t="e">
        <f>IF(BH14="R","",IF(BH14="R","",VLOOKUP(BH14,'[4]PS-FS'!$D$2:$F$69,3,FALSE)))</f>
        <v>#N/A</v>
      </c>
      <c r="BI20" s="28"/>
      <c r="BJ20" s="28"/>
      <c r="BK20" s="26"/>
      <c r="BL20" s="28" t="e">
        <f>IF(BL14="R","",IF(BL14="R","",VLOOKUP(BL14,'[4]PS-FS'!$D$2:$F$69,3,FALSE)))</f>
        <v>#N/A</v>
      </c>
      <c r="BM20" s="28"/>
      <c r="BN20" s="28"/>
      <c r="BO20" s="29"/>
      <c r="BP20" s="28" t="e">
        <f>IF(BP14="R","",IF(BP14="R","",VLOOKUP(BP14,'[4]PS-FS'!$D$2:$F$69,3,FALSE)))</f>
        <v>#N/A</v>
      </c>
      <c r="BQ20" s="28"/>
      <c r="BR20" s="28"/>
      <c r="BS20" s="27"/>
      <c r="BT20" s="28" t="e">
        <f>IF(BT14="R","",IF(BT14="R","",VLOOKUP(BT14,'[4]PS-FS'!$D$2:$F$69,3,FALSE)))</f>
        <v>#N/A</v>
      </c>
      <c r="BU20" s="28"/>
      <c r="BV20" s="28"/>
      <c r="BW20" s="45"/>
      <c r="BX20" s="28" t="e">
        <f>IF(BX14="R","",IF(BX14="R","",VLOOKUP(BX14,'[4]PS-FS'!$D$2:$F$69,3,FALSE)))</f>
        <v>#N/A</v>
      </c>
      <c r="BY20" s="28"/>
      <c r="BZ20" s="28"/>
      <c r="CA20" s="45"/>
      <c r="CB20" s="28"/>
      <c r="CC20" s="28"/>
      <c r="CD20" s="28"/>
      <c r="CE20" s="27"/>
      <c r="CF20" s="28" t="str">
        <f>IF(CF14="R","",IF(CF14="R","",VLOOKUP(CF14,'[4]PS-FS'!$D$2:$F$69,3,FALSE)))</f>
        <v/>
      </c>
      <c r="CG20" s="28"/>
      <c r="CH20" s="28"/>
      <c r="CI20" s="27"/>
      <c r="CJ20" s="16"/>
      <c r="CK20" s="16"/>
      <c r="CL20" s="16"/>
      <c r="CM20"/>
      <c r="CN20" s="46" t="s">
        <v>84</v>
      </c>
      <c r="CO20" s="47" t="s">
        <v>85</v>
      </c>
      <c r="CP20" s="47" t="s">
        <v>86</v>
      </c>
      <c r="CQ20" s="47" t="s">
        <v>86</v>
      </c>
      <c r="CR20" s="47" t="s">
        <v>86</v>
      </c>
      <c r="CS20" s="47" t="s">
        <v>87</v>
      </c>
      <c r="CT20" s="47" t="s">
        <v>88</v>
      </c>
      <c r="CV20" s="47" t="s">
        <v>85</v>
      </c>
      <c r="CW20" s="47" t="s">
        <v>86</v>
      </c>
      <c r="CX20" s="47" t="s">
        <v>86</v>
      </c>
      <c r="CY20" s="47" t="s">
        <v>86</v>
      </c>
      <c r="CZ20" s="47" t="s">
        <v>87</v>
      </c>
      <c r="DA20"/>
      <c r="DB20" s="47" t="s">
        <v>85</v>
      </c>
      <c r="DC20" s="47" t="s">
        <v>87</v>
      </c>
    </row>
    <row r="21" spans="1:107" ht="21.75" customHeight="1" x14ac:dyDescent="0.25">
      <c r="A21" s="30" t="s">
        <v>35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1" t="e">
        <f>IF(BH14="r","",IF(BH19&lt;TIME(5,0,0),TIME(5,0,0)-BH19,IF(BH20&gt;TIME(21,0,0),BH20-TIME(21,0,0),"00:00")))</f>
        <v>#N/A</v>
      </c>
      <c r="BI21" s="31"/>
      <c r="BJ21" s="31"/>
      <c r="BK21" s="32"/>
      <c r="BL21" s="31" t="e">
        <f>IF(BL14="r","",IF(BL19&lt;TIME(5,0,0),TIME(5,0,0)-BL19,IF(BL20&gt;TIME(21,0,0),BL20-TIME(21,0,0),"00:00")))</f>
        <v>#N/A</v>
      </c>
      <c r="BM21" s="31"/>
      <c r="BN21" s="31"/>
      <c r="BO21" s="33"/>
      <c r="BP21" s="31" t="e">
        <f>IF(BP14="r","",IF(BP19&lt;TIME(5,0,0),TIME(5,0,0)-BP19,IF(BP20&gt;TIME(21,0,0),BP20-TIME(21,0,0),"00:00")))</f>
        <v>#N/A</v>
      </c>
      <c r="BQ21" s="31"/>
      <c r="BR21" s="31"/>
      <c r="BS21" s="32"/>
      <c r="BT21" s="31" t="e">
        <f>IF(BT14="r","",IF(BT19&lt;TIME(5,0,0),TIME(5,0,0)-BT19,IF(BT20&gt;TIME(21,0,0),BT20-TIME(21,0,0),"00:00")))</f>
        <v>#N/A</v>
      </c>
      <c r="BU21" s="31"/>
      <c r="BV21" s="31"/>
      <c r="BW21" s="34"/>
      <c r="BX21" s="31" t="e">
        <f>IF(BX14="r","",IF(BX19&lt;TIME(5,0,0),TIME(5,0,0)-BX19,IF(BX20&gt;TIME(21,0,0),BX20-TIME(21,0,0),"00:00")))</f>
        <v>#N/A</v>
      </c>
      <c r="BY21" s="31"/>
      <c r="BZ21" s="31"/>
      <c r="CA21" s="34"/>
      <c r="CB21" s="31"/>
      <c r="CC21" s="31"/>
      <c r="CD21" s="31"/>
      <c r="CE21" s="34"/>
      <c r="CF21" s="31" t="str">
        <f>IF(CF14="r","",IF(CF19&lt;TIME(5,0,0),TIME(5,0,0)-CF19,IF(CF20&gt;TIME(21,0,0),CF20-TIME(21,0,0),"00:00")))</f>
        <v/>
      </c>
      <c r="CG21" s="31"/>
      <c r="CH21" s="31"/>
      <c r="CI21" s="34"/>
      <c r="CJ21" s="60"/>
      <c r="CK21" s="16"/>
      <c r="CL21" s="16"/>
      <c r="CM21" s="42"/>
      <c r="CN21" s="50" t="s">
        <v>56</v>
      </c>
      <c r="CO21" s="51" t="s">
        <v>57</v>
      </c>
      <c r="CP21" s="51" t="s">
        <v>58</v>
      </c>
      <c r="CQ21" s="51" t="s">
        <v>59</v>
      </c>
      <c r="CR21" s="51" t="s">
        <v>60</v>
      </c>
      <c r="CS21" s="51" t="s">
        <v>61</v>
      </c>
      <c r="CT21" s="51" t="s">
        <v>62</v>
      </c>
      <c r="CU21" s="52"/>
      <c r="CV21" s="51" t="s">
        <v>63</v>
      </c>
      <c r="CW21" s="51" t="s">
        <v>64</v>
      </c>
      <c r="CX21" s="51" t="s">
        <v>89</v>
      </c>
      <c r="CY21" s="51" t="s">
        <v>65</v>
      </c>
      <c r="CZ21" s="51" t="s">
        <v>66</v>
      </c>
      <c r="DA21" s="54"/>
      <c r="DB21" s="51" t="s">
        <v>67</v>
      </c>
      <c r="DC21" s="51" t="s">
        <v>68</v>
      </c>
    </row>
    <row r="22" spans="1:107" ht="52.5" customHeight="1" thickBot="1" x14ac:dyDescent="0.4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23">
        <v>45551</v>
      </c>
      <c r="BI22" s="38"/>
      <c r="BJ22" s="38"/>
      <c r="BK22" s="38"/>
      <c r="BL22" s="123">
        <v>45552</v>
      </c>
      <c r="BM22" s="38"/>
      <c r="BN22" s="38"/>
      <c r="BO22" s="38"/>
      <c r="BP22" s="123">
        <v>45553</v>
      </c>
      <c r="BQ22" s="38"/>
      <c r="BR22" s="38"/>
      <c r="BS22" s="38"/>
      <c r="BT22" s="123">
        <v>45554</v>
      </c>
      <c r="BU22" s="38"/>
      <c r="BV22" s="38"/>
      <c r="BW22" s="38"/>
      <c r="BX22" s="123">
        <v>45555</v>
      </c>
      <c r="BY22" s="38"/>
      <c r="BZ22" s="38"/>
      <c r="CA22" s="38"/>
      <c r="CB22" s="123">
        <v>45556</v>
      </c>
      <c r="CC22" s="38"/>
      <c r="CD22" s="38"/>
      <c r="CE22" s="124"/>
      <c r="CF22" s="123">
        <v>45557</v>
      </c>
      <c r="CG22" s="38"/>
      <c r="CH22" s="38"/>
      <c r="CI22" s="38"/>
      <c r="CJ22" s="15"/>
      <c r="CK22" s="16"/>
      <c r="CL22" s="16"/>
      <c r="CM22" s="221" t="s">
        <v>90</v>
      </c>
      <c r="CN22" s="61" t="s">
        <v>91</v>
      </c>
      <c r="CO22" s="62">
        <v>0.19791666666666666</v>
      </c>
      <c r="CP22" s="63">
        <v>0.2048611111111111</v>
      </c>
      <c r="CQ22" s="63">
        <v>0.2048611111111111</v>
      </c>
      <c r="CR22" s="63">
        <v>0.4201388888888889</v>
      </c>
      <c r="CS22" s="63">
        <v>0.2048611111111111</v>
      </c>
      <c r="CT22" s="63">
        <v>0.20833333333333334</v>
      </c>
      <c r="CU22" s="15"/>
      <c r="CV22" s="63">
        <v>0.2673611111111111</v>
      </c>
      <c r="CW22" s="63">
        <v>0.22916666666666666</v>
      </c>
      <c r="CX22" s="63">
        <v>0.22916666666666666</v>
      </c>
      <c r="CY22" s="63">
        <v>0.41666666666666669</v>
      </c>
      <c r="CZ22" s="63">
        <v>0.21875</v>
      </c>
      <c r="DB22" s="63">
        <v>0.2673611111111111</v>
      </c>
      <c r="DC22" s="63">
        <v>0.29166666666666669</v>
      </c>
    </row>
    <row r="23" spans="1:107" s="42" customFormat="1" ht="27.75" customHeight="1" thickTop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 s="3" t="s">
        <v>7</v>
      </c>
      <c r="BI23" s="3" t="s">
        <v>10</v>
      </c>
      <c r="BJ23" s="3" t="s">
        <v>11</v>
      </c>
      <c r="BK23" s="4" t="s">
        <v>2</v>
      </c>
      <c r="BL23" s="5" t="s">
        <v>8</v>
      </c>
      <c r="BM23" s="3" t="s">
        <v>10</v>
      </c>
      <c r="BN23" s="3" t="s">
        <v>11</v>
      </c>
      <c r="BO23" s="4" t="s">
        <v>2</v>
      </c>
      <c r="BP23" s="5" t="s">
        <v>9</v>
      </c>
      <c r="BQ23" s="3" t="s">
        <v>10</v>
      </c>
      <c r="BR23" s="3" t="s">
        <v>11</v>
      </c>
      <c r="BS23" s="4" t="s">
        <v>2</v>
      </c>
      <c r="BT23" s="5" t="s">
        <v>1</v>
      </c>
      <c r="BU23" s="3" t="s">
        <v>10</v>
      </c>
      <c r="BV23" s="3" t="s">
        <v>11</v>
      </c>
      <c r="BW23" s="4" t="s">
        <v>2</v>
      </c>
      <c r="BX23" s="5" t="s">
        <v>3</v>
      </c>
      <c r="BY23" s="3" t="s">
        <v>10</v>
      </c>
      <c r="BZ23" s="3" t="s">
        <v>11</v>
      </c>
      <c r="CA23" s="4" t="s">
        <v>2</v>
      </c>
      <c r="CB23" s="5" t="s">
        <v>4</v>
      </c>
      <c r="CC23" s="3" t="s">
        <v>10</v>
      </c>
      <c r="CD23" s="3" t="s">
        <v>11</v>
      </c>
      <c r="CE23" s="4" t="s">
        <v>2</v>
      </c>
      <c r="CF23" s="5" t="s">
        <v>5</v>
      </c>
      <c r="CG23" s="3" t="s">
        <v>10</v>
      </c>
      <c r="CH23" s="3" t="s">
        <v>11</v>
      </c>
      <c r="CI23" s="4" t="s">
        <v>2</v>
      </c>
      <c r="CJ23" s="19" t="s">
        <v>28</v>
      </c>
      <c r="CK23" s="20" t="s">
        <v>29</v>
      </c>
      <c r="CL23" s="20" t="s">
        <v>30</v>
      </c>
      <c r="CM23" s="222"/>
      <c r="CN23" s="64" t="s">
        <v>92</v>
      </c>
      <c r="CO23" s="65">
        <v>0.20833333333333334</v>
      </c>
      <c r="CP23" s="66">
        <v>0.21527777777777779</v>
      </c>
      <c r="CQ23" s="66">
        <v>0.21527777777777779</v>
      </c>
      <c r="CR23" s="66">
        <v>0.43055555555555558</v>
      </c>
      <c r="CS23" s="66">
        <v>0.21527777777777779</v>
      </c>
      <c r="CT23" s="66">
        <v>0.21875</v>
      </c>
      <c r="CV23" s="66">
        <v>0.27777777777777779</v>
      </c>
      <c r="CW23" s="66">
        <v>0.23958333333333334</v>
      </c>
      <c r="CX23" s="66">
        <v>0.23958333333333334</v>
      </c>
      <c r="CY23" s="66">
        <v>0.42708333333333331</v>
      </c>
      <c r="CZ23" s="66">
        <v>0.22916666666666666</v>
      </c>
      <c r="DB23" s="66">
        <v>0.27777777777777779</v>
      </c>
      <c r="DC23" s="66">
        <v>0.30208333333333331</v>
      </c>
    </row>
    <row r="24" spans="1:107" s="42" customFormat="1" ht="37.5" customHeigh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 s="157" t="str">
        <f>'planning-Septembre'!BH48</f>
        <v>PdB-AM</v>
      </c>
      <c r="BI24" s="139">
        <f>'planning-Septembre'!BI48</f>
        <v>0.21180555555555558</v>
      </c>
      <c r="BJ24" s="139">
        <f>'planning-Septembre'!BJ48</f>
        <v>0.4375</v>
      </c>
      <c r="BK24" s="140">
        <f>'planning-Septembre'!BK48</f>
        <v>0.22569444444444442</v>
      </c>
      <c r="BL24" s="156" t="str">
        <f>'planning-Septembre'!BL48</f>
        <v>Dispo-AM</v>
      </c>
      <c r="BM24" s="139">
        <f>'planning-Septembre'!BM48</f>
        <v>0.20833333333333334</v>
      </c>
      <c r="BN24" s="139">
        <f>'planning-Septembre'!BN48</f>
        <v>0.5</v>
      </c>
      <c r="BO24" s="140">
        <f>'planning-Septembre'!BO48</f>
        <v>0.29166666666666663</v>
      </c>
      <c r="BP24" s="157" t="str">
        <f>'planning-Septembre'!BP48</f>
        <v>PdB-AM</v>
      </c>
      <c r="BQ24" s="139">
        <f>'planning-Septembre'!BQ48</f>
        <v>0.21180555555555558</v>
      </c>
      <c r="BR24" s="139">
        <f>'planning-Septembre'!BR48</f>
        <v>0.4375</v>
      </c>
      <c r="BS24" s="140">
        <f>'planning-Septembre'!BS48</f>
        <v>0.22569444444444442</v>
      </c>
      <c r="BT24" s="158" t="str">
        <f>'planning-Septembre'!BT48</f>
        <v>AM-AA_AM</v>
      </c>
      <c r="BU24" s="139">
        <f>'planning-Septembre'!BU48</f>
        <v>0.19791666666666666</v>
      </c>
      <c r="BV24" s="139">
        <f>'planning-Septembre'!BV48</f>
        <v>0.46875</v>
      </c>
      <c r="BW24" s="140">
        <f>'planning-Septembre'!BW48</f>
        <v>0.25694444444444448</v>
      </c>
      <c r="BX24" s="166" t="str">
        <f>'planning-Septembre'!BX48</f>
        <v>R</v>
      </c>
      <c r="BY24" s="139" t="str">
        <f>'planning-Septembre'!BY48</f>
        <v>-</v>
      </c>
      <c r="BZ24" s="139" t="str">
        <f>'planning-Septembre'!BZ48</f>
        <v>-</v>
      </c>
      <c r="CA24" s="140">
        <f>'planning-Septembre'!CA48</f>
        <v>0</v>
      </c>
      <c r="CB24" s="156" t="str">
        <f>'planning-Septembre'!CB48</f>
        <v>R</v>
      </c>
      <c r="CC24" s="139" t="str">
        <f>'planning-Septembre'!CC48</f>
        <v>-</v>
      </c>
      <c r="CD24" s="139" t="str">
        <f>'planning-Septembre'!CD48</f>
        <v>-</v>
      </c>
      <c r="CE24" s="140">
        <f>'planning-Septembre'!CE48</f>
        <v>0</v>
      </c>
      <c r="CF24" s="138" t="str">
        <f>'planning-Septembre'!CF48</f>
        <v>Bourg/PdB-D&amp;F-PM</v>
      </c>
      <c r="CG24" s="139">
        <f>'planning-Septembre'!CG48</f>
        <v>0.58333333333333337</v>
      </c>
      <c r="CH24" s="139">
        <f>'planning-Septembre'!CH48</f>
        <v>0.80902777777777779</v>
      </c>
      <c r="CI24" s="140" t="str">
        <f>'planning-Septembre'!CI48</f>
        <v>00:00</v>
      </c>
      <c r="CJ24" s="59">
        <f>BK24+BO24+BS24+BW24+CA24+CE24+CI24</f>
        <v>1</v>
      </c>
      <c r="CK24" s="21" t="e">
        <f>SUM(BH25:CF25)</f>
        <v>#VALUE!</v>
      </c>
      <c r="CL24" s="22" t="e">
        <f>SUM(BH31:CF31)</f>
        <v>#N/A</v>
      </c>
      <c r="CM24" s="222"/>
      <c r="CN24" s="67" t="s">
        <v>93</v>
      </c>
      <c r="CO24" s="68">
        <v>0.21527777777777779</v>
      </c>
      <c r="CP24" s="69">
        <v>0.22222222222222221</v>
      </c>
      <c r="CQ24" s="69">
        <v>0.22222222222222221</v>
      </c>
      <c r="CR24" s="69">
        <v>0.4375</v>
      </c>
      <c r="CS24" s="69">
        <v>0.22222222222222221</v>
      </c>
      <c r="CT24" s="69">
        <v>0.22569444444444445</v>
      </c>
      <c r="CU24" s="15"/>
      <c r="CV24" s="69">
        <v>0.28472222222222221</v>
      </c>
      <c r="CW24" s="69">
        <v>0.24652777777777779</v>
      </c>
      <c r="CX24" s="69">
        <v>0.24652777777777779</v>
      </c>
      <c r="CY24" s="69">
        <v>0.43402777777777779</v>
      </c>
      <c r="CZ24" s="69">
        <v>0.2361111111111111</v>
      </c>
      <c r="DA24"/>
      <c r="DB24" s="69">
        <v>0.28472222222222221</v>
      </c>
      <c r="DC24" s="69">
        <v>0.30902777777777779</v>
      </c>
    </row>
    <row r="25" spans="1:107" s="42" customFormat="1" ht="15" customHeight="1" x14ac:dyDescent="0.25">
      <c r="BH25" s="23" t="str">
        <f>IF(BH24="R",(BK24+$BK$59),"")</f>
        <v/>
      </c>
      <c r="BI25" s="23"/>
      <c r="BJ25" s="23"/>
      <c r="BL25" s="23" t="str">
        <f>IF(BL24="R",($BK$59-BH30)+$BK$59,"")</f>
        <v/>
      </c>
      <c r="BM25" s="23"/>
      <c r="BN25" s="23"/>
      <c r="BO25"/>
      <c r="BP25" s="23" t="str">
        <f>IF(BP24="R",+$BK$59,"")</f>
        <v/>
      </c>
      <c r="BQ25" s="23"/>
      <c r="BR25" s="23"/>
      <c r="BT25" s="23" t="str">
        <f>IF(BT24="R",($BK$59-BP30)+$BK$59,"")</f>
        <v/>
      </c>
      <c r="BU25" s="23"/>
      <c r="BV25" s="23"/>
      <c r="BX25" s="23">
        <f>IF(BX24="R",(CA24+CB29)+$BK$59,"")</f>
        <v>1</v>
      </c>
      <c r="BY25" s="23"/>
      <c r="BZ25" s="23"/>
      <c r="CA25"/>
      <c r="CB25" s="23" t="e">
        <f>IF(CB24="R",($BK$59-BX30)+$BK$59,"")</f>
        <v>#VALUE!</v>
      </c>
      <c r="CC25" s="23"/>
      <c r="CD25" s="23"/>
      <c r="CF25" s="23" t="str">
        <f>IF(CF24="R",(CI24+CJ29)+$BK$59,"")</f>
        <v/>
      </c>
      <c r="CG25" s="23"/>
      <c r="CH25" s="23"/>
      <c r="CM25" s="222"/>
      <c r="CN25" s="70" t="s">
        <v>94</v>
      </c>
      <c r="CO25" s="71">
        <f t="shared" ref="CO25:CT25" si="0">CO24-CO23</f>
        <v>6.9444444444444475E-3</v>
      </c>
      <c r="CP25" s="71">
        <f t="shared" si="0"/>
        <v>6.9444444444444198E-3</v>
      </c>
      <c r="CQ25" s="71">
        <f t="shared" si="0"/>
        <v>6.9444444444444198E-3</v>
      </c>
      <c r="CR25" s="71">
        <f t="shared" si="0"/>
        <v>6.9444444444444198E-3</v>
      </c>
      <c r="CS25" s="71">
        <f t="shared" si="0"/>
        <v>6.9444444444444198E-3</v>
      </c>
      <c r="CT25" s="71">
        <f t="shared" si="0"/>
        <v>6.9444444444444475E-3</v>
      </c>
      <c r="CU25" s="72"/>
      <c r="CV25" s="71">
        <f>CV24-CV23</f>
        <v>6.9444444444444198E-3</v>
      </c>
      <c r="CW25" s="71">
        <f>CW24-CW23</f>
        <v>6.9444444444444475E-3</v>
      </c>
      <c r="CX25" s="71">
        <f>CX24-CX23</f>
        <v>6.9444444444444475E-3</v>
      </c>
      <c r="CY25" s="71">
        <f>CY24-CY23</f>
        <v>6.9444444444444753E-3</v>
      </c>
      <c r="CZ25" s="71">
        <f>CZ24-CZ23</f>
        <v>6.9444444444444475E-3</v>
      </c>
      <c r="DA25" s="73"/>
      <c r="DB25" s="71">
        <f>DB24-DB23</f>
        <v>6.9444444444444198E-3</v>
      </c>
      <c r="DC25" s="71">
        <f>DC24-DC23</f>
        <v>6.9444444444444753E-3</v>
      </c>
    </row>
    <row r="26" spans="1:107" s="42" customFormat="1" ht="15" customHeight="1" x14ac:dyDescent="0.25">
      <c r="A26" t="s">
        <v>31</v>
      </c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 s="171" t="str">
        <f ca="1">IF(OR(LEFT(BH$24,3)="PdB",LEFT(BH$24,5)="AM-AA",LEFT(BH$24,5)="Bourg",LEFT(BH$24,2)="CP"),INDEX('planning-Septembre'!$A$7:$A$20,MATCH(BH$24,INDIRECT("'planning-Septembre'!$"&amp;SUBSTITUTE(ADDRESS(1,COLUMN(),4),1,"")&amp;"$7:$"&amp;SUBSTITUTE(ADDRESS(1,COLUMN(),4),1,"")&amp;"$20"),0)),"")</f>
        <v>Captain 05</v>
      </c>
      <c r="BI26" s="16"/>
      <c r="BJ26" s="16"/>
      <c r="BK26" s="15"/>
      <c r="BL26" s="171" t="str">
        <f ca="1">IF(OR(LEFT(BL$24,3)="PdB",LEFT(BL$24,5)="AM-AA",LEFT(BL$24,5)="Bourg",LEFT(BL$24,2)="CP"),INDEX('planning-Septembre'!$A$7:$A$20,MATCH(BL$24,INDIRECT("'planning-Septembre'!$"&amp;SUBSTITUTE(ADDRESS(1,COLUMN(),4),1,"")&amp;"$7:$"&amp;SUBSTITUTE(ADDRESS(1,COLUMN(),4),1,"")&amp;"$20"),0)),"")</f>
        <v/>
      </c>
      <c r="BM26" s="16"/>
      <c r="BN26" s="16"/>
      <c r="BO26" s="15"/>
      <c r="BP26" s="171" t="str">
        <f ca="1">IF(OR(LEFT(BP$24,3)="PdB",LEFT(BP$24,5)="AM-AA",LEFT(BP$24,5)="Bourg",LEFT(BP$24,2)="CP"),INDEX('planning-Septembre'!$A$7:$A$20,MATCH(BP$24,INDIRECT("'planning-Septembre'!$"&amp;SUBSTITUTE(ADDRESS(1,COLUMN(),4),1,"")&amp;"$7:$"&amp;SUBSTITUTE(ADDRESS(1,COLUMN(),4),1,"")&amp;"$20"),0)),"")</f>
        <v>Captain 02</v>
      </c>
      <c r="BQ26" s="16"/>
      <c r="BR26" s="16"/>
      <c r="BS26" s="16"/>
      <c r="BT26" s="171" t="str">
        <f ca="1">IF(OR(LEFT(BT$24,3)="PdB",LEFT(BT$24,5)="AM-AA",LEFT(BT$24,5)="Bourg",LEFT(BT$24,2)="CP"),INDEX('planning-Septembre'!$A$7:$A$20,MATCH(BT$24,INDIRECT("'planning-Septembre'!$"&amp;SUBSTITUTE(ADDRESS(1,COLUMN(),4),1,"")&amp;"$7:$"&amp;SUBSTITUTE(ADDRESS(1,COLUMN(),4),1,"")&amp;"$20"),0)),"")</f>
        <v>Captain 05</v>
      </c>
      <c r="BU26" s="23"/>
      <c r="BV26" s="23"/>
      <c r="BW26" s="16"/>
      <c r="BX26" s="16"/>
      <c r="BY26" s="16"/>
      <c r="BZ26" s="16"/>
      <c r="CA26" s="16"/>
      <c r="CB26" s="16"/>
      <c r="CC26" s="16"/>
      <c r="CD26" s="16"/>
      <c r="CE26" s="16"/>
      <c r="CF26" s="171" t="str">
        <f ca="1">IF(OR(LEFT(CF$24,3)="PdB",LEFT(CF$24,5)="AM-AA",LEFT(CF$24,5)="Bourg",LEFT(CF$24,2)="CP"),INDEX('planning-Septembre'!$A$7:$A$20,MATCH(CF$24,INDIRECT("'planning-Septembre'!$"&amp;SUBSTITUTE(ADDRESS(1,COLUMN(),4),1,"")&amp;"$7:$"&amp;SUBSTITUTE(ADDRESS(1,COLUMN(),4),1,"")&amp;"$20"),0)),"")</f>
        <v>Captain 01</v>
      </c>
      <c r="CG26" s="16"/>
      <c r="CH26" s="16"/>
      <c r="CJ26" s="74"/>
      <c r="CK26" s="16"/>
      <c r="CL26" s="16"/>
      <c r="CM26" s="222"/>
      <c r="CN26" s="46" t="s">
        <v>95</v>
      </c>
      <c r="CO26" s="69">
        <v>0.21875</v>
      </c>
      <c r="CP26" s="69">
        <v>0.22569444444444445</v>
      </c>
      <c r="CQ26" s="69">
        <v>0.22569444444444445</v>
      </c>
      <c r="CR26" s="69">
        <v>0.44097222222222227</v>
      </c>
      <c r="CS26" s="69">
        <v>0.22222222222222221</v>
      </c>
      <c r="CT26" s="69">
        <v>0.22916666666666666</v>
      </c>
      <c r="CU26" s="15"/>
      <c r="CV26" s="69">
        <v>0.28819444444444442</v>
      </c>
      <c r="CW26" s="69">
        <v>0.25</v>
      </c>
      <c r="CX26" s="69">
        <v>0.25</v>
      </c>
      <c r="CY26" s="69">
        <v>0.43750000000000006</v>
      </c>
      <c r="CZ26" s="69">
        <v>0.23958333333333334</v>
      </c>
      <c r="DA26"/>
      <c r="DB26" s="69">
        <v>0.28819444444444442</v>
      </c>
      <c r="DC26" s="69">
        <v>0.3125</v>
      </c>
    </row>
    <row r="27" spans="1:107" s="42" customFormat="1" ht="15" customHeight="1" x14ac:dyDescent="0.25">
      <c r="A27" t="s">
        <v>32</v>
      </c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 s="170" t="str">
        <f ca="1">IF(OR(LEFT(BH$24,3)="PdB",LEFT(BH$24,5)="AM-AA",LEFT(BH$24,5)="Bourg",LEFT(BH$24,2)="CP"),INDEX('planning-Septembre'!$A$26:$A$38,MATCH(BH$24,INDIRECT("'planning-Septembre'!$"&amp;SUBSTITUTE(ADDRESS(1,COLUMN(),4),1,"")&amp;"$26:$"&amp;SUBSTITUTE(ADDRESS(1,COLUMN(),4),1,"")&amp;"$38"),0)),"")</f>
        <v>Chef Mecano 2</v>
      </c>
      <c r="BI27" s="16"/>
      <c r="BJ27" s="16"/>
      <c r="BK27" s="15"/>
      <c r="BL27" s="170" t="str">
        <f ca="1">IF(OR(LEFT(BL$24,3)="PdB",LEFT(BL$24,5)="AM-AA",LEFT(BL$24,5)="Bourg",LEFT(BL$24,2)="CP"),INDEX('planning-Septembre'!$A$26:$A$38,MATCH(BL$24,INDIRECT("'planning-Septembre'!$"&amp;SUBSTITUTE(ADDRESS(1,COLUMN(),4),1,"")&amp;"$26:$"&amp;SUBSTITUTE(ADDRESS(1,COLUMN(),4),1,"")&amp;"$38"),0)),"")</f>
        <v/>
      </c>
      <c r="BM27" s="16"/>
      <c r="BN27" s="16"/>
      <c r="BO27" s="15"/>
      <c r="BP27" s="170" t="str">
        <f ca="1">IF(OR(LEFT(BP$24,3)="PdB",LEFT(BP$24,5)="AM-AA",LEFT(BP$24,5)="Bourg",LEFT(BP$24,2)="CP"),INDEX('planning-Septembre'!$A$26:$A$38,MATCH(BP$24,INDIRECT("'planning-Septembre'!$"&amp;SUBSTITUTE(ADDRESS(1,COLUMN(),4),1,"")&amp;"$26:$"&amp;SUBSTITUTE(ADDRESS(1,COLUMN(),4),1,"")&amp;"$38"),0)),"")</f>
        <v>Chef Mecano 2</v>
      </c>
      <c r="BQ27" s="16"/>
      <c r="BR27" s="16"/>
      <c r="BS27" s="16"/>
      <c r="BT27" s="170" t="str">
        <f ca="1">IF(OR(LEFT(BT$24,3)="PdB",LEFT(BT$24,5)="AM-AA",LEFT(BT$24,5)="Bourg",LEFT(BT$24,2)="CP"),INDEX('planning-Septembre'!$A$26:$A$38,MATCH(BT$24,INDIRECT("'planning-Septembre'!$"&amp;SUBSTITUTE(ADDRESS(1,COLUMN(),4),1,"")&amp;"$26:$"&amp;SUBSTITUTE(ADDRESS(1,COLUMN(),4),1,"")&amp;"$38"),0)),"")</f>
        <v>Chef Mecano 7</v>
      </c>
      <c r="BU27" s="23"/>
      <c r="BV27" s="23"/>
      <c r="BW27" s="16"/>
      <c r="BX27" s="16"/>
      <c r="BY27" s="16"/>
      <c r="BZ27" s="16"/>
      <c r="CA27" s="16"/>
      <c r="CB27" s="16"/>
      <c r="CC27" s="16"/>
      <c r="CD27" s="16"/>
      <c r="CE27" s="16"/>
      <c r="CF27" s="170" t="str">
        <f ca="1">IF(OR(LEFT(CF$24,3)="PdB",LEFT(CF$24,5)="AM-AA",LEFT(CF$24,5)="Bourg",LEFT(CF$24,2)="CP"),INDEX('planning-Septembre'!$A$26:$A$38,MATCH(CF$24,INDIRECT("'planning-Septembre'!$"&amp;SUBSTITUTE(ADDRESS(1,COLUMN(),4),1,"")&amp;"$26:$"&amp;SUBSTITUTE(ADDRESS(1,COLUMN(),4),1,"")&amp;"$38"),0)),"")</f>
        <v>Chef Mecano 8</v>
      </c>
      <c r="CG27" s="16"/>
      <c r="CH27" s="16"/>
      <c r="CJ27" s="74"/>
      <c r="CK27" s="16"/>
      <c r="CL27" s="16"/>
      <c r="CM27" s="222"/>
      <c r="CN27"/>
      <c r="CO27" s="69"/>
      <c r="CP27" s="69"/>
      <c r="CQ27" s="69"/>
      <c r="CR27" s="69"/>
      <c r="CS27" s="69"/>
      <c r="CT27" s="69"/>
      <c r="CU27" s="15"/>
      <c r="CV27" s="69"/>
      <c r="CW27" s="69"/>
      <c r="CX27" s="69"/>
      <c r="CY27" s="69"/>
      <c r="CZ27" s="69"/>
      <c r="DA27"/>
      <c r="DB27" s="69"/>
      <c r="DC27" s="69"/>
    </row>
    <row r="28" spans="1:107" s="42" customFormat="1" ht="15" customHeigh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 s="16"/>
      <c r="BI28" s="16"/>
      <c r="BJ28" s="16"/>
      <c r="BK28" s="15"/>
      <c r="BL28" s="16"/>
      <c r="BM28" s="16"/>
      <c r="BN28" s="16"/>
      <c r="BO28" s="15"/>
      <c r="BP28" s="16"/>
      <c r="BQ28" s="16"/>
      <c r="BR28" s="16"/>
      <c r="BS28" s="16"/>
      <c r="BT28" s="23"/>
      <c r="BU28" s="23"/>
      <c r="BV28" s="23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J28" s="74"/>
      <c r="CK28" s="16"/>
      <c r="CL28" s="16"/>
      <c r="CM28" s="222"/>
      <c r="CN28"/>
      <c r="CO28" s="69"/>
      <c r="CP28" s="69"/>
      <c r="CQ28" s="69"/>
      <c r="CR28" s="69"/>
      <c r="CS28" s="69"/>
      <c r="CT28" s="69"/>
      <c r="CU28" s="15"/>
      <c r="CV28" s="69"/>
      <c r="CW28" s="69"/>
      <c r="CX28" s="69"/>
      <c r="CY28" s="69"/>
      <c r="CZ28" s="69"/>
      <c r="DA28"/>
      <c r="DB28" s="69"/>
      <c r="DC28" s="69"/>
    </row>
    <row r="29" spans="1:107" s="42" customFormat="1" ht="15" customHeight="1" x14ac:dyDescent="0.3">
      <c r="A29" s="24" t="s">
        <v>33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5">
        <f>IF(BH24="R","",IF(BH24="R",($BK$59-BL30)+(BS24+BT29)+$BK$59,VLOOKUP(BH24,'[4]PS-FS'!$D$2:$F$69,2,FALSE)))</f>
        <v>0.69097222222222188</v>
      </c>
      <c r="BI29" s="25"/>
      <c r="BJ29" s="25"/>
      <c r="BK29" s="26"/>
      <c r="BL29" s="25"/>
      <c r="BM29" s="25"/>
      <c r="BN29" s="25"/>
      <c r="BO29" s="27"/>
      <c r="BP29" s="25">
        <f>IF(BP24="R","",IF(BP24="R",($BK$59-BT30)+(CA24+CB29)+$BK$59,VLOOKUP(BP24,'[4]PS-FS'!$D$2:$F$69,2,FALSE)))</f>
        <v>0.69097222222222188</v>
      </c>
      <c r="BQ29" s="25"/>
      <c r="BR29" s="25"/>
      <c r="BS29" s="27"/>
      <c r="BT29" s="25" t="e">
        <f>IF(BT24="R","",IF(BT24="R",($BK$59-BX30)+(CE24+CF29)+$BK$59,VLOOKUP(BT24,'[4]PS-FS'!$D$2:$F$69,2,FALSE)))</f>
        <v>#N/A</v>
      </c>
      <c r="BU29" s="25"/>
      <c r="BV29" s="25"/>
      <c r="BW29" s="45"/>
      <c r="BX29" s="25" t="str">
        <f>IF(BX24="R","",IF(BX24="R",($BK$59-CB30)+(CI24+CJ29)+$BK$59,VLOOKUP(BX24,'[4]PS-FS'!$D$2:$F$69,2,FALSE)))</f>
        <v/>
      </c>
      <c r="BY29" s="25"/>
      <c r="BZ29" s="25"/>
      <c r="CA29" s="45"/>
      <c r="CB29" s="25"/>
      <c r="CC29" s="25"/>
      <c r="CD29" s="25"/>
      <c r="CE29" s="27"/>
      <c r="CF29" s="25" t="e">
        <f>IF(CF24="R","",IF(CF24="R",($BK$59-CJ30)+(#REF!+CN29)+$BK$59,VLOOKUP(CF24,'[4]PS-FS'!$D$2:$F$69,2,FALSE)))</f>
        <v>#N/A</v>
      </c>
      <c r="CG29" s="25"/>
      <c r="CH29" s="25"/>
      <c r="CI29" s="45"/>
      <c r="CJ29" s="45"/>
      <c r="CK29" s="16"/>
      <c r="CL29" s="16"/>
      <c r="CM29" s="222"/>
      <c r="CN29" s="75" t="s">
        <v>96</v>
      </c>
      <c r="CO29" s="76">
        <v>0.3298611111111111</v>
      </c>
      <c r="CP29" s="76"/>
      <c r="CQ29" s="76">
        <v>0.41319444444444442</v>
      </c>
      <c r="CR29" s="76"/>
      <c r="CS29" s="76">
        <v>0.39583333333333331</v>
      </c>
      <c r="CT29" s="76">
        <v>0.4375</v>
      </c>
      <c r="CU29" s="15"/>
      <c r="CV29" s="76">
        <v>0.36805555555555558</v>
      </c>
      <c r="CW29" s="76"/>
      <c r="CX29" s="76"/>
      <c r="CY29" s="76"/>
      <c r="CZ29" s="76">
        <v>0.36458333333333331</v>
      </c>
      <c r="DA29"/>
      <c r="DB29" s="76">
        <v>0.37847222222222221</v>
      </c>
      <c r="DC29" s="76"/>
    </row>
    <row r="30" spans="1:107" ht="16.5" customHeight="1" x14ac:dyDescent="0.3">
      <c r="A30" s="24" t="s">
        <v>34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8">
        <f>IF(BH24="R","",IF(BH24="R","",VLOOKUP(BH24,'[4]PS-FS'!$D$2:$F$69,3,FALSE)))</f>
        <v>0.95833333333333337</v>
      </c>
      <c r="BI30" s="28"/>
      <c r="BJ30" s="28"/>
      <c r="BK30" s="26"/>
      <c r="BL30" s="28"/>
      <c r="BM30" s="28"/>
      <c r="BN30" s="28"/>
      <c r="BO30" s="29"/>
      <c r="BP30" s="28">
        <f>IF(BP24="R","",IF(BP24="R","",VLOOKUP(BP24,'[4]PS-FS'!$D$2:$F$69,3,FALSE)))</f>
        <v>0.95833333333333337</v>
      </c>
      <c r="BQ30" s="28"/>
      <c r="BR30" s="28"/>
      <c r="BS30" s="27"/>
      <c r="BT30" s="28" t="e">
        <f>IF(BT24="R","",IF(BT24="R","",VLOOKUP(BT24,'[4]PS-FS'!$D$2:$F$69,3,FALSE)))</f>
        <v>#N/A</v>
      </c>
      <c r="BU30" s="28"/>
      <c r="BV30" s="28"/>
      <c r="BW30" s="45"/>
      <c r="BX30" s="28" t="str">
        <f>IF(BX24="R","",IF(BX24="R","",VLOOKUP(BX24,'[4]PS-FS'!$D$2:$F$69,3,FALSE)))</f>
        <v/>
      </c>
      <c r="BY30" s="28"/>
      <c r="BZ30" s="28"/>
      <c r="CA30" s="45"/>
      <c r="CB30" s="28"/>
      <c r="CC30" s="28"/>
      <c r="CD30" s="28"/>
      <c r="CE30" s="27"/>
      <c r="CF30" s="28" t="e">
        <f>IF(CF24="R","",IF(CF24="R","",VLOOKUP(CF24,'[4]PS-FS'!$D$2:$F$69,3,FALSE)))</f>
        <v>#N/A</v>
      </c>
      <c r="CG30" s="28"/>
      <c r="CH30" s="28"/>
      <c r="CI30" s="45"/>
      <c r="CJ30" s="45"/>
      <c r="CK30" s="16"/>
      <c r="CL30" s="16"/>
      <c r="CM30" s="222"/>
      <c r="CN30" s="77" t="s">
        <v>97</v>
      </c>
      <c r="CO30" s="76">
        <v>0.33680555555555558</v>
      </c>
      <c r="CP30" s="76"/>
      <c r="CQ30" s="76">
        <v>0.4201388888888889</v>
      </c>
      <c r="CR30" s="76"/>
      <c r="CS30" s="76">
        <v>0.40277777777777779</v>
      </c>
      <c r="CT30" s="76">
        <v>0.44444444444444442</v>
      </c>
      <c r="CU30" s="15"/>
      <c r="CV30" s="76">
        <v>0.375</v>
      </c>
      <c r="CW30" s="76"/>
      <c r="CX30" s="76"/>
      <c r="CY30" s="76"/>
      <c r="CZ30" s="76">
        <v>0.37152777777777779</v>
      </c>
      <c r="DB30" s="76">
        <v>0.38541666666666669</v>
      </c>
      <c r="DC30" s="76"/>
    </row>
    <row r="31" spans="1:107" ht="21.75" customHeight="1" x14ac:dyDescent="0.25">
      <c r="A31" s="30" t="s">
        <v>35</v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1">
        <f>IF(BH24="r","",IF(BH29&lt;TIME(5,0,0),TIME(5,0,0)-BH29,IF(BH30&gt;TIME(21,0,0),BH30-TIME(21,0,0),"00:00")))</f>
        <v>8.333333333333337E-2</v>
      </c>
      <c r="BI31" s="31"/>
      <c r="BJ31" s="31"/>
      <c r="BK31" s="32"/>
      <c r="BL31" s="31"/>
      <c r="BM31" s="31"/>
      <c r="BN31" s="31"/>
      <c r="BO31" s="33"/>
      <c r="BP31" s="31">
        <f>IF(BP24="r","",IF(BP29&lt;TIME(5,0,0),TIME(5,0,0)-BP29,IF(BP30&gt;TIME(21,0,0),BP30-TIME(21,0,0),"00:00")))</f>
        <v>8.333333333333337E-2</v>
      </c>
      <c r="BQ31" s="31"/>
      <c r="BR31" s="31"/>
      <c r="BS31" s="32"/>
      <c r="BT31" s="31" t="e">
        <f>IF(BT24="r","",IF(BT29&lt;TIME(5,0,0),TIME(5,0,0)-BT29,IF(BT30&gt;TIME(21,0,0),BT30-TIME(21,0,0),"00:00")))</f>
        <v>#N/A</v>
      </c>
      <c r="BU31" s="31"/>
      <c r="BV31" s="31"/>
      <c r="BW31" s="34"/>
      <c r="BX31" s="31" t="str">
        <f>IF(BX24="r","",IF(BX29&lt;TIME(5,0,0),TIME(5,0,0)-BX29,IF(BX30&gt;TIME(21,0,0),BX30-TIME(21,0,0),"00:00")))</f>
        <v/>
      </c>
      <c r="BY31" s="31"/>
      <c r="BZ31" s="31"/>
      <c r="CA31" s="34"/>
      <c r="CB31" s="31"/>
      <c r="CC31" s="31"/>
      <c r="CD31" s="31"/>
      <c r="CE31" s="34"/>
      <c r="CF31" s="31" t="e">
        <f>IF(CF24="r","",IF(CF29&lt;TIME(5,0,0),TIME(5,0,0)-CF29,IF(CF30&gt;TIME(21,0,0),CF30-TIME(21,0,0),"00:00")))</f>
        <v>#N/A</v>
      </c>
      <c r="CG31" s="31"/>
      <c r="CH31" s="31"/>
      <c r="CI31" s="45"/>
      <c r="CJ31" s="45"/>
      <c r="CK31" s="16"/>
      <c r="CL31" s="16"/>
      <c r="CM31" s="222"/>
      <c r="CN31" s="78" t="s">
        <v>98</v>
      </c>
      <c r="CO31" s="55" t="s">
        <v>99</v>
      </c>
      <c r="CP31" s="76"/>
      <c r="CQ31" s="55" t="s">
        <v>100</v>
      </c>
      <c r="CR31" s="76"/>
      <c r="CS31" s="55" t="s">
        <v>71</v>
      </c>
      <c r="CT31" s="55" t="s">
        <v>72</v>
      </c>
      <c r="CU31" s="15"/>
      <c r="CV31" s="55" t="s">
        <v>73</v>
      </c>
      <c r="CW31" s="76"/>
      <c r="CX31" s="55" t="s">
        <v>101</v>
      </c>
      <c r="CY31" s="76"/>
      <c r="CZ31" s="55" t="s">
        <v>74</v>
      </c>
      <c r="DB31" s="55" t="s">
        <v>75</v>
      </c>
      <c r="DC31" s="76"/>
    </row>
    <row r="32" spans="1:107" ht="32.25" customHeight="1" x14ac:dyDescent="0.3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8"/>
      <c r="BI32" s="28"/>
      <c r="BJ32" s="28"/>
      <c r="BK32" s="45"/>
      <c r="BL32" s="28"/>
      <c r="BM32" s="28"/>
      <c r="BN32" s="28"/>
      <c r="BO32" s="45"/>
      <c r="BP32" s="28"/>
      <c r="BQ32" s="28"/>
      <c r="BR32" s="28"/>
      <c r="BS32" s="45"/>
      <c r="BT32" s="28"/>
      <c r="BU32" s="28"/>
      <c r="BV32" s="28"/>
      <c r="BW32" s="45"/>
      <c r="BX32" s="28"/>
      <c r="BY32" s="28"/>
      <c r="BZ32" s="28"/>
      <c r="CA32" s="45"/>
      <c r="CB32" s="28"/>
      <c r="CC32" s="28"/>
      <c r="CD32" s="28"/>
      <c r="CE32" s="45"/>
      <c r="CF32" s="45"/>
      <c r="CG32" s="45"/>
      <c r="CH32" s="45"/>
      <c r="CI32" s="45"/>
      <c r="CJ32" s="45"/>
      <c r="CK32" s="16"/>
      <c r="CL32" s="16"/>
      <c r="CM32" s="222"/>
      <c r="CN32" s="75" t="s">
        <v>102</v>
      </c>
      <c r="CO32" s="76">
        <v>0.3576388888888889</v>
      </c>
      <c r="CP32" s="76"/>
      <c r="CQ32" s="76">
        <v>0.44097222222222221</v>
      </c>
      <c r="CR32" s="76"/>
      <c r="CS32" s="76">
        <v>0.42708333333333331</v>
      </c>
      <c r="CT32" s="76">
        <v>0.46875</v>
      </c>
      <c r="CU32" s="15"/>
      <c r="CV32" s="76">
        <v>0.39930555555555558</v>
      </c>
      <c r="CW32" s="76"/>
      <c r="CX32" s="76">
        <v>0.43402777777777779</v>
      </c>
      <c r="CY32" s="76"/>
      <c r="CZ32" s="76">
        <v>0.39930555555555558</v>
      </c>
      <c r="DB32" s="76">
        <v>0.41319444444444442</v>
      </c>
      <c r="DC32" s="76"/>
    </row>
    <row r="33" spans="1:107" ht="12.75" customHeight="1" x14ac:dyDescent="0.25">
      <c r="CJ33" s="16"/>
      <c r="CK33" s="16"/>
      <c r="CL33" s="16"/>
      <c r="CM33" s="222"/>
      <c r="CN33" s="77" t="s">
        <v>103</v>
      </c>
      <c r="CO33" s="76">
        <v>0.36458333333333331</v>
      </c>
      <c r="CP33" s="76"/>
      <c r="CQ33" s="76">
        <v>0.44791666666666669</v>
      </c>
      <c r="CR33" s="76"/>
      <c r="CS33" s="76">
        <v>0.43402777777777779</v>
      </c>
      <c r="CT33" s="76">
        <v>0.47569444444444442</v>
      </c>
      <c r="CU33" s="15"/>
      <c r="CV33" s="76">
        <v>0.40625</v>
      </c>
      <c r="CW33" s="76"/>
      <c r="CX33" s="76">
        <v>0.44097222222222221</v>
      </c>
      <c r="CY33" s="76"/>
      <c r="CZ33" s="76">
        <v>0.40625</v>
      </c>
      <c r="DB33" s="76">
        <v>0.4201388888888889</v>
      </c>
      <c r="DC33" s="76"/>
    </row>
    <row r="34" spans="1:107" ht="26.25" customHeight="1" thickBot="1" x14ac:dyDescent="0.4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23">
        <v>45558</v>
      </c>
      <c r="BI34" s="38"/>
      <c r="BJ34" s="38"/>
      <c r="BK34" s="38"/>
      <c r="BL34" s="123">
        <v>45559</v>
      </c>
      <c r="BM34" s="38"/>
      <c r="BN34" s="38"/>
      <c r="BO34" s="38"/>
      <c r="BP34" s="123">
        <v>45560</v>
      </c>
      <c r="BQ34" s="38"/>
      <c r="BR34" s="38"/>
      <c r="BS34" s="38"/>
      <c r="BT34" s="123">
        <v>45561</v>
      </c>
      <c r="BU34" s="38"/>
      <c r="BV34" s="38"/>
      <c r="BW34" s="38"/>
      <c r="BX34" s="123">
        <v>45562</v>
      </c>
      <c r="BY34" s="38"/>
      <c r="BZ34" s="38"/>
      <c r="CA34" s="38"/>
      <c r="CB34" s="123">
        <v>45563</v>
      </c>
      <c r="CC34" s="38"/>
      <c r="CD34" s="38"/>
      <c r="CE34" s="38"/>
      <c r="CF34" s="123">
        <v>45564</v>
      </c>
      <c r="CJ34" s="15"/>
      <c r="CK34" s="16"/>
      <c r="CL34" s="16"/>
      <c r="CM34" s="222"/>
      <c r="CN34" s="50" t="s">
        <v>104</v>
      </c>
      <c r="CO34" s="79">
        <v>0.50347222222222199</v>
      </c>
      <c r="CP34" s="79">
        <v>0.41319444444444442</v>
      </c>
      <c r="CQ34" s="79">
        <v>0.41319444444444442</v>
      </c>
      <c r="CR34" s="79">
        <v>0.64930555555555558</v>
      </c>
      <c r="CS34" s="79">
        <v>0.52083333333333304</v>
      </c>
      <c r="CT34" s="79">
        <v>0.54861111111111116</v>
      </c>
      <c r="CU34" s="80"/>
      <c r="CV34" s="79">
        <v>0.5381944444444442</v>
      </c>
      <c r="CW34" s="79">
        <v>0.41319444444444453</v>
      </c>
      <c r="CX34" s="79">
        <v>0.54166666666666663</v>
      </c>
      <c r="CY34" s="79">
        <v>0.67708333333333304</v>
      </c>
      <c r="CZ34" s="79">
        <v>0.57638888888888851</v>
      </c>
      <c r="DA34" s="64"/>
      <c r="DB34" s="79">
        <v>0.5381944444444442</v>
      </c>
      <c r="DC34" s="79">
        <v>0.55556761188271575</v>
      </c>
    </row>
    <row r="35" spans="1:107" ht="30.75" customHeight="1" thickTop="1" x14ac:dyDescent="0.25">
      <c r="BH35" s="3" t="s">
        <v>7</v>
      </c>
      <c r="BI35" s="3" t="s">
        <v>10</v>
      </c>
      <c r="BJ35" s="3" t="s">
        <v>11</v>
      </c>
      <c r="BK35" s="4" t="s">
        <v>2</v>
      </c>
      <c r="BL35" s="5" t="s">
        <v>8</v>
      </c>
      <c r="BM35" s="3" t="s">
        <v>10</v>
      </c>
      <c r="BN35" s="3" t="s">
        <v>11</v>
      </c>
      <c r="BO35" s="4" t="s">
        <v>2</v>
      </c>
      <c r="BP35" s="5" t="s">
        <v>9</v>
      </c>
      <c r="BQ35" s="3" t="s">
        <v>10</v>
      </c>
      <c r="BR35" s="3" t="s">
        <v>11</v>
      </c>
      <c r="BS35" s="4" t="s">
        <v>2</v>
      </c>
      <c r="BT35" s="5" t="s">
        <v>1</v>
      </c>
      <c r="BU35" s="3" t="s">
        <v>10</v>
      </c>
      <c r="BV35" s="3" t="s">
        <v>11</v>
      </c>
      <c r="BW35" s="4" t="s">
        <v>2</v>
      </c>
      <c r="BX35" s="5" t="s">
        <v>3</v>
      </c>
      <c r="BY35" s="3" t="s">
        <v>10</v>
      </c>
      <c r="BZ35" s="3" t="s">
        <v>11</v>
      </c>
      <c r="CA35" s="4" t="s">
        <v>2</v>
      </c>
      <c r="CB35" s="5" t="s">
        <v>4</v>
      </c>
      <c r="CC35" s="3" t="s">
        <v>10</v>
      </c>
      <c r="CD35" s="3" t="s">
        <v>11</v>
      </c>
      <c r="CE35" s="4" t="s">
        <v>2</v>
      </c>
      <c r="CF35" s="5" t="s">
        <v>5</v>
      </c>
      <c r="CG35" s="3" t="s">
        <v>10</v>
      </c>
      <c r="CH35" s="3" t="s">
        <v>11</v>
      </c>
      <c r="CI35" s="4" t="s">
        <v>2</v>
      </c>
      <c r="CJ35" s="6" t="s">
        <v>6</v>
      </c>
      <c r="CK35" s="20" t="s">
        <v>29</v>
      </c>
      <c r="CL35" s="20" t="s">
        <v>30</v>
      </c>
      <c r="CM35" s="222"/>
      <c r="CN35" s="64" t="s">
        <v>105</v>
      </c>
      <c r="CO35" s="79">
        <v>0.50347222222222221</v>
      </c>
      <c r="CP35" s="79">
        <v>0.41319444444444442</v>
      </c>
      <c r="CQ35" s="79">
        <v>0.55555555555555558</v>
      </c>
      <c r="CR35" s="79">
        <v>0.65277777777777779</v>
      </c>
      <c r="CS35" s="79">
        <v>0.52083333333333337</v>
      </c>
      <c r="CT35" s="79">
        <v>0.54861111111111116</v>
      </c>
      <c r="CU35" s="80"/>
      <c r="CV35" s="79">
        <v>0.53819444444444442</v>
      </c>
      <c r="CW35" s="79">
        <v>0.41319444444444442</v>
      </c>
      <c r="CX35" s="79">
        <v>0.54166666666666663</v>
      </c>
      <c r="CY35" s="79">
        <v>0.67708333333333337</v>
      </c>
      <c r="CZ35" s="79">
        <v>0.57638888888888884</v>
      </c>
      <c r="DA35" s="64"/>
      <c r="DB35" s="79">
        <v>0.53819444444444442</v>
      </c>
      <c r="DC35" s="79">
        <v>0.55555555555555558</v>
      </c>
    </row>
    <row r="36" spans="1:107" s="15" customFormat="1" ht="45" customHeight="1" x14ac:dyDescent="0.3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 s="156" t="str">
        <f>'planning-Septembre'!CK48</f>
        <v>Dispo-AM</v>
      </c>
      <c r="BI36" s="139">
        <f>'planning-Septembre'!CL48</f>
        <v>0.20833333333333334</v>
      </c>
      <c r="BJ36" s="139">
        <f>'planning-Septembre'!CM48</f>
        <v>0.5</v>
      </c>
      <c r="BK36" s="140">
        <f>'planning-Septembre'!CN48</f>
        <v>0.29166666666666663</v>
      </c>
      <c r="BL36" s="157" t="str">
        <f>'planning-Septembre'!CO48</f>
        <v>PdB-AM</v>
      </c>
      <c r="BM36" s="139">
        <f>'planning-Septembre'!CP48</f>
        <v>0.21180555555555558</v>
      </c>
      <c r="BN36" s="139">
        <f>'planning-Septembre'!CQ48</f>
        <v>0.4375</v>
      </c>
      <c r="BO36" s="140">
        <f>'planning-Septembre'!CR48</f>
        <v>0.22569444444444442</v>
      </c>
      <c r="BP36" s="158" t="str">
        <f>'planning-Septembre'!CS48</f>
        <v>AM-AA_AM</v>
      </c>
      <c r="BQ36" s="139">
        <f>'planning-Septembre'!CT48</f>
        <v>0.19791666666666666</v>
      </c>
      <c r="BR36" s="139">
        <f>'planning-Septembre'!CU48</f>
        <v>0.46875</v>
      </c>
      <c r="BS36" s="140">
        <f>'planning-Septembre'!CV48</f>
        <v>0.25694444444444448</v>
      </c>
      <c r="BT36" s="157" t="str">
        <f>'planning-Septembre'!CW48</f>
        <v>PdB-AM</v>
      </c>
      <c r="BU36" s="139">
        <f>'planning-Septembre'!CX48</f>
        <v>0.21180555555555558</v>
      </c>
      <c r="BV36" s="139">
        <f>'planning-Septembre'!CY48</f>
        <v>0.4375</v>
      </c>
      <c r="BW36" s="140">
        <f>'planning-Septembre'!CZ48</f>
        <v>0.22569444444444442</v>
      </c>
      <c r="BX36" s="157" t="str">
        <f>'planning-Septembre'!DA48</f>
        <v>PdB-AM</v>
      </c>
      <c r="BY36" s="139">
        <f>'planning-Septembre'!DB48</f>
        <v>0.21180555555555558</v>
      </c>
      <c r="BZ36" s="139">
        <f>'planning-Septembre'!DC48</f>
        <v>0.4375</v>
      </c>
      <c r="CA36" s="140">
        <f>'planning-Septembre'!DD48</f>
        <v>0.22569444444444442</v>
      </c>
      <c r="CB36" s="157" t="str">
        <f>'planning-Septembre'!DE48</f>
        <v>PdB-AM-Sam</v>
      </c>
      <c r="CC36" s="139">
        <f>'planning-Septembre'!DF48</f>
        <v>0.23958333333333334</v>
      </c>
      <c r="CD36" s="139">
        <f>'planning-Septembre'!DG48</f>
        <v>0.42361111111111116</v>
      </c>
      <c r="CE36" s="140">
        <f>'planning-Septembre'!DH48</f>
        <v>0.18402777777777782</v>
      </c>
      <c r="CF36" s="156" t="str">
        <f>'planning-Septembre'!DI48</f>
        <v>R</v>
      </c>
      <c r="CG36" s="139" t="str">
        <f>'planning-Septembre'!DJ48</f>
        <v>-</v>
      </c>
      <c r="CH36" s="139" t="str">
        <f>'planning-Septembre'!DK48</f>
        <v>-</v>
      </c>
      <c r="CI36" s="140" t="str">
        <f>'planning-Septembre'!DL48</f>
        <v>00:00</v>
      </c>
      <c r="CJ36" s="159">
        <f>BK36+BO36+BS36+BW36+CA36+CE36+CI36</f>
        <v>1.4097222222222223</v>
      </c>
      <c r="CK36" s="160">
        <f>SUM(BH37:CF37)</f>
        <v>1.0416666666666665</v>
      </c>
      <c r="CL36" s="161">
        <f>SUM(BH43:CF43)</f>
        <v>0.25000000000000011</v>
      </c>
      <c r="CM36" s="222"/>
      <c r="CN36" s="67" t="s">
        <v>106</v>
      </c>
      <c r="CO36" s="79">
        <v>0.51041666666666663</v>
      </c>
      <c r="CP36" s="79">
        <v>0.4201388888888889</v>
      </c>
      <c r="CQ36" s="79">
        <v>0.5625</v>
      </c>
      <c r="CR36" s="79">
        <v>0.65972222222222221</v>
      </c>
      <c r="CS36" s="79">
        <v>0.52777777777777779</v>
      </c>
      <c r="CT36" s="79">
        <v>0.55555555555555558</v>
      </c>
      <c r="CU36" s="80"/>
      <c r="CV36" s="79">
        <v>0.54513888888888884</v>
      </c>
      <c r="CW36" s="79">
        <v>0.4201388888888889</v>
      </c>
      <c r="CX36" s="79">
        <v>0.54861111111111116</v>
      </c>
      <c r="CY36" s="79">
        <v>0.68402777777777779</v>
      </c>
      <c r="CZ36" s="79">
        <v>0.58333333333333337</v>
      </c>
      <c r="DA36" s="64"/>
      <c r="DB36" s="79">
        <v>0.54513888888888884</v>
      </c>
      <c r="DC36" s="79">
        <v>0.5625</v>
      </c>
    </row>
    <row r="37" spans="1:107" s="15" customFormat="1" ht="15" customHeight="1" x14ac:dyDescent="0.25">
      <c r="BH37" s="23" t="str">
        <f>IF(BH36="R",(BK36+BL41)+$BK$59,"")</f>
        <v/>
      </c>
      <c r="BI37" s="23"/>
      <c r="BJ37" s="23"/>
      <c r="BL37" s="23" t="str">
        <f>IF(BL36="R",($BK$59-BH42)+(BO36+BP41)+$BK$59,"")</f>
        <v/>
      </c>
      <c r="BM37" s="23"/>
      <c r="BN37" s="23"/>
      <c r="BO37"/>
      <c r="BP37" s="23" t="str">
        <f>IF(BP36="R",($BK$59-BL42)+(BS36+BT41)+$BK$59,"")</f>
        <v/>
      </c>
      <c r="BQ37" s="23"/>
      <c r="BR37" s="23"/>
      <c r="BS37"/>
      <c r="BT37" s="23" t="str">
        <f>IF(BT36="R",($BK$59-BP42)+$BK$59,"")</f>
        <v/>
      </c>
      <c r="BU37" s="23"/>
      <c r="BV37" s="23"/>
      <c r="BW37"/>
      <c r="BX37" s="23" t="str">
        <f>IF(BX36="R",($BK$59-BT42)+(CA36+CB41)+$BK$59,"")</f>
        <v/>
      </c>
      <c r="BY37" s="23"/>
      <c r="BZ37" s="23"/>
      <c r="CA37"/>
      <c r="CB37" s="23" t="str">
        <f>IF(CB36="R",($BK$59-BX42)+(CE36+CF41)+$BK$59,"")</f>
        <v/>
      </c>
      <c r="CC37" s="23"/>
      <c r="CD37" s="23"/>
      <c r="CE37"/>
      <c r="CF37" s="23">
        <f>IF(CF36="R",($BK$59-CB42)+(CI36+CJ41)+$BK$59,"")</f>
        <v>1.0416666666666665</v>
      </c>
      <c r="CG37" s="23"/>
      <c r="CH37" s="23"/>
      <c r="CM37" s="223"/>
      <c r="CN37" s="81" t="s">
        <v>107</v>
      </c>
      <c r="CO37" s="82">
        <f t="shared" ref="CO37:CT37" si="1">CO36-CO35</f>
        <v>6.9444444444444198E-3</v>
      </c>
      <c r="CP37" s="82">
        <f t="shared" si="1"/>
        <v>6.9444444444444753E-3</v>
      </c>
      <c r="CQ37" s="82">
        <f t="shared" si="1"/>
        <v>6.9444444444444198E-3</v>
      </c>
      <c r="CR37" s="82">
        <f t="shared" si="1"/>
        <v>6.9444444444444198E-3</v>
      </c>
      <c r="CS37" s="82">
        <f t="shared" si="1"/>
        <v>6.9444444444444198E-3</v>
      </c>
      <c r="CT37" s="82">
        <f t="shared" si="1"/>
        <v>6.9444444444444198E-3</v>
      </c>
      <c r="CU37" s="83"/>
      <c r="CV37" s="82">
        <f>CV36-CV35</f>
        <v>6.9444444444444198E-3</v>
      </c>
      <c r="CW37" s="82">
        <f>CW36-CW35</f>
        <v>6.9444444444444753E-3</v>
      </c>
      <c r="CX37" s="82">
        <f>CX36-CX35</f>
        <v>6.9444444444445308E-3</v>
      </c>
      <c r="CY37" s="82">
        <f>CY36-CY35</f>
        <v>6.9444444444444198E-3</v>
      </c>
      <c r="CZ37" s="82">
        <f>CZ36-CZ35</f>
        <v>6.9444444444445308E-3</v>
      </c>
      <c r="DA37" s="84"/>
      <c r="DB37" s="82">
        <f>DB36-DB35</f>
        <v>6.9444444444444198E-3</v>
      </c>
      <c r="DC37" s="82">
        <f>DC36-DC35</f>
        <v>6.9444444444444198E-3</v>
      </c>
    </row>
    <row r="38" spans="1:107" s="15" customFormat="1" ht="15" customHeight="1" x14ac:dyDescent="0.25">
      <c r="A38" t="s">
        <v>31</v>
      </c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 s="127" t="str">
        <f ca="1">IF(OR(LEFT(BH$5,3)="PdB",LEFT(BH$5,5)="AM-AA",LEFT(BH$5,5)="Bourg",LEFT(BH$5,2)="CP"),INDEX('planning-Septembre'!$A$5:$A$16,MATCH(BH$5,INDIRECT("'planning-Aout V2'!$"&amp;CHAR(COLUMN()+64)&amp;"$3:$"&amp;CHAR(COLUMN()+64)&amp;"$16"),0)),"")</f>
        <v/>
      </c>
      <c r="BI38"/>
      <c r="BJ38"/>
      <c r="BK38"/>
      <c r="BL38" s="37" t="e">
        <f ca="1">IF(LEFT(BL$36,3)="PdB",INDEX('[4]planning-Aout V2'!$A$4:$A$17,MATCH(BL$36,INDIRECT("'planning-Aout V2'!$"&amp;CHAR(COLUMN()+64)&amp;"$4:$"&amp;CHAR(COLUMN()+64)&amp;"$17"),0)),"")</f>
        <v>#REF!</v>
      </c>
      <c r="BM38"/>
      <c r="BN38"/>
      <c r="BO38"/>
      <c r="BP38" s="37" t="str">
        <f ca="1">IF(LEFT(BP$36,3)="PdB",INDEX('[4]planning-Aout V2'!$A$4:$A$17,MATCH(BP$36,INDIRECT("'planning-Aout V2'!$"&amp;CHAR(COLUMN()+64)&amp;"$4:$"&amp;CHAR(COLUMN()+64)&amp;"$17"),0)),"")</f>
        <v/>
      </c>
      <c r="BQ38"/>
      <c r="BR38"/>
      <c r="BS38"/>
      <c r="BT38" s="37" t="e">
        <f ca="1">IF(LEFT(BT$36,3)="PdB",INDEX('[4]planning-Aout V2'!$A$4:$A$17,MATCH(BT$36,INDIRECT("'planning-Aout V2'!$"&amp;CHAR(COLUMN()+64)&amp;"$4:$"&amp;CHAR(COLUMN()+64)&amp;"$17"),0)),"")</f>
        <v>#REF!</v>
      </c>
      <c r="BU38"/>
      <c r="BV38"/>
      <c r="BW38"/>
      <c r="BX38" s="37" t="e">
        <f ca="1">IF(LEFT(BX$36,3)="PdB",INDEX('[4]planning-Aout V2'!$A$4:$A$17,MATCH(BX$36,INDIRECT("'planning-Aout V2'!$"&amp;CHAR(COLUMN()+64)&amp;"$4:$"&amp;CHAR(COLUMN()+64)&amp;"$17"),0)),"")</f>
        <v>#REF!</v>
      </c>
      <c r="BY38"/>
      <c r="BZ38"/>
      <c r="CA38"/>
      <c r="CB38" s="37" t="e">
        <f ca="1">IF(LEFT(CB$36,3)="PdB",INDEX('[4]planning-Aout V2'!$A$4:$A$17,MATCH(CB$36,INDIRECT("'planning-Aout V2'!$"&amp;CHAR(COLUMN()+64)&amp;"$4:$"&amp;CHAR(COLUMN()+64)&amp;"$17"),0)),"")</f>
        <v>#REF!</v>
      </c>
      <c r="CC38"/>
      <c r="CD38"/>
      <c r="CE38"/>
      <c r="CF38" s="37" t="str">
        <f ca="1">IF(LEFT(CF$36,3)="PdB",INDEX('[4]planning-Aout V2'!$A$4:$A$17,MATCH(CF$36,INDIRECT("'planning-Aout V2'!$"&amp;CHAR(COLUMN()+64)&amp;"$4:$"&amp;CHAR(COLUMN()+64)&amp;"$17"),0)),"")</f>
        <v/>
      </c>
      <c r="CG38" s="17"/>
      <c r="CH38" s="17"/>
      <c r="CI38"/>
      <c r="CJ38" s="37" t="str">
        <f ca="1">IF(LEFT(CJ$5,3)="PdB",INDEX('planning-Septembre'!$A$7:$A$20,MATCH(CJ$5,INDIRECT("'planning-Aout V2'!$"&amp;CHAR(COLUMN()+64)&amp;"$3:$"&amp;CHAR(COLUMN()+64)&amp;"$16"),0)),"")</f>
        <v/>
      </c>
      <c r="CK38" s="16"/>
      <c r="CL38" s="16"/>
      <c r="CM38" s="85"/>
      <c r="CN38" s="86" t="s">
        <v>108</v>
      </c>
      <c r="CO38" s="87">
        <v>0.52083333333333337</v>
      </c>
      <c r="CP38" s="87">
        <v>0.42708333333333331</v>
      </c>
      <c r="CQ38" s="87">
        <v>0.57986111111111116</v>
      </c>
      <c r="CR38" s="87">
        <v>0.67013888888888884</v>
      </c>
      <c r="CS38" s="87">
        <v>0.53819444444444442</v>
      </c>
      <c r="CT38" s="87">
        <v>0.56597222222222221</v>
      </c>
      <c r="CU38" s="74"/>
      <c r="CV38" s="87">
        <v>0.55555555555555558</v>
      </c>
      <c r="CW38" s="87">
        <v>0.43055555555555558</v>
      </c>
      <c r="CX38" s="87">
        <v>0.5625</v>
      </c>
      <c r="CY38" s="87">
        <v>0.69444444444444442</v>
      </c>
      <c r="CZ38" s="87">
        <v>0.59375</v>
      </c>
      <c r="DA38" s="88"/>
      <c r="DB38" s="87">
        <v>0.55555555555555558</v>
      </c>
      <c r="DC38" s="87">
        <v>0.57291666666666663</v>
      </c>
    </row>
    <row r="39" spans="1:107" ht="27" customHeight="1" x14ac:dyDescent="0.25">
      <c r="A39" t="s">
        <v>32</v>
      </c>
      <c r="BH39" s="37" t="str">
        <f ca="1">IF(LEFT(BH$36,3)="PdB",INDEX('planning-Septembre'!$A$26:$A$38,MATCH(BH$36,INDIRECT("'planning-Aout V2'!$"&amp;CHAR(COLUMN()+64)&amp;"$22:$"&amp;CHAR(COLUMN()+64)&amp;"$32"),0)),"")</f>
        <v/>
      </c>
      <c r="BL39" s="37" t="e">
        <f ca="1">IF(LEFT(BL$36,3)="PdB",INDEX('planning-Septembre'!$A$26:$A$38,MATCH(BL$36,INDIRECT("'planning-Aout V2'!$"&amp;CHAR(COLUMN()+64)&amp;"$22:$"&amp;CHAR(COLUMN()+64)&amp;"$32"),0)),"")</f>
        <v>#REF!</v>
      </c>
      <c r="BP39" s="37" t="str">
        <f ca="1">IF(LEFT(BP$36,3)="PdB",INDEX('planning-Septembre'!$A$26:$A$38,MATCH(BP$36,INDIRECT("'planning-Aout V2'!$"&amp;CHAR(COLUMN()+64)&amp;"$22:$"&amp;CHAR(COLUMN()+64)&amp;"$32"),0)),"")</f>
        <v/>
      </c>
      <c r="BT39" s="37" t="e">
        <f ca="1">IF(LEFT(BT$36,3)="PdB",INDEX('planning-Septembre'!$A$26:$A$38,MATCH(BT$36,INDIRECT("'planning-Aout V2'!$"&amp;CHAR(COLUMN()+64)&amp;"$22:$"&amp;CHAR(COLUMN()+64)&amp;"$32"),0)),"")</f>
        <v>#REF!</v>
      </c>
      <c r="BX39" s="37" t="e">
        <f ca="1">IF(LEFT(BX$36,3)="PdB",INDEX('planning-Septembre'!$A$26:$A$38,MATCH(BX$36,INDIRECT("'planning-Aout V2'!$"&amp;CHAR(COLUMN()+64)&amp;"$22:$"&amp;CHAR(COLUMN()+64)&amp;"$32"),0)),"")</f>
        <v>#REF!</v>
      </c>
      <c r="CB39" s="37" t="e">
        <f ca="1">IF(LEFT(CB$36,3)="PdB",INDEX('planning-Septembre'!$A$26:$A$38,MATCH(CB$36,INDIRECT("'planning-Aout V2'!$"&amp;CHAR(COLUMN()+64)&amp;"$22:$"&amp;CHAR(COLUMN()+64)&amp;"$32"),0)),"")</f>
        <v>#REF!</v>
      </c>
      <c r="CF39" s="37" t="str">
        <f ca="1">IF(LEFT(CF$36,3)="PdB",INDEX('planning-Septembre'!$A$26:$A$38,MATCH(CF$36,INDIRECT("'planning-Aout V2'!$"&amp;CHAR(COLUMN()+64)&amp;"$22:$"&amp;CHAR(COLUMN()+64)&amp;"$32"),0)),"")</f>
        <v/>
      </c>
      <c r="CJ39" s="37" t="str">
        <f ca="1">IF(LEFT(CJ$5,3)="PdB",INDEX('planning-Septembre'!$A$26:$A$38,MATCH(CJ$5,INDIRECT("'planning-Aout V2'!$"&amp;CHAR(COLUMN()+64)&amp;"$22:$"&amp;CHAR(COLUMN()+64)&amp;"$32"),0)),"")</f>
        <v/>
      </c>
      <c r="CK39" s="16"/>
      <c r="CL39" s="16"/>
      <c r="CM39" s="89"/>
      <c r="CN39" s="88" t="s">
        <v>109</v>
      </c>
      <c r="CO39" s="90">
        <f t="shared" ref="CO39:CT39" si="2">CO38-CO22</f>
        <v>0.32291666666666674</v>
      </c>
      <c r="CP39" s="90">
        <f t="shared" si="2"/>
        <v>0.22222222222222221</v>
      </c>
      <c r="CQ39" s="90">
        <f t="shared" si="2"/>
        <v>0.37500000000000006</v>
      </c>
      <c r="CR39" s="90">
        <f t="shared" si="2"/>
        <v>0.24999999999999994</v>
      </c>
      <c r="CS39" s="90">
        <f t="shared" si="2"/>
        <v>0.33333333333333331</v>
      </c>
      <c r="CT39" s="90">
        <f t="shared" si="2"/>
        <v>0.35763888888888884</v>
      </c>
      <c r="CU39" s="88"/>
      <c r="CV39" s="90">
        <f>CV38-CV22</f>
        <v>0.28819444444444448</v>
      </c>
      <c r="CW39" s="90">
        <f>CW38-CW22</f>
        <v>0.20138888888888892</v>
      </c>
      <c r="CX39" s="90">
        <f>CX38-CX22</f>
        <v>0.33333333333333337</v>
      </c>
      <c r="CY39" s="90">
        <f>CY38-CY22</f>
        <v>0.27777777777777773</v>
      </c>
      <c r="CZ39" s="90">
        <f>CZ38-CZ22</f>
        <v>0.375</v>
      </c>
      <c r="DA39" s="88"/>
      <c r="DB39" s="90">
        <f>DB38-DB22</f>
        <v>0.28819444444444448</v>
      </c>
      <c r="DC39" s="90">
        <f>DC38-DC22</f>
        <v>0.28124999999999994</v>
      </c>
    </row>
    <row r="40" spans="1:107" ht="15.6" customHeight="1" x14ac:dyDescent="0.25">
      <c r="CK40" s="16"/>
      <c r="CL40" s="16"/>
      <c r="CM40" s="91"/>
      <c r="CN40" t="s">
        <v>110</v>
      </c>
      <c r="CO40" s="92">
        <f t="shared" ref="CO40:CT40" si="3">IF(CO22&lt;TIME(5,30,0),TIME(5,30,0)-CO22,"")</f>
        <v>3.125E-2</v>
      </c>
      <c r="CP40" s="92">
        <f t="shared" si="3"/>
        <v>2.4305555555555552E-2</v>
      </c>
      <c r="CQ40" s="92">
        <f t="shared" si="3"/>
        <v>2.4305555555555552E-2</v>
      </c>
      <c r="CR40" s="92" t="str">
        <f t="shared" si="3"/>
        <v/>
      </c>
      <c r="CS40" s="92">
        <f t="shared" si="3"/>
        <v>2.4305555555555552E-2</v>
      </c>
      <c r="CT40" s="92">
        <f t="shared" si="3"/>
        <v>2.0833333333333315E-2</v>
      </c>
      <c r="CU40" s="92"/>
      <c r="CV40" s="92" t="str">
        <f>IF(CV22&lt;TIME(5,30,0),TIME(5,30,0)-CV22,"")</f>
        <v/>
      </c>
      <c r="CW40" s="92" t="str">
        <f>IF(CW22&lt;TIME(5,30,0),TIME(5,30,0)-CW22,"")</f>
        <v/>
      </c>
      <c r="CX40" s="92" t="str">
        <f>IF(CX22&lt;TIME(5,30,0),TIME(5,30,0)-CX22,"")</f>
        <v/>
      </c>
      <c r="CY40" s="92" t="str">
        <f>IF(CY22&lt;TIME(5,30,0),TIME(5,30,0)-CY22,"")</f>
        <v/>
      </c>
      <c r="CZ40" s="92">
        <f>IF(CZ22&lt;TIME(5,30,0),TIME(5,30,0)-CZ22,"")</f>
        <v>1.0416666666666657E-2</v>
      </c>
      <c r="DA40" s="92"/>
      <c r="DB40" s="92" t="str">
        <f>IF(DB22&lt;TIME(5,30,0),TIME(5,30,0)-DB22,"")</f>
        <v/>
      </c>
      <c r="DC40" s="92" t="str">
        <f>IF(DC22&lt;TIME(5,30,0),TIME(5,30,0)-DC22,"")</f>
        <v/>
      </c>
    </row>
    <row r="41" spans="1:107" s="88" customFormat="1" ht="23.25" customHeight="1" x14ac:dyDescent="0.3">
      <c r="A41" s="24" t="s">
        <v>33</v>
      </c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5">
        <f>IF(BH36="R","",IF(BH36="R",($BK$59-BL42)+(BS36+BT41)+$BK$59,VLOOKUP(BH36,'[4]PS-FS'!$D$2:$F$69,2,FALSE)))</f>
        <v>0.20833333333333334</v>
      </c>
      <c r="BI41" s="25"/>
      <c r="BJ41" s="25"/>
      <c r="BK41" s="26"/>
      <c r="BL41" s="25"/>
      <c r="BM41" s="25"/>
      <c r="BN41" s="25"/>
      <c r="BO41" s="27"/>
      <c r="BP41" s="25"/>
      <c r="BQ41" s="25"/>
      <c r="BR41" s="25"/>
      <c r="BS41" s="27"/>
      <c r="BT41" s="25">
        <f>IF(BT36="R","",IF(BT36="R",($BK$59-BX42)+(CE36+CF41)+$BK$59,VLOOKUP(BT36,'[4]PS-FS'!$D$2:$F$69,2,FALSE)))</f>
        <v>0.69097222222222188</v>
      </c>
      <c r="BU41" s="25"/>
      <c r="BV41" s="25"/>
      <c r="BW41" s="45"/>
      <c r="BX41" s="25">
        <f>IF(BX36="R","",IF(BX36="R",($BK$59-CB42)+(CI36+CJ41)+$BK$59,VLOOKUP(BX36,'[4]PS-FS'!$D$2:$F$69,2,FALSE)))</f>
        <v>0.69097222222222188</v>
      </c>
      <c r="BY41" s="25"/>
      <c r="BZ41" s="25"/>
      <c r="CA41" s="45"/>
      <c r="CB41" s="25">
        <f>IF(CB36="R","",IF(CB36="R",($BK$59-CF42)+(CK36+CL39)+$BK$59,VLOOKUP(CB36,'[4]PS-FS'!$D$2:$F$69,2,FALSE)))</f>
        <v>0.70138888888888862</v>
      </c>
      <c r="CC41" s="25"/>
      <c r="CD41" s="25"/>
      <c r="CE41" s="27"/>
      <c r="CF41" s="25" t="str">
        <f>IF(CF36="R","",IF(CF36="R",($BK$59-CJ42)+(#REF!+CN39)+$BK$59,VLOOKUP(CF36,'[4]PS-FS'!$D$2:$F$69,2,FALSE)))</f>
        <v/>
      </c>
      <c r="CG41" s="25"/>
      <c r="CH41" s="25"/>
      <c r="CK41" s="15"/>
      <c r="CL41" s="15"/>
      <c r="CM41" s="91"/>
      <c r="CO41" s="90"/>
      <c r="CP41" s="90"/>
      <c r="CQ41" s="90"/>
      <c r="CR41" s="90"/>
      <c r="CS41" s="90"/>
      <c r="CT41" s="90"/>
      <c r="CU41" s="74"/>
      <c r="CV41" s="90"/>
      <c r="CW41" s="90"/>
      <c r="CX41" s="90"/>
      <c r="CY41" s="90"/>
      <c r="CZ41" s="90"/>
      <c r="DB41" s="90"/>
      <c r="DC41" s="90"/>
    </row>
    <row r="42" spans="1:107" s="88" customFormat="1" ht="13.5" customHeight="1" x14ac:dyDescent="0.3">
      <c r="A42" s="24" t="s">
        <v>34</v>
      </c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8">
        <f>IF(BH36="R","",IF(BH36="R","",VLOOKUP(BH36,'[4]PS-FS'!$D$2:$F$69,3,FALSE)))</f>
        <v>0.5</v>
      </c>
      <c r="BI42" s="28"/>
      <c r="BJ42" s="28"/>
      <c r="BK42" s="26"/>
      <c r="BL42" s="28"/>
      <c r="BM42" s="28"/>
      <c r="BN42" s="28"/>
      <c r="BO42" s="29"/>
      <c r="BP42" s="28"/>
      <c r="BQ42" s="28"/>
      <c r="BR42" s="28"/>
      <c r="BS42" s="27"/>
      <c r="BT42" s="28">
        <f>IF(BT36="R","",IF(BT36="R","",VLOOKUP(BT36,'[4]PS-FS'!$D$2:$F$69,3,FALSE)))</f>
        <v>0.95833333333333337</v>
      </c>
      <c r="BU42" s="28"/>
      <c r="BV42" s="28"/>
      <c r="BW42" s="45"/>
      <c r="BX42" s="28">
        <f>IF(BX36="R","",IF(BX36="R","",VLOOKUP(BX36,'[4]PS-FS'!$D$2:$F$69,3,FALSE)))</f>
        <v>0.95833333333333337</v>
      </c>
      <c r="BY42" s="28"/>
      <c r="BZ42" s="28"/>
      <c r="CA42" s="45"/>
      <c r="CB42" s="28">
        <f>IF(CB36="R","",IF(CB36="R","",VLOOKUP(CB36,'[4]PS-FS'!$D$2:$F$69,3,FALSE)))</f>
        <v>0.95833333333333337</v>
      </c>
      <c r="CC42" s="28"/>
      <c r="CD42" s="28"/>
      <c r="CE42" s="27"/>
      <c r="CF42" s="28" t="str">
        <f>IF(CF36="R","",IF(CF36="R","",VLOOKUP(CF36,'[4]PS-FS'!$D$2:$F$69,3,FALSE)))</f>
        <v/>
      </c>
      <c r="CG42" s="28"/>
      <c r="CH42" s="28"/>
      <c r="CK42" s="15"/>
      <c r="CL42" s="15"/>
      <c r="CM42" s="85"/>
      <c r="CN42"/>
      <c r="CO42" s="16"/>
      <c r="CP42" s="16"/>
      <c r="CQ42" s="16"/>
      <c r="CR42" s="16"/>
      <c r="CS42" s="16"/>
      <c r="CT42" s="16"/>
      <c r="CU42" s="15"/>
      <c r="CV42" s="16"/>
      <c r="CW42" s="16"/>
      <c r="CX42" s="16"/>
      <c r="CY42" s="16"/>
      <c r="CZ42" s="16"/>
      <c r="DA42"/>
      <c r="DB42" s="16"/>
      <c r="DC42" s="16"/>
    </row>
    <row r="43" spans="1:107" s="88" customFormat="1" ht="24" customHeight="1" x14ac:dyDescent="0.25">
      <c r="A43" s="30" t="s">
        <v>35</v>
      </c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1" t="str">
        <f>IF(BH36="r","",IF(BH41&lt;TIME(5,0,0),TIME(5,0,0)-BH41,IF(BH42&gt;TIME(21,0,0),BH42-TIME(21,0,0),"00:00")))</f>
        <v>00:00</v>
      </c>
      <c r="BI43" s="31"/>
      <c r="BJ43" s="31"/>
      <c r="BK43" s="32"/>
      <c r="BL43" s="31"/>
      <c r="BM43" s="31"/>
      <c r="BN43" s="31"/>
      <c r="BO43" s="33"/>
      <c r="BP43" s="31"/>
      <c r="BQ43" s="31"/>
      <c r="BR43" s="31"/>
      <c r="BS43" s="32"/>
      <c r="BT43" s="31">
        <f>IF(BT36="r","",IF(BT41&lt;TIME(5,0,0),TIME(5,0,0)-BT41,IF(BT42&gt;TIME(21,0,0),BT42-TIME(21,0,0),"00:00")))</f>
        <v>8.333333333333337E-2</v>
      </c>
      <c r="BU43" s="31"/>
      <c r="BV43" s="31"/>
      <c r="BW43" s="34"/>
      <c r="BX43" s="31">
        <f>IF(BX36="r","",IF(BX41&lt;TIME(5,0,0),TIME(5,0,0)-BX41,IF(BX42&gt;TIME(21,0,0),BX42-TIME(21,0,0),"00:00")))</f>
        <v>8.333333333333337E-2</v>
      </c>
      <c r="BY43" s="31"/>
      <c r="BZ43" s="31"/>
      <c r="CA43" s="34"/>
      <c r="CB43" s="31">
        <f>IF(CB36="r","",IF(CB41&lt;TIME(5,0,0),TIME(5,0,0)-CB41,IF(CB42&gt;TIME(21,0,0),CB42-TIME(21,0,0),"00:00")))</f>
        <v>8.333333333333337E-2</v>
      </c>
      <c r="CC43" s="31"/>
      <c r="CD43" s="31"/>
      <c r="CE43" s="34"/>
      <c r="CF43" s="31" t="str">
        <f>IF(CF36="r","",IF(CF41&lt;TIME(5,0,0),TIME(5,0,0)-CF41,IF(CF42&gt;TIME(21,0,0),CF42-TIME(21,0,0),"00:00")))</f>
        <v/>
      </c>
      <c r="CG43" s="31"/>
      <c r="CH43" s="31"/>
      <c r="CI43" s="15"/>
      <c r="CJ43" s="15"/>
      <c r="CK43"/>
      <c r="CL43"/>
      <c r="CM43" s="221" t="s">
        <v>111</v>
      </c>
      <c r="CN43" s="48" t="s">
        <v>56</v>
      </c>
      <c r="CO43" s="93" t="s">
        <v>112</v>
      </c>
      <c r="CP43" s="93" t="s">
        <v>113</v>
      </c>
      <c r="CQ43" s="93" t="s">
        <v>83</v>
      </c>
      <c r="CR43" s="93"/>
      <c r="CS43" s="93" t="s">
        <v>114</v>
      </c>
      <c r="CT43" s="93" t="s">
        <v>115</v>
      </c>
      <c r="CU43" s="52"/>
      <c r="CV43" s="93" t="s">
        <v>116</v>
      </c>
      <c r="CW43" s="93" t="s">
        <v>117</v>
      </c>
      <c r="CX43" s="93" t="s">
        <v>118</v>
      </c>
      <c r="CY43" s="93"/>
      <c r="CZ43" s="93" t="s">
        <v>42</v>
      </c>
      <c r="DA43" s="54"/>
      <c r="DB43" s="93" t="s">
        <v>119</v>
      </c>
      <c r="DC43" s="93" t="s">
        <v>43</v>
      </c>
    </row>
    <row r="44" spans="1:107" ht="26.25" customHeight="1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M44" s="222"/>
      <c r="CN44" s="61" t="s">
        <v>120</v>
      </c>
      <c r="CO44" s="63">
        <v>0.52083333333333337</v>
      </c>
      <c r="CP44" s="63">
        <v>0.68402777777777779</v>
      </c>
      <c r="CQ44" s="63">
        <v>0.55902777777777779</v>
      </c>
      <c r="CR44" s="63" t="s">
        <v>39</v>
      </c>
      <c r="CS44" s="63">
        <v>0.52430555555555558</v>
      </c>
      <c r="CT44" s="63">
        <v>0.55208333333333337</v>
      </c>
      <c r="CU44" s="15"/>
      <c r="CV44" s="63">
        <v>0.54166666666666663</v>
      </c>
      <c r="CW44" s="63">
        <v>0.69097222222222221</v>
      </c>
      <c r="CX44" s="63">
        <v>0.54861111111111116</v>
      </c>
      <c r="CY44" s="63" t="s">
        <v>39</v>
      </c>
      <c r="CZ44" s="63">
        <v>0.54166666666666663</v>
      </c>
      <c r="DB44" s="63">
        <v>0.54166666666666663</v>
      </c>
      <c r="DC44" s="63">
        <v>0.54861111111111116</v>
      </c>
    </row>
    <row r="45" spans="1:107" s="15" customFormat="1" ht="36" customHeight="1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 s="20"/>
      <c r="CL45"/>
      <c r="CM45" s="222"/>
      <c r="CN45" s="64" t="s">
        <v>92</v>
      </c>
      <c r="CO45" s="69">
        <v>0.53125</v>
      </c>
      <c r="CP45" s="69">
        <v>0.69444444444444442</v>
      </c>
      <c r="CQ45" s="69">
        <v>0.56944444444444442</v>
      </c>
      <c r="CR45" s="69"/>
      <c r="CS45" s="69">
        <v>0.53472222222222221</v>
      </c>
      <c r="CT45" s="69">
        <v>0.5625</v>
      </c>
      <c r="CV45" s="69">
        <v>0.55208333333333337</v>
      </c>
      <c r="CW45" s="69">
        <v>0.70138888888888884</v>
      </c>
      <c r="CX45" s="69">
        <v>0.55902777777777779</v>
      </c>
      <c r="CY45" s="69"/>
      <c r="CZ45" s="69">
        <v>0.55208333333333337</v>
      </c>
      <c r="DA45"/>
      <c r="DB45" s="69">
        <v>0.55208333333333337</v>
      </c>
      <c r="DC45" s="69">
        <v>0.56944444444444442</v>
      </c>
    </row>
    <row r="46" spans="1:107" ht="16.149999999999999" customHeight="1" thickBot="1" x14ac:dyDescent="0.3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7">
        <v>45530</v>
      </c>
      <c r="BI46" s="17"/>
      <c r="BJ46" s="17"/>
      <c r="BK46" s="15"/>
      <c r="BL46" s="17">
        <v>45531</v>
      </c>
      <c r="BM46" s="17"/>
      <c r="BN46" s="17"/>
      <c r="BO46" s="15"/>
      <c r="BP46" s="17">
        <v>45532</v>
      </c>
      <c r="BQ46" s="17"/>
      <c r="BR46" s="17"/>
      <c r="BS46" s="15"/>
      <c r="BT46" s="17">
        <v>45533</v>
      </c>
      <c r="BU46" s="17"/>
      <c r="BV46" s="17"/>
      <c r="BW46" s="15"/>
      <c r="BX46" s="17">
        <v>45534</v>
      </c>
      <c r="BY46" s="17"/>
      <c r="BZ46" s="17"/>
      <c r="CA46" s="15"/>
      <c r="CB46" s="17">
        <v>45535</v>
      </c>
      <c r="CC46" s="17"/>
      <c r="CD46" s="17"/>
      <c r="CK46" s="88"/>
      <c r="CM46" s="222"/>
      <c r="CN46" s="67" t="s">
        <v>93</v>
      </c>
      <c r="CO46" s="69">
        <v>0.53819444444444442</v>
      </c>
      <c r="CP46" s="69">
        <v>0.70138888888888884</v>
      </c>
      <c r="CQ46" s="69">
        <v>0.57638888888888884</v>
      </c>
      <c r="CR46" s="69"/>
      <c r="CS46" s="69">
        <v>0.54166666666666663</v>
      </c>
      <c r="CT46" s="69">
        <v>0.56944444444444442</v>
      </c>
      <c r="CU46" s="15"/>
      <c r="CV46" s="69">
        <v>0.55902777777777779</v>
      </c>
      <c r="CW46" s="69">
        <v>0.70833333333333337</v>
      </c>
      <c r="CX46" s="69">
        <v>0.56597222222222221</v>
      </c>
      <c r="CY46" s="69"/>
      <c r="CZ46" s="69">
        <v>0.55902777777777779</v>
      </c>
      <c r="DB46" s="69">
        <v>0.55902777777777779</v>
      </c>
      <c r="DC46" s="69">
        <v>0.57638888888888884</v>
      </c>
    </row>
    <row r="47" spans="1:107" ht="16.149999999999999" customHeight="1" thickTop="1" x14ac:dyDescent="0.25">
      <c r="BH47" s="3" t="s">
        <v>7</v>
      </c>
      <c r="BI47" s="3"/>
      <c r="BJ47" s="3"/>
      <c r="BK47" s="7" t="s">
        <v>2</v>
      </c>
      <c r="BL47" s="5" t="s">
        <v>8</v>
      </c>
      <c r="BM47" s="5"/>
      <c r="BN47" s="5"/>
      <c r="BO47" s="7" t="s">
        <v>2</v>
      </c>
      <c r="BP47" s="5" t="s">
        <v>9</v>
      </c>
      <c r="BQ47" s="5"/>
      <c r="BR47" s="5"/>
      <c r="BS47" s="7" t="s">
        <v>2</v>
      </c>
      <c r="BT47" s="5" t="s">
        <v>1</v>
      </c>
      <c r="BU47" s="5"/>
      <c r="BV47" s="5"/>
      <c r="BW47" s="7" t="s">
        <v>2</v>
      </c>
      <c r="BX47" s="5" t="s">
        <v>3</v>
      </c>
      <c r="BY47" s="5"/>
      <c r="BZ47" s="5"/>
      <c r="CA47" s="7" t="s">
        <v>2</v>
      </c>
      <c r="CB47" s="5" t="s">
        <v>4</v>
      </c>
      <c r="CC47" s="5"/>
      <c r="CD47" s="5"/>
      <c r="CE47" s="7" t="s">
        <v>2</v>
      </c>
      <c r="CF47" s="19" t="s">
        <v>28</v>
      </c>
      <c r="CG47" s="20"/>
      <c r="CH47" s="20"/>
      <c r="CI47" s="20" t="s">
        <v>29</v>
      </c>
      <c r="CJ47" s="20" t="s">
        <v>30</v>
      </c>
      <c r="CK47" s="88"/>
      <c r="CM47" s="222"/>
      <c r="CN47" s="94" t="s">
        <v>94</v>
      </c>
      <c r="CO47" s="71">
        <f>CO46-CO45</f>
        <v>6.9444444444444198E-3</v>
      </c>
      <c r="CP47" s="71">
        <f>CP46-CP45</f>
        <v>6.9444444444444198E-3</v>
      </c>
      <c r="CQ47" s="71">
        <f>CQ46-CQ45</f>
        <v>6.9444444444444198E-3</v>
      </c>
      <c r="CR47" s="95" t="s">
        <v>39</v>
      </c>
      <c r="CS47" s="71">
        <f>CS46-CS45</f>
        <v>6.9444444444444198E-3</v>
      </c>
      <c r="CT47" s="71">
        <f>CT46-CT45</f>
        <v>6.9444444444444198E-3</v>
      </c>
      <c r="CU47" s="83"/>
      <c r="CV47" s="71">
        <f>CV46-CV45</f>
        <v>6.9444444444444198E-3</v>
      </c>
      <c r="CW47" s="71">
        <f>CW46-CW45</f>
        <v>6.9444444444445308E-3</v>
      </c>
      <c r="CX47" s="71">
        <f>CX46-CX45</f>
        <v>6.9444444444444198E-3</v>
      </c>
      <c r="CY47" s="95" t="s">
        <v>39</v>
      </c>
      <c r="CZ47" s="71">
        <f>CZ46-CZ45</f>
        <v>6.9444444444444198E-3</v>
      </c>
      <c r="DA47" s="84"/>
      <c r="DB47" s="71">
        <f>DB46-DB45</f>
        <v>6.9444444444444198E-3</v>
      </c>
      <c r="DC47" s="71">
        <f>DC46-DC45</f>
        <v>6.9444444444444198E-3</v>
      </c>
    </row>
    <row r="48" spans="1:107" ht="16.149999999999999" customHeight="1" x14ac:dyDescent="0.25">
      <c r="BH48" s="58" t="s">
        <v>59</v>
      </c>
      <c r="BI48" s="58"/>
      <c r="BJ48" s="58"/>
      <c r="BK48" s="41">
        <f>IFERROR(VLOOKUP(BH48,'[4]Service 24'!$A$1:$Q$428,2,FALSE),"00:00")</f>
        <v>0.36805555555555558</v>
      </c>
      <c r="BL48" s="40" t="s">
        <v>12</v>
      </c>
      <c r="BM48" s="40"/>
      <c r="BN48" s="40"/>
      <c r="BO48" s="41" t="str">
        <f>IFERROR(VLOOKUP(BL48,'[4]Service 24'!$A$1:$Q$428,2,FALSE),"00:00")</f>
        <v>00:00</v>
      </c>
      <c r="BP48" s="58" t="s">
        <v>59</v>
      </c>
      <c r="BQ48" s="58"/>
      <c r="BR48" s="58"/>
      <c r="BS48" s="41">
        <f>IFERROR(VLOOKUP(BP48,'[4]Service 24'!$A$1:$Q$428,2,FALSE),"00:00")</f>
        <v>0.36805555555555558</v>
      </c>
      <c r="BT48" s="40" t="s">
        <v>41</v>
      </c>
      <c r="BU48" s="40"/>
      <c r="BV48" s="40"/>
      <c r="BW48" s="41" t="str">
        <f>IFERROR(VLOOKUP(BT48,'[4]Service 24'!$A$1:$Q$428,2,FALSE),"00:00")</f>
        <v>00:00</v>
      </c>
      <c r="BX48" s="40" t="s">
        <v>82</v>
      </c>
      <c r="BY48" s="40"/>
      <c r="BZ48" s="40"/>
      <c r="CA48" s="41">
        <f>IFERROR(VLOOKUP(BX48,'[4]Service 24'!$A$1:$Q$428,2,FALSE),"00:00")</f>
        <v>0.30555555555555447</v>
      </c>
      <c r="CB48" s="96" t="s">
        <v>12</v>
      </c>
      <c r="CC48" s="96"/>
      <c r="CD48" s="96"/>
      <c r="CE48" s="41" t="str">
        <f>IFERROR(VLOOKUP(CB48,'[4]Service 24'!$A$1:$Q$428,2,FALSE),"00:00")</f>
        <v>00:00</v>
      </c>
      <c r="CF48" s="59">
        <f>A48+BK48+BO48+BS48+BW48+CA48+CE48</f>
        <v>1.0416666666666656</v>
      </c>
      <c r="CG48" s="22"/>
      <c r="CH48" s="22"/>
      <c r="CI48" s="21">
        <f>SUM(BH49:CB49)</f>
        <v>2.5868055555555567</v>
      </c>
      <c r="CJ48" s="22" t="e">
        <f>SUM(BH53:CB53)</f>
        <v>#N/A</v>
      </c>
      <c r="CM48" s="222"/>
      <c r="CN48" s="46" t="s">
        <v>121</v>
      </c>
      <c r="CO48" s="69">
        <v>0.54166666666666641</v>
      </c>
      <c r="CP48" s="69">
        <v>0.70486111111111072</v>
      </c>
      <c r="CQ48" s="69">
        <v>0.58333333333333337</v>
      </c>
      <c r="CR48" s="69" t="s">
        <v>39</v>
      </c>
      <c r="CS48" s="69">
        <v>0.54513888888888862</v>
      </c>
      <c r="CT48" s="69">
        <v>0.57291666666666663</v>
      </c>
      <c r="CU48" s="15"/>
      <c r="CV48" s="69">
        <v>0.56249999999999978</v>
      </c>
      <c r="CW48" s="69">
        <v>0.71180555555555525</v>
      </c>
      <c r="CX48" s="69">
        <v>0.56944444444444442</v>
      </c>
      <c r="CY48" s="69" t="s">
        <v>39</v>
      </c>
      <c r="CZ48" s="69">
        <v>0.56249999999999967</v>
      </c>
      <c r="DB48" s="69">
        <v>0.56249999999999978</v>
      </c>
      <c r="DC48" s="69">
        <v>0.57987316743827133</v>
      </c>
    </row>
    <row r="49" spans="1:107" ht="16.5" customHeight="1" x14ac:dyDescent="0.25">
      <c r="BH49" s="23" t="str">
        <f>IF(BH48="R",(BK48+BL51)+$BK$59,"")</f>
        <v/>
      </c>
      <c r="BI49" s="23"/>
      <c r="BJ49" s="23"/>
      <c r="BL49" s="23">
        <f>IF(BL48="R",($BK$59-BH52)+$BK$59,"")</f>
        <v>1.4201388888888888</v>
      </c>
      <c r="BM49" s="23"/>
      <c r="BN49" s="23"/>
      <c r="BP49" s="23" t="str">
        <f>IF(BP48="R",($BK$59-BL52)+$BK$59,"")</f>
        <v/>
      </c>
      <c r="BQ49" s="23"/>
      <c r="BR49" s="23"/>
      <c r="BS49" s="42"/>
      <c r="BT49" s="23" t="str">
        <f>IF(BT48="R",(BW48+BX51)+$BK$59,"")</f>
        <v/>
      </c>
      <c r="BU49" s="23"/>
      <c r="BV49" s="23"/>
      <c r="BX49" s="23"/>
      <c r="BY49" s="23"/>
      <c r="BZ49" s="23"/>
      <c r="CB49" s="23">
        <f>IF(CB48="R",($BK$59-BX52)+(CE48+CF51)+$BK$59,"")</f>
        <v>1.1666666666666679</v>
      </c>
      <c r="CC49" s="23"/>
      <c r="CD49" s="23"/>
      <c r="CE49" s="88"/>
      <c r="CF49" s="88"/>
      <c r="CG49" s="88"/>
      <c r="CH49" s="88"/>
      <c r="CI49" s="88"/>
      <c r="CJ49" s="88"/>
      <c r="CK49" s="15"/>
      <c r="CL49" s="15"/>
      <c r="CM49" s="222"/>
      <c r="CN49" s="75" t="s">
        <v>96</v>
      </c>
      <c r="CO49" s="76">
        <v>0.60763888888888884</v>
      </c>
      <c r="CP49" s="76"/>
      <c r="CQ49" s="76">
        <v>0.65277777777777779</v>
      </c>
      <c r="CR49" s="76"/>
      <c r="CS49" s="76">
        <v>0.67361111111111116</v>
      </c>
      <c r="CT49" s="76">
        <v>0.67708333333333337</v>
      </c>
      <c r="CU49" s="15"/>
      <c r="CV49" s="76">
        <v>0.65277777777777779</v>
      </c>
      <c r="CW49" s="76"/>
      <c r="CX49" s="76">
        <v>0.67708333333333337</v>
      </c>
      <c r="CY49" s="76"/>
      <c r="CZ49" s="76"/>
      <c r="DB49" s="76"/>
      <c r="DC49" s="76"/>
    </row>
    <row r="50" spans="1:107" ht="16.5" customHeight="1" x14ac:dyDescent="0.25">
      <c r="A50" t="s">
        <v>31</v>
      </c>
      <c r="BH50" s="37" t="str">
        <f ca="1">IF(LEFT(BH$49,3)="PdB",INDEX('[4]planning-Aout V2'!$A$4:$A$17,MATCH(BH$49,INDIRECT("'planning-Aout V2'!$"&amp;CHAR(COLUMN()+64)&amp;"$4:$"&amp;CHAR(COLUMN()+64)&amp;"$17"),0)),"")</f>
        <v/>
      </c>
      <c r="BI50" s="16">
        <f>COLUMN()+64</f>
        <v>125</v>
      </c>
      <c r="BJ50" s="16"/>
      <c r="BK50" s="43"/>
      <c r="BL50" s="16"/>
      <c r="BM50" s="16"/>
      <c r="BN50" s="16"/>
      <c r="BO50" s="43"/>
      <c r="BP50" s="16"/>
      <c r="BQ50" s="16"/>
      <c r="BR50" s="16"/>
      <c r="BS50" s="43"/>
      <c r="BT50" s="16"/>
      <c r="BU50" s="16"/>
      <c r="BV50" s="16"/>
      <c r="BW50" s="43"/>
      <c r="BX50" s="16"/>
      <c r="BY50" s="16"/>
      <c r="BZ50" s="16"/>
      <c r="CB50" s="16"/>
      <c r="CC50" s="16"/>
      <c r="CD50" s="16"/>
      <c r="CF50" s="15"/>
      <c r="CG50" s="15"/>
      <c r="CH50" s="15"/>
      <c r="CM50" s="222"/>
      <c r="CN50" s="97" t="s">
        <v>97</v>
      </c>
      <c r="CO50" s="98">
        <v>0.61458333333333337</v>
      </c>
      <c r="CP50" s="98"/>
      <c r="CQ50" s="98">
        <v>0.65972222222222221</v>
      </c>
      <c r="CR50" s="98"/>
      <c r="CS50" s="98">
        <v>0.68055555555555558</v>
      </c>
      <c r="CT50" s="98">
        <v>0.68402777777777779</v>
      </c>
      <c r="CU50" s="74"/>
      <c r="CV50" s="98">
        <v>0.65972222222222221</v>
      </c>
      <c r="CW50" s="98"/>
      <c r="CX50" s="98">
        <v>0.68402777777777779</v>
      </c>
      <c r="CY50" s="76"/>
      <c r="CZ50" s="76"/>
      <c r="DB50" s="76"/>
      <c r="DC50" s="76"/>
    </row>
    <row r="51" spans="1:107" ht="19.5" customHeight="1" x14ac:dyDescent="0.3">
      <c r="A51" s="24" t="s">
        <v>33</v>
      </c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5">
        <f>IF(BH48="R","",IF(BH48="R",($BK$59-BL52)+(BS48+BT51)+$BK$59,VLOOKUP(BH48,'[4]PS-FS'!$D$2:$F$69,2,FALSE)))</f>
        <v>0.21180555555555555</v>
      </c>
      <c r="BI51" s="25"/>
      <c r="BJ51" s="25"/>
      <c r="BK51" s="26"/>
      <c r="BL51" s="25" t="str">
        <f>IF(BL48="R","",IF(BL48="R",($BK$59-BP52)+(BW48+BX51)+$BK$59,VLOOKUP(BL48,'[4]PS-FS'!$D$2:$F$69,2,FALSE)))</f>
        <v/>
      </c>
      <c r="BM51" s="25"/>
      <c r="BN51" s="25"/>
      <c r="BO51" s="27"/>
      <c r="BP51" s="25">
        <f>IF(BP48="R","",IF(BP48="R",($BK$59-BT52)+(#REF!+CB51)+$BK$59,VLOOKUP(BP48,'[4]PS-FS'!$D$2:$F$69,2,FALSE)))</f>
        <v>0.21180555555555555</v>
      </c>
      <c r="BQ51" s="25"/>
      <c r="BR51" s="25"/>
      <c r="BS51" s="27"/>
      <c r="BT51" s="25" t="e">
        <f>IF(BT48="R","",IF(BT48="R",($BK$59-BX52)+(CE48+CF51)+$BK$59,VLOOKUP(BT48,'[4]PS-FS'!$D$2:$F$69,2,FALSE)))</f>
        <v>#N/A</v>
      </c>
      <c r="BU51" s="25"/>
      <c r="BV51" s="25"/>
      <c r="BW51" s="45"/>
      <c r="BX51" s="25">
        <f>IF(BX48="R","",IF(BX48="R",($BK$59-CB52)+(CI48+CJ51)+$BK$59,VLOOKUP(BX48,'[4]PS-FS'!$D$2:$F$69,2,FALSE)))</f>
        <v>0.52777777777777757</v>
      </c>
      <c r="BY51" s="25"/>
      <c r="BZ51" s="25"/>
      <c r="CA51" s="45"/>
      <c r="CB51" s="25"/>
      <c r="CC51" s="25"/>
      <c r="CD51" s="25"/>
      <c r="CE51" s="15"/>
      <c r="CF51" s="15"/>
      <c r="CG51" s="15"/>
      <c r="CH51" s="15"/>
      <c r="CI51" s="15"/>
      <c r="CJ51" s="15"/>
      <c r="CM51" s="222"/>
      <c r="CN51" s="99" t="s">
        <v>98</v>
      </c>
      <c r="CO51" s="56" t="s">
        <v>122</v>
      </c>
      <c r="CP51" s="100"/>
      <c r="CQ51" s="56" t="s">
        <v>123</v>
      </c>
      <c r="CR51" s="100"/>
      <c r="CS51" s="101" t="s">
        <v>78</v>
      </c>
      <c r="CT51" s="101" t="s">
        <v>124</v>
      </c>
      <c r="CU51" s="74"/>
      <c r="CV51" s="56" t="s">
        <v>80</v>
      </c>
      <c r="CW51" s="100"/>
      <c r="CX51" s="101" t="s">
        <v>124</v>
      </c>
      <c r="CY51" s="102"/>
      <c r="CZ51" s="102"/>
      <c r="DA51" s="16"/>
      <c r="DB51" s="102"/>
      <c r="DC51" s="102"/>
    </row>
    <row r="52" spans="1:107" ht="13.9" customHeight="1" x14ac:dyDescent="0.3">
      <c r="A52" s="24" t="s">
        <v>34</v>
      </c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8">
        <f>IF(BH48="R","",IF(BH48="R","",VLOOKUP(BH48,'[4]PS-FS'!$D$2:$F$69,3,FALSE)))</f>
        <v>0.57986111111111116</v>
      </c>
      <c r="BI52" s="28"/>
      <c r="BJ52" s="28"/>
      <c r="BK52" s="26"/>
      <c r="BL52" s="28" t="str">
        <f>IF(BL48="R","",IF(BL48="R","",VLOOKUP(BL48,'[4]PS-FS'!$D$2:$F$69,3,FALSE)))</f>
        <v/>
      </c>
      <c r="BM52" s="28"/>
      <c r="BN52" s="28"/>
      <c r="BO52" s="29"/>
      <c r="BP52" s="28">
        <f>IF(BP48="R","",IF(BP48="R","",VLOOKUP(BP48,'[4]PS-FS'!$D$2:$F$69,3,FALSE)))</f>
        <v>0.57986111111111116</v>
      </c>
      <c r="BQ52" s="28"/>
      <c r="BR52" s="28"/>
      <c r="BS52" s="27"/>
      <c r="BT52" s="28" t="e">
        <f>IF(BT48="R","",IF(BT48="R","",VLOOKUP(BT48,'[4]PS-FS'!$D$2:$F$69,3,FALSE)))</f>
        <v>#N/A</v>
      </c>
      <c r="BU52" s="28"/>
      <c r="BV52" s="28"/>
      <c r="BW52" s="45"/>
      <c r="BX52" s="28">
        <f>IF(BX48="R","",IF(BX48="R","",VLOOKUP(BX48,'[4]PS-FS'!$D$2:$F$69,3,FALSE)))</f>
        <v>0.83333333333333204</v>
      </c>
      <c r="BY52" s="28"/>
      <c r="BZ52" s="28"/>
      <c r="CA52" s="45"/>
      <c r="CB52" s="28"/>
      <c r="CC52" s="28"/>
      <c r="CD52" s="28"/>
      <c r="CM52" s="222"/>
      <c r="CN52" s="75" t="s">
        <v>102</v>
      </c>
      <c r="CO52" s="103">
        <v>0.63541666666666663</v>
      </c>
      <c r="CP52" s="103"/>
      <c r="CQ52" s="103">
        <v>0.68055555555555558</v>
      </c>
      <c r="CR52" s="103"/>
      <c r="CS52" s="103">
        <v>0.70486111111111116</v>
      </c>
      <c r="CT52" s="103">
        <v>0.70486111111111116</v>
      </c>
      <c r="CU52" s="15"/>
      <c r="CV52" s="76">
        <v>0.6875</v>
      </c>
      <c r="CW52" s="76"/>
      <c r="CX52" s="76">
        <v>0.70486111111111116</v>
      </c>
      <c r="CY52" s="76"/>
      <c r="CZ52" s="76"/>
      <c r="DB52" s="76"/>
      <c r="DC52" s="76"/>
    </row>
    <row r="53" spans="1:107" ht="30.75" customHeight="1" x14ac:dyDescent="0.25">
      <c r="A53" s="30" t="s">
        <v>35</v>
      </c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1" t="str">
        <f>IF(BH48="r","",IF(BH51&lt;TIME(5,0,0),TIME(5,0,0)-BH51,IF(BH52&gt;TIME(21,0,0),BH52-TIME(21,0,0),"00:00")))</f>
        <v>00:00</v>
      </c>
      <c r="BI53" s="31"/>
      <c r="BJ53" s="31"/>
      <c r="BK53" s="32"/>
      <c r="BL53" s="31" t="str">
        <f>IF(BL48="r","",IF(BL51&lt;TIME(5,0,0),TIME(5,0,0)-BL51,IF(BL52&gt;TIME(21,0,0),BL52-TIME(21,0,0),"00:00")))</f>
        <v/>
      </c>
      <c r="BM53" s="31"/>
      <c r="BN53" s="31"/>
      <c r="BO53" s="33"/>
      <c r="BP53" s="31" t="str">
        <f>IF(BP48="r","",IF(BP51&lt;TIME(5,0,0),TIME(5,0,0)-BP51,IF(BP52&gt;TIME(21,0,0),BP52-TIME(21,0,0),"00:00")))</f>
        <v>00:00</v>
      </c>
      <c r="BQ53" s="31"/>
      <c r="BR53" s="31"/>
      <c r="BS53" s="32"/>
      <c r="BT53" s="31" t="e">
        <f>IF(BT48="r","",IF(BT51&lt;TIME(5,0,0),TIME(5,0,0)-BT51,IF(BT52&gt;TIME(21,0,0),BT52-TIME(21,0,0),"00:00")))</f>
        <v>#N/A</v>
      </c>
      <c r="BU53" s="31"/>
      <c r="BV53" s="31"/>
      <c r="BW53" s="34"/>
      <c r="BX53" s="31" t="str">
        <f>IF(BX48="r","",IF(BX51&lt;TIME(5,0,0),TIME(5,0,0)-BX51,IF(BX52&gt;TIME(21,0,0),BX52-TIME(21,0,0),"00:00")))</f>
        <v>00:00</v>
      </c>
      <c r="BY53" s="31"/>
      <c r="BZ53" s="31"/>
      <c r="CA53" s="34"/>
      <c r="CB53" s="31"/>
      <c r="CC53" s="31"/>
      <c r="CD53" s="31"/>
      <c r="CM53" s="222"/>
      <c r="CN53" s="77" t="s">
        <v>103</v>
      </c>
      <c r="CO53" s="76">
        <v>0.64236111111111116</v>
      </c>
      <c r="CP53" s="76"/>
      <c r="CQ53" s="76">
        <v>0.69444444444444442</v>
      </c>
      <c r="CR53" s="76"/>
      <c r="CS53" s="76">
        <v>0.71180555555555558</v>
      </c>
      <c r="CT53" s="76">
        <v>0.71180555555555558</v>
      </c>
      <c r="CU53" s="15"/>
      <c r="CV53" s="76">
        <v>0.69444444444444442</v>
      </c>
      <c r="CW53" s="76"/>
      <c r="CX53" s="76">
        <v>0.71180555555555558</v>
      </c>
      <c r="CY53" s="76"/>
      <c r="CZ53" s="76"/>
      <c r="DB53" s="76"/>
      <c r="DC53" s="76"/>
    </row>
    <row r="54" spans="1:107" ht="13.9" customHeight="1" x14ac:dyDescent="0.3">
      <c r="A54" s="24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8"/>
      <c r="BI54" s="28"/>
      <c r="BJ54" s="28"/>
      <c r="BK54" s="27"/>
      <c r="BL54" s="28"/>
      <c r="BM54" s="28"/>
      <c r="BN54" s="28"/>
      <c r="BO54" s="27"/>
      <c r="BP54" s="28"/>
      <c r="BQ54" s="28"/>
      <c r="BR54" s="28"/>
      <c r="CM54" s="222"/>
      <c r="CN54" s="46" t="s">
        <v>125</v>
      </c>
      <c r="CO54" s="69">
        <v>0.8194444444444432</v>
      </c>
      <c r="CP54" s="69">
        <v>0.92708333333333226</v>
      </c>
      <c r="CQ54" s="69">
        <v>0.77083333333333337</v>
      </c>
      <c r="CR54" s="69" t="s">
        <v>39</v>
      </c>
      <c r="CS54" s="69">
        <v>0.84374999999999944</v>
      </c>
      <c r="CT54" s="69">
        <v>0.82291666666666585</v>
      </c>
      <c r="CU54" s="15"/>
      <c r="CV54" s="69">
        <v>0.81597222222222121</v>
      </c>
      <c r="CW54" s="69">
        <v>0.92708333333333237</v>
      </c>
      <c r="CX54" s="69">
        <v>0.92708333333333237</v>
      </c>
      <c r="CY54" s="69" t="s">
        <v>39</v>
      </c>
      <c r="CZ54" s="69">
        <v>0.78819444444444386</v>
      </c>
      <c r="DB54" s="69">
        <v>0.81597222222222121</v>
      </c>
      <c r="DC54" s="69">
        <v>0.80209538966049332</v>
      </c>
    </row>
    <row r="55" spans="1:107" ht="13.9" customHeight="1" x14ac:dyDescent="0.3">
      <c r="BL55" s="28"/>
      <c r="BM55" s="28"/>
      <c r="BN55" s="28"/>
      <c r="BO55" s="27"/>
      <c r="BP55" s="28"/>
      <c r="BQ55" s="28"/>
      <c r="BR55" s="28"/>
      <c r="CM55" s="222"/>
      <c r="CN55" s="64" t="s">
        <v>105</v>
      </c>
      <c r="CO55" s="69">
        <v>0.81944444444444442</v>
      </c>
      <c r="CP55" s="69">
        <v>0.92708333333333337</v>
      </c>
      <c r="CQ55" s="69">
        <v>0.77083333333333337</v>
      </c>
      <c r="CR55" s="69"/>
      <c r="CS55" s="69">
        <v>0.84375</v>
      </c>
      <c r="CT55" s="69">
        <v>0.82291666666666663</v>
      </c>
      <c r="CU55" s="15"/>
      <c r="CV55" s="69">
        <v>0.81597222222222221</v>
      </c>
      <c r="CW55" s="69">
        <v>0.92708333333333337</v>
      </c>
      <c r="CX55" s="69">
        <v>0.92708333333333337</v>
      </c>
      <c r="CY55" s="69"/>
      <c r="CZ55" s="69">
        <v>0.78819444444444442</v>
      </c>
      <c r="DB55" s="69">
        <v>0.81597222222222221</v>
      </c>
      <c r="DC55" s="69">
        <v>0.80208333333333337</v>
      </c>
    </row>
    <row r="56" spans="1:107" ht="18.75" customHeight="1" x14ac:dyDescent="0.3">
      <c r="A56" s="104" t="s">
        <v>126</v>
      </c>
      <c r="B56" s="169"/>
      <c r="C56" s="169"/>
      <c r="D56" s="169"/>
      <c r="E56" s="169"/>
      <c r="F56" s="169"/>
      <c r="G56" s="169"/>
      <c r="H56" s="169"/>
      <c r="I56" s="169"/>
      <c r="J56" s="169"/>
      <c r="K56" s="169"/>
      <c r="L56" s="169"/>
      <c r="M56" s="169"/>
      <c r="N56" s="169"/>
      <c r="O56" s="169"/>
      <c r="P56" s="169"/>
      <c r="Q56" s="169"/>
      <c r="R56" s="169"/>
      <c r="S56" s="169"/>
      <c r="T56" s="169"/>
      <c r="U56" s="169"/>
      <c r="V56" s="169"/>
      <c r="W56" s="169"/>
      <c r="X56" s="169"/>
      <c r="Y56" s="169"/>
      <c r="Z56" s="169"/>
      <c r="AA56" s="169"/>
      <c r="AB56" s="169"/>
      <c r="AC56" s="169"/>
      <c r="AD56" s="169"/>
      <c r="AE56" s="169"/>
      <c r="AF56" s="169"/>
      <c r="AG56" s="169"/>
      <c r="AH56" s="169"/>
      <c r="AI56" s="169"/>
      <c r="AJ56" s="169"/>
      <c r="AK56" s="169"/>
      <c r="AL56" s="169"/>
      <c r="AM56" s="169"/>
      <c r="AN56" s="169"/>
      <c r="AO56" s="169"/>
      <c r="AP56" s="169"/>
      <c r="AQ56" s="169"/>
      <c r="AR56" s="169"/>
      <c r="AS56" s="169"/>
      <c r="AT56" s="169"/>
      <c r="AU56" s="169"/>
      <c r="AV56" s="169"/>
      <c r="AW56" s="169"/>
      <c r="AX56" s="169"/>
      <c r="AY56" s="169"/>
      <c r="AZ56" s="169"/>
      <c r="BA56" s="169"/>
      <c r="BB56" s="169"/>
      <c r="BC56" s="169"/>
      <c r="BD56" s="169"/>
      <c r="BE56" s="169"/>
      <c r="BF56" s="169"/>
      <c r="BG56" s="169"/>
      <c r="BH56" s="105" t="s">
        <v>127</v>
      </c>
      <c r="BI56" s="105"/>
      <c r="BJ56" s="105"/>
      <c r="BK56" s="106" t="s">
        <v>128</v>
      </c>
      <c r="BL56" s="28"/>
      <c r="BM56" s="28"/>
      <c r="BN56" s="28"/>
      <c r="BO56" s="27"/>
      <c r="BP56" s="28"/>
      <c r="BQ56" s="28"/>
      <c r="BR56" s="28"/>
      <c r="CM56" s="222"/>
      <c r="CN56" s="67" t="s">
        <v>106</v>
      </c>
      <c r="CO56" s="69">
        <v>0.82638888888888884</v>
      </c>
      <c r="CP56" s="69">
        <v>0.93402777777777779</v>
      </c>
      <c r="CQ56" s="69">
        <v>0.77777777777777779</v>
      </c>
      <c r="CR56" s="69"/>
      <c r="CS56" s="69">
        <v>0.85069444444444442</v>
      </c>
      <c r="CT56" s="69">
        <v>0.82986111111111116</v>
      </c>
      <c r="CU56" s="15"/>
      <c r="CV56" s="69">
        <v>0.82291666666666663</v>
      </c>
      <c r="CW56" s="69">
        <v>0.93402777777777779</v>
      </c>
      <c r="CX56" s="69">
        <v>0.93402777777777779</v>
      </c>
      <c r="CY56" s="69"/>
      <c r="CZ56" s="69">
        <v>0.79513888888888884</v>
      </c>
      <c r="DB56" s="69">
        <v>0.82291666666666663</v>
      </c>
      <c r="DC56" s="69">
        <v>0.80902777777777779</v>
      </c>
    </row>
    <row r="57" spans="1:107" ht="15" customHeight="1" x14ac:dyDescent="0.25">
      <c r="A57" s="107" t="e">
        <f>BX4+CJ14+CJ24+CJ36+CF48</f>
        <v>#VALUE!</v>
      </c>
      <c r="B57" s="107"/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107"/>
      <c r="AL57" s="107"/>
      <c r="AM57" s="107"/>
      <c r="AN57" s="107"/>
      <c r="AO57" s="107"/>
      <c r="AP57" s="107"/>
      <c r="AQ57" s="107"/>
      <c r="AR57" s="107"/>
      <c r="AS57" s="107"/>
      <c r="AT57" s="107"/>
      <c r="AU57" s="107"/>
      <c r="AV57" s="107"/>
      <c r="AW57" s="107"/>
      <c r="AX57" s="107"/>
      <c r="AY57" s="107"/>
      <c r="AZ57" s="107"/>
      <c r="BA57" s="107"/>
      <c r="BB57" s="107"/>
      <c r="BC57" s="107"/>
      <c r="BD57" s="107"/>
      <c r="BE57" s="107"/>
      <c r="BF57" s="107"/>
      <c r="BG57" s="107"/>
      <c r="BH57" s="107" t="e">
        <f>CA4+CK14+CK24+CK36+CI48</f>
        <v>#N/A</v>
      </c>
      <c r="BI57" s="107"/>
      <c r="BJ57" s="107"/>
      <c r="BK57" s="108" t="e">
        <f>CB4+CL14+CL24+CL36+CJ48</f>
        <v>#VALUE!</v>
      </c>
      <c r="CM57" s="222"/>
      <c r="CN57" s="94" t="s">
        <v>107</v>
      </c>
      <c r="CO57" s="109">
        <f>CO56-CO55</f>
        <v>6.9444444444444198E-3</v>
      </c>
      <c r="CP57" s="109">
        <f>CP56-CP55</f>
        <v>6.9444444444444198E-3</v>
      </c>
      <c r="CQ57" s="109">
        <f>CQ56-CQ55</f>
        <v>6.9444444444444198E-3</v>
      </c>
      <c r="CR57" s="109" t="s">
        <v>39</v>
      </c>
      <c r="CS57" s="109">
        <f>CS56-CS55</f>
        <v>6.9444444444444198E-3</v>
      </c>
      <c r="CT57" s="109">
        <f>CT56-CT55</f>
        <v>6.9444444444445308E-3</v>
      </c>
      <c r="CU57" s="72"/>
      <c r="CV57" s="109">
        <f>CV56-CV55</f>
        <v>6.9444444444444198E-3</v>
      </c>
      <c r="CW57" s="109">
        <f>CW56-CW55</f>
        <v>6.9444444444444198E-3</v>
      </c>
      <c r="CX57" s="109">
        <f>CX56-CX55</f>
        <v>6.9444444444444198E-3</v>
      </c>
      <c r="CY57" s="109" t="s">
        <v>39</v>
      </c>
      <c r="CZ57" s="109">
        <f>CZ56-CZ55</f>
        <v>6.9444444444444198E-3</v>
      </c>
      <c r="DA57" s="73"/>
      <c r="DB57" s="109">
        <f>DB56-DB55</f>
        <v>6.9444444444444198E-3</v>
      </c>
      <c r="DC57" s="109">
        <f>DC56-DC55</f>
        <v>6.9444444444444198E-3</v>
      </c>
    </row>
    <row r="58" spans="1:107" ht="18.75" customHeight="1" x14ac:dyDescent="0.3">
      <c r="A58" s="24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L58" s="28"/>
      <c r="BM58" s="28"/>
      <c r="BN58" s="28"/>
      <c r="BO58" s="27"/>
      <c r="BP58" s="28"/>
      <c r="BQ58" s="28"/>
      <c r="BR58" s="28"/>
      <c r="CM58" s="222"/>
      <c r="CN58" s="46" t="s">
        <v>129</v>
      </c>
      <c r="CO58" s="69">
        <v>2.4305555555555556E-2</v>
      </c>
      <c r="CP58" s="69">
        <v>2.4305555555555556E-2</v>
      </c>
      <c r="CQ58" s="69">
        <v>2.4305555555555556E-2</v>
      </c>
      <c r="CR58" s="69"/>
      <c r="CS58" s="69">
        <v>2.4305555555555556E-2</v>
      </c>
      <c r="CT58" s="69">
        <v>2.4305555555555556E-2</v>
      </c>
      <c r="CU58" s="15"/>
      <c r="CV58" s="69">
        <v>2.4305555555555556E-2</v>
      </c>
      <c r="CW58" s="69">
        <v>2.4305555555555556E-2</v>
      </c>
      <c r="CX58" s="69">
        <v>2.4305555555555556E-2</v>
      </c>
      <c r="CY58" s="69"/>
      <c r="CZ58" s="69">
        <v>2.4305555555555556E-2</v>
      </c>
      <c r="DB58" s="69">
        <v>2.4305555555555556E-2</v>
      </c>
      <c r="DC58" s="69">
        <v>2.4305555555555556E-2</v>
      </c>
    </row>
    <row r="59" spans="1:107" ht="18.75" customHeight="1" x14ac:dyDescent="0.3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16" t="s">
        <v>36</v>
      </c>
      <c r="BI59" s="16"/>
      <c r="BJ59" s="16"/>
      <c r="BK59" s="35">
        <v>1</v>
      </c>
      <c r="BL59" s="28"/>
      <c r="BM59" s="28"/>
      <c r="BN59" s="28"/>
      <c r="BO59" s="27"/>
      <c r="BP59" s="28"/>
      <c r="BQ59" s="28"/>
      <c r="BR59" s="28"/>
      <c r="CM59" s="223"/>
      <c r="CN59" s="86" t="s">
        <v>130</v>
      </c>
      <c r="CO59" s="87">
        <v>0.85069444444444442</v>
      </c>
      <c r="CP59" s="87">
        <v>0.95833333333333337</v>
      </c>
      <c r="CQ59" s="87">
        <v>0.80902777777777779</v>
      </c>
      <c r="CR59" s="87" t="s">
        <v>39</v>
      </c>
      <c r="CS59" s="87">
        <v>0.875</v>
      </c>
      <c r="CT59" s="87">
        <v>0.85416666666666663</v>
      </c>
      <c r="CU59" s="74"/>
      <c r="CV59" s="87">
        <v>0.84722222222222221</v>
      </c>
      <c r="CW59" s="87">
        <v>0.95833333333333337</v>
      </c>
      <c r="CX59" s="87">
        <v>0.95833333333333337</v>
      </c>
      <c r="CY59" s="87" t="s">
        <v>39</v>
      </c>
      <c r="CZ59" s="87">
        <v>0.81944444444444442</v>
      </c>
      <c r="DA59" s="88"/>
      <c r="DB59" s="87">
        <v>0.82638888888888784</v>
      </c>
      <c r="DC59" s="87">
        <v>0.83333333333333337</v>
      </c>
    </row>
    <row r="60" spans="1:107" ht="18.75" customHeight="1" x14ac:dyDescent="0.3">
      <c r="BH60" s="16" t="s">
        <v>37</v>
      </c>
      <c r="BI60" s="16"/>
      <c r="BJ60" s="16"/>
      <c r="BL60" s="28"/>
      <c r="BM60" s="28"/>
      <c r="BN60" s="28"/>
      <c r="BO60" s="27"/>
      <c r="BP60" s="28"/>
      <c r="BQ60" s="28"/>
      <c r="BR60" s="28"/>
      <c r="CN60" s="88" t="s">
        <v>109</v>
      </c>
      <c r="CO60" s="90">
        <f t="shared" ref="CO60:CT60" si="4">CO59-CO44</f>
        <v>0.32986111111111105</v>
      </c>
      <c r="CP60" s="90">
        <f t="shared" si="4"/>
        <v>0.27430555555555558</v>
      </c>
      <c r="CQ60" s="90">
        <f t="shared" si="4"/>
        <v>0.25</v>
      </c>
      <c r="CR60" s="90" t="e">
        <f t="shared" si="4"/>
        <v>#VALUE!</v>
      </c>
      <c r="CS60" s="90">
        <f t="shared" si="4"/>
        <v>0.35069444444444442</v>
      </c>
      <c r="CT60" s="90">
        <f t="shared" si="4"/>
        <v>0.30208333333333326</v>
      </c>
      <c r="CV60" s="90">
        <f>CV59-CV44</f>
        <v>0.30555555555555558</v>
      </c>
      <c r="CW60" s="90">
        <f>CW59-CW44</f>
        <v>0.26736111111111116</v>
      </c>
      <c r="CX60" s="90">
        <f>CX59-CX44</f>
        <v>0.40972222222222221</v>
      </c>
      <c r="CY60" s="90" t="e">
        <f>CY59-CY44</f>
        <v>#VALUE!</v>
      </c>
      <c r="CZ60" s="90">
        <f>CZ59-CZ44</f>
        <v>0.27777777777777779</v>
      </c>
      <c r="DB60" s="90">
        <f>DB59-DB44</f>
        <v>0.28472222222222121</v>
      </c>
      <c r="DC60" s="90">
        <f>DC59-DC44</f>
        <v>0.28472222222222221</v>
      </c>
    </row>
    <row r="61" spans="1:107" ht="13.9" customHeight="1" x14ac:dyDescent="0.25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16" t="s">
        <v>131</v>
      </c>
      <c r="BI61" s="16"/>
      <c r="BJ61" s="16"/>
      <c r="BL61" s="36"/>
      <c r="BM61" s="36"/>
      <c r="BN61" s="36"/>
      <c r="BP61" s="36"/>
      <c r="BQ61" s="36"/>
      <c r="BR61" s="36"/>
      <c r="CN61" t="s">
        <v>110</v>
      </c>
      <c r="CO61" s="92" t="str">
        <f>IF(CO59&gt;TIME(21,0,0),CO45-TIME(5=21,0,0),"")</f>
        <v/>
      </c>
      <c r="CP61" s="92">
        <f>IF(CP59&gt;TIME(21,0,0),CP45-TIME(5=21,0,0),"")</f>
        <v>0.69444444444444442</v>
      </c>
      <c r="CQ61" s="92" t="str">
        <f>IF(CQ59&gt;TIME(21,0,0),CQ45-TIME(5=21,0,0),"")</f>
        <v/>
      </c>
      <c r="CR61" s="92"/>
      <c r="CS61" s="92" t="str">
        <f t="shared" ref="CS61:CX61" si="5">IF(CS59&gt;TIME(21,0,0),CS45-TIME(5=21,0,0),"")</f>
        <v/>
      </c>
      <c r="CT61" s="92" t="str">
        <f t="shared" si="5"/>
        <v/>
      </c>
      <c r="CU61" s="92" t="str">
        <f t="shared" si="5"/>
        <v/>
      </c>
      <c r="CV61" s="92" t="str">
        <f t="shared" si="5"/>
        <v/>
      </c>
      <c r="CW61" s="92">
        <f t="shared" si="5"/>
        <v>0.70138888888888884</v>
      </c>
      <c r="CX61" s="92">
        <f t="shared" si="5"/>
        <v>0.55902777777777779</v>
      </c>
      <c r="CY61" s="92"/>
      <c r="CZ61" s="92" t="str">
        <f>IF(CZ59&gt;TIME(21,0,0),CZ45-TIME(5=21,0,0),"")</f>
        <v/>
      </c>
      <c r="DA61" s="92" t="str">
        <f>IF(DA59&gt;TIME(21,0,0),DA45-TIME(5=21,0,0),"")</f>
        <v/>
      </c>
      <c r="DB61" s="92" t="str">
        <f>IF(DB59&gt;TIME(21,0,0),DB45-TIME(5=21,0,0),"")</f>
        <v/>
      </c>
      <c r="DC61" s="92" t="str">
        <f>IF(DC59&gt;TIME(21,0,0),DC45-TIME(5=21,0,0),"")</f>
        <v/>
      </c>
    </row>
    <row r="62" spans="1:107" ht="13.9" customHeight="1" x14ac:dyDescent="0.25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16" t="s">
        <v>132</v>
      </c>
      <c r="BI62" s="16"/>
      <c r="BJ62" s="16"/>
      <c r="CN62" t="s">
        <v>133</v>
      </c>
    </row>
    <row r="63" spans="1:107" ht="13.9" customHeight="1" x14ac:dyDescent="0.25">
      <c r="CO63" s="110"/>
      <c r="CU63" s="15"/>
    </row>
    <row r="64" spans="1:107" ht="25.9" customHeight="1" x14ac:dyDescent="0.25">
      <c r="CO64" s="110"/>
      <c r="CU64" s="15"/>
    </row>
    <row r="65" spans="99:99" x14ac:dyDescent="0.25">
      <c r="CU65" s="15"/>
    </row>
    <row r="68" spans="99:99" x14ac:dyDescent="0.25">
      <c r="CU68" s="15"/>
    </row>
    <row r="69" spans="99:99" x14ac:dyDescent="0.25">
      <c r="CU69" s="15"/>
    </row>
    <row r="70" spans="99:99" x14ac:dyDescent="0.25">
      <c r="CU70" s="15"/>
    </row>
    <row r="71" spans="99:99" x14ac:dyDescent="0.25">
      <c r="CU71" s="15"/>
    </row>
    <row r="72" spans="99:99" x14ac:dyDescent="0.25">
      <c r="CU72" s="15"/>
    </row>
    <row r="73" spans="99:99" x14ac:dyDescent="0.25">
      <c r="CU73" s="15"/>
    </row>
    <row r="74" spans="99:99" x14ac:dyDescent="0.25">
      <c r="CU74" s="15"/>
    </row>
  </sheetData>
  <mergeCells count="2">
    <mergeCell ref="CM22:CM37"/>
    <mergeCell ref="CM43:CM59"/>
  </mergeCells>
  <conditionalFormatting sqref="BH48:BJ48">
    <cfRule type="cellIs" dxfId="157" priority="134" operator="equal">
      <formula>"RH"</formula>
    </cfRule>
    <cfRule type="cellIs" dxfId="156" priority="135" operator="equal">
      <formula>"R"</formula>
    </cfRule>
    <cfRule type="containsText" dxfId="155" priority="136" operator="containsText" text="DI">
      <formula>NOT(ISERROR(SEARCH("DI",BH48)))</formula>
    </cfRule>
  </conditionalFormatting>
  <conditionalFormatting sqref="BS4:BW4">
    <cfRule type="cellIs" dxfId="154" priority="141" operator="equal">
      <formula>"RH"</formula>
    </cfRule>
    <cfRule type="cellIs" dxfId="153" priority="142" operator="equal">
      <formula>"R"</formula>
    </cfRule>
  </conditionalFormatting>
  <conditionalFormatting sqref="BK48:BS48">
    <cfRule type="cellIs" dxfId="152" priority="138" operator="equal">
      <formula>"RH"</formula>
    </cfRule>
    <cfRule type="cellIs" dxfId="151" priority="139" operator="equal">
      <formula>"R"</formula>
    </cfRule>
  </conditionalFormatting>
  <conditionalFormatting sqref="BL48:BN48">
    <cfRule type="containsText" dxfId="150" priority="137" operator="containsText" text="DI">
      <formula>NOT(ISERROR(SEARCH("DI",BL48)))</formula>
    </cfRule>
  </conditionalFormatting>
  <conditionalFormatting sqref="BP48:BR48">
    <cfRule type="containsText" dxfId="149" priority="140" operator="containsText" text="DI">
      <formula>NOT(ISERROR(SEARCH("DI",BP48)))</formula>
    </cfRule>
  </conditionalFormatting>
  <conditionalFormatting sqref="BT48:BV48">
    <cfRule type="containsText" dxfId="148" priority="130" operator="containsText" text="DI">
      <formula>NOT(ISERROR(SEARCH("DI",BT48)))</formula>
    </cfRule>
  </conditionalFormatting>
  <conditionalFormatting sqref="BT48:BW48">
    <cfRule type="cellIs" dxfId="147" priority="128" operator="equal">
      <formula>"RH"</formula>
    </cfRule>
    <cfRule type="cellIs" dxfId="146" priority="129" operator="equal">
      <formula>"R"</formula>
    </cfRule>
  </conditionalFormatting>
  <conditionalFormatting sqref="BX4:BZ4">
    <cfRule type="cellIs" dxfId="145" priority="143" operator="equal">
      <formula>$CB$3</formula>
    </cfRule>
    <cfRule type="cellIs" dxfId="144" priority="144" operator="greaterThan">
      <formula>$CB$3</formula>
    </cfRule>
  </conditionalFormatting>
  <conditionalFormatting sqref="CA48:CE48">
    <cfRule type="cellIs" dxfId="143" priority="132" operator="equal">
      <formula>"RH"</formula>
    </cfRule>
    <cfRule type="cellIs" dxfId="142" priority="133" operator="equal">
      <formula>"R"</formula>
    </cfRule>
  </conditionalFormatting>
  <conditionalFormatting sqref="CB48:CD48">
    <cfRule type="containsText" dxfId="141" priority="131" operator="containsText" text="DI">
      <formula>NOT(ISERROR(SEARCH("DI",CB48)))</formula>
    </cfRule>
  </conditionalFormatting>
  <conditionalFormatting sqref="CJ36">
    <cfRule type="cellIs" dxfId="140" priority="126" operator="equal">
      <formula>#REF!</formula>
    </cfRule>
    <cfRule type="cellIs" dxfId="139" priority="127" operator="greaterThan">
      <formula>#REF!</formula>
    </cfRule>
  </conditionalFormatting>
  <conditionalFormatting sqref="CW11:CZ11">
    <cfRule type="cellIs" dxfId="138" priority="151" operator="equal">
      <formula>"RH"</formula>
    </cfRule>
    <cfRule type="cellIs" dxfId="137" priority="152" operator="equal">
      <formula>"R"</formula>
    </cfRule>
  </conditionalFormatting>
  <conditionalFormatting sqref="CZ11">
    <cfRule type="containsText" dxfId="136" priority="150" operator="containsText" text="DI">
      <formula>NOT(ISERROR(SEARCH("DI",CZ11)))</formula>
    </cfRule>
  </conditionalFormatting>
  <conditionalFormatting sqref="DB11">
    <cfRule type="containsText" dxfId="135" priority="147" operator="containsText" text="DI">
      <formula>NOT(ISERROR(SEARCH("DI",DB11)))</formula>
    </cfRule>
    <cfRule type="cellIs" dxfId="134" priority="148" operator="equal">
      <formula>"RH"</formula>
    </cfRule>
    <cfRule type="cellIs" dxfId="133" priority="149" operator="equal">
      <formula>"R"</formula>
    </cfRule>
  </conditionalFormatting>
  <conditionalFormatting sqref="DC11">
    <cfRule type="cellIs" dxfId="132" priority="145" operator="equal">
      <formula>"RH"</formula>
    </cfRule>
    <cfRule type="cellIs" dxfId="131" priority="146" operator="equal">
      <formula>"R"</formula>
    </cfRule>
  </conditionalFormatting>
  <conditionalFormatting sqref="CF4">
    <cfRule type="cellIs" dxfId="130" priority="124" operator="equal">
      <formula>"RH"</formula>
    </cfRule>
    <cfRule type="cellIs" dxfId="129" priority="125" operator="equal">
      <formula>"R"</formula>
    </cfRule>
  </conditionalFormatting>
  <conditionalFormatting sqref="CG4:CI4">
    <cfRule type="cellIs" dxfId="128" priority="122" operator="equal">
      <formula>"RH"</formula>
    </cfRule>
    <cfRule type="cellIs" dxfId="127" priority="123" operator="equal">
      <formula>"R"</formula>
    </cfRule>
  </conditionalFormatting>
  <conditionalFormatting sqref="CA4">
    <cfRule type="cellIs" dxfId="126" priority="120" operator="equal">
      <formula>"RH"</formula>
    </cfRule>
    <cfRule type="cellIs" dxfId="125" priority="121" operator="equal">
      <formula>"R"</formula>
    </cfRule>
  </conditionalFormatting>
  <conditionalFormatting sqref="CE4">
    <cfRule type="cellIs" dxfId="124" priority="118" operator="equal">
      <formula>"RH"</formula>
    </cfRule>
    <cfRule type="cellIs" dxfId="123" priority="119" operator="equal">
      <formula>"R"</formula>
    </cfRule>
  </conditionalFormatting>
  <conditionalFormatting sqref="BI4:BJ4 BM4:BN4 BQ4:BR4">
    <cfRule type="containsText" dxfId="122" priority="115" operator="containsText" text="DI">
      <formula>NOT(ISERROR(SEARCH("DI",BI4)))</formula>
    </cfRule>
  </conditionalFormatting>
  <conditionalFormatting sqref="BI4:BJ4 BM4:BN4 BQ4:BR4">
    <cfRule type="cellIs" dxfId="121" priority="116" operator="equal">
      <formula>"RH"</formula>
    </cfRule>
    <cfRule type="cellIs" dxfId="120" priority="117" operator="equal">
      <formula>"R"</formula>
    </cfRule>
  </conditionalFormatting>
  <conditionalFormatting sqref="BH4">
    <cfRule type="cellIs" dxfId="119" priority="113" operator="equal">
      <formula>"RH"</formula>
    </cfRule>
    <cfRule type="cellIs" dxfId="118" priority="114" operator="equal">
      <formula>"R"</formula>
    </cfRule>
  </conditionalFormatting>
  <conditionalFormatting sqref="BL4">
    <cfRule type="cellIs" dxfId="117" priority="111" operator="equal">
      <formula>"RH"</formula>
    </cfRule>
    <cfRule type="cellIs" dxfId="116" priority="112" operator="equal">
      <formula>"R"</formula>
    </cfRule>
  </conditionalFormatting>
  <conditionalFormatting sqref="BL4">
    <cfRule type="containsText" dxfId="115" priority="110" operator="containsText" text="DI">
      <formula>NOT(ISERROR(SEARCH("DI",BL4)))</formula>
    </cfRule>
  </conditionalFormatting>
  <conditionalFormatting sqref="BK4 BO4">
    <cfRule type="cellIs" dxfId="114" priority="108" operator="equal">
      <formula>"RH"</formula>
    </cfRule>
    <cfRule type="cellIs" dxfId="113" priority="109" operator="equal">
      <formula>"R"</formula>
    </cfRule>
  </conditionalFormatting>
  <conditionalFormatting sqref="BP4">
    <cfRule type="cellIs" dxfId="112" priority="106" operator="equal">
      <formula>"RH"</formula>
    </cfRule>
    <cfRule type="cellIs" dxfId="111" priority="107" operator="equal">
      <formula>"R"</formula>
    </cfRule>
  </conditionalFormatting>
  <conditionalFormatting sqref="CI36">
    <cfRule type="cellIs" dxfId="110" priority="104" operator="equal">
      <formula>"RH"</formula>
    </cfRule>
    <cfRule type="cellIs" dxfId="109" priority="105" operator="equal">
      <formula>"R"</formula>
    </cfRule>
  </conditionalFormatting>
  <conditionalFormatting sqref="CG36:CH36">
    <cfRule type="containsText" dxfId="108" priority="101" operator="containsText" text="DI">
      <formula>NOT(ISERROR(SEARCH("DI",CG36)))</formula>
    </cfRule>
  </conditionalFormatting>
  <conditionalFormatting sqref="CG36:CH36">
    <cfRule type="cellIs" dxfId="107" priority="102" operator="equal">
      <formula>"RH"</formula>
    </cfRule>
    <cfRule type="cellIs" dxfId="106" priority="103" operator="equal">
      <formula>"R"</formula>
    </cfRule>
  </conditionalFormatting>
  <conditionalFormatting sqref="BU36:BV36 BI36:BJ36 BM36:BN36 BQ36:BR36 BY36:BZ36 CC36:CD36">
    <cfRule type="containsText" dxfId="105" priority="98" operator="containsText" text="DI">
      <formula>NOT(ISERROR(SEARCH("DI",BI36)))</formula>
    </cfRule>
  </conditionalFormatting>
  <conditionalFormatting sqref="BU36:BV36 BI36:BJ36 BM36:BN36 BQ36:BR36 BY36:BZ36 CC36:CD36">
    <cfRule type="cellIs" dxfId="104" priority="99" operator="equal">
      <formula>"RH"</formula>
    </cfRule>
    <cfRule type="cellIs" dxfId="103" priority="100" operator="equal">
      <formula>"R"</formula>
    </cfRule>
  </conditionalFormatting>
  <conditionalFormatting sqref="BH36">
    <cfRule type="containsText" dxfId="102" priority="97" operator="containsText" text="DI">
      <formula>NOT(ISERROR(SEARCH("DI",BH36)))</formula>
    </cfRule>
  </conditionalFormatting>
  <conditionalFormatting sqref="BH36">
    <cfRule type="cellIs" dxfId="101" priority="95" operator="equal">
      <formula>"RH"</formula>
    </cfRule>
    <cfRule type="cellIs" dxfId="100" priority="96" operator="equal">
      <formula>"R"</formula>
    </cfRule>
  </conditionalFormatting>
  <conditionalFormatting sqref="BL36">
    <cfRule type="cellIs" dxfId="99" priority="93" operator="equal">
      <formula>"RH"</formula>
    </cfRule>
    <cfRule type="cellIs" dxfId="98" priority="94" operator="equal">
      <formula>"R"</formula>
    </cfRule>
  </conditionalFormatting>
  <conditionalFormatting sqref="BL36">
    <cfRule type="containsText" dxfId="97" priority="92" operator="containsText" text="DI">
      <formula>NOT(ISERROR(SEARCH("DI",BL36)))</formula>
    </cfRule>
  </conditionalFormatting>
  <conditionalFormatting sqref="BT36">
    <cfRule type="cellIs" dxfId="96" priority="90" operator="equal">
      <formula>"RH"</formula>
    </cfRule>
    <cfRule type="cellIs" dxfId="95" priority="91" operator="equal">
      <formula>"R"</formula>
    </cfRule>
  </conditionalFormatting>
  <conditionalFormatting sqref="BT36">
    <cfRule type="containsText" dxfId="94" priority="89" operator="containsText" text="DI">
      <formula>NOT(ISERROR(SEARCH("DI",BT36)))</formula>
    </cfRule>
  </conditionalFormatting>
  <conditionalFormatting sqref="BW36 BK36 BO36 BS36 CA36 CE36">
    <cfRule type="cellIs" dxfId="93" priority="87" operator="equal">
      <formula>"RH"</formula>
    </cfRule>
    <cfRule type="cellIs" dxfId="92" priority="88" operator="equal">
      <formula>"R"</formula>
    </cfRule>
  </conditionalFormatting>
  <conditionalFormatting sqref="BX36">
    <cfRule type="cellIs" dxfId="91" priority="85" operator="equal">
      <formula>"RH"</formula>
    </cfRule>
    <cfRule type="cellIs" dxfId="90" priority="86" operator="equal">
      <formula>"R"</formula>
    </cfRule>
  </conditionalFormatting>
  <conditionalFormatting sqref="BX36">
    <cfRule type="containsText" dxfId="89" priority="84" operator="containsText" text="DI">
      <formula>NOT(ISERROR(SEARCH("DI",BX36)))</formula>
    </cfRule>
  </conditionalFormatting>
  <conditionalFormatting sqref="CF36">
    <cfRule type="cellIs" dxfId="88" priority="82" operator="equal">
      <formula>"RH"</formula>
    </cfRule>
    <cfRule type="cellIs" dxfId="87" priority="83" operator="equal">
      <formula>"R"</formula>
    </cfRule>
  </conditionalFormatting>
  <conditionalFormatting sqref="CB36">
    <cfRule type="cellIs" dxfId="86" priority="80" operator="equal">
      <formula>"RH"</formula>
    </cfRule>
    <cfRule type="cellIs" dxfId="85" priority="81" operator="equal">
      <formula>"R"</formula>
    </cfRule>
  </conditionalFormatting>
  <conditionalFormatting sqref="CB36">
    <cfRule type="containsText" dxfId="84" priority="79" operator="containsText" text="DI">
      <formula>NOT(ISERROR(SEARCH("DI",CB36)))</formula>
    </cfRule>
  </conditionalFormatting>
  <conditionalFormatting sqref="BP36">
    <cfRule type="cellIs" dxfId="83" priority="71" operator="equal">
      <formula>"RH"</formula>
    </cfRule>
    <cfRule type="cellIs" dxfId="82" priority="72" operator="equal">
      <formula>"R"</formula>
    </cfRule>
    <cfRule type="containsText" dxfId="81" priority="73" operator="containsText" text="DI">
      <formula>NOT(ISERROR(SEARCH("DI",BP36)))</formula>
    </cfRule>
    <cfRule type="cellIs" dxfId="80" priority="74" operator="equal">
      <formula>"RH"</formula>
    </cfRule>
    <cfRule type="cellIs" dxfId="79" priority="75" operator="equal">
      <formula>"R"</formula>
    </cfRule>
    <cfRule type="containsText" dxfId="78" priority="76" operator="containsText" text="DI">
      <formula>NOT(ISERROR(SEARCH("DI",BP36)))</formula>
    </cfRule>
  </conditionalFormatting>
  <conditionalFormatting sqref="BP36">
    <cfRule type="cellIs" dxfId="77" priority="77" operator="equal">
      <formula>"RH"</formula>
    </cfRule>
    <cfRule type="cellIs" dxfId="76" priority="78" operator="equal">
      <formula>"R"</formula>
    </cfRule>
  </conditionalFormatting>
  <conditionalFormatting sqref="CI24">
    <cfRule type="cellIs" dxfId="75" priority="69" operator="equal">
      <formula>"RH"</formula>
    </cfRule>
    <cfRule type="cellIs" dxfId="74" priority="70" operator="equal">
      <formula>"R"</formula>
    </cfRule>
  </conditionalFormatting>
  <conditionalFormatting sqref="CG24:CH24">
    <cfRule type="containsText" dxfId="73" priority="66" operator="containsText" text="DI">
      <formula>NOT(ISERROR(SEARCH("DI",CG24)))</formula>
    </cfRule>
  </conditionalFormatting>
  <conditionalFormatting sqref="CG24:CH24">
    <cfRule type="cellIs" dxfId="72" priority="67" operator="equal">
      <formula>"RH"</formula>
    </cfRule>
    <cfRule type="cellIs" dxfId="71" priority="68" operator="equal">
      <formula>"R"</formula>
    </cfRule>
  </conditionalFormatting>
  <conditionalFormatting sqref="BX24">
    <cfRule type="cellIs" dxfId="70" priority="56" operator="equal">
      <formula>"RH"</formula>
    </cfRule>
    <cfRule type="cellIs" dxfId="69" priority="57" operator="equal">
      <formula>"R"</formula>
    </cfRule>
  </conditionalFormatting>
  <conditionalFormatting sqref="BX24">
    <cfRule type="containsText" dxfId="68" priority="55" operator="containsText" text="DI">
      <formula>NOT(ISERROR(SEARCH("DI",BX24)))</formula>
    </cfRule>
  </conditionalFormatting>
  <conditionalFormatting sqref="CB24">
    <cfRule type="cellIs" dxfId="67" priority="64" operator="equal">
      <formula>"RH"</formula>
    </cfRule>
    <cfRule type="cellIs" dxfId="66" priority="65" operator="equal">
      <formula>"R"</formula>
    </cfRule>
  </conditionalFormatting>
  <conditionalFormatting sqref="CB24">
    <cfRule type="containsText" dxfId="65" priority="58" operator="containsText" text="DI">
      <formula>NOT(ISERROR(SEARCH("DI",CB24)))</formula>
    </cfRule>
    <cfRule type="containsText" dxfId="64" priority="59" operator="containsText" text="DI">
      <formula>NOT(ISERROR(SEARCH("DI",CB24)))</formula>
    </cfRule>
    <cfRule type="cellIs" dxfId="63" priority="60" operator="equal">
      <formula>"RH"</formula>
    </cfRule>
    <cfRule type="cellIs" dxfId="62" priority="61" operator="equal">
      <formula>"R"</formula>
    </cfRule>
    <cfRule type="containsText" dxfId="61" priority="62" operator="containsText" text="DI">
      <formula>NOT(ISERROR(SEARCH("DI",CB24)))</formula>
    </cfRule>
    <cfRule type="containsText" dxfId="60" priority="63" operator="containsText" text="DI">
      <formula>NOT(ISERROR(SEARCH("DI",CB24)))</formula>
    </cfRule>
  </conditionalFormatting>
  <conditionalFormatting sqref="BU24:BV24 BI24:BJ24 BM24:BN24 BQ24:BR24 BY24:BZ24 CC24:CD24">
    <cfRule type="containsText" dxfId="59" priority="52" operator="containsText" text="DI">
      <formula>NOT(ISERROR(SEARCH("DI",BI24)))</formula>
    </cfRule>
  </conditionalFormatting>
  <conditionalFormatting sqref="BU24:BV24 BI24:BJ24 BM24:BN24 BQ24:BR24 BY24:BZ24 CC24:CD24">
    <cfRule type="cellIs" dxfId="58" priority="53" operator="equal">
      <formula>"RH"</formula>
    </cfRule>
    <cfRule type="cellIs" dxfId="57" priority="54" operator="equal">
      <formula>"R"</formula>
    </cfRule>
  </conditionalFormatting>
  <conditionalFormatting sqref="BH24">
    <cfRule type="cellIs" dxfId="56" priority="50" operator="equal">
      <formula>"RH"</formula>
    </cfRule>
    <cfRule type="cellIs" dxfId="55" priority="51" operator="equal">
      <formula>"R"</formula>
    </cfRule>
  </conditionalFormatting>
  <conditionalFormatting sqref="BH24">
    <cfRule type="containsText" dxfId="54" priority="49" operator="containsText" text="DI">
      <formula>NOT(ISERROR(SEARCH("DI",BH24)))</formula>
    </cfRule>
  </conditionalFormatting>
  <conditionalFormatting sqref="BL24">
    <cfRule type="containsText" dxfId="53" priority="48" operator="containsText" text="DI">
      <formula>NOT(ISERROR(SEARCH("DI",BL24)))</formula>
    </cfRule>
  </conditionalFormatting>
  <conditionalFormatting sqref="BL24">
    <cfRule type="cellIs" dxfId="52" priority="46" operator="equal">
      <formula>"RH"</formula>
    </cfRule>
    <cfRule type="cellIs" dxfId="51" priority="47" operator="equal">
      <formula>"R"</formula>
    </cfRule>
  </conditionalFormatting>
  <conditionalFormatting sqref="BP24">
    <cfRule type="cellIs" dxfId="50" priority="44" operator="equal">
      <formula>"RH"</formula>
    </cfRule>
    <cfRule type="cellIs" dxfId="49" priority="45" operator="equal">
      <formula>"R"</formula>
    </cfRule>
  </conditionalFormatting>
  <conditionalFormatting sqref="BP24">
    <cfRule type="containsText" dxfId="48" priority="43" operator="containsText" text="DI">
      <formula>NOT(ISERROR(SEARCH("DI",BP24)))</formula>
    </cfRule>
  </conditionalFormatting>
  <conditionalFormatting sqref="BW24 BK24 BO24 BS24 CA24 CE24">
    <cfRule type="cellIs" dxfId="47" priority="41" operator="equal">
      <formula>"RH"</formula>
    </cfRule>
    <cfRule type="cellIs" dxfId="46" priority="42" operator="equal">
      <formula>"R"</formula>
    </cfRule>
  </conditionalFormatting>
  <conditionalFormatting sqref="CF24">
    <cfRule type="cellIs" dxfId="45" priority="39" operator="equal">
      <formula>"RH"</formula>
    </cfRule>
    <cfRule type="cellIs" dxfId="44" priority="40" operator="equal">
      <formula>"R"</formula>
    </cfRule>
  </conditionalFormatting>
  <conditionalFormatting sqref="BT24">
    <cfRule type="cellIs" dxfId="43" priority="31" operator="equal">
      <formula>"RH"</formula>
    </cfRule>
    <cfRule type="cellIs" dxfId="42" priority="32" operator="equal">
      <formula>"R"</formula>
    </cfRule>
    <cfRule type="containsText" dxfId="41" priority="33" operator="containsText" text="DI">
      <formula>NOT(ISERROR(SEARCH("DI",BT24)))</formula>
    </cfRule>
    <cfRule type="cellIs" dxfId="40" priority="34" operator="equal">
      <formula>"RH"</formula>
    </cfRule>
    <cfRule type="cellIs" dxfId="39" priority="35" operator="equal">
      <formula>"R"</formula>
    </cfRule>
    <cfRule type="containsText" dxfId="38" priority="36" operator="containsText" text="DI">
      <formula>NOT(ISERROR(SEARCH("DI",BT24)))</formula>
    </cfRule>
  </conditionalFormatting>
  <conditionalFormatting sqref="BT24">
    <cfRule type="cellIs" dxfId="37" priority="37" operator="equal">
      <formula>"RH"</formula>
    </cfRule>
    <cfRule type="cellIs" dxfId="36" priority="38" operator="equal">
      <formula>"R"</formula>
    </cfRule>
  </conditionalFormatting>
  <conditionalFormatting sqref="CG14:CH14">
    <cfRule type="containsText" dxfId="35" priority="28" operator="containsText" text="DI">
      <formula>NOT(ISERROR(SEARCH("DI",CG14)))</formula>
    </cfRule>
  </conditionalFormatting>
  <conditionalFormatting sqref="CG14:CH14">
    <cfRule type="cellIs" dxfId="34" priority="29" operator="equal">
      <formula>"RH"</formula>
    </cfRule>
    <cfRule type="cellIs" dxfId="33" priority="30" operator="equal">
      <formula>"R"</formula>
    </cfRule>
  </conditionalFormatting>
  <conditionalFormatting sqref="CB14">
    <cfRule type="containsText" dxfId="32" priority="22" operator="containsText" text="DI">
      <formula>NOT(ISERROR(SEARCH("DI",CB14)))</formula>
    </cfRule>
    <cfRule type="cellIs" dxfId="31" priority="23" operator="equal">
      <formula>"RH"</formula>
    </cfRule>
    <cfRule type="cellIs" dxfId="30" priority="24" operator="equal">
      <formula>"R"</formula>
    </cfRule>
    <cfRule type="containsText" dxfId="29" priority="25" operator="containsText" text="DI">
      <formula>NOT(ISERROR(SEARCH("DI",CB14)))</formula>
    </cfRule>
    <cfRule type="cellIs" dxfId="28" priority="26" operator="equal">
      <formula>"RH"</formula>
    </cfRule>
    <cfRule type="cellIs" dxfId="27" priority="27" operator="equal">
      <formula>"R"</formula>
    </cfRule>
  </conditionalFormatting>
  <conditionalFormatting sqref="BU14:BV14 BI14:BJ14 BM14:BN14 BQ14:BR14 BY14:BZ14 CC14:CD14">
    <cfRule type="containsText" dxfId="26" priority="19" operator="containsText" text="DI">
      <formula>NOT(ISERROR(SEARCH("DI",BI14)))</formula>
    </cfRule>
  </conditionalFormatting>
  <conditionalFormatting sqref="BU14:BV14 BI14:BJ14 BM14:BN14 BQ14:BR14 BY14:BZ14 CC14:CD14">
    <cfRule type="cellIs" dxfId="25" priority="20" operator="equal">
      <formula>"RH"</formula>
    </cfRule>
    <cfRule type="cellIs" dxfId="24" priority="21" operator="equal">
      <formula>"R"</formula>
    </cfRule>
  </conditionalFormatting>
  <conditionalFormatting sqref="BH14">
    <cfRule type="cellIs" dxfId="23" priority="17" operator="equal">
      <formula>"RH"</formula>
    </cfRule>
    <cfRule type="cellIs" dxfId="22" priority="18" operator="equal">
      <formula>"R"</formula>
    </cfRule>
  </conditionalFormatting>
  <conditionalFormatting sqref="BL14">
    <cfRule type="cellIs" dxfId="21" priority="15" operator="equal">
      <formula>"RH"</formula>
    </cfRule>
    <cfRule type="cellIs" dxfId="20" priority="16" operator="equal">
      <formula>"R"</formula>
    </cfRule>
  </conditionalFormatting>
  <conditionalFormatting sqref="BT14">
    <cfRule type="cellIs" dxfId="19" priority="13" operator="equal">
      <formula>"RH"</formula>
    </cfRule>
    <cfRule type="cellIs" dxfId="18" priority="14" operator="equal">
      <formula>"R"</formula>
    </cfRule>
  </conditionalFormatting>
  <conditionalFormatting sqref="BW14 BK14 BO14 BS14 CA14 CE14">
    <cfRule type="cellIs" dxfId="17" priority="11" operator="equal">
      <formula>"RH"</formula>
    </cfRule>
    <cfRule type="cellIs" dxfId="16" priority="12" operator="equal">
      <formula>"R"</formula>
    </cfRule>
  </conditionalFormatting>
  <conditionalFormatting sqref="CF14">
    <cfRule type="cellIs" dxfId="15" priority="9" operator="equal">
      <formula>"RH"</formula>
    </cfRule>
    <cfRule type="cellIs" dxfId="14" priority="10" operator="equal">
      <formula>"R"</formula>
    </cfRule>
  </conditionalFormatting>
  <conditionalFormatting sqref="BX14">
    <cfRule type="cellIs" dxfId="13" priority="7" operator="equal">
      <formula>"RH"</formula>
    </cfRule>
    <cfRule type="cellIs" dxfId="12" priority="8" operator="equal">
      <formula>"R"</formula>
    </cfRule>
  </conditionalFormatting>
  <conditionalFormatting sqref="BX14">
    <cfRule type="containsText" dxfId="11" priority="6" operator="containsText" text="DI">
      <formula>NOT(ISERROR(SEARCH("DI",BX14)))</formula>
    </cfRule>
  </conditionalFormatting>
  <conditionalFormatting sqref="BP14">
    <cfRule type="cellIs" dxfId="10" priority="4" operator="equal">
      <formula>"RH"</formula>
    </cfRule>
    <cfRule type="cellIs" dxfId="9" priority="5" operator="equal">
      <formula>"R"</formula>
    </cfRule>
  </conditionalFormatting>
  <conditionalFormatting sqref="BP14">
    <cfRule type="containsText" dxfId="8" priority="3" operator="containsText" text="DI">
      <formula>NOT(ISERROR(SEARCH("DI",BP14)))</formula>
    </cfRule>
  </conditionalFormatting>
  <conditionalFormatting sqref="CI14">
    <cfRule type="cellIs" dxfId="7" priority="1" operator="equal">
      <formula>"RH"</formula>
    </cfRule>
    <cfRule type="cellIs" dxfId="6" priority="2" operator="equal">
      <formula>"R"</formula>
    </cfRule>
  </conditionalFormatting>
  <pageMargins left="0.23622047244094491" right="0.23622047244094491" top="0.35433070866141736" bottom="0.74803149606299213" header="0.31496062992125984" footer="0.31496062992125984"/>
  <pageSetup paperSize="9" scale="43" orientation="landscape" r:id="rId1"/>
  <rowBreaks count="1" manualBreakCount="1">
    <brk id="65" max="34" man="1"/>
  </rowBreaks>
  <colBreaks count="1" manualBreakCount="1">
    <brk id="90" max="53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C5A23-A523-4E45-9CA4-36E83F956318}">
  <dimension ref="A1:CF16354"/>
  <sheetViews>
    <sheetView zoomScale="119" zoomScaleNormal="55" workbookViewId="0">
      <selection activeCell="E27" sqref="E27"/>
    </sheetView>
  </sheetViews>
  <sheetFormatPr baseColWidth="10" defaultColWidth="10.7109375" defaultRowHeight="15" x14ac:dyDescent="0.25"/>
  <cols>
    <col min="1" max="3" width="11.5703125" style="43" customWidth="1"/>
    <col min="4" max="4" width="22.42578125" style="43" bestFit="1" customWidth="1"/>
    <col min="5" max="7" width="11.5703125" style="43" customWidth="1"/>
    <col min="8" max="31" width="10.7109375" customWidth="1"/>
  </cols>
  <sheetData>
    <row r="1" spans="1:84" ht="45" x14ac:dyDescent="0.25">
      <c r="A1" s="116" t="s">
        <v>137</v>
      </c>
      <c r="B1" s="111" t="s">
        <v>152</v>
      </c>
      <c r="C1" s="111" t="s">
        <v>153</v>
      </c>
      <c r="D1" s="116" t="s">
        <v>142</v>
      </c>
      <c r="E1" s="117" t="s">
        <v>154</v>
      </c>
      <c r="F1" s="111" t="s">
        <v>155</v>
      </c>
      <c r="G1" s="111" t="s">
        <v>175</v>
      </c>
      <c r="H1" s="111" t="s">
        <v>2</v>
      </c>
    </row>
    <row r="2" spans="1:84" x14ac:dyDescent="0.25">
      <c r="A2" s="112" t="s">
        <v>47</v>
      </c>
      <c r="B2" s="112" t="s">
        <v>85</v>
      </c>
      <c r="C2" s="115" t="s">
        <v>53</v>
      </c>
      <c r="D2" s="112" t="s">
        <v>82</v>
      </c>
      <c r="E2" s="115">
        <v>0.20486111111111113</v>
      </c>
      <c r="F2" s="118">
        <v>0.5069444444444442</v>
      </c>
      <c r="G2" s="118">
        <v>1.3888888888888888E-2</v>
      </c>
      <c r="H2" s="69">
        <f t="shared" ref="H2:H40" si="0">IF(E2="","",(F2-E2)-G2)</f>
        <v>0.28819444444444414</v>
      </c>
    </row>
    <row r="3" spans="1:84" x14ac:dyDescent="0.25">
      <c r="A3" s="112" t="s">
        <v>48</v>
      </c>
      <c r="B3" s="112" t="s">
        <v>86</v>
      </c>
      <c r="C3" s="115" t="s">
        <v>53</v>
      </c>
      <c r="D3" s="112" t="s">
        <v>113</v>
      </c>
      <c r="E3" s="115">
        <v>0.21180555555555558</v>
      </c>
      <c r="F3" s="118">
        <v>0.4375</v>
      </c>
      <c r="G3" s="118"/>
      <c r="H3" s="69">
        <f t="shared" si="0"/>
        <v>0.22569444444444442</v>
      </c>
      <c r="CF3" t="s">
        <v>12</v>
      </c>
    </row>
    <row r="4" spans="1:84" x14ac:dyDescent="0.25">
      <c r="A4" s="112" t="s">
        <v>48</v>
      </c>
      <c r="B4" s="112" t="s">
        <v>86</v>
      </c>
      <c r="C4" s="115" t="s">
        <v>53</v>
      </c>
      <c r="D4" s="112" t="s">
        <v>170</v>
      </c>
      <c r="E4" s="115">
        <v>0.21180555555555555</v>
      </c>
      <c r="F4" s="118">
        <v>0.57986111111111116</v>
      </c>
      <c r="G4" s="118">
        <v>1.3888888888888888E-2</v>
      </c>
      <c r="H4" s="69">
        <f t="shared" si="0"/>
        <v>0.35416666666666669</v>
      </c>
      <c r="CF4" t="s">
        <v>12</v>
      </c>
    </row>
    <row r="5" spans="1:84" ht="30.75" customHeight="1" x14ac:dyDescent="0.25">
      <c r="A5" s="112" t="s">
        <v>48</v>
      </c>
      <c r="B5" s="112" t="s">
        <v>86</v>
      </c>
      <c r="C5" s="115" t="s">
        <v>53</v>
      </c>
      <c r="D5" s="112" t="s">
        <v>60</v>
      </c>
      <c r="E5" s="115">
        <v>0.42708333333333337</v>
      </c>
      <c r="F5" s="118">
        <v>0.66319444444444442</v>
      </c>
      <c r="G5" s="118"/>
      <c r="H5" s="69">
        <f t="shared" si="0"/>
        <v>0.23611111111111105</v>
      </c>
    </row>
    <row r="6" spans="1:84" x14ac:dyDescent="0.25">
      <c r="A6" s="112" t="s">
        <v>49</v>
      </c>
      <c r="B6" s="112" t="s">
        <v>87</v>
      </c>
      <c r="C6" s="115" t="s">
        <v>53</v>
      </c>
      <c r="D6" s="112" t="s">
        <v>193</v>
      </c>
      <c r="E6" s="115">
        <v>0.19791666666666666</v>
      </c>
      <c r="F6" s="118">
        <v>0.46875</v>
      </c>
      <c r="G6" s="118">
        <v>1.3888888888888888E-2</v>
      </c>
      <c r="H6" s="69">
        <f t="shared" si="0"/>
        <v>0.25694444444444448</v>
      </c>
      <c r="CF6" t="s">
        <v>12</v>
      </c>
    </row>
    <row r="7" spans="1:84" x14ac:dyDescent="0.25">
      <c r="A7" s="112" t="s">
        <v>49</v>
      </c>
      <c r="B7" s="112" t="s">
        <v>138</v>
      </c>
      <c r="C7" s="115" t="s">
        <v>53</v>
      </c>
      <c r="D7" s="112" t="s">
        <v>143</v>
      </c>
      <c r="E7" s="115">
        <v>0.20833333333333334</v>
      </c>
      <c r="F7" s="118">
        <v>0.53472222222222221</v>
      </c>
      <c r="G7" s="118">
        <v>1.3888888888888888E-2</v>
      </c>
      <c r="H7" s="69">
        <f t="shared" si="0"/>
        <v>0.31249999999999994</v>
      </c>
      <c r="CF7" t="s">
        <v>12</v>
      </c>
    </row>
    <row r="8" spans="1:84" ht="35.25" customHeight="1" x14ac:dyDescent="0.25">
      <c r="A8" s="112" t="s">
        <v>50</v>
      </c>
      <c r="B8" s="112" t="s">
        <v>88</v>
      </c>
      <c r="C8" s="115" t="s">
        <v>53</v>
      </c>
      <c r="D8" s="112" t="s">
        <v>144</v>
      </c>
      <c r="E8" s="115">
        <v>0.21180555555555558</v>
      </c>
      <c r="F8" s="118">
        <v>0.5625</v>
      </c>
      <c r="G8" s="118">
        <v>1.3888888888888888E-2</v>
      </c>
      <c r="H8" s="69">
        <f t="shared" si="0"/>
        <v>0.33680555555555552</v>
      </c>
    </row>
    <row r="9" spans="1:84" x14ac:dyDescent="0.25">
      <c r="A9" s="112" t="s">
        <v>134</v>
      </c>
      <c r="B9" s="112" t="s">
        <v>139</v>
      </c>
      <c r="C9" s="115" t="s">
        <v>53</v>
      </c>
      <c r="D9" s="112" t="s">
        <v>145</v>
      </c>
      <c r="E9" s="115">
        <v>0.22222222222222227</v>
      </c>
      <c r="F9" s="118">
        <v>0.55208333333333315</v>
      </c>
      <c r="G9" s="118">
        <v>1.3888888888888888E-2</v>
      </c>
      <c r="H9" s="69">
        <f t="shared" si="0"/>
        <v>0.31597222222222199</v>
      </c>
    </row>
    <row r="10" spans="1:84" x14ac:dyDescent="0.25">
      <c r="A10" s="112" t="s">
        <v>135</v>
      </c>
      <c r="B10" s="112" t="s">
        <v>140</v>
      </c>
      <c r="C10" s="115" t="s">
        <v>53</v>
      </c>
      <c r="D10" s="112" t="s">
        <v>146</v>
      </c>
      <c r="E10" s="115">
        <v>0.20138888888888892</v>
      </c>
      <c r="F10" s="118">
        <v>0.55902777777777757</v>
      </c>
      <c r="G10" s="118">
        <v>1.3888888888888888E-2</v>
      </c>
      <c r="H10" s="69">
        <f t="shared" si="0"/>
        <v>0.34374999999999972</v>
      </c>
    </row>
    <row r="11" spans="1:84" x14ac:dyDescent="0.25">
      <c r="A11" s="112" t="s">
        <v>136</v>
      </c>
      <c r="B11" s="112" t="s">
        <v>141</v>
      </c>
      <c r="C11" s="115" t="s">
        <v>53</v>
      </c>
      <c r="D11" s="112" t="s">
        <v>138</v>
      </c>
      <c r="E11" s="115">
        <v>0.21180555555555558</v>
      </c>
      <c r="F11" s="118">
        <v>0.57291666666666641</v>
      </c>
      <c r="G11" s="118">
        <v>1.3888888888888888E-2</v>
      </c>
      <c r="H11" s="69">
        <f t="shared" si="0"/>
        <v>0.34722222222222193</v>
      </c>
    </row>
    <row r="12" spans="1:84" x14ac:dyDescent="0.25">
      <c r="A12" s="112" t="s">
        <v>47</v>
      </c>
      <c r="B12" s="112" t="s">
        <v>85</v>
      </c>
      <c r="C12" s="119" t="s">
        <v>54</v>
      </c>
      <c r="D12" s="112" t="s">
        <v>147</v>
      </c>
      <c r="E12" s="119">
        <v>0.27777777777777779</v>
      </c>
      <c r="F12" s="118">
        <v>0.54861111111111083</v>
      </c>
      <c r="G12" s="118">
        <v>1.3888888888888888E-2</v>
      </c>
      <c r="H12" s="69">
        <f t="shared" si="0"/>
        <v>0.25694444444444414</v>
      </c>
    </row>
    <row r="13" spans="1:84" x14ac:dyDescent="0.25">
      <c r="A13" s="112" t="s">
        <v>48</v>
      </c>
      <c r="B13" s="112" t="s">
        <v>86</v>
      </c>
      <c r="C13" s="119" t="s">
        <v>54</v>
      </c>
      <c r="D13" s="112" t="s">
        <v>117</v>
      </c>
      <c r="E13" s="119">
        <v>0.23958333333333334</v>
      </c>
      <c r="F13" s="118">
        <v>0.42361111111111116</v>
      </c>
      <c r="G13" s="118"/>
      <c r="H13" s="69">
        <f t="shared" si="0"/>
        <v>0.18402777777777782</v>
      </c>
    </row>
    <row r="14" spans="1:84" x14ac:dyDescent="0.25">
      <c r="A14" s="112" t="s">
        <v>48</v>
      </c>
      <c r="B14" s="112" t="s">
        <v>86</v>
      </c>
      <c r="C14" s="119" t="s">
        <v>54</v>
      </c>
      <c r="D14" s="112" t="s">
        <v>171</v>
      </c>
      <c r="E14" s="119">
        <v>0.23958333333333334</v>
      </c>
      <c r="F14" s="118">
        <v>0.60416666666666663</v>
      </c>
      <c r="G14" s="118">
        <v>1.3888888888888888E-2</v>
      </c>
      <c r="H14" s="69">
        <f t="shared" si="0"/>
        <v>0.35069444444444436</v>
      </c>
    </row>
    <row r="15" spans="1:84" x14ac:dyDescent="0.25">
      <c r="A15" s="112" t="s">
        <v>48</v>
      </c>
      <c r="B15" s="112" t="s">
        <v>86</v>
      </c>
      <c r="C15" s="119" t="s">
        <v>54</v>
      </c>
      <c r="D15" s="112" t="s">
        <v>65</v>
      </c>
      <c r="E15" s="119">
        <v>0.42708333333333343</v>
      </c>
      <c r="F15" s="118">
        <v>0.68749999999999967</v>
      </c>
      <c r="G15" s="118"/>
      <c r="H15" s="69">
        <f t="shared" si="0"/>
        <v>0.26041666666666624</v>
      </c>
    </row>
    <row r="16" spans="1:84" x14ac:dyDescent="0.25">
      <c r="A16" s="112" t="s">
        <v>49</v>
      </c>
      <c r="B16" s="112" t="s">
        <v>87</v>
      </c>
      <c r="C16" s="119" t="s">
        <v>54</v>
      </c>
      <c r="D16" s="112" t="s">
        <v>182</v>
      </c>
      <c r="E16" s="119">
        <v>0.24305555555555555</v>
      </c>
      <c r="F16" s="118">
        <v>0.5625</v>
      </c>
      <c r="G16" s="118">
        <v>1.3888888888888888E-2</v>
      </c>
      <c r="H16" s="69">
        <f t="shared" si="0"/>
        <v>0.30555555555555552</v>
      </c>
    </row>
    <row r="17" spans="1:8" x14ac:dyDescent="0.25">
      <c r="A17" s="112" t="s">
        <v>134</v>
      </c>
      <c r="B17" s="112" t="s">
        <v>139</v>
      </c>
      <c r="C17" s="119" t="s">
        <v>54</v>
      </c>
      <c r="D17" s="112" t="s">
        <v>157</v>
      </c>
      <c r="E17" s="119">
        <v>0.30208333333333337</v>
      </c>
      <c r="F17" s="118">
        <v>0.58680555555555514</v>
      </c>
      <c r="G17" s="118"/>
      <c r="H17" s="69">
        <f t="shared" si="0"/>
        <v>0.28472222222222177</v>
      </c>
    </row>
    <row r="18" spans="1:8" x14ac:dyDescent="0.25">
      <c r="A18" s="112" t="s">
        <v>135</v>
      </c>
      <c r="B18" s="112" t="s">
        <v>140</v>
      </c>
      <c r="C18" s="119" t="s">
        <v>54</v>
      </c>
      <c r="D18" s="112" t="s">
        <v>148</v>
      </c>
      <c r="E18" s="119">
        <v>0.27777777777777785</v>
      </c>
      <c r="F18" s="118">
        <v>0.54861111111111105</v>
      </c>
      <c r="G18" s="118">
        <v>1.3888888888888888E-2</v>
      </c>
      <c r="H18" s="69">
        <f t="shared" si="0"/>
        <v>0.25694444444444431</v>
      </c>
    </row>
    <row r="19" spans="1:8" x14ac:dyDescent="0.25">
      <c r="A19" s="112" t="s">
        <v>136</v>
      </c>
      <c r="B19" s="112" t="s">
        <v>141</v>
      </c>
      <c r="C19" s="119" t="s">
        <v>54</v>
      </c>
      <c r="D19" s="112" t="s">
        <v>149</v>
      </c>
      <c r="E19" s="119">
        <v>0.27777777777777785</v>
      </c>
      <c r="F19" s="118">
        <v>0.54861111111111094</v>
      </c>
      <c r="G19" s="118">
        <v>1.3888888888888888E-2</v>
      </c>
      <c r="H19" s="69">
        <f t="shared" si="0"/>
        <v>0.2569444444444442</v>
      </c>
    </row>
    <row r="20" spans="1:8" x14ac:dyDescent="0.25">
      <c r="A20" s="112" t="s">
        <v>51</v>
      </c>
      <c r="B20" s="112" t="s">
        <v>85</v>
      </c>
      <c r="C20" s="114" t="s">
        <v>55</v>
      </c>
      <c r="D20" s="112" t="s">
        <v>119</v>
      </c>
      <c r="E20" s="115">
        <v>0.27777777777777779</v>
      </c>
      <c r="F20" s="118">
        <v>0.59027777777777779</v>
      </c>
      <c r="G20" s="118">
        <v>1.3888888888888888E-2</v>
      </c>
      <c r="H20" s="69">
        <f t="shared" si="0"/>
        <v>0.2986111111111111</v>
      </c>
    </row>
    <row r="21" spans="1:8" x14ac:dyDescent="0.25">
      <c r="A21" s="112" t="s">
        <v>49</v>
      </c>
      <c r="B21" s="112" t="s">
        <v>87</v>
      </c>
      <c r="C21" s="114" t="s">
        <v>55</v>
      </c>
      <c r="D21" s="112" t="s">
        <v>183</v>
      </c>
      <c r="E21" s="115">
        <v>0.30208333333333337</v>
      </c>
      <c r="F21" s="118">
        <v>0.56598427854938238</v>
      </c>
      <c r="G21" s="118"/>
      <c r="H21" s="69">
        <f t="shared" si="0"/>
        <v>0.26390094521604901</v>
      </c>
    </row>
    <row r="22" spans="1:8" x14ac:dyDescent="0.25">
      <c r="A22" s="112" t="s">
        <v>135</v>
      </c>
      <c r="B22" s="112" t="s">
        <v>140</v>
      </c>
      <c r="C22" s="114" t="s">
        <v>55</v>
      </c>
      <c r="D22" s="112" t="s">
        <v>150</v>
      </c>
      <c r="E22" s="115">
        <v>0.27777777777777785</v>
      </c>
      <c r="F22" s="118">
        <v>0.54861111111111105</v>
      </c>
      <c r="G22" s="118">
        <v>1.3888888888888888E-2</v>
      </c>
      <c r="H22" s="69">
        <f t="shared" si="0"/>
        <v>0.25694444444444431</v>
      </c>
    </row>
    <row r="23" spans="1:8" x14ac:dyDescent="0.25">
      <c r="A23" s="112" t="s">
        <v>136</v>
      </c>
      <c r="B23" s="112" t="s">
        <v>141</v>
      </c>
      <c r="C23" s="114" t="s">
        <v>55</v>
      </c>
      <c r="D23" s="112" t="s">
        <v>151</v>
      </c>
      <c r="E23" s="115">
        <v>0.27777777777777785</v>
      </c>
      <c r="F23" s="118">
        <v>0.54861111111111094</v>
      </c>
      <c r="G23" s="118">
        <v>1.3888888888888888E-2</v>
      </c>
      <c r="H23" s="69">
        <f t="shared" si="0"/>
        <v>0.2569444444444442</v>
      </c>
    </row>
    <row r="24" spans="1:8" x14ac:dyDescent="0.25">
      <c r="A24" s="112" t="s">
        <v>47</v>
      </c>
      <c r="B24" s="112" t="s">
        <v>85</v>
      </c>
      <c r="C24" s="115" t="s">
        <v>53</v>
      </c>
      <c r="D24" s="112" t="s">
        <v>158</v>
      </c>
      <c r="E24" s="115">
        <v>0.52777777777777757</v>
      </c>
      <c r="F24" s="118">
        <v>0.83333333333333204</v>
      </c>
      <c r="G24" s="118">
        <v>1.3888888888888888E-2</v>
      </c>
      <c r="H24" s="69">
        <f t="shared" si="0"/>
        <v>0.29166666666666557</v>
      </c>
    </row>
    <row r="25" spans="1:8" x14ac:dyDescent="0.25">
      <c r="A25" s="112" t="s">
        <v>48</v>
      </c>
      <c r="B25" s="112" t="s">
        <v>86</v>
      </c>
      <c r="C25" s="115" t="s">
        <v>53</v>
      </c>
      <c r="D25" s="112" t="s">
        <v>172</v>
      </c>
      <c r="E25" s="115">
        <v>0.64930555555555558</v>
      </c>
      <c r="F25" s="118">
        <v>0.95833333333333337</v>
      </c>
      <c r="G25" s="118">
        <v>1.3888888888888888E-2</v>
      </c>
      <c r="H25" s="69">
        <f t="shared" si="0"/>
        <v>0.2951388888888889</v>
      </c>
    </row>
    <row r="26" spans="1:8" x14ac:dyDescent="0.25">
      <c r="A26" s="112" t="s">
        <v>48</v>
      </c>
      <c r="B26" s="112" t="s">
        <v>86</v>
      </c>
      <c r="C26" s="115" t="s">
        <v>53</v>
      </c>
      <c r="D26" s="112" t="s">
        <v>173</v>
      </c>
      <c r="E26" s="115">
        <v>0.57291666666666663</v>
      </c>
      <c r="F26" s="118">
        <v>0.95833333333333337</v>
      </c>
      <c r="G26" s="118">
        <v>1.3888888888888888E-2</v>
      </c>
      <c r="H26" s="69">
        <f t="shared" si="0"/>
        <v>0.37152777777777785</v>
      </c>
    </row>
    <row r="27" spans="1:8" x14ac:dyDescent="0.25">
      <c r="A27" s="112" t="s">
        <v>49</v>
      </c>
      <c r="B27" s="112" t="s">
        <v>87</v>
      </c>
      <c r="C27" s="115" t="s">
        <v>53</v>
      </c>
      <c r="D27" s="112" t="s">
        <v>184</v>
      </c>
      <c r="E27" s="115">
        <v>0.45833333333333331</v>
      </c>
      <c r="F27" s="118">
        <v>0.8125</v>
      </c>
      <c r="G27" s="118">
        <v>1.3888888888888888E-2</v>
      </c>
      <c r="H27" s="69">
        <f t="shared" si="0"/>
        <v>0.34027777777777779</v>
      </c>
    </row>
    <row r="28" spans="1:8" x14ac:dyDescent="0.25">
      <c r="A28" s="112" t="s">
        <v>49</v>
      </c>
      <c r="B28" s="112" t="s">
        <v>138</v>
      </c>
      <c r="C28" s="115" t="s">
        <v>53</v>
      </c>
      <c r="D28" s="112" t="s">
        <v>161</v>
      </c>
      <c r="E28" s="115">
        <v>0.55902777777777757</v>
      </c>
      <c r="F28" s="118">
        <v>0.83680555555555503</v>
      </c>
      <c r="G28" s="118">
        <v>1.3888888888888888E-2</v>
      </c>
      <c r="H28" s="69">
        <f t="shared" si="0"/>
        <v>0.26388888888888856</v>
      </c>
    </row>
    <row r="29" spans="1:8" x14ac:dyDescent="0.25">
      <c r="A29" s="112" t="s">
        <v>50</v>
      </c>
      <c r="B29" s="112" t="s">
        <v>88</v>
      </c>
      <c r="C29" s="115" t="s">
        <v>53</v>
      </c>
      <c r="D29" s="112" t="s">
        <v>162</v>
      </c>
      <c r="E29" s="115">
        <v>0.5625</v>
      </c>
      <c r="F29" s="118">
        <v>0.83680555555555469</v>
      </c>
      <c r="G29" s="118">
        <v>1.3888888888888888E-2</v>
      </c>
      <c r="H29" s="69">
        <f t="shared" si="0"/>
        <v>0.2604166666666658</v>
      </c>
    </row>
    <row r="30" spans="1:8" x14ac:dyDescent="0.25">
      <c r="A30" s="112" t="s">
        <v>134</v>
      </c>
      <c r="B30" s="112" t="s">
        <v>139</v>
      </c>
      <c r="C30" s="115" t="s">
        <v>53</v>
      </c>
      <c r="D30" s="112" t="s">
        <v>160</v>
      </c>
      <c r="E30" s="115">
        <v>0.56249999999999989</v>
      </c>
      <c r="F30" s="118">
        <v>0.89236111111110994</v>
      </c>
      <c r="G30" s="118">
        <v>1.3888888888888888E-2</v>
      </c>
      <c r="H30" s="69">
        <f t="shared" si="0"/>
        <v>0.31597222222222116</v>
      </c>
    </row>
    <row r="31" spans="1:8" x14ac:dyDescent="0.25">
      <c r="A31" s="112" t="s">
        <v>135</v>
      </c>
      <c r="B31" s="112" t="s">
        <v>140</v>
      </c>
      <c r="C31" s="115" t="s">
        <v>53</v>
      </c>
      <c r="D31" s="112" t="s">
        <v>163</v>
      </c>
      <c r="E31" s="115">
        <v>0.55555555555555536</v>
      </c>
      <c r="F31" s="118">
        <v>0.84722222222222143</v>
      </c>
      <c r="G31" s="118">
        <v>1.3888888888888888E-2</v>
      </c>
      <c r="H31" s="69">
        <f t="shared" si="0"/>
        <v>0.27777777777777718</v>
      </c>
    </row>
    <row r="32" spans="1:8" x14ac:dyDescent="0.25">
      <c r="A32" s="112" t="s">
        <v>136</v>
      </c>
      <c r="B32" s="112" t="s">
        <v>141</v>
      </c>
      <c r="C32" s="115" t="s">
        <v>53</v>
      </c>
      <c r="D32" s="112" t="s">
        <v>159</v>
      </c>
      <c r="E32" s="115">
        <v>0.57291666666666652</v>
      </c>
      <c r="F32" s="118">
        <v>0.84722222222222143</v>
      </c>
      <c r="G32" s="118">
        <v>1.3888888888888888E-2</v>
      </c>
      <c r="H32" s="69">
        <f t="shared" si="0"/>
        <v>0.26041666666666602</v>
      </c>
    </row>
    <row r="33" spans="1:8" x14ac:dyDescent="0.25">
      <c r="A33" s="112" t="s">
        <v>47</v>
      </c>
      <c r="B33" s="112" t="s">
        <v>85</v>
      </c>
      <c r="C33" s="119" t="s">
        <v>54</v>
      </c>
      <c r="D33" s="112" t="s">
        <v>164</v>
      </c>
      <c r="E33" s="115">
        <v>0.55208333333333315</v>
      </c>
      <c r="F33" s="118">
        <v>0.82638888888888784</v>
      </c>
      <c r="G33" s="118">
        <v>1.3888888888888888E-2</v>
      </c>
      <c r="H33" s="69">
        <f t="shared" si="0"/>
        <v>0.2604166666666658</v>
      </c>
    </row>
    <row r="34" spans="1:8" ht="28.5" customHeight="1" x14ac:dyDescent="0.25">
      <c r="A34" s="112" t="s">
        <v>48</v>
      </c>
      <c r="B34" s="112" t="s">
        <v>86</v>
      </c>
      <c r="C34" s="119" t="s">
        <v>54</v>
      </c>
      <c r="D34" s="112" t="s">
        <v>174</v>
      </c>
      <c r="E34" s="115">
        <v>0.58333333333333337</v>
      </c>
      <c r="F34" s="118">
        <v>0.95833333333333337</v>
      </c>
      <c r="G34" s="118">
        <v>1.3888888888888888E-2</v>
      </c>
      <c r="H34" s="69">
        <f t="shared" si="0"/>
        <v>0.3611111111111111</v>
      </c>
    </row>
    <row r="35" spans="1:8" x14ac:dyDescent="0.25">
      <c r="A35" s="112" t="s">
        <v>48</v>
      </c>
      <c r="B35" s="112" t="s">
        <v>86</v>
      </c>
      <c r="C35" s="119" t="s">
        <v>54</v>
      </c>
      <c r="D35" s="112" t="s">
        <v>178</v>
      </c>
      <c r="E35" s="115">
        <v>0.70138888888888862</v>
      </c>
      <c r="F35" s="118">
        <v>0.95833333333333337</v>
      </c>
      <c r="G35" s="118"/>
      <c r="H35" s="69">
        <f t="shared" si="0"/>
        <v>0.25694444444444475</v>
      </c>
    </row>
    <row r="36" spans="1:8" x14ac:dyDescent="0.25">
      <c r="A36" s="112" t="s">
        <v>176</v>
      </c>
      <c r="B36" s="112"/>
      <c r="C36" s="119" t="s">
        <v>156</v>
      </c>
      <c r="D36" s="9" t="s">
        <v>15</v>
      </c>
      <c r="E36" s="120">
        <v>0.20833333333333334</v>
      </c>
      <c r="F36" s="120">
        <v>0.5</v>
      </c>
      <c r="G36" s="120"/>
      <c r="H36" s="69">
        <f t="shared" si="0"/>
        <v>0.29166666666666663</v>
      </c>
    </row>
    <row r="37" spans="1:8" x14ac:dyDescent="0.25">
      <c r="A37" s="112" t="s">
        <v>177</v>
      </c>
      <c r="B37" s="112"/>
      <c r="C37" s="119" t="s">
        <v>156</v>
      </c>
      <c r="D37" s="40" t="s">
        <v>14</v>
      </c>
      <c r="E37" s="120">
        <v>0.5</v>
      </c>
      <c r="F37" s="120">
        <v>0.79166666666666663</v>
      </c>
      <c r="G37" s="120"/>
      <c r="H37" s="69">
        <f t="shared" si="0"/>
        <v>0.29166666666666663</v>
      </c>
    </row>
    <row r="38" spans="1:8" x14ac:dyDescent="0.25">
      <c r="A38" s="112" t="s">
        <v>48</v>
      </c>
      <c r="B38" s="112"/>
      <c r="C38" s="114" t="s">
        <v>55</v>
      </c>
      <c r="D38" s="51" t="s">
        <v>19</v>
      </c>
      <c r="E38" s="120">
        <v>0.26041666666666669</v>
      </c>
      <c r="F38" s="120">
        <v>0.53125</v>
      </c>
      <c r="G38" s="118"/>
      <c r="H38" s="69">
        <f t="shared" si="0"/>
        <v>0.27083333333333331</v>
      </c>
    </row>
    <row r="39" spans="1:8" x14ac:dyDescent="0.25">
      <c r="A39" s="112" t="s">
        <v>48</v>
      </c>
      <c r="B39" s="112"/>
      <c r="C39" s="114" t="s">
        <v>55</v>
      </c>
      <c r="D39" s="93" t="s">
        <v>22</v>
      </c>
      <c r="E39" s="120">
        <v>0.49652777777777779</v>
      </c>
      <c r="F39" s="120">
        <v>0.80902777777777779</v>
      </c>
      <c r="G39" s="120"/>
      <c r="H39" s="69">
        <f t="shared" si="0"/>
        <v>0.3125</v>
      </c>
    </row>
    <row r="40" spans="1:8" x14ac:dyDescent="0.25">
      <c r="A40" s="112" t="s">
        <v>48</v>
      </c>
      <c r="B40" s="112"/>
      <c r="C40" s="115" t="s">
        <v>53</v>
      </c>
      <c r="D40" s="93" t="s">
        <v>17</v>
      </c>
      <c r="E40" s="120">
        <v>0.49652777777777779</v>
      </c>
      <c r="F40" s="120">
        <v>0.80902777777777779</v>
      </c>
      <c r="G40" s="120"/>
      <c r="H40" s="69">
        <f t="shared" si="0"/>
        <v>0.3125</v>
      </c>
    </row>
    <row r="41" spans="1:8" x14ac:dyDescent="0.25">
      <c r="A41" s="112"/>
      <c r="B41" s="112"/>
      <c r="C41" s="115"/>
      <c r="D41" s="93" t="s">
        <v>12</v>
      </c>
      <c r="E41" s="120" t="s">
        <v>39</v>
      </c>
      <c r="F41" s="120" t="s">
        <v>39</v>
      </c>
      <c r="G41" s="120"/>
      <c r="H41" s="120"/>
    </row>
    <row r="42" spans="1:8" x14ac:dyDescent="0.25">
      <c r="A42" s="112"/>
      <c r="B42" s="112"/>
      <c r="C42" s="115"/>
      <c r="D42" s="93" t="s">
        <v>13</v>
      </c>
      <c r="E42" s="120" t="s">
        <v>39</v>
      </c>
      <c r="F42" s="120" t="s">
        <v>39</v>
      </c>
      <c r="G42" s="120"/>
      <c r="H42" s="120"/>
    </row>
    <row r="43" spans="1:8" x14ac:dyDescent="0.25">
      <c r="A43" s="112" t="s">
        <v>48</v>
      </c>
      <c r="B43" s="112"/>
      <c r="C43" s="115" t="s">
        <v>53</v>
      </c>
      <c r="D43" s="93" t="s">
        <v>18</v>
      </c>
      <c r="E43" s="120">
        <v>0.51736111111111116</v>
      </c>
      <c r="F43" s="120">
        <v>0.81944444444444442</v>
      </c>
      <c r="G43" s="120"/>
      <c r="H43" s="69">
        <f t="shared" ref="H43:H56" si="1">IF(E43="","",(F43-E43)-G43)</f>
        <v>0.30208333333333326</v>
      </c>
    </row>
    <row r="44" spans="1:8" x14ac:dyDescent="0.25">
      <c r="A44" s="112" t="s">
        <v>48</v>
      </c>
      <c r="B44" s="112"/>
      <c r="C44" s="119" t="s">
        <v>54</v>
      </c>
      <c r="D44" s="93" t="s">
        <v>24</v>
      </c>
      <c r="E44" s="120">
        <v>0.49652777777777779</v>
      </c>
      <c r="F44" s="120">
        <v>0.80902777777777779</v>
      </c>
      <c r="G44" s="120"/>
      <c r="H44" s="69">
        <f t="shared" si="1"/>
        <v>0.3125</v>
      </c>
    </row>
    <row r="45" spans="1:8" x14ac:dyDescent="0.25">
      <c r="A45" s="112" t="s">
        <v>48</v>
      </c>
      <c r="B45" s="112"/>
      <c r="C45" s="119" t="s">
        <v>54</v>
      </c>
      <c r="D45" s="93" t="s">
        <v>25</v>
      </c>
      <c r="E45" s="120">
        <v>0.51736111111111116</v>
      </c>
      <c r="F45" s="120">
        <v>0.81944444444444442</v>
      </c>
      <c r="G45" s="120"/>
      <c r="H45" s="69">
        <f t="shared" si="1"/>
        <v>0.30208333333333326</v>
      </c>
    </row>
    <row r="46" spans="1:8" x14ac:dyDescent="0.25">
      <c r="A46" s="112" t="s">
        <v>48</v>
      </c>
      <c r="B46" s="112"/>
      <c r="C46" s="119" t="s">
        <v>54</v>
      </c>
      <c r="D46" s="51" t="s">
        <v>21</v>
      </c>
      <c r="E46" s="120">
        <v>0.2326388888888889</v>
      </c>
      <c r="F46" s="120">
        <v>0.51041666666666663</v>
      </c>
      <c r="G46" s="120"/>
      <c r="H46" s="69">
        <f t="shared" si="1"/>
        <v>0.27777777777777773</v>
      </c>
    </row>
    <row r="47" spans="1:8" x14ac:dyDescent="0.25">
      <c r="A47" s="112" t="s">
        <v>48</v>
      </c>
      <c r="B47" s="112"/>
      <c r="C47" s="119" t="s">
        <v>54</v>
      </c>
      <c r="D47" s="51" t="s">
        <v>23</v>
      </c>
      <c r="E47" s="120">
        <v>0.24305555555555555</v>
      </c>
      <c r="F47" s="120">
        <v>0.53125</v>
      </c>
      <c r="G47" s="120"/>
      <c r="H47" s="69">
        <f t="shared" si="1"/>
        <v>0.28819444444444442</v>
      </c>
    </row>
    <row r="48" spans="1:8" x14ac:dyDescent="0.25">
      <c r="A48" s="112" t="s">
        <v>48</v>
      </c>
      <c r="B48" s="112"/>
      <c r="C48" s="115" t="s">
        <v>53</v>
      </c>
      <c r="D48" s="51" t="s">
        <v>16</v>
      </c>
      <c r="E48" s="120">
        <v>0.2048611111111111</v>
      </c>
      <c r="F48" s="120">
        <v>0.51041666666666663</v>
      </c>
      <c r="G48" s="120"/>
      <c r="H48" s="69">
        <f t="shared" si="1"/>
        <v>0.30555555555555552</v>
      </c>
    </row>
    <row r="49" spans="1:8" x14ac:dyDescent="0.25">
      <c r="A49" s="112" t="s">
        <v>48</v>
      </c>
      <c r="B49" s="112"/>
      <c r="C49" s="115" t="s">
        <v>53</v>
      </c>
      <c r="D49" s="51" t="s">
        <v>20</v>
      </c>
      <c r="E49" s="120">
        <v>0.21527777777777779</v>
      </c>
      <c r="F49" s="120">
        <v>0.53125</v>
      </c>
      <c r="G49" s="120"/>
      <c r="H49" s="69">
        <f t="shared" si="1"/>
        <v>0.31597222222222221</v>
      </c>
    </row>
    <row r="50" spans="1:8" x14ac:dyDescent="0.25">
      <c r="A50" s="112" t="s">
        <v>49</v>
      </c>
      <c r="B50" s="112" t="s">
        <v>87</v>
      </c>
      <c r="C50" s="119" t="s">
        <v>54</v>
      </c>
      <c r="D50" s="43" t="s">
        <v>186</v>
      </c>
      <c r="E50" s="115">
        <v>0.53125</v>
      </c>
      <c r="F50" s="118">
        <v>0.80902777777777779</v>
      </c>
      <c r="G50" s="118"/>
      <c r="H50" s="69">
        <f t="shared" si="1"/>
        <v>0.27777777777777779</v>
      </c>
    </row>
    <row r="51" spans="1:8" x14ac:dyDescent="0.25">
      <c r="A51" s="112" t="s">
        <v>135</v>
      </c>
      <c r="B51" s="112" t="s">
        <v>140</v>
      </c>
      <c r="C51" s="119" t="s">
        <v>54</v>
      </c>
      <c r="D51" s="112" t="s">
        <v>166</v>
      </c>
      <c r="E51" s="115">
        <v>0.52430555555555558</v>
      </c>
      <c r="F51" s="118">
        <v>0.81597222222222199</v>
      </c>
      <c r="G51" s="118">
        <v>1.3888888888888888E-2</v>
      </c>
      <c r="H51" s="69">
        <f t="shared" si="1"/>
        <v>0.27777777777777751</v>
      </c>
    </row>
    <row r="52" spans="1:8" x14ac:dyDescent="0.25">
      <c r="A52" s="112" t="s">
        <v>136</v>
      </c>
      <c r="B52" s="112" t="s">
        <v>141</v>
      </c>
      <c r="C52" s="119" t="s">
        <v>54</v>
      </c>
      <c r="D52" s="112" t="s">
        <v>165</v>
      </c>
      <c r="E52" s="115">
        <v>0.52777777777777768</v>
      </c>
      <c r="F52" s="118">
        <v>0.80555555555555525</v>
      </c>
      <c r="G52" s="118">
        <v>1.3888888888888888E-2</v>
      </c>
      <c r="H52" s="69">
        <f t="shared" si="1"/>
        <v>0.26388888888888867</v>
      </c>
    </row>
    <row r="53" spans="1:8" x14ac:dyDescent="0.25">
      <c r="A53" s="112" t="s">
        <v>51</v>
      </c>
      <c r="B53" s="112" t="s">
        <v>85</v>
      </c>
      <c r="C53" s="114" t="s">
        <v>55</v>
      </c>
      <c r="D53" s="112" t="s">
        <v>167</v>
      </c>
      <c r="E53" s="115">
        <v>0.58333333333333337</v>
      </c>
      <c r="F53" s="118">
        <v>0.80902777777777779</v>
      </c>
      <c r="G53" s="118"/>
      <c r="H53" s="69">
        <f t="shared" si="1"/>
        <v>0.22569444444444442</v>
      </c>
    </row>
    <row r="54" spans="1:8" x14ac:dyDescent="0.25">
      <c r="A54" s="112" t="s">
        <v>49</v>
      </c>
      <c r="B54" s="112" t="s">
        <v>87</v>
      </c>
      <c r="C54" s="114" t="s">
        <v>55</v>
      </c>
      <c r="D54" s="112" t="s">
        <v>185</v>
      </c>
      <c r="E54" s="115">
        <v>0.5694565007716047</v>
      </c>
      <c r="F54" s="118">
        <v>0.81251205632715995</v>
      </c>
      <c r="G54" s="118"/>
      <c r="H54" s="69">
        <f t="shared" si="1"/>
        <v>0.24305555555555525</v>
      </c>
    </row>
    <row r="55" spans="1:8" x14ac:dyDescent="0.25">
      <c r="A55" s="112" t="s">
        <v>135</v>
      </c>
      <c r="B55" s="112" t="s">
        <v>140</v>
      </c>
      <c r="C55" s="114" t="s">
        <v>55</v>
      </c>
      <c r="D55" s="112" t="s">
        <v>168</v>
      </c>
      <c r="E55" s="115">
        <v>0.52430555555555558</v>
      </c>
      <c r="F55" s="118">
        <v>0.81597222222222199</v>
      </c>
      <c r="G55" s="118">
        <v>1.3888888888888888E-2</v>
      </c>
      <c r="H55" s="69">
        <f t="shared" si="1"/>
        <v>0.27777777777777751</v>
      </c>
    </row>
    <row r="56" spans="1:8" x14ac:dyDescent="0.25">
      <c r="A56" s="112" t="s">
        <v>136</v>
      </c>
      <c r="B56" s="112" t="s">
        <v>141</v>
      </c>
      <c r="C56" s="114" t="s">
        <v>55</v>
      </c>
      <c r="D56" s="112" t="s">
        <v>169</v>
      </c>
      <c r="E56" s="115">
        <v>0.52777777777777768</v>
      </c>
      <c r="F56" s="118">
        <v>0.80555555555555525</v>
      </c>
      <c r="G56" s="118">
        <v>1.3888888888888888E-2</v>
      </c>
      <c r="H56" s="69">
        <f t="shared" si="1"/>
        <v>0.26388888888888867</v>
      </c>
    </row>
    <row r="57" spans="1:8" x14ac:dyDescent="0.25">
      <c r="E57" s="121">
        <v>1.3888888888888888E-2</v>
      </c>
      <c r="H57" s="113"/>
    </row>
    <row r="58" spans="1:8" x14ac:dyDescent="0.25">
      <c r="H58" s="113"/>
    </row>
    <row r="59" spans="1:8" x14ac:dyDescent="0.25">
      <c r="H59" s="113"/>
    </row>
    <row r="60" spans="1:8" x14ac:dyDescent="0.25">
      <c r="H60" s="113"/>
    </row>
    <row r="61" spans="1:8" x14ac:dyDescent="0.25">
      <c r="H61" s="113"/>
    </row>
    <row r="62" spans="1:8" x14ac:dyDescent="0.25">
      <c r="H62" s="113"/>
    </row>
    <row r="63" spans="1:8" x14ac:dyDescent="0.25">
      <c r="H63" s="113"/>
    </row>
    <row r="64" spans="1:8" x14ac:dyDescent="0.25">
      <c r="H64" s="113"/>
    </row>
    <row r="65" spans="8:8" x14ac:dyDescent="0.25">
      <c r="H65" s="113"/>
    </row>
    <row r="66" spans="8:8" x14ac:dyDescent="0.25">
      <c r="H66" s="113"/>
    </row>
    <row r="67" spans="8:8" x14ac:dyDescent="0.25">
      <c r="H67" s="113"/>
    </row>
    <row r="68" spans="8:8" x14ac:dyDescent="0.25">
      <c r="H68" s="113"/>
    </row>
    <row r="69" spans="8:8" x14ac:dyDescent="0.25">
      <c r="H69" s="113"/>
    </row>
    <row r="70" spans="8:8" x14ac:dyDescent="0.25">
      <c r="H70" s="113"/>
    </row>
    <row r="71" spans="8:8" x14ac:dyDescent="0.25">
      <c r="H71" s="113"/>
    </row>
    <row r="72" spans="8:8" x14ac:dyDescent="0.25">
      <c r="H72" s="113"/>
    </row>
    <row r="73" spans="8:8" x14ac:dyDescent="0.25">
      <c r="H73" s="113"/>
    </row>
    <row r="74" spans="8:8" x14ac:dyDescent="0.25">
      <c r="H74" s="113"/>
    </row>
    <row r="75" spans="8:8" x14ac:dyDescent="0.25">
      <c r="H75" s="113"/>
    </row>
    <row r="76" spans="8:8" x14ac:dyDescent="0.25">
      <c r="H76" s="113"/>
    </row>
    <row r="77" spans="8:8" x14ac:dyDescent="0.25">
      <c r="H77" s="113"/>
    </row>
    <row r="78" spans="8:8" x14ac:dyDescent="0.25">
      <c r="H78" s="113"/>
    </row>
    <row r="79" spans="8:8" x14ac:dyDescent="0.25">
      <c r="H79" s="113"/>
    </row>
    <row r="80" spans="8:8" x14ac:dyDescent="0.25">
      <c r="H80" s="113"/>
    </row>
    <row r="81" spans="8:8" x14ac:dyDescent="0.25">
      <c r="H81" s="113"/>
    </row>
    <row r="82" spans="8:8" x14ac:dyDescent="0.25">
      <c r="H82" s="113"/>
    </row>
    <row r="83" spans="8:8" x14ac:dyDescent="0.25">
      <c r="H83" s="113"/>
    </row>
    <row r="84" spans="8:8" x14ac:dyDescent="0.25">
      <c r="H84" s="113"/>
    </row>
    <row r="85" spans="8:8" x14ac:dyDescent="0.25">
      <c r="H85" s="113"/>
    </row>
    <row r="86" spans="8:8" x14ac:dyDescent="0.25">
      <c r="H86" s="113"/>
    </row>
    <row r="87" spans="8:8" x14ac:dyDescent="0.25">
      <c r="H87" s="113"/>
    </row>
    <row r="88" spans="8:8" x14ac:dyDescent="0.25">
      <c r="H88" s="113"/>
    </row>
    <row r="89" spans="8:8" x14ac:dyDescent="0.25">
      <c r="H89" s="113"/>
    </row>
    <row r="90" spans="8:8" x14ac:dyDescent="0.25">
      <c r="H90" s="113"/>
    </row>
    <row r="91" spans="8:8" x14ac:dyDescent="0.25">
      <c r="H91" s="113"/>
    </row>
    <row r="92" spans="8:8" x14ac:dyDescent="0.25">
      <c r="H92" s="113"/>
    </row>
    <row r="93" spans="8:8" x14ac:dyDescent="0.25">
      <c r="H93" s="113"/>
    </row>
    <row r="94" spans="8:8" x14ac:dyDescent="0.25">
      <c r="H94" s="113"/>
    </row>
    <row r="95" spans="8:8" x14ac:dyDescent="0.25">
      <c r="H95" s="113"/>
    </row>
    <row r="96" spans="8:8" x14ac:dyDescent="0.25">
      <c r="H96" s="113"/>
    </row>
    <row r="97" spans="8:8" x14ac:dyDescent="0.25">
      <c r="H97" s="113"/>
    </row>
    <row r="98" spans="8:8" x14ac:dyDescent="0.25">
      <c r="H98" s="113"/>
    </row>
    <row r="99" spans="8:8" x14ac:dyDescent="0.25">
      <c r="H99" s="113"/>
    </row>
    <row r="100" spans="8:8" x14ac:dyDescent="0.25">
      <c r="H100" s="113"/>
    </row>
    <row r="101" spans="8:8" x14ac:dyDescent="0.25">
      <c r="H101" s="113"/>
    </row>
    <row r="102" spans="8:8" x14ac:dyDescent="0.25">
      <c r="H102" s="113"/>
    </row>
    <row r="103" spans="8:8" x14ac:dyDescent="0.25">
      <c r="H103" s="113"/>
    </row>
    <row r="104" spans="8:8" x14ac:dyDescent="0.25">
      <c r="H104" s="113"/>
    </row>
    <row r="105" spans="8:8" x14ac:dyDescent="0.25">
      <c r="H105" s="113"/>
    </row>
    <row r="106" spans="8:8" x14ac:dyDescent="0.25">
      <c r="H106" s="113"/>
    </row>
    <row r="107" spans="8:8" x14ac:dyDescent="0.25">
      <c r="H107" s="113"/>
    </row>
    <row r="108" spans="8:8" x14ac:dyDescent="0.25">
      <c r="H108" s="113"/>
    </row>
    <row r="109" spans="8:8" x14ac:dyDescent="0.25">
      <c r="H109" s="113"/>
    </row>
    <row r="110" spans="8:8" x14ac:dyDescent="0.25">
      <c r="H110" s="113"/>
    </row>
    <row r="111" spans="8:8" x14ac:dyDescent="0.25">
      <c r="H111" s="113"/>
    </row>
    <row r="112" spans="8:8" x14ac:dyDescent="0.25">
      <c r="H112" s="113"/>
    </row>
    <row r="113" spans="8:8" x14ac:dyDescent="0.25">
      <c r="H113" s="113"/>
    </row>
    <row r="114" spans="8:8" x14ac:dyDescent="0.25">
      <c r="H114" s="113"/>
    </row>
    <row r="115" spans="8:8" x14ac:dyDescent="0.25">
      <c r="H115" s="113"/>
    </row>
    <row r="116" spans="8:8" x14ac:dyDescent="0.25">
      <c r="H116" s="113"/>
    </row>
    <row r="117" spans="8:8" x14ac:dyDescent="0.25">
      <c r="H117" s="113"/>
    </row>
    <row r="118" spans="8:8" x14ac:dyDescent="0.25">
      <c r="H118" s="113"/>
    </row>
    <row r="119" spans="8:8" x14ac:dyDescent="0.25">
      <c r="H119" s="113"/>
    </row>
    <row r="120" spans="8:8" x14ac:dyDescent="0.25">
      <c r="H120" s="113"/>
    </row>
    <row r="121" spans="8:8" x14ac:dyDescent="0.25">
      <c r="H121" s="113"/>
    </row>
    <row r="122" spans="8:8" x14ac:dyDescent="0.25">
      <c r="H122" s="113"/>
    </row>
    <row r="123" spans="8:8" x14ac:dyDescent="0.25">
      <c r="H123" s="113"/>
    </row>
    <row r="124" spans="8:8" x14ac:dyDescent="0.25">
      <c r="H124" s="113"/>
    </row>
    <row r="125" spans="8:8" x14ac:dyDescent="0.25">
      <c r="H125" s="113"/>
    </row>
    <row r="126" spans="8:8" x14ac:dyDescent="0.25">
      <c r="H126" s="113"/>
    </row>
    <row r="127" spans="8:8" x14ac:dyDescent="0.25">
      <c r="H127" s="113"/>
    </row>
    <row r="128" spans="8:8" x14ac:dyDescent="0.25">
      <c r="H128" s="113"/>
    </row>
    <row r="129" spans="8:8" x14ac:dyDescent="0.25">
      <c r="H129" s="113"/>
    </row>
    <row r="130" spans="8:8" x14ac:dyDescent="0.25">
      <c r="H130" s="113"/>
    </row>
    <row r="131" spans="8:8" x14ac:dyDescent="0.25">
      <c r="H131" s="113"/>
    </row>
    <row r="132" spans="8:8" x14ac:dyDescent="0.25">
      <c r="H132" s="113"/>
    </row>
    <row r="133" spans="8:8" x14ac:dyDescent="0.25">
      <c r="H133" s="113"/>
    </row>
    <row r="134" spans="8:8" x14ac:dyDescent="0.25">
      <c r="H134" s="113"/>
    </row>
    <row r="135" spans="8:8" x14ac:dyDescent="0.25">
      <c r="H135" s="113"/>
    </row>
    <row r="136" spans="8:8" x14ac:dyDescent="0.25">
      <c r="H136" s="113"/>
    </row>
    <row r="137" spans="8:8" x14ac:dyDescent="0.25">
      <c r="H137" s="113"/>
    </row>
    <row r="138" spans="8:8" x14ac:dyDescent="0.25">
      <c r="H138" s="113"/>
    </row>
    <row r="139" spans="8:8" x14ac:dyDescent="0.25">
      <c r="H139" s="113"/>
    </row>
    <row r="140" spans="8:8" x14ac:dyDescent="0.25">
      <c r="H140" s="113"/>
    </row>
    <row r="141" spans="8:8" x14ac:dyDescent="0.25">
      <c r="H141" s="113"/>
    </row>
    <row r="142" spans="8:8" x14ac:dyDescent="0.25">
      <c r="H142" s="113"/>
    </row>
    <row r="143" spans="8:8" x14ac:dyDescent="0.25">
      <c r="H143" s="113"/>
    </row>
    <row r="144" spans="8:8" x14ac:dyDescent="0.25">
      <c r="H144" s="113"/>
    </row>
    <row r="145" spans="8:8" x14ac:dyDescent="0.25">
      <c r="H145" s="113"/>
    </row>
    <row r="146" spans="8:8" x14ac:dyDescent="0.25">
      <c r="H146" s="113"/>
    </row>
    <row r="147" spans="8:8" x14ac:dyDescent="0.25">
      <c r="H147" s="113"/>
    </row>
    <row r="148" spans="8:8" x14ac:dyDescent="0.25">
      <c r="H148" s="113"/>
    </row>
    <row r="149" spans="8:8" x14ac:dyDescent="0.25">
      <c r="H149" s="113"/>
    </row>
    <row r="150" spans="8:8" x14ac:dyDescent="0.25">
      <c r="H150" s="113"/>
    </row>
    <row r="151" spans="8:8" x14ac:dyDescent="0.25">
      <c r="H151" s="113"/>
    </row>
    <row r="152" spans="8:8" x14ac:dyDescent="0.25">
      <c r="H152" s="113"/>
    </row>
    <row r="153" spans="8:8" x14ac:dyDescent="0.25">
      <c r="H153" s="113"/>
    </row>
    <row r="154" spans="8:8" x14ac:dyDescent="0.25">
      <c r="H154" s="113"/>
    </row>
    <row r="155" spans="8:8" x14ac:dyDescent="0.25">
      <c r="H155" s="113"/>
    </row>
    <row r="156" spans="8:8" x14ac:dyDescent="0.25">
      <c r="H156" s="113"/>
    </row>
    <row r="157" spans="8:8" x14ac:dyDescent="0.25">
      <c r="H157" s="113"/>
    </row>
    <row r="158" spans="8:8" x14ac:dyDescent="0.25">
      <c r="H158" s="113"/>
    </row>
    <row r="159" spans="8:8" x14ac:dyDescent="0.25">
      <c r="H159" s="113"/>
    </row>
    <row r="160" spans="8:8" x14ac:dyDescent="0.25">
      <c r="H160" s="113"/>
    </row>
    <row r="161" spans="8:8" x14ac:dyDescent="0.25">
      <c r="H161" s="113"/>
    </row>
    <row r="162" spans="8:8" x14ac:dyDescent="0.25">
      <c r="H162" s="113"/>
    </row>
    <row r="163" spans="8:8" x14ac:dyDescent="0.25">
      <c r="H163" s="113"/>
    </row>
    <row r="164" spans="8:8" x14ac:dyDescent="0.25">
      <c r="H164" s="113"/>
    </row>
    <row r="165" spans="8:8" x14ac:dyDescent="0.25">
      <c r="H165" s="113"/>
    </row>
    <row r="166" spans="8:8" x14ac:dyDescent="0.25">
      <c r="H166" s="113"/>
    </row>
    <row r="167" spans="8:8" x14ac:dyDescent="0.25">
      <c r="H167" s="113"/>
    </row>
    <row r="168" spans="8:8" x14ac:dyDescent="0.25">
      <c r="H168" s="113"/>
    </row>
    <row r="169" spans="8:8" x14ac:dyDescent="0.25">
      <c r="H169" s="113"/>
    </row>
    <row r="170" spans="8:8" x14ac:dyDescent="0.25">
      <c r="H170" s="113"/>
    </row>
    <row r="171" spans="8:8" x14ac:dyDescent="0.25">
      <c r="H171" s="113"/>
    </row>
    <row r="172" spans="8:8" x14ac:dyDescent="0.25">
      <c r="H172" s="113"/>
    </row>
    <row r="173" spans="8:8" x14ac:dyDescent="0.25">
      <c r="H173" s="113"/>
    </row>
    <row r="174" spans="8:8" x14ac:dyDescent="0.25">
      <c r="H174" s="113"/>
    </row>
    <row r="175" spans="8:8" x14ac:dyDescent="0.25">
      <c r="H175" s="113"/>
    </row>
    <row r="176" spans="8:8" x14ac:dyDescent="0.25">
      <c r="H176" s="113"/>
    </row>
    <row r="177" spans="8:8" x14ac:dyDescent="0.25">
      <c r="H177" s="113"/>
    </row>
    <row r="178" spans="8:8" x14ac:dyDescent="0.25">
      <c r="H178" s="113"/>
    </row>
    <row r="179" spans="8:8" x14ac:dyDescent="0.25">
      <c r="H179" s="113"/>
    </row>
    <row r="180" spans="8:8" x14ac:dyDescent="0.25">
      <c r="H180" s="113"/>
    </row>
    <row r="181" spans="8:8" x14ac:dyDescent="0.25">
      <c r="H181" s="113"/>
    </row>
    <row r="182" spans="8:8" x14ac:dyDescent="0.25">
      <c r="H182" s="113"/>
    </row>
    <row r="183" spans="8:8" x14ac:dyDescent="0.25">
      <c r="H183" s="113"/>
    </row>
    <row r="184" spans="8:8" x14ac:dyDescent="0.25">
      <c r="H184" s="113"/>
    </row>
    <row r="185" spans="8:8" x14ac:dyDescent="0.25">
      <c r="H185" s="113"/>
    </row>
    <row r="186" spans="8:8" x14ac:dyDescent="0.25">
      <c r="H186" s="113"/>
    </row>
    <row r="187" spans="8:8" x14ac:dyDescent="0.25">
      <c r="H187" s="113"/>
    </row>
    <row r="188" spans="8:8" x14ac:dyDescent="0.25">
      <c r="H188" s="113"/>
    </row>
    <row r="189" spans="8:8" x14ac:dyDescent="0.25">
      <c r="H189" s="113"/>
    </row>
    <row r="190" spans="8:8" x14ac:dyDescent="0.25">
      <c r="H190" s="113"/>
    </row>
    <row r="191" spans="8:8" x14ac:dyDescent="0.25">
      <c r="H191" s="113"/>
    </row>
    <row r="192" spans="8:8" x14ac:dyDescent="0.25">
      <c r="H192" s="113"/>
    </row>
    <row r="193" spans="8:8" x14ac:dyDescent="0.25">
      <c r="H193" s="113"/>
    </row>
    <row r="194" spans="8:8" x14ac:dyDescent="0.25">
      <c r="H194" s="113"/>
    </row>
    <row r="195" spans="8:8" x14ac:dyDescent="0.25">
      <c r="H195" s="113"/>
    </row>
    <row r="196" spans="8:8" x14ac:dyDescent="0.25">
      <c r="H196" s="113"/>
    </row>
    <row r="197" spans="8:8" x14ac:dyDescent="0.25">
      <c r="H197" s="113"/>
    </row>
    <row r="198" spans="8:8" x14ac:dyDescent="0.25">
      <c r="H198" s="113"/>
    </row>
    <row r="199" spans="8:8" x14ac:dyDescent="0.25">
      <c r="H199" s="113"/>
    </row>
    <row r="200" spans="8:8" x14ac:dyDescent="0.25">
      <c r="H200" s="113"/>
    </row>
    <row r="201" spans="8:8" x14ac:dyDescent="0.25">
      <c r="H201" s="113"/>
    </row>
    <row r="202" spans="8:8" x14ac:dyDescent="0.25">
      <c r="H202" s="113"/>
    </row>
    <row r="203" spans="8:8" x14ac:dyDescent="0.25">
      <c r="H203" s="113"/>
    </row>
    <row r="204" spans="8:8" x14ac:dyDescent="0.25">
      <c r="H204" s="113"/>
    </row>
    <row r="205" spans="8:8" x14ac:dyDescent="0.25">
      <c r="H205" s="113"/>
    </row>
    <row r="206" spans="8:8" x14ac:dyDescent="0.25">
      <c r="H206" s="113"/>
    </row>
    <row r="207" spans="8:8" x14ac:dyDescent="0.25">
      <c r="H207" s="113"/>
    </row>
    <row r="208" spans="8:8" x14ac:dyDescent="0.25">
      <c r="H208" s="113"/>
    </row>
    <row r="209" spans="8:8" x14ac:dyDescent="0.25">
      <c r="H209" s="113"/>
    </row>
    <row r="210" spans="8:8" x14ac:dyDescent="0.25">
      <c r="H210" s="113"/>
    </row>
    <row r="211" spans="8:8" x14ac:dyDescent="0.25">
      <c r="H211" s="113"/>
    </row>
    <row r="212" spans="8:8" x14ac:dyDescent="0.25">
      <c r="H212" s="113"/>
    </row>
    <row r="213" spans="8:8" x14ac:dyDescent="0.25">
      <c r="H213" s="113"/>
    </row>
    <row r="214" spans="8:8" x14ac:dyDescent="0.25">
      <c r="H214" s="113"/>
    </row>
    <row r="215" spans="8:8" x14ac:dyDescent="0.25">
      <c r="H215" s="113"/>
    </row>
    <row r="216" spans="8:8" x14ac:dyDescent="0.25">
      <c r="H216" s="113"/>
    </row>
    <row r="217" spans="8:8" x14ac:dyDescent="0.25">
      <c r="H217" s="113"/>
    </row>
    <row r="218" spans="8:8" x14ac:dyDescent="0.25">
      <c r="H218" s="113"/>
    </row>
    <row r="219" spans="8:8" x14ac:dyDescent="0.25">
      <c r="H219" s="113"/>
    </row>
    <row r="220" spans="8:8" x14ac:dyDescent="0.25">
      <c r="H220" s="113"/>
    </row>
    <row r="221" spans="8:8" x14ac:dyDescent="0.25">
      <c r="H221" s="113"/>
    </row>
    <row r="222" spans="8:8" x14ac:dyDescent="0.25">
      <c r="H222" s="113"/>
    </row>
    <row r="223" spans="8:8" x14ac:dyDescent="0.25">
      <c r="H223" s="113"/>
    </row>
    <row r="224" spans="8:8" x14ac:dyDescent="0.25">
      <c r="H224" s="113"/>
    </row>
    <row r="225" spans="8:8" x14ac:dyDescent="0.25">
      <c r="H225" s="113"/>
    </row>
    <row r="226" spans="8:8" x14ac:dyDescent="0.25">
      <c r="H226" s="113"/>
    </row>
    <row r="227" spans="8:8" x14ac:dyDescent="0.25">
      <c r="H227" s="113"/>
    </row>
    <row r="228" spans="8:8" x14ac:dyDescent="0.25">
      <c r="H228" s="113"/>
    </row>
    <row r="229" spans="8:8" x14ac:dyDescent="0.25">
      <c r="H229" s="113"/>
    </row>
    <row r="230" spans="8:8" x14ac:dyDescent="0.25">
      <c r="H230" s="113"/>
    </row>
    <row r="231" spans="8:8" x14ac:dyDescent="0.25">
      <c r="H231" s="113"/>
    </row>
    <row r="232" spans="8:8" x14ac:dyDescent="0.25">
      <c r="H232" s="113"/>
    </row>
    <row r="233" spans="8:8" x14ac:dyDescent="0.25">
      <c r="H233" s="113"/>
    </row>
    <row r="234" spans="8:8" x14ac:dyDescent="0.25">
      <c r="H234" s="113"/>
    </row>
    <row r="235" spans="8:8" x14ac:dyDescent="0.25">
      <c r="H235" s="113"/>
    </row>
    <row r="236" spans="8:8" x14ac:dyDescent="0.25">
      <c r="H236" s="113"/>
    </row>
    <row r="237" spans="8:8" x14ac:dyDescent="0.25">
      <c r="H237" s="113"/>
    </row>
    <row r="238" spans="8:8" x14ac:dyDescent="0.25">
      <c r="H238" s="113"/>
    </row>
    <row r="239" spans="8:8" x14ac:dyDescent="0.25">
      <c r="H239" s="113"/>
    </row>
    <row r="240" spans="8:8" x14ac:dyDescent="0.25">
      <c r="H240" s="113"/>
    </row>
    <row r="241" spans="8:8" x14ac:dyDescent="0.25">
      <c r="H241" s="113"/>
    </row>
    <row r="242" spans="8:8" x14ac:dyDescent="0.25">
      <c r="H242" s="113"/>
    </row>
    <row r="243" spans="8:8" x14ac:dyDescent="0.25">
      <c r="H243" s="113"/>
    </row>
    <row r="244" spans="8:8" x14ac:dyDescent="0.25">
      <c r="H244" s="113"/>
    </row>
    <row r="245" spans="8:8" x14ac:dyDescent="0.25">
      <c r="H245" s="113"/>
    </row>
    <row r="246" spans="8:8" x14ac:dyDescent="0.25">
      <c r="H246" s="113"/>
    </row>
    <row r="247" spans="8:8" x14ac:dyDescent="0.25">
      <c r="H247" s="113"/>
    </row>
    <row r="248" spans="8:8" x14ac:dyDescent="0.25">
      <c r="H248" s="113"/>
    </row>
    <row r="249" spans="8:8" x14ac:dyDescent="0.25">
      <c r="H249" s="113"/>
    </row>
    <row r="250" spans="8:8" x14ac:dyDescent="0.25">
      <c r="H250" s="113"/>
    </row>
    <row r="251" spans="8:8" x14ac:dyDescent="0.25">
      <c r="H251" s="113"/>
    </row>
    <row r="252" spans="8:8" x14ac:dyDescent="0.25">
      <c r="H252" s="113"/>
    </row>
    <row r="253" spans="8:8" x14ac:dyDescent="0.25">
      <c r="H253" s="113"/>
    </row>
    <row r="254" spans="8:8" x14ac:dyDescent="0.25">
      <c r="H254" s="113"/>
    </row>
    <row r="255" spans="8:8" x14ac:dyDescent="0.25">
      <c r="H255" s="113"/>
    </row>
    <row r="256" spans="8:8" x14ac:dyDescent="0.25">
      <c r="H256" s="113"/>
    </row>
    <row r="257" spans="8:8" x14ac:dyDescent="0.25">
      <c r="H257" s="113"/>
    </row>
    <row r="258" spans="8:8" x14ac:dyDescent="0.25">
      <c r="H258" s="113"/>
    </row>
    <row r="259" spans="8:8" x14ac:dyDescent="0.25">
      <c r="H259" s="113"/>
    </row>
    <row r="260" spans="8:8" x14ac:dyDescent="0.25">
      <c r="H260" s="113"/>
    </row>
    <row r="261" spans="8:8" x14ac:dyDescent="0.25">
      <c r="H261" s="113"/>
    </row>
    <row r="262" spans="8:8" x14ac:dyDescent="0.25">
      <c r="H262" s="113"/>
    </row>
    <row r="263" spans="8:8" x14ac:dyDescent="0.25">
      <c r="H263" s="113"/>
    </row>
    <row r="264" spans="8:8" x14ac:dyDescent="0.25">
      <c r="H264" s="113"/>
    </row>
    <row r="265" spans="8:8" x14ac:dyDescent="0.25">
      <c r="H265" s="113"/>
    </row>
    <row r="266" spans="8:8" x14ac:dyDescent="0.25">
      <c r="H266" s="113"/>
    </row>
    <row r="267" spans="8:8" x14ac:dyDescent="0.25">
      <c r="H267" s="113"/>
    </row>
    <row r="268" spans="8:8" x14ac:dyDescent="0.25">
      <c r="H268" s="113"/>
    </row>
    <row r="269" spans="8:8" x14ac:dyDescent="0.25">
      <c r="H269" s="113"/>
    </row>
    <row r="270" spans="8:8" x14ac:dyDescent="0.25">
      <c r="H270" s="113"/>
    </row>
    <row r="271" spans="8:8" x14ac:dyDescent="0.25">
      <c r="H271" s="113"/>
    </row>
    <row r="272" spans="8:8" x14ac:dyDescent="0.25">
      <c r="H272" s="113"/>
    </row>
    <row r="273" spans="8:8" x14ac:dyDescent="0.25">
      <c r="H273" s="113"/>
    </row>
    <row r="274" spans="8:8" x14ac:dyDescent="0.25">
      <c r="H274" s="113"/>
    </row>
    <row r="275" spans="8:8" x14ac:dyDescent="0.25">
      <c r="H275" s="113"/>
    </row>
    <row r="276" spans="8:8" x14ac:dyDescent="0.25">
      <c r="H276" s="113"/>
    </row>
    <row r="277" spans="8:8" x14ac:dyDescent="0.25">
      <c r="H277" s="113"/>
    </row>
    <row r="278" spans="8:8" x14ac:dyDescent="0.25">
      <c r="H278" s="113"/>
    </row>
    <row r="279" spans="8:8" x14ac:dyDescent="0.25">
      <c r="H279" s="113"/>
    </row>
    <row r="280" spans="8:8" x14ac:dyDescent="0.25">
      <c r="H280" s="113"/>
    </row>
    <row r="281" spans="8:8" x14ac:dyDescent="0.25">
      <c r="H281" s="113"/>
    </row>
    <row r="282" spans="8:8" x14ac:dyDescent="0.25">
      <c r="H282" s="113"/>
    </row>
    <row r="283" spans="8:8" x14ac:dyDescent="0.25">
      <c r="H283" s="113"/>
    </row>
    <row r="284" spans="8:8" x14ac:dyDescent="0.25">
      <c r="H284" s="113"/>
    </row>
    <row r="285" spans="8:8" x14ac:dyDescent="0.25">
      <c r="H285" s="113"/>
    </row>
    <row r="286" spans="8:8" x14ac:dyDescent="0.25">
      <c r="H286" s="113"/>
    </row>
    <row r="287" spans="8:8" x14ac:dyDescent="0.25">
      <c r="H287" s="113"/>
    </row>
    <row r="288" spans="8:8" x14ac:dyDescent="0.25">
      <c r="H288" s="113"/>
    </row>
    <row r="289" spans="8:8" x14ac:dyDescent="0.25">
      <c r="H289" s="113"/>
    </row>
    <row r="290" spans="8:8" x14ac:dyDescent="0.25">
      <c r="H290" s="113"/>
    </row>
    <row r="291" spans="8:8" x14ac:dyDescent="0.25">
      <c r="H291" s="113"/>
    </row>
    <row r="292" spans="8:8" x14ac:dyDescent="0.25">
      <c r="H292" s="113"/>
    </row>
    <row r="293" spans="8:8" x14ac:dyDescent="0.25">
      <c r="H293" s="113"/>
    </row>
    <row r="294" spans="8:8" x14ac:dyDescent="0.25">
      <c r="H294" s="113"/>
    </row>
    <row r="295" spans="8:8" x14ac:dyDescent="0.25">
      <c r="H295" s="113"/>
    </row>
    <row r="296" spans="8:8" x14ac:dyDescent="0.25">
      <c r="H296" s="113"/>
    </row>
    <row r="297" spans="8:8" x14ac:dyDescent="0.25">
      <c r="H297" s="113"/>
    </row>
    <row r="298" spans="8:8" x14ac:dyDescent="0.25">
      <c r="H298" s="113"/>
    </row>
    <row r="299" spans="8:8" x14ac:dyDescent="0.25">
      <c r="H299" s="113"/>
    </row>
    <row r="300" spans="8:8" x14ac:dyDescent="0.25">
      <c r="H300" s="113"/>
    </row>
    <row r="301" spans="8:8" x14ac:dyDescent="0.25">
      <c r="H301" s="113"/>
    </row>
    <row r="302" spans="8:8" x14ac:dyDescent="0.25">
      <c r="H302" s="113"/>
    </row>
    <row r="303" spans="8:8" x14ac:dyDescent="0.25">
      <c r="H303" s="113"/>
    </row>
    <row r="304" spans="8:8" x14ac:dyDescent="0.25">
      <c r="H304" s="113"/>
    </row>
    <row r="305" spans="8:8" x14ac:dyDescent="0.25">
      <c r="H305" s="113"/>
    </row>
    <row r="306" spans="8:8" x14ac:dyDescent="0.25">
      <c r="H306" s="113"/>
    </row>
    <row r="307" spans="8:8" x14ac:dyDescent="0.25">
      <c r="H307" s="113"/>
    </row>
    <row r="308" spans="8:8" x14ac:dyDescent="0.25">
      <c r="H308" s="113"/>
    </row>
    <row r="309" spans="8:8" x14ac:dyDescent="0.25">
      <c r="H309" s="113"/>
    </row>
    <row r="310" spans="8:8" x14ac:dyDescent="0.25">
      <c r="H310" s="113"/>
    </row>
    <row r="311" spans="8:8" x14ac:dyDescent="0.25">
      <c r="H311" s="113"/>
    </row>
    <row r="312" spans="8:8" x14ac:dyDescent="0.25">
      <c r="H312" s="113"/>
    </row>
    <row r="313" spans="8:8" x14ac:dyDescent="0.25">
      <c r="H313" s="113"/>
    </row>
    <row r="314" spans="8:8" x14ac:dyDescent="0.25">
      <c r="H314" s="113"/>
    </row>
    <row r="315" spans="8:8" x14ac:dyDescent="0.25">
      <c r="H315" s="113"/>
    </row>
    <row r="316" spans="8:8" x14ac:dyDescent="0.25">
      <c r="H316" s="113"/>
    </row>
    <row r="317" spans="8:8" x14ac:dyDescent="0.25">
      <c r="H317" s="113"/>
    </row>
    <row r="318" spans="8:8" x14ac:dyDescent="0.25">
      <c r="H318" s="113"/>
    </row>
    <row r="319" spans="8:8" x14ac:dyDescent="0.25">
      <c r="H319" s="113"/>
    </row>
    <row r="320" spans="8:8" x14ac:dyDescent="0.25">
      <c r="H320" s="113"/>
    </row>
    <row r="321" spans="8:8" x14ac:dyDescent="0.25">
      <c r="H321" s="113"/>
    </row>
    <row r="322" spans="8:8" x14ac:dyDescent="0.25">
      <c r="H322" s="113"/>
    </row>
    <row r="323" spans="8:8" x14ac:dyDescent="0.25">
      <c r="H323" s="113"/>
    </row>
    <row r="324" spans="8:8" x14ac:dyDescent="0.25">
      <c r="H324" s="113"/>
    </row>
    <row r="325" spans="8:8" x14ac:dyDescent="0.25">
      <c r="H325" s="113"/>
    </row>
    <row r="326" spans="8:8" x14ac:dyDescent="0.25">
      <c r="H326" s="113"/>
    </row>
    <row r="327" spans="8:8" x14ac:dyDescent="0.25">
      <c r="H327" s="113"/>
    </row>
    <row r="328" spans="8:8" x14ac:dyDescent="0.25">
      <c r="H328" s="113"/>
    </row>
    <row r="329" spans="8:8" x14ac:dyDescent="0.25">
      <c r="H329" s="113"/>
    </row>
    <row r="330" spans="8:8" x14ac:dyDescent="0.25">
      <c r="H330" s="113"/>
    </row>
    <row r="331" spans="8:8" x14ac:dyDescent="0.25">
      <c r="H331" s="113"/>
    </row>
    <row r="332" spans="8:8" x14ac:dyDescent="0.25">
      <c r="H332" s="113"/>
    </row>
    <row r="333" spans="8:8" x14ac:dyDescent="0.25">
      <c r="H333" s="113"/>
    </row>
    <row r="334" spans="8:8" x14ac:dyDescent="0.25">
      <c r="H334" s="113"/>
    </row>
    <row r="335" spans="8:8" x14ac:dyDescent="0.25">
      <c r="H335" s="113"/>
    </row>
    <row r="336" spans="8:8" x14ac:dyDescent="0.25">
      <c r="H336" s="113"/>
    </row>
    <row r="337" spans="8:8" x14ac:dyDescent="0.25">
      <c r="H337" s="113"/>
    </row>
    <row r="338" spans="8:8" x14ac:dyDescent="0.25">
      <c r="H338" s="113"/>
    </row>
    <row r="339" spans="8:8" x14ac:dyDescent="0.25">
      <c r="H339" s="113"/>
    </row>
    <row r="340" spans="8:8" x14ac:dyDescent="0.25">
      <c r="H340" s="113"/>
    </row>
    <row r="341" spans="8:8" x14ac:dyDescent="0.25">
      <c r="H341" s="113"/>
    </row>
    <row r="342" spans="8:8" x14ac:dyDescent="0.25">
      <c r="H342" s="113"/>
    </row>
    <row r="343" spans="8:8" x14ac:dyDescent="0.25">
      <c r="H343" s="113"/>
    </row>
    <row r="344" spans="8:8" x14ac:dyDescent="0.25">
      <c r="H344" s="113"/>
    </row>
    <row r="345" spans="8:8" x14ac:dyDescent="0.25">
      <c r="H345" s="113"/>
    </row>
    <row r="346" spans="8:8" x14ac:dyDescent="0.25">
      <c r="H346" s="113"/>
    </row>
    <row r="347" spans="8:8" x14ac:dyDescent="0.25">
      <c r="H347" s="113"/>
    </row>
    <row r="348" spans="8:8" x14ac:dyDescent="0.25">
      <c r="H348" s="113"/>
    </row>
    <row r="349" spans="8:8" x14ac:dyDescent="0.25">
      <c r="H349" s="113"/>
    </row>
    <row r="350" spans="8:8" x14ac:dyDescent="0.25">
      <c r="H350" s="113"/>
    </row>
    <row r="351" spans="8:8" x14ac:dyDescent="0.25">
      <c r="H351" s="113"/>
    </row>
    <row r="352" spans="8:8" x14ac:dyDescent="0.25">
      <c r="H352" s="113"/>
    </row>
    <row r="353" spans="8:8" x14ac:dyDescent="0.25">
      <c r="H353" s="113"/>
    </row>
    <row r="354" spans="8:8" x14ac:dyDescent="0.25">
      <c r="H354" s="113"/>
    </row>
    <row r="355" spans="8:8" x14ac:dyDescent="0.25">
      <c r="H355" s="113"/>
    </row>
    <row r="356" spans="8:8" x14ac:dyDescent="0.25">
      <c r="H356" s="113"/>
    </row>
    <row r="357" spans="8:8" x14ac:dyDescent="0.25">
      <c r="H357" s="113"/>
    </row>
    <row r="358" spans="8:8" x14ac:dyDescent="0.25">
      <c r="H358" s="113"/>
    </row>
    <row r="359" spans="8:8" x14ac:dyDescent="0.25">
      <c r="H359" s="113"/>
    </row>
    <row r="360" spans="8:8" x14ac:dyDescent="0.25">
      <c r="H360" s="113"/>
    </row>
    <row r="361" spans="8:8" x14ac:dyDescent="0.25">
      <c r="H361" s="113"/>
    </row>
    <row r="362" spans="8:8" x14ac:dyDescent="0.25">
      <c r="H362" s="113"/>
    </row>
    <row r="363" spans="8:8" x14ac:dyDescent="0.25">
      <c r="H363" s="113"/>
    </row>
    <row r="364" spans="8:8" x14ac:dyDescent="0.25">
      <c r="H364" s="113"/>
    </row>
    <row r="365" spans="8:8" x14ac:dyDescent="0.25">
      <c r="H365" s="113"/>
    </row>
    <row r="366" spans="8:8" x14ac:dyDescent="0.25">
      <c r="H366" s="113"/>
    </row>
    <row r="367" spans="8:8" x14ac:dyDescent="0.25">
      <c r="H367" s="113"/>
    </row>
    <row r="368" spans="8:8" x14ac:dyDescent="0.25">
      <c r="H368" s="113"/>
    </row>
    <row r="369" spans="8:8" x14ac:dyDescent="0.25">
      <c r="H369" s="113"/>
    </row>
    <row r="370" spans="8:8" x14ac:dyDescent="0.25">
      <c r="H370" s="113"/>
    </row>
    <row r="371" spans="8:8" x14ac:dyDescent="0.25">
      <c r="H371" s="113"/>
    </row>
    <row r="372" spans="8:8" x14ac:dyDescent="0.25">
      <c r="H372" s="113"/>
    </row>
    <row r="373" spans="8:8" x14ac:dyDescent="0.25">
      <c r="H373" s="113"/>
    </row>
    <row r="374" spans="8:8" x14ac:dyDescent="0.25">
      <c r="H374" s="113"/>
    </row>
    <row r="375" spans="8:8" x14ac:dyDescent="0.25">
      <c r="H375" s="113"/>
    </row>
    <row r="376" spans="8:8" x14ac:dyDescent="0.25">
      <c r="H376" s="113"/>
    </row>
    <row r="377" spans="8:8" x14ac:dyDescent="0.25">
      <c r="H377" s="113"/>
    </row>
    <row r="378" spans="8:8" x14ac:dyDescent="0.25">
      <c r="H378" s="113"/>
    </row>
    <row r="379" spans="8:8" x14ac:dyDescent="0.25">
      <c r="H379" s="113"/>
    </row>
    <row r="380" spans="8:8" x14ac:dyDescent="0.25">
      <c r="H380" s="113"/>
    </row>
    <row r="381" spans="8:8" x14ac:dyDescent="0.25">
      <c r="H381" s="113"/>
    </row>
    <row r="382" spans="8:8" x14ac:dyDescent="0.25">
      <c r="H382" s="113"/>
    </row>
    <row r="383" spans="8:8" x14ac:dyDescent="0.25">
      <c r="H383" s="113"/>
    </row>
    <row r="384" spans="8:8" x14ac:dyDescent="0.25">
      <c r="H384" s="113"/>
    </row>
    <row r="385" spans="8:8" x14ac:dyDescent="0.25">
      <c r="H385" s="113"/>
    </row>
    <row r="386" spans="8:8" x14ac:dyDescent="0.25">
      <c r="H386" s="113"/>
    </row>
    <row r="387" spans="8:8" x14ac:dyDescent="0.25">
      <c r="H387" s="113"/>
    </row>
    <row r="388" spans="8:8" x14ac:dyDescent="0.25">
      <c r="H388" s="113"/>
    </row>
    <row r="389" spans="8:8" x14ac:dyDescent="0.25">
      <c r="H389" s="113"/>
    </row>
    <row r="390" spans="8:8" x14ac:dyDescent="0.25">
      <c r="H390" s="113"/>
    </row>
    <row r="391" spans="8:8" x14ac:dyDescent="0.25">
      <c r="H391" s="113"/>
    </row>
    <row r="392" spans="8:8" x14ac:dyDescent="0.25">
      <c r="H392" s="113"/>
    </row>
    <row r="393" spans="8:8" x14ac:dyDescent="0.25">
      <c r="H393" s="113"/>
    </row>
    <row r="394" spans="8:8" x14ac:dyDescent="0.25">
      <c r="H394" s="113"/>
    </row>
    <row r="395" spans="8:8" x14ac:dyDescent="0.25">
      <c r="H395" s="113"/>
    </row>
    <row r="396" spans="8:8" x14ac:dyDescent="0.25">
      <c r="H396" s="113"/>
    </row>
    <row r="397" spans="8:8" x14ac:dyDescent="0.25">
      <c r="H397" s="113"/>
    </row>
    <row r="398" spans="8:8" x14ac:dyDescent="0.25">
      <c r="H398" s="113"/>
    </row>
    <row r="399" spans="8:8" x14ac:dyDescent="0.25">
      <c r="H399" s="113"/>
    </row>
    <row r="400" spans="8:8" x14ac:dyDescent="0.25">
      <c r="H400" s="113"/>
    </row>
    <row r="401" spans="8:8" x14ac:dyDescent="0.25">
      <c r="H401" s="113"/>
    </row>
    <row r="402" spans="8:8" x14ac:dyDescent="0.25">
      <c r="H402" s="113"/>
    </row>
    <row r="403" spans="8:8" x14ac:dyDescent="0.25">
      <c r="H403" s="113"/>
    </row>
    <row r="404" spans="8:8" x14ac:dyDescent="0.25">
      <c r="H404" s="113"/>
    </row>
    <row r="405" spans="8:8" x14ac:dyDescent="0.25">
      <c r="H405" s="113"/>
    </row>
    <row r="406" spans="8:8" x14ac:dyDescent="0.25">
      <c r="H406" s="113"/>
    </row>
    <row r="407" spans="8:8" x14ac:dyDescent="0.25">
      <c r="H407" s="113"/>
    </row>
    <row r="408" spans="8:8" x14ac:dyDescent="0.25">
      <c r="H408" s="113"/>
    </row>
    <row r="409" spans="8:8" x14ac:dyDescent="0.25">
      <c r="H409" s="113"/>
    </row>
    <row r="410" spans="8:8" x14ac:dyDescent="0.25">
      <c r="H410" s="113"/>
    </row>
    <row r="411" spans="8:8" x14ac:dyDescent="0.25">
      <c r="H411" s="113"/>
    </row>
    <row r="412" spans="8:8" x14ac:dyDescent="0.25">
      <c r="H412" s="113"/>
    </row>
    <row r="413" spans="8:8" x14ac:dyDescent="0.25">
      <c r="H413" s="113"/>
    </row>
    <row r="414" spans="8:8" x14ac:dyDescent="0.25">
      <c r="H414" s="113"/>
    </row>
    <row r="415" spans="8:8" x14ac:dyDescent="0.25">
      <c r="H415" s="113"/>
    </row>
    <row r="416" spans="8:8" x14ac:dyDescent="0.25">
      <c r="H416" s="113"/>
    </row>
    <row r="417" spans="8:8" x14ac:dyDescent="0.25">
      <c r="H417" s="113"/>
    </row>
    <row r="418" spans="8:8" x14ac:dyDescent="0.25">
      <c r="H418" s="113"/>
    </row>
    <row r="419" spans="8:8" x14ac:dyDescent="0.25">
      <c r="H419" s="113"/>
    </row>
    <row r="420" spans="8:8" x14ac:dyDescent="0.25">
      <c r="H420" s="113"/>
    </row>
    <row r="421" spans="8:8" x14ac:dyDescent="0.25">
      <c r="H421" s="113"/>
    </row>
    <row r="422" spans="8:8" x14ac:dyDescent="0.25">
      <c r="H422" s="113"/>
    </row>
    <row r="423" spans="8:8" x14ac:dyDescent="0.25">
      <c r="H423" s="113"/>
    </row>
    <row r="424" spans="8:8" x14ac:dyDescent="0.25">
      <c r="H424" s="113"/>
    </row>
    <row r="425" spans="8:8" x14ac:dyDescent="0.25">
      <c r="H425" s="113"/>
    </row>
    <row r="426" spans="8:8" x14ac:dyDescent="0.25">
      <c r="H426" s="113"/>
    </row>
    <row r="427" spans="8:8" x14ac:dyDescent="0.25">
      <c r="H427" s="113"/>
    </row>
    <row r="428" spans="8:8" x14ac:dyDescent="0.25">
      <c r="H428" s="113"/>
    </row>
    <row r="429" spans="8:8" x14ac:dyDescent="0.25">
      <c r="H429" s="113"/>
    </row>
    <row r="430" spans="8:8" x14ac:dyDescent="0.25">
      <c r="H430" s="113"/>
    </row>
    <row r="431" spans="8:8" x14ac:dyDescent="0.25">
      <c r="H431" s="113"/>
    </row>
    <row r="432" spans="8:8" x14ac:dyDescent="0.25">
      <c r="H432" s="113"/>
    </row>
    <row r="433" spans="8:8" x14ac:dyDescent="0.25">
      <c r="H433" s="113"/>
    </row>
    <row r="434" spans="8:8" x14ac:dyDescent="0.25">
      <c r="H434" s="113"/>
    </row>
    <row r="435" spans="8:8" x14ac:dyDescent="0.25">
      <c r="H435" s="113"/>
    </row>
    <row r="436" spans="8:8" x14ac:dyDescent="0.25">
      <c r="H436" s="113"/>
    </row>
    <row r="437" spans="8:8" x14ac:dyDescent="0.25">
      <c r="H437" s="113"/>
    </row>
    <row r="438" spans="8:8" x14ac:dyDescent="0.25">
      <c r="H438" s="113"/>
    </row>
    <row r="439" spans="8:8" x14ac:dyDescent="0.25">
      <c r="H439" s="113"/>
    </row>
    <row r="440" spans="8:8" x14ac:dyDescent="0.25">
      <c r="H440" s="113"/>
    </row>
    <row r="441" spans="8:8" x14ac:dyDescent="0.25">
      <c r="H441" s="113"/>
    </row>
    <row r="442" spans="8:8" x14ac:dyDescent="0.25">
      <c r="H442" s="113"/>
    </row>
    <row r="443" spans="8:8" x14ac:dyDescent="0.25">
      <c r="H443" s="113"/>
    </row>
    <row r="444" spans="8:8" x14ac:dyDescent="0.25">
      <c r="H444" s="113"/>
    </row>
    <row r="445" spans="8:8" x14ac:dyDescent="0.25">
      <c r="H445" s="113"/>
    </row>
    <row r="446" spans="8:8" x14ac:dyDescent="0.25">
      <c r="H446" s="113"/>
    </row>
    <row r="447" spans="8:8" x14ac:dyDescent="0.25">
      <c r="H447" s="113"/>
    </row>
    <row r="448" spans="8:8" x14ac:dyDescent="0.25">
      <c r="H448" s="113"/>
    </row>
    <row r="449" spans="8:8" x14ac:dyDescent="0.25">
      <c r="H449" s="113"/>
    </row>
    <row r="450" spans="8:8" x14ac:dyDescent="0.25">
      <c r="H450" s="113"/>
    </row>
    <row r="451" spans="8:8" x14ac:dyDescent="0.25">
      <c r="H451" s="113"/>
    </row>
    <row r="452" spans="8:8" x14ac:dyDescent="0.25">
      <c r="H452" s="113"/>
    </row>
    <row r="453" spans="8:8" x14ac:dyDescent="0.25">
      <c r="H453" s="113"/>
    </row>
    <row r="454" spans="8:8" x14ac:dyDescent="0.25">
      <c r="H454" s="113"/>
    </row>
    <row r="455" spans="8:8" x14ac:dyDescent="0.25">
      <c r="H455" s="113"/>
    </row>
    <row r="456" spans="8:8" x14ac:dyDescent="0.25">
      <c r="H456" s="113"/>
    </row>
    <row r="457" spans="8:8" x14ac:dyDescent="0.25">
      <c r="H457" s="113"/>
    </row>
    <row r="458" spans="8:8" x14ac:dyDescent="0.25">
      <c r="H458" s="113"/>
    </row>
    <row r="459" spans="8:8" x14ac:dyDescent="0.25">
      <c r="H459" s="113"/>
    </row>
    <row r="460" spans="8:8" x14ac:dyDescent="0.25">
      <c r="H460" s="113"/>
    </row>
    <row r="461" spans="8:8" x14ac:dyDescent="0.25">
      <c r="H461" s="113"/>
    </row>
    <row r="462" spans="8:8" x14ac:dyDescent="0.25">
      <c r="H462" s="113"/>
    </row>
    <row r="463" spans="8:8" x14ac:dyDescent="0.25">
      <c r="H463" s="113"/>
    </row>
    <row r="464" spans="8:8" x14ac:dyDescent="0.25">
      <c r="H464" s="113"/>
    </row>
    <row r="465" spans="8:8" x14ac:dyDescent="0.25">
      <c r="H465" s="113"/>
    </row>
    <row r="466" spans="8:8" x14ac:dyDescent="0.25">
      <c r="H466" s="113"/>
    </row>
    <row r="467" spans="8:8" x14ac:dyDescent="0.25">
      <c r="H467" s="113"/>
    </row>
    <row r="468" spans="8:8" x14ac:dyDescent="0.25">
      <c r="H468" s="113"/>
    </row>
    <row r="469" spans="8:8" x14ac:dyDescent="0.25">
      <c r="H469" s="113"/>
    </row>
    <row r="470" spans="8:8" x14ac:dyDescent="0.25">
      <c r="H470" s="113"/>
    </row>
    <row r="471" spans="8:8" x14ac:dyDescent="0.25">
      <c r="H471" s="113"/>
    </row>
    <row r="472" spans="8:8" x14ac:dyDescent="0.25">
      <c r="H472" s="113"/>
    </row>
    <row r="473" spans="8:8" x14ac:dyDescent="0.25">
      <c r="H473" s="113"/>
    </row>
    <row r="474" spans="8:8" x14ac:dyDescent="0.25">
      <c r="H474" s="113"/>
    </row>
    <row r="475" spans="8:8" x14ac:dyDescent="0.25">
      <c r="H475" s="113"/>
    </row>
    <row r="476" spans="8:8" x14ac:dyDescent="0.25">
      <c r="H476" s="113"/>
    </row>
    <row r="477" spans="8:8" x14ac:dyDescent="0.25">
      <c r="H477" s="113"/>
    </row>
    <row r="478" spans="8:8" x14ac:dyDescent="0.25">
      <c r="H478" s="113"/>
    </row>
    <row r="479" spans="8:8" x14ac:dyDescent="0.25">
      <c r="H479" s="113"/>
    </row>
    <row r="480" spans="8:8" x14ac:dyDescent="0.25">
      <c r="H480" s="113"/>
    </row>
    <row r="481" spans="8:8" x14ac:dyDescent="0.25">
      <c r="H481" s="113"/>
    </row>
    <row r="482" spans="8:8" x14ac:dyDescent="0.25">
      <c r="H482" s="113"/>
    </row>
    <row r="483" spans="8:8" x14ac:dyDescent="0.25">
      <c r="H483" s="113"/>
    </row>
    <row r="484" spans="8:8" x14ac:dyDescent="0.25">
      <c r="H484" s="113"/>
    </row>
    <row r="485" spans="8:8" x14ac:dyDescent="0.25">
      <c r="H485" s="113"/>
    </row>
    <row r="486" spans="8:8" x14ac:dyDescent="0.25">
      <c r="H486" s="113"/>
    </row>
    <row r="487" spans="8:8" x14ac:dyDescent="0.25">
      <c r="H487" s="113"/>
    </row>
    <row r="488" spans="8:8" x14ac:dyDescent="0.25">
      <c r="H488" s="113"/>
    </row>
    <row r="489" spans="8:8" x14ac:dyDescent="0.25">
      <c r="H489" s="113"/>
    </row>
    <row r="490" spans="8:8" x14ac:dyDescent="0.25">
      <c r="H490" s="113"/>
    </row>
    <row r="491" spans="8:8" x14ac:dyDescent="0.25">
      <c r="H491" s="113"/>
    </row>
    <row r="492" spans="8:8" x14ac:dyDescent="0.25">
      <c r="H492" s="113"/>
    </row>
    <row r="493" spans="8:8" x14ac:dyDescent="0.25">
      <c r="H493" s="113"/>
    </row>
    <row r="494" spans="8:8" x14ac:dyDescent="0.25">
      <c r="H494" s="113"/>
    </row>
    <row r="495" spans="8:8" x14ac:dyDescent="0.25">
      <c r="H495" s="113"/>
    </row>
    <row r="496" spans="8:8" x14ac:dyDescent="0.25">
      <c r="H496" s="113"/>
    </row>
    <row r="497" spans="8:8" x14ac:dyDescent="0.25">
      <c r="H497" s="113"/>
    </row>
    <row r="498" spans="8:8" x14ac:dyDescent="0.25">
      <c r="H498" s="113"/>
    </row>
    <row r="499" spans="8:8" x14ac:dyDescent="0.25">
      <c r="H499" s="113"/>
    </row>
    <row r="500" spans="8:8" x14ac:dyDescent="0.25">
      <c r="H500" s="113"/>
    </row>
    <row r="501" spans="8:8" x14ac:dyDescent="0.25">
      <c r="H501" s="113"/>
    </row>
    <row r="502" spans="8:8" x14ac:dyDescent="0.25">
      <c r="H502" s="113"/>
    </row>
    <row r="503" spans="8:8" x14ac:dyDescent="0.25">
      <c r="H503" s="113"/>
    </row>
    <row r="504" spans="8:8" x14ac:dyDescent="0.25">
      <c r="H504" s="113"/>
    </row>
    <row r="505" spans="8:8" x14ac:dyDescent="0.25">
      <c r="H505" s="113"/>
    </row>
    <row r="506" spans="8:8" x14ac:dyDescent="0.25">
      <c r="H506" s="113"/>
    </row>
    <row r="507" spans="8:8" x14ac:dyDescent="0.25">
      <c r="H507" s="113"/>
    </row>
    <row r="508" spans="8:8" x14ac:dyDescent="0.25">
      <c r="H508" s="113"/>
    </row>
    <row r="509" spans="8:8" x14ac:dyDescent="0.25">
      <c r="H509" s="113"/>
    </row>
    <row r="510" spans="8:8" x14ac:dyDescent="0.25">
      <c r="H510" s="113"/>
    </row>
    <row r="511" spans="8:8" x14ac:dyDescent="0.25">
      <c r="H511" s="113"/>
    </row>
    <row r="512" spans="8:8" x14ac:dyDescent="0.25">
      <c r="H512" s="113"/>
    </row>
    <row r="513" spans="8:8" x14ac:dyDescent="0.25">
      <c r="H513" s="113"/>
    </row>
    <row r="514" spans="8:8" x14ac:dyDescent="0.25">
      <c r="H514" s="113"/>
    </row>
    <row r="515" spans="8:8" x14ac:dyDescent="0.25">
      <c r="H515" s="113"/>
    </row>
    <row r="516" spans="8:8" x14ac:dyDescent="0.25">
      <c r="H516" s="113"/>
    </row>
    <row r="517" spans="8:8" x14ac:dyDescent="0.25">
      <c r="H517" s="113"/>
    </row>
    <row r="518" spans="8:8" x14ac:dyDescent="0.25">
      <c r="H518" s="113"/>
    </row>
    <row r="519" spans="8:8" x14ac:dyDescent="0.25">
      <c r="H519" s="113"/>
    </row>
    <row r="520" spans="8:8" x14ac:dyDescent="0.25">
      <c r="H520" s="113"/>
    </row>
    <row r="521" spans="8:8" x14ac:dyDescent="0.25">
      <c r="H521" s="113"/>
    </row>
    <row r="522" spans="8:8" x14ac:dyDescent="0.25">
      <c r="H522" s="113"/>
    </row>
    <row r="523" spans="8:8" x14ac:dyDescent="0.25">
      <c r="H523" s="113"/>
    </row>
    <row r="524" spans="8:8" x14ac:dyDescent="0.25">
      <c r="H524" s="113"/>
    </row>
    <row r="525" spans="8:8" x14ac:dyDescent="0.25">
      <c r="H525" s="113"/>
    </row>
    <row r="526" spans="8:8" x14ac:dyDescent="0.25">
      <c r="H526" s="113"/>
    </row>
    <row r="527" spans="8:8" x14ac:dyDescent="0.25">
      <c r="H527" s="113"/>
    </row>
    <row r="528" spans="8:8" x14ac:dyDescent="0.25">
      <c r="H528" s="113"/>
    </row>
    <row r="529" spans="8:8" x14ac:dyDescent="0.25">
      <c r="H529" s="113"/>
    </row>
    <row r="530" spans="8:8" x14ac:dyDescent="0.25">
      <c r="H530" s="113"/>
    </row>
    <row r="531" spans="8:8" x14ac:dyDescent="0.25">
      <c r="H531" s="113"/>
    </row>
    <row r="532" spans="8:8" x14ac:dyDescent="0.25">
      <c r="H532" s="113"/>
    </row>
    <row r="533" spans="8:8" x14ac:dyDescent="0.25">
      <c r="H533" s="113"/>
    </row>
    <row r="534" spans="8:8" x14ac:dyDescent="0.25">
      <c r="H534" s="113"/>
    </row>
    <row r="535" spans="8:8" x14ac:dyDescent="0.25">
      <c r="H535" s="113"/>
    </row>
    <row r="536" spans="8:8" x14ac:dyDescent="0.25">
      <c r="H536" s="113"/>
    </row>
    <row r="537" spans="8:8" x14ac:dyDescent="0.25">
      <c r="H537" s="113"/>
    </row>
    <row r="538" spans="8:8" x14ac:dyDescent="0.25">
      <c r="H538" s="113"/>
    </row>
    <row r="539" spans="8:8" x14ac:dyDescent="0.25">
      <c r="H539" s="113"/>
    </row>
    <row r="540" spans="8:8" x14ac:dyDescent="0.25">
      <c r="H540" s="113"/>
    </row>
    <row r="541" spans="8:8" x14ac:dyDescent="0.25">
      <c r="H541" s="113"/>
    </row>
    <row r="542" spans="8:8" x14ac:dyDescent="0.25">
      <c r="H542" s="113"/>
    </row>
    <row r="543" spans="8:8" x14ac:dyDescent="0.25">
      <c r="H543" s="113"/>
    </row>
    <row r="544" spans="8:8" x14ac:dyDescent="0.25">
      <c r="H544" s="113"/>
    </row>
    <row r="545" spans="8:8" x14ac:dyDescent="0.25">
      <c r="H545" s="113"/>
    </row>
    <row r="546" spans="8:8" x14ac:dyDescent="0.25">
      <c r="H546" s="113"/>
    </row>
    <row r="547" spans="8:8" x14ac:dyDescent="0.25">
      <c r="H547" s="113"/>
    </row>
    <row r="548" spans="8:8" x14ac:dyDescent="0.25">
      <c r="H548" s="113"/>
    </row>
    <row r="549" spans="8:8" x14ac:dyDescent="0.25">
      <c r="H549" s="113"/>
    </row>
    <row r="550" spans="8:8" x14ac:dyDescent="0.25">
      <c r="H550" s="113"/>
    </row>
    <row r="551" spans="8:8" x14ac:dyDescent="0.25">
      <c r="H551" s="113"/>
    </row>
    <row r="552" spans="8:8" x14ac:dyDescent="0.25">
      <c r="H552" s="113"/>
    </row>
    <row r="553" spans="8:8" x14ac:dyDescent="0.25">
      <c r="H553" s="113"/>
    </row>
    <row r="554" spans="8:8" x14ac:dyDescent="0.25">
      <c r="H554" s="113"/>
    </row>
    <row r="555" spans="8:8" x14ac:dyDescent="0.25">
      <c r="H555" s="113"/>
    </row>
    <row r="556" spans="8:8" x14ac:dyDescent="0.25">
      <c r="H556" s="113"/>
    </row>
    <row r="557" spans="8:8" x14ac:dyDescent="0.25">
      <c r="H557" s="113"/>
    </row>
    <row r="558" spans="8:8" x14ac:dyDescent="0.25">
      <c r="H558" s="113"/>
    </row>
    <row r="559" spans="8:8" x14ac:dyDescent="0.25">
      <c r="H559" s="113"/>
    </row>
    <row r="560" spans="8:8" x14ac:dyDescent="0.25">
      <c r="H560" s="113"/>
    </row>
    <row r="561" spans="8:8" x14ac:dyDescent="0.25">
      <c r="H561" s="113"/>
    </row>
    <row r="562" spans="8:8" x14ac:dyDescent="0.25">
      <c r="H562" s="113"/>
    </row>
    <row r="563" spans="8:8" x14ac:dyDescent="0.25">
      <c r="H563" s="113"/>
    </row>
    <row r="564" spans="8:8" x14ac:dyDescent="0.25">
      <c r="H564" s="113"/>
    </row>
    <row r="565" spans="8:8" x14ac:dyDescent="0.25">
      <c r="H565" s="113"/>
    </row>
    <row r="566" spans="8:8" x14ac:dyDescent="0.25">
      <c r="H566" s="113"/>
    </row>
    <row r="567" spans="8:8" x14ac:dyDescent="0.25">
      <c r="H567" s="113"/>
    </row>
    <row r="568" spans="8:8" x14ac:dyDescent="0.25">
      <c r="H568" s="113"/>
    </row>
    <row r="569" spans="8:8" x14ac:dyDescent="0.25">
      <c r="H569" s="113"/>
    </row>
    <row r="570" spans="8:8" x14ac:dyDescent="0.25">
      <c r="H570" s="113"/>
    </row>
    <row r="571" spans="8:8" x14ac:dyDescent="0.25">
      <c r="H571" s="113"/>
    </row>
    <row r="572" spans="8:8" x14ac:dyDescent="0.25">
      <c r="H572" s="113"/>
    </row>
    <row r="573" spans="8:8" x14ac:dyDescent="0.25">
      <c r="H573" s="113"/>
    </row>
    <row r="574" spans="8:8" x14ac:dyDescent="0.25">
      <c r="H574" s="113"/>
    </row>
    <row r="575" spans="8:8" x14ac:dyDescent="0.25">
      <c r="H575" s="113"/>
    </row>
    <row r="576" spans="8:8" x14ac:dyDescent="0.25">
      <c r="H576" s="113"/>
    </row>
    <row r="577" spans="8:8" x14ac:dyDescent="0.25">
      <c r="H577" s="113"/>
    </row>
    <row r="578" spans="8:8" x14ac:dyDescent="0.25">
      <c r="H578" s="113"/>
    </row>
    <row r="579" spans="8:8" x14ac:dyDescent="0.25">
      <c r="H579" s="113"/>
    </row>
    <row r="580" spans="8:8" x14ac:dyDescent="0.25">
      <c r="H580" s="113"/>
    </row>
    <row r="581" spans="8:8" x14ac:dyDescent="0.25">
      <c r="H581" s="113"/>
    </row>
    <row r="582" spans="8:8" x14ac:dyDescent="0.25">
      <c r="H582" s="113"/>
    </row>
    <row r="583" spans="8:8" x14ac:dyDescent="0.25">
      <c r="H583" s="113"/>
    </row>
    <row r="584" spans="8:8" x14ac:dyDescent="0.25">
      <c r="H584" s="113"/>
    </row>
    <row r="585" spans="8:8" x14ac:dyDescent="0.25">
      <c r="H585" s="113"/>
    </row>
    <row r="586" spans="8:8" x14ac:dyDescent="0.25">
      <c r="H586" s="113"/>
    </row>
    <row r="587" spans="8:8" x14ac:dyDescent="0.25">
      <c r="H587" s="113"/>
    </row>
    <row r="588" spans="8:8" x14ac:dyDescent="0.25">
      <c r="H588" s="113"/>
    </row>
    <row r="589" spans="8:8" x14ac:dyDescent="0.25">
      <c r="H589" s="113"/>
    </row>
    <row r="590" spans="8:8" x14ac:dyDescent="0.25">
      <c r="H590" s="113"/>
    </row>
    <row r="591" spans="8:8" x14ac:dyDescent="0.25">
      <c r="H591" s="113"/>
    </row>
    <row r="592" spans="8:8" x14ac:dyDescent="0.25">
      <c r="H592" s="113"/>
    </row>
    <row r="593" spans="8:8" x14ac:dyDescent="0.25">
      <c r="H593" s="113"/>
    </row>
    <row r="594" spans="8:8" x14ac:dyDescent="0.25">
      <c r="H594" s="113"/>
    </row>
    <row r="595" spans="8:8" x14ac:dyDescent="0.25">
      <c r="H595" s="113"/>
    </row>
    <row r="596" spans="8:8" x14ac:dyDescent="0.25">
      <c r="H596" s="113"/>
    </row>
    <row r="597" spans="8:8" x14ac:dyDescent="0.25">
      <c r="H597" s="113"/>
    </row>
    <row r="598" spans="8:8" x14ac:dyDescent="0.25">
      <c r="H598" s="113"/>
    </row>
    <row r="599" spans="8:8" x14ac:dyDescent="0.25">
      <c r="H599" s="113"/>
    </row>
    <row r="600" spans="8:8" x14ac:dyDescent="0.25">
      <c r="H600" s="113"/>
    </row>
    <row r="601" spans="8:8" x14ac:dyDescent="0.25">
      <c r="H601" s="113"/>
    </row>
    <row r="602" spans="8:8" x14ac:dyDescent="0.25">
      <c r="H602" s="113"/>
    </row>
    <row r="603" spans="8:8" x14ac:dyDescent="0.25">
      <c r="H603" s="113"/>
    </row>
    <row r="604" spans="8:8" x14ac:dyDescent="0.25">
      <c r="H604" s="113"/>
    </row>
    <row r="605" spans="8:8" x14ac:dyDescent="0.25">
      <c r="H605" s="113"/>
    </row>
    <row r="606" spans="8:8" x14ac:dyDescent="0.25">
      <c r="H606" s="113"/>
    </row>
    <row r="607" spans="8:8" x14ac:dyDescent="0.25">
      <c r="H607" s="113"/>
    </row>
    <row r="608" spans="8:8" x14ac:dyDescent="0.25">
      <c r="H608" s="113"/>
    </row>
    <row r="609" spans="8:8" x14ac:dyDescent="0.25">
      <c r="H609" s="113"/>
    </row>
    <row r="610" spans="8:8" x14ac:dyDescent="0.25">
      <c r="H610" s="113"/>
    </row>
    <row r="611" spans="8:8" x14ac:dyDescent="0.25">
      <c r="H611" s="113"/>
    </row>
    <row r="612" spans="8:8" x14ac:dyDescent="0.25">
      <c r="H612" s="113"/>
    </row>
    <row r="613" spans="8:8" x14ac:dyDescent="0.25">
      <c r="H613" s="113"/>
    </row>
    <row r="614" spans="8:8" x14ac:dyDescent="0.25">
      <c r="H614" s="113"/>
    </row>
    <row r="615" spans="8:8" x14ac:dyDescent="0.25">
      <c r="H615" s="113"/>
    </row>
    <row r="616" spans="8:8" x14ac:dyDescent="0.25">
      <c r="H616" s="113"/>
    </row>
    <row r="617" spans="8:8" x14ac:dyDescent="0.25">
      <c r="H617" s="113"/>
    </row>
    <row r="618" spans="8:8" x14ac:dyDescent="0.25">
      <c r="H618" s="113"/>
    </row>
    <row r="619" spans="8:8" x14ac:dyDescent="0.25">
      <c r="H619" s="113"/>
    </row>
    <row r="620" spans="8:8" x14ac:dyDescent="0.25">
      <c r="H620" s="113"/>
    </row>
    <row r="621" spans="8:8" x14ac:dyDescent="0.25">
      <c r="H621" s="113"/>
    </row>
    <row r="622" spans="8:8" x14ac:dyDescent="0.25">
      <c r="H622" s="113"/>
    </row>
    <row r="623" spans="8:8" x14ac:dyDescent="0.25">
      <c r="H623" s="113"/>
    </row>
    <row r="624" spans="8:8" x14ac:dyDescent="0.25">
      <c r="H624" s="113"/>
    </row>
    <row r="625" spans="8:8" x14ac:dyDescent="0.25">
      <c r="H625" s="113"/>
    </row>
    <row r="626" spans="8:8" x14ac:dyDescent="0.25">
      <c r="H626" s="113"/>
    </row>
    <row r="627" spans="8:8" x14ac:dyDescent="0.25">
      <c r="H627" s="113"/>
    </row>
    <row r="628" spans="8:8" x14ac:dyDescent="0.25">
      <c r="H628" s="113"/>
    </row>
    <row r="629" spans="8:8" x14ac:dyDescent="0.25">
      <c r="H629" s="113"/>
    </row>
    <row r="630" spans="8:8" x14ac:dyDescent="0.25">
      <c r="H630" s="113"/>
    </row>
    <row r="631" spans="8:8" x14ac:dyDescent="0.25">
      <c r="H631" s="113"/>
    </row>
    <row r="632" spans="8:8" x14ac:dyDescent="0.25">
      <c r="H632" s="113"/>
    </row>
    <row r="633" spans="8:8" x14ac:dyDescent="0.25">
      <c r="H633" s="113"/>
    </row>
    <row r="634" spans="8:8" x14ac:dyDescent="0.25">
      <c r="H634" s="113"/>
    </row>
    <row r="635" spans="8:8" x14ac:dyDescent="0.25">
      <c r="H635" s="113"/>
    </row>
    <row r="636" spans="8:8" x14ac:dyDescent="0.25">
      <c r="H636" s="113"/>
    </row>
    <row r="637" spans="8:8" x14ac:dyDescent="0.25">
      <c r="H637" s="113"/>
    </row>
    <row r="638" spans="8:8" x14ac:dyDescent="0.25">
      <c r="H638" s="113"/>
    </row>
    <row r="639" spans="8:8" x14ac:dyDescent="0.25">
      <c r="H639" s="113"/>
    </row>
    <row r="640" spans="8:8" x14ac:dyDescent="0.25">
      <c r="H640" s="113"/>
    </row>
    <row r="641" spans="8:8" x14ac:dyDescent="0.25">
      <c r="H641" s="113"/>
    </row>
    <row r="642" spans="8:8" x14ac:dyDescent="0.25">
      <c r="H642" s="113"/>
    </row>
    <row r="643" spans="8:8" x14ac:dyDescent="0.25">
      <c r="H643" s="113"/>
    </row>
    <row r="644" spans="8:8" x14ac:dyDescent="0.25">
      <c r="H644" s="113"/>
    </row>
    <row r="645" spans="8:8" x14ac:dyDescent="0.25">
      <c r="H645" s="113"/>
    </row>
    <row r="646" spans="8:8" x14ac:dyDescent="0.25">
      <c r="H646" s="113"/>
    </row>
    <row r="647" spans="8:8" x14ac:dyDescent="0.25">
      <c r="H647" s="113"/>
    </row>
    <row r="648" spans="8:8" x14ac:dyDescent="0.25">
      <c r="H648" s="113"/>
    </row>
    <row r="649" spans="8:8" x14ac:dyDescent="0.25">
      <c r="H649" s="113"/>
    </row>
    <row r="650" spans="8:8" x14ac:dyDescent="0.25">
      <c r="H650" s="113"/>
    </row>
    <row r="651" spans="8:8" x14ac:dyDescent="0.25">
      <c r="H651" s="113"/>
    </row>
    <row r="652" spans="8:8" x14ac:dyDescent="0.25">
      <c r="H652" s="113"/>
    </row>
    <row r="653" spans="8:8" x14ac:dyDescent="0.25">
      <c r="H653" s="113"/>
    </row>
    <row r="654" spans="8:8" x14ac:dyDescent="0.25">
      <c r="H654" s="113"/>
    </row>
    <row r="655" spans="8:8" x14ac:dyDescent="0.25">
      <c r="H655" s="113"/>
    </row>
    <row r="656" spans="8:8" x14ac:dyDescent="0.25">
      <c r="H656" s="113"/>
    </row>
    <row r="657" spans="8:8" x14ac:dyDescent="0.25">
      <c r="H657" s="113"/>
    </row>
    <row r="658" spans="8:8" x14ac:dyDescent="0.25">
      <c r="H658" s="113"/>
    </row>
    <row r="659" spans="8:8" x14ac:dyDescent="0.25">
      <c r="H659" s="113"/>
    </row>
    <row r="660" spans="8:8" x14ac:dyDescent="0.25">
      <c r="H660" s="113"/>
    </row>
    <row r="661" spans="8:8" x14ac:dyDescent="0.25">
      <c r="H661" s="113"/>
    </row>
    <row r="662" spans="8:8" x14ac:dyDescent="0.25">
      <c r="H662" s="113"/>
    </row>
    <row r="663" spans="8:8" x14ac:dyDescent="0.25">
      <c r="H663" s="113"/>
    </row>
    <row r="664" spans="8:8" x14ac:dyDescent="0.25">
      <c r="H664" s="113"/>
    </row>
    <row r="665" spans="8:8" x14ac:dyDescent="0.25">
      <c r="H665" s="113"/>
    </row>
    <row r="666" spans="8:8" x14ac:dyDescent="0.25">
      <c r="H666" s="113"/>
    </row>
    <row r="667" spans="8:8" x14ac:dyDescent="0.25">
      <c r="H667" s="113"/>
    </row>
    <row r="668" spans="8:8" x14ac:dyDescent="0.25">
      <c r="H668" s="113"/>
    </row>
    <row r="669" spans="8:8" x14ac:dyDescent="0.25">
      <c r="H669" s="113"/>
    </row>
    <row r="670" spans="8:8" x14ac:dyDescent="0.25">
      <c r="H670" s="113"/>
    </row>
    <row r="671" spans="8:8" x14ac:dyDescent="0.25">
      <c r="H671" s="113"/>
    </row>
    <row r="672" spans="8:8" x14ac:dyDescent="0.25">
      <c r="H672" s="113"/>
    </row>
    <row r="673" spans="8:8" x14ac:dyDescent="0.25">
      <c r="H673" s="113"/>
    </row>
    <row r="674" spans="8:8" x14ac:dyDescent="0.25">
      <c r="H674" s="113"/>
    </row>
    <row r="675" spans="8:8" x14ac:dyDescent="0.25">
      <c r="H675" s="113"/>
    </row>
    <row r="676" spans="8:8" x14ac:dyDescent="0.25">
      <c r="H676" s="113"/>
    </row>
    <row r="677" spans="8:8" x14ac:dyDescent="0.25">
      <c r="H677" s="113"/>
    </row>
    <row r="678" spans="8:8" x14ac:dyDescent="0.25">
      <c r="H678" s="113"/>
    </row>
    <row r="679" spans="8:8" x14ac:dyDescent="0.25">
      <c r="H679" s="113"/>
    </row>
    <row r="680" spans="8:8" x14ac:dyDescent="0.25">
      <c r="H680" s="113"/>
    </row>
    <row r="681" spans="8:8" x14ac:dyDescent="0.25">
      <c r="H681" s="113"/>
    </row>
    <row r="682" spans="8:8" x14ac:dyDescent="0.25">
      <c r="H682" s="113"/>
    </row>
    <row r="683" spans="8:8" x14ac:dyDescent="0.25">
      <c r="H683" s="113"/>
    </row>
    <row r="684" spans="8:8" x14ac:dyDescent="0.25">
      <c r="H684" s="113"/>
    </row>
    <row r="685" spans="8:8" x14ac:dyDescent="0.25">
      <c r="H685" s="113"/>
    </row>
    <row r="686" spans="8:8" x14ac:dyDescent="0.25">
      <c r="H686" s="113"/>
    </row>
    <row r="687" spans="8:8" x14ac:dyDescent="0.25">
      <c r="H687" s="113"/>
    </row>
    <row r="688" spans="8:8" x14ac:dyDescent="0.25">
      <c r="H688" s="113"/>
    </row>
    <row r="689" spans="8:8" x14ac:dyDescent="0.25">
      <c r="H689" s="113"/>
    </row>
    <row r="690" spans="8:8" x14ac:dyDescent="0.25">
      <c r="H690" s="113"/>
    </row>
    <row r="691" spans="8:8" x14ac:dyDescent="0.25">
      <c r="H691" s="113"/>
    </row>
    <row r="692" spans="8:8" x14ac:dyDescent="0.25">
      <c r="H692" s="113"/>
    </row>
    <row r="693" spans="8:8" x14ac:dyDescent="0.25">
      <c r="H693" s="113"/>
    </row>
    <row r="694" spans="8:8" x14ac:dyDescent="0.25">
      <c r="H694" s="113"/>
    </row>
    <row r="695" spans="8:8" x14ac:dyDescent="0.25">
      <c r="H695" s="113"/>
    </row>
    <row r="696" spans="8:8" x14ac:dyDescent="0.25">
      <c r="H696" s="113"/>
    </row>
    <row r="697" spans="8:8" x14ac:dyDescent="0.25">
      <c r="H697" s="113"/>
    </row>
    <row r="698" spans="8:8" x14ac:dyDescent="0.25">
      <c r="H698" s="113"/>
    </row>
    <row r="699" spans="8:8" x14ac:dyDescent="0.25">
      <c r="H699" s="113"/>
    </row>
    <row r="700" spans="8:8" x14ac:dyDescent="0.25">
      <c r="H700" s="113"/>
    </row>
    <row r="701" spans="8:8" x14ac:dyDescent="0.25">
      <c r="H701" s="113"/>
    </row>
    <row r="702" spans="8:8" x14ac:dyDescent="0.25">
      <c r="H702" s="113"/>
    </row>
    <row r="703" spans="8:8" x14ac:dyDescent="0.25">
      <c r="H703" s="113"/>
    </row>
    <row r="704" spans="8:8" x14ac:dyDescent="0.25">
      <c r="H704" s="113"/>
    </row>
    <row r="705" spans="8:8" x14ac:dyDescent="0.25">
      <c r="H705" s="113"/>
    </row>
    <row r="706" spans="8:8" x14ac:dyDescent="0.25">
      <c r="H706" s="113"/>
    </row>
    <row r="707" spans="8:8" x14ac:dyDescent="0.25">
      <c r="H707" s="113"/>
    </row>
    <row r="708" spans="8:8" x14ac:dyDescent="0.25">
      <c r="H708" s="113"/>
    </row>
    <row r="709" spans="8:8" x14ac:dyDescent="0.25">
      <c r="H709" s="113"/>
    </row>
    <row r="710" spans="8:8" x14ac:dyDescent="0.25">
      <c r="H710" s="113"/>
    </row>
    <row r="711" spans="8:8" x14ac:dyDescent="0.25">
      <c r="H711" s="113"/>
    </row>
    <row r="712" spans="8:8" x14ac:dyDescent="0.25">
      <c r="H712" s="113"/>
    </row>
    <row r="713" spans="8:8" x14ac:dyDescent="0.25">
      <c r="H713" s="113"/>
    </row>
    <row r="714" spans="8:8" x14ac:dyDescent="0.25">
      <c r="H714" s="113"/>
    </row>
    <row r="715" spans="8:8" x14ac:dyDescent="0.25">
      <c r="H715" s="113"/>
    </row>
    <row r="716" spans="8:8" x14ac:dyDescent="0.25">
      <c r="H716" s="113"/>
    </row>
    <row r="717" spans="8:8" x14ac:dyDescent="0.25">
      <c r="H717" s="113"/>
    </row>
    <row r="718" spans="8:8" x14ac:dyDescent="0.25">
      <c r="H718" s="113"/>
    </row>
    <row r="719" spans="8:8" x14ac:dyDescent="0.25">
      <c r="H719" s="113"/>
    </row>
    <row r="720" spans="8:8" x14ac:dyDescent="0.25">
      <c r="H720" s="113"/>
    </row>
    <row r="721" spans="8:8" x14ac:dyDescent="0.25">
      <c r="H721" s="113"/>
    </row>
    <row r="722" spans="8:8" x14ac:dyDescent="0.25">
      <c r="H722" s="113"/>
    </row>
    <row r="723" spans="8:8" x14ac:dyDescent="0.25">
      <c r="H723" s="113"/>
    </row>
    <row r="724" spans="8:8" x14ac:dyDescent="0.25">
      <c r="H724" s="113"/>
    </row>
    <row r="725" spans="8:8" x14ac:dyDescent="0.25">
      <c r="H725" s="113"/>
    </row>
    <row r="726" spans="8:8" x14ac:dyDescent="0.25">
      <c r="H726" s="113"/>
    </row>
    <row r="727" spans="8:8" x14ac:dyDescent="0.25">
      <c r="H727" s="113"/>
    </row>
    <row r="728" spans="8:8" x14ac:dyDescent="0.25">
      <c r="H728" s="113"/>
    </row>
    <row r="729" spans="8:8" x14ac:dyDescent="0.25">
      <c r="H729" s="113"/>
    </row>
    <row r="730" spans="8:8" x14ac:dyDescent="0.25">
      <c r="H730" s="113"/>
    </row>
    <row r="731" spans="8:8" x14ac:dyDescent="0.25">
      <c r="H731" s="113"/>
    </row>
    <row r="732" spans="8:8" x14ac:dyDescent="0.25">
      <c r="H732" s="113"/>
    </row>
    <row r="733" spans="8:8" x14ac:dyDescent="0.25">
      <c r="H733" s="113"/>
    </row>
    <row r="734" spans="8:8" x14ac:dyDescent="0.25">
      <c r="H734" s="113"/>
    </row>
    <row r="735" spans="8:8" x14ac:dyDescent="0.25">
      <c r="H735" s="113"/>
    </row>
    <row r="736" spans="8:8" x14ac:dyDescent="0.25">
      <c r="H736" s="113"/>
    </row>
    <row r="737" spans="8:8" x14ac:dyDescent="0.25">
      <c r="H737" s="113"/>
    </row>
    <row r="738" spans="8:8" x14ac:dyDescent="0.25">
      <c r="H738" s="113"/>
    </row>
    <row r="739" spans="8:8" x14ac:dyDescent="0.25">
      <c r="H739" s="113"/>
    </row>
    <row r="740" spans="8:8" x14ac:dyDescent="0.25">
      <c r="H740" s="113"/>
    </row>
    <row r="741" spans="8:8" x14ac:dyDescent="0.25">
      <c r="H741" s="113"/>
    </row>
    <row r="742" spans="8:8" x14ac:dyDescent="0.25">
      <c r="H742" s="113"/>
    </row>
    <row r="743" spans="8:8" x14ac:dyDescent="0.25">
      <c r="H743" s="113"/>
    </row>
    <row r="744" spans="8:8" x14ac:dyDescent="0.25">
      <c r="H744" s="113"/>
    </row>
    <row r="745" spans="8:8" x14ac:dyDescent="0.25">
      <c r="H745" s="113"/>
    </row>
    <row r="746" spans="8:8" x14ac:dyDescent="0.25">
      <c r="H746" s="113"/>
    </row>
    <row r="747" spans="8:8" x14ac:dyDescent="0.25">
      <c r="H747" s="113"/>
    </row>
    <row r="748" spans="8:8" x14ac:dyDescent="0.25">
      <c r="H748" s="113"/>
    </row>
    <row r="749" spans="8:8" x14ac:dyDescent="0.25">
      <c r="H749" s="113"/>
    </row>
    <row r="750" spans="8:8" x14ac:dyDescent="0.25">
      <c r="H750" s="113"/>
    </row>
    <row r="751" spans="8:8" x14ac:dyDescent="0.25">
      <c r="H751" s="113"/>
    </row>
    <row r="752" spans="8:8" x14ac:dyDescent="0.25">
      <c r="H752" s="113"/>
    </row>
    <row r="753" spans="8:8" x14ac:dyDescent="0.25">
      <c r="H753" s="113"/>
    </row>
    <row r="754" spans="8:8" x14ac:dyDescent="0.25">
      <c r="H754" s="113"/>
    </row>
    <row r="755" spans="8:8" x14ac:dyDescent="0.25">
      <c r="H755" s="113"/>
    </row>
    <row r="756" spans="8:8" x14ac:dyDescent="0.25">
      <c r="H756" s="113"/>
    </row>
    <row r="757" spans="8:8" x14ac:dyDescent="0.25">
      <c r="H757" s="113"/>
    </row>
    <row r="758" spans="8:8" x14ac:dyDescent="0.25">
      <c r="H758" s="113"/>
    </row>
    <row r="759" spans="8:8" x14ac:dyDescent="0.25">
      <c r="H759" s="113"/>
    </row>
    <row r="760" spans="8:8" x14ac:dyDescent="0.25">
      <c r="H760" s="113"/>
    </row>
    <row r="761" spans="8:8" x14ac:dyDescent="0.25">
      <c r="H761" s="113"/>
    </row>
    <row r="762" spans="8:8" x14ac:dyDescent="0.25">
      <c r="H762" s="113"/>
    </row>
    <row r="763" spans="8:8" x14ac:dyDescent="0.25">
      <c r="H763" s="113"/>
    </row>
    <row r="764" spans="8:8" x14ac:dyDescent="0.25">
      <c r="H764" s="113"/>
    </row>
    <row r="765" spans="8:8" x14ac:dyDescent="0.25">
      <c r="H765" s="113"/>
    </row>
    <row r="766" spans="8:8" x14ac:dyDescent="0.25">
      <c r="H766" s="113"/>
    </row>
    <row r="767" spans="8:8" x14ac:dyDescent="0.25">
      <c r="H767" s="113"/>
    </row>
    <row r="768" spans="8:8" x14ac:dyDescent="0.25">
      <c r="H768" s="113"/>
    </row>
    <row r="769" spans="8:8" x14ac:dyDescent="0.25">
      <c r="H769" s="113"/>
    </row>
    <row r="770" spans="8:8" x14ac:dyDescent="0.25">
      <c r="H770" s="113"/>
    </row>
    <row r="771" spans="8:8" x14ac:dyDescent="0.25">
      <c r="H771" s="113"/>
    </row>
    <row r="772" spans="8:8" x14ac:dyDescent="0.25">
      <c r="H772" s="113"/>
    </row>
    <row r="773" spans="8:8" x14ac:dyDescent="0.25">
      <c r="H773" s="113"/>
    </row>
    <row r="774" spans="8:8" x14ac:dyDescent="0.25">
      <c r="H774" s="113"/>
    </row>
    <row r="775" spans="8:8" x14ac:dyDescent="0.25">
      <c r="H775" s="113"/>
    </row>
    <row r="776" spans="8:8" x14ac:dyDescent="0.25">
      <c r="H776" s="113"/>
    </row>
    <row r="777" spans="8:8" x14ac:dyDescent="0.25">
      <c r="H777" s="113"/>
    </row>
    <row r="778" spans="8:8" x14ac:dyDescent="0.25">
      <c r="H778" s="113"/>
    </row>
    <row r="779" spans="8:8" x14ac:dyDescent="0.25">
      <c r="H779" s="113"/>
    </row>
    <row r="780" spans="8:8" x14ac:dyDescent="0.25">
      <c r="H780" s="113"/>
    </row>
    <row r="781" spans="8:8" x14ac:dyDescent="0.25">
      <c r="H781" s="113"/>
    </row>
    <row r="782" spans="8:8" x14ac:dyDescent="0.25">
      <c r="H782" s="113"/>
    </row>
    <row r="783" spans="8:8" x14ac:dyDescent="0.25">
      <c r="H783" s="113"/>
    </row>
    <row r="784" spans="8:8" x14ac:dyDescent="0.25">
      <c r="H784" s="113"/>
    </row>
    <row r="785" spans="8:8" x14ac:dyDescent="0.25">
      <c r="H785" s="113"/>
    </row>
    <row r="786" spans="8:8" x14ac:dyDescent="0.25">
      <c r="H786" s="113"/>
    </row>
    <row r="787" spans="8:8" x14ac:dyDescent="0.25">
      <c r="H787" s="113"/>
    </row>
    <row r="788" spans="8:8" x14ac:dyDescent="0.25">
      <c r="H788" s="113"/>
    </row>
    <row r="789" spans="8:8" x14ac:dyDescent="0.25">
      <c r="H789" s="113"/>
    </row>
    <row r="790" spans="8:8" x14ac:dyDescent="0.25">
      <c r="H790" s="113"/>
    </row>
    <row r="791" spans="8:8" x14ac:dyDescent="0.25">
      <c r="H791" s="113"/>
    </row>
    <row r="792" spans="8:8" x14ac:dyDescent="0.25">
      <c r="H792" s="113"/>
    </row>
    <row r="793" spans="8:8" x14ac:dyDescent="0.25">
      <c r="H793" s="113"/>
    </row>
    <row r="794" spans="8:8" x14ac:dyDescent="0.25">
      <c r="H794" s="113"/>
    </row>
    <row r="795" spans="8:8" x14ac:dyDescent="0.25">
      <c r="H795" s="113"/>
    </row>
    <row r="796" spans="8:8" x14ac:dyDescent="0.25">
      <c r="H796" s="113"/>
    </row>
    <row r="797" spans="8:8" x14ac:dyDescent="0.25">
      <c r="H797" s="113"/>
    </row>
    <row r="798" spans="8:8" x14ac:dyDescent="0.25">
      <c r="H798" s="113"/>
    </row>
    <row r="799" spans="8:8" x14ac:dyDescent="0.25">
      <c r="H799" s="113"/>
    </row>
    <row r="800" spans="8:8" x14ac:dyDescent="0.25">
      <c r="H800" s="113"/>
    </row>
    <row r="801" spans="8:8" x14ac:dyDescent="0.25">
      <c r="H801" s="113"/>
    </row>
    <row r="802" spans="8:8" x14ac:dyDescent="0.25">
      <c r="H802" s="113"/>
    </row>
    <row r="803" spans="8:8" x14ac:dyDescent="0.25">
      <c r="H803" s="113"/>
    </row>
    <row r="804" spans="8:8" x14ac:dyDescent="0.25">
      <c r="H804" s="113"/>
    </row>
    <row r="805" spans="8:8" x14ac:dyDescent="0.25">
      <c r="H805" s="113"/>
    </row>
    <row r="806" spans="8:8" x14ac:dyDescent="0.25">
      <c r="H806" s="113"/>
    </row>
    <row r="807" spans="8:8" x14ac:dyDescent="0.25">
      <c r="H807" s="113"/>
    </row>
    <row r="808" spans="8:8" x14ac:dyDescent="0.25">
      <c r="H808" s="113"/>
    </row>
    <row r="809" spans="8:8" x14ac:dyDescent="0.25">
      <c r="H809" s="113"/>
    </row>
    <row r="810" spans="8:8" x14ac:dyDescent="0.25">
      <c r="H810" s="113"/>
    </row>
    <row r="811" spans="8:8" x14ac:dyDescent="0.25">
      <c r="H811" s="113"/>
    </row>
    <row r="812" spans="8:8" x14ac:dyDescent="0.25">
      <c r="H812" s="113"/>
    </row>
    <row r="813" spans="8:8" x14ac:dyDescent="0.25">
      <c r="H813" s="113"/>
    </row>
    <row r="814" spans="8:8" x14ac:dyDescent="0.25">
      <c r="H814" s="113"/>
    </row>
    <row r="815" spans="8:8" x14ac:dyDescent="0.25">
      <c r="H815" s="113"/>
    </row>
    <row r="816" spans="8:8" x14ac:dyDescent="0.25">
      <c r="H816" s="113"/>
    </row>
    <row r="817" spans="8:8" x14ac:dyDescent="0.25">
      <c r="H817" s="113"/>
    </row>
    <row r="818" spans="8:8" x14ac:dyDescent="0.25">
      <c r="H818" s="113"/>
    </row>
    <row r="819" spans="8:8" x14ac:dyDescent="0.25">
      <c r="H819" s="113"/>
    </row>
    <row r="820" spans="8:8" x14ac:dyDescent="0.25">
      <c r="H820" s="113"/>
    </row>
    <row r="821" spans="8:8" x14ac:dyDescent="0.25">
      <c r="H821" s="113"/>
    </row>
    <row r="822" spans="8:8" x14ac:dyDescent="0.25">
      <c r="H822" s="113"/>
    </row>
    <row r="823" spans="8:8" x14ac:dyDescent="0.25">
      <c r="H823" s="113"/>
    </row>
    <row r="824" spans="8:8" x14ac:dyDescent="0.25">
      <c r="H824" s="113"/>
    </row>
    <row r="825" spans="8:8" x14ac:dyDescent="0.25">
      <c r="H825" s="113"/>
    </row>
    <row r="826" spans="8:8" x14ac:dyDescent="0.25">
      <c r="H826" s="113"/>
    </row>
    <row r="827" spans="8:8" x14ac:dyDescent="0.25">
      <c r="H827" s="113"/>
    </row>
    <row r="828" spans="8:8" x14ac:dyDescent="0.25">
      <c r="H828" s="113"/>
    </row>
    <row r="829" spans="8:8" x14ac:dyDescent="0.25">
      <c r="H829" s="113"/>
    </row>
    <row r="830" spans="8:8" x14ac:dyDescent="0.25">
      <c r="H830" s="113"/>
    </row>
    <row r="831" spans="8:8" x14ac:dyDescent="0.25">
      <c r="H831" s="113"/>
    </row>
    <row r="832" spans="8:8" x14ac:dyDescent="0.25">
      <c r="H832" s="113"/>
    </row>
    <row r="833" spans="8:8" x14ac:dyDescent="0.25">
      <c r="H833" s="113"/>
    </row>
    <row r="834" spans="8:8" x14ac:dyDescent="0.25">
      <c r="H834" s="113"/>
    </row>
    <row r="835" spans="8:8" x14ac:dyDescent="0.25">
      <c r="H835" s="113"/>
    </row>
    <row r="836" spans="8:8" x14ac:dyDescent="0.25">
      <c r="H836" s="113"/>
    </row>
    <row r="837" spans="8:8" x14ac:dyDescent="0.25">
      <c r="H837" s="113"/>
    </row>
    <row r="838" spans="8:8" x14ac:dyDescent="0.25">
      <c r="H838" s="113"/>
    </row>
    <row r="839" spans="8:8" x14ac:dyDescent="0.25">
      <c r="H839" s="113"/>
    </row>
    <row r="840" spans="8:8" x14ac:dyDescent="0.25">
      <c r="H840" s="113"/>
    </row>
    <row r="841" spans="8:8" x14ac:dyDescent="0.25">
      <c r="H841" s="113"/>
    </row>
    <row r="842" spans="8:8" x14ac:dyDescent="0.25">
      <c r="H842" s="113"/>
    </row>
    <row r="843" spans="8:8" x14ac:dyDescent="0.25">
      <c r="H843" s="113"/>
    </row>
    <row r="844" spans="8:8" x14ac:dyDescent="0.25">
      <c r="H844" s="113"/>
    </row>
    <row r="845" spans="8:8" x14ac:dyDescent="0.25">
      <c r="H845" s="113"/>
    </row>
    <row r="846" spans="8:8" x14ac:dyDescent="0.25">
      <c r="H846" s="113"/>
    </row>
    <row r="847" spans="8:8" x14ac:dyDescent="0.25">
      <c r="H847" s="113"/>
    </row>
    <row r="848" spans="8:8" x14ac:dyDescent="0.25">
      <c r="H848" s="113"/>
    </row>
    <row r="849" spans="8:8" x14ac:dyDescent="0.25">
      <c r="H849" s="113"/>
    </row>
    <row r="850" spans="8:8" x14ac:dyDescent="0.25">
      <c r="H850" s="113"/>
    </row>
    <row r="851" spans="8:8" x14ac:dyDescent="0.25">
      <c r="H851" s="113"/>
    </row>
    <row r="852" spans="8:8" x14ac:dyDescent="0.25">
      <c r="H852" s="113"/>
    </row>
    <row r="853" spans="8:8" x14ac:dyDescent="0.25">
      <c r="H853" s="113"/>
    </row>
    <row r="854" spans="8:8" x14ac:dyDescent="0.25">
      <c r="H854" s="113"/>
    </row>
    <row r="855" spans="8:8" x14ac:dyDescent="0.25">
      <c r="H855" s="113"/>
    </row>
    <row r="856" spans="8:8" x14ac:dyDescent="0.25">
      <c r="H856" s="113"/>
    </row>
    <row r="857" spans="8:8" x14ac:dyDescent="0.25">
      <c r="H857" s="113"/>
    </row>
    <row r="858" spans="8:8" x14ac:dyDescent="0.25">
      <c r="H858" s="113"/>
    </row>
    <row r="859" spans="8:8" x14ac:dyDescent="0.25">
      <c r="H859" s="113"/>
    </row>
    <row r="860" spans="8:8" x14ac:dyDescent="0.25">
      <c r="H860" s="113"/>
    </row>
    <row r="861" spans="8:8" x14ac:dyDescent="0.25">
      <c r="H861" s="113"/>
    </row>
    <row r="862" spans="8:8" x14ac:dyDescent="0.25">
      <c r="H862" s="113"/>
    </row>
    <row r="863" spans="8:8" x14ac:dyDescent="0.25">
      <c r="H863" s="113"/>
    </row>
    <row r="864" spans="8:8" x14ac:dyDescent="0.25">
      <c r="H864" s="113"/>
    </row>
    <row r="865" spans="8:8" x14ac:dyDescent="0.25">
      <c r="H865" s="113"/>
    </row>
    <row r="866" spans="8:8" x14ac:dyDescent="0.25">
      <c r="H866" s="113"/>
    </row>
    <row r="867" spans="8:8" x14ac:dyDescent="0.25">
      <c r="H867" s="113"/>
    </row>
    <row r="868" spans="8:8" x14ac:dyDescent="0.25">
      <c r="H868" s="113"/>
    </row>
    <row r="869" spans="8:8" x14ac:dyDescent="0.25">
      <c r="H869" s="113"/>
    </row>
    <row r="870" spans="8:8" x14ac:dyDescent="0.25">
      <c r="H870" s="113"/>
    </row>
    <row r="871" spans="8:8" x14ac:dyDescent="0.25">
      <c r="H871" s="113"/>
    </row>
    <row r="872" spans="8:8" x14ac:dyDescent="0.25">
      <c r="H872" s="113"/>
    </row>
    <row r="873" spans="8:8" x14ac:dyDescent="0.25">
      <c r="H873" s="113"/>
    </row>
    <row r="874" spans="8:8" x14ac:dyDescent="0.25">
      <c r="H874" s="113"/>
    </row>
    <row r="875" spans="8:8" x14ac:dyDescent="0.25">
      <c r="H875" s="113"/>
    </row>
    <row r="876" spans="8:8" x14ac:dyDescent="0.25">
      <c r="H876" s="113"/>
    </row>
    <row r="877" spans="8:8" x14ac:dyDescent="0.25">
      <c r="H877" s="113"/>
    </row>
    <row r="878" spans="8:8" x14ac:dyDescent="0.25">
      <c r="H878" s="113"/>
    </row>
    <row r="879" spans="8:8" x14ac:dyDescent="0.25">
      <c r="H879" s="113"/>
    </row>
    <row r="880" spans="8:8" x14ac:dyDescent="0.25">
      <c r="H880" s="113"/>
    </row>
    <row r="881" spans="8:8" x14ac:dyDescent="0.25">
      <c r="H881" s="113"/>
    </row>
    <row r="882" spans="8:8" x14ac:dyDescent="0.25">
      <c r="H882" s="113"/>
    </row>
    <row r="883" spans="8:8" x14ac:dyDescent="0.25">
      <c r="H883" s="113"/>
    </row>
    <row r="884" spans="8:8" x14ac:dyDescent="0.25">
      <c r="H884" s="113"/>
    </row>
    <row r="885" spans="8:8" x14ac:dyDescent="0.25">
      <c r="H885" s="113"/>
    </row>
    <row r="886" spans="8:8" x14ac:dyDescent="0.25">
      <c r="H886" s="113"/>
    </row>
    <row r="887" spans="8:8" x14ac:dyDescent="0.25">
      <c r="H887" s="113"/>
    </row>
    <row r="888" spans="8:8" x14ac:dyDescent="0.25">
      <c r="H888" s="113"/>
    </row>
    <row r="889" spans="8:8" x14ac:dyDescent="0.25">
      <c r="H889" s="113"/>
    </row>
    <row r="890" spans="8:8" x14ac:dyDescent="0.25">
      <c r="H890" s="113"/>
    </row>
    <row r="891" spans="8:8" x14ac:dyDescent="0.25">
      <c r="H891" s="113"/>
    </row>
    <row r="892" spans="8:8" x14ac:dyDescent="0.25">
      <c r="H892" s="113"/>
    </row>
    <row r="893" spans="8:8" x14ac:dyDescent="0.25">
      <c r="H893" s="113"/>
    </row>
    <row r="894" spans="8:8" x14ac:dyDescent="0.25">
      <c r="H894" s="113"/>
    </row>
    <row r="895" spans="8:8" x14ac:dyDescent="0.25">
      <c r="H895" s="113"/>
    </row>
    <row r="896" spans="8:8" x14ac:dyDescent="0.25">
      <c r="H896" s="113"/>
    </row>
    <row r="897" spans="8:8" x14ac:dyDescent="0.25">
      <c r="H897" s="113"/>
    </row>
    <row r="898" spans="8:8" x14ac:dyDescent="0.25">
      <c r="H898" s="113"/>
    </row>
    <row r="899" spans="8:8" x14ac:dyDescent="0.25">
      <c r="H899" s="113"/>
    </row>
    <row r="900" spans="8:8" x14ac:dyDescent="0.25">
      <c r="H900" s="113"/>
    </row>
    <row r="901" spans="8:8" x14ac:dyDescent="0.25">
      <c r="H901" s="113"/>
    </row>
    <row r="902" spans="8:8" x14ac:dyDescent="0.25">
      <c r="H902" s="113"/>
    </row>
    <row r="903" spans="8:8" x14ac:dyDescent="0.25">
      <c r="H903" s="113"/>
    </row>
    <row r="904" spans="8:8" x14ac:dyDescent="0.25">
      <c r="H904" s="113"/>
    </row>
    <row r="905" spans="8:8" x14ac:dyDescent="0.25">
      <c r="H905" s="113"/>
    </row>
    <row r="906" spans="8:8" x14ac:dyDescent="0.25">
      <c r="H906" s="113"/>
    </row>
    <row r="907" spans="8:8" x14ac:dyDescent="0.25">
      <c r="H907" s="113"/>
    </row>
    <row r="908" spans="8:8" x14ac:dyDescent="0.25">
      <c r="H908" s="113"/>
    </row>
    <row r="909" spans="8:8" x14ac:dyDescent="0.25">
      <c r="H909" s="113"/>
    </row>
    <row r="910" spans="8:8" x14ac:dyDescent="0.25">
      <c r="H910" s="113"/>
    </row>
    <row r="911" spans="8:8" x14ac:dyDescent="0.25">
      <c r="H911" s="113"/>
    </row>
    <row r="912" spans="8:8" x14ac:dyDescent="0.25">
      <c r="H912" s="113"/>
    </row>
    <row r="913" spans="8:8" x14ac:dyDescent="0.25">
      <c r="H913" s="113"/>
    </row>
    <row r="914" spans="8:8" x14ac:dyDescent="0.25">
      <c r="H914" s="113"/>
    </row>
    <row r="915" spans="8:8" x14ac:dyDescent="0.25">
      <c r="H915" s="113"/>
    </row>
    <row r="916" spans="8:8" x14ac:dyDescent="0.25">
      <c r="H916" s="113"/>
    </row>
    <row r="917" spans="8:8" x14ac:dyDescent="0.25">
      <c r="H917" s="113"/>
    </row>
    <row r="918" spans="8:8" x14ac:dyDescent="0.25">
      <c r="H918" s="113"/>
    </row>
    <row r="919" spans="8:8" x14ac:dyDescent="0.25">
      <c r="H919" s="113"/>
    </row>
    <row r="920" spans="8:8" x14ac:dyDescent="0.25">
      <c r="H920" s="113"/>
    </row>
    <row r="921" spans="8:8" x14ac:dyDescent="0.25">
      <c r="H921" s="113"/>
    </row>
    <row r="922" spans="8:8" x14ac:dyDescent="0.25">
      <c r="H922" s="113"/>
    </row>
    <row r="923" spans="8:8" x14ac:dyDescent="0.25">
      <c r="H923" s="113"/>
    </row>
    <row r="924" spans="8:8" x14ac:dyDescent="0.25">
      <c r="H924" s="113"/>
    </row>
    <row r="925" spans="8:8" x14ac:dyDescent="0.25">
      <c r="H925" s="113"/>
    </row>
    <row r="926" spans="8:8" x14ac:dyDescent="0.25">
      <c r="H926" s="113"/>
    </row>
    <row r="927" spans="8:8" x14ac:dyDescent="0.25">
      <c r="H927" s="113"/>
    </row>
    <row r="928" spans="8:8" x14ac:dyDescent="0.25">
      <c r="H928" s="113"/>
    </row>
    <row r="929" spans="8:8" x14ac:dyDescent="0.25">
      <c r="H929" s="113"/>
    </row>
    <row r="930" spans="8:8" x14ac:dyDescent="0.25">
      <c r="H930" s="113"/>
    </row>
    <row r="931" spans="8:8" x14ac:dyDescent="0.25">
      <c r="H931" s="113"/>
    </row>
    <row r="932" spans="8:8" x14ac:dyDescent="0.25">
      <c r="H932" s="113"/>
    </row>
    <row r="933" spans="8:8" x14ac:dyDescent="0.25">
      <c r="H933" s="113"/>
    </row>
    <row r="934" spans="8:8" x14ac:dyDescent="0.25">
      <c r="H934" s="113"/>
    </row>
    <row r="935" spans="8:8" x14ac:dyDescent="0.25">
      <c r="H935" s="113"/>
    </row>
    <row r="936" spans="8:8" x14ac:dyDescent="0.25">
      <c r="H936" s="113"/>
    </row>
    <row r="937" spans="8:8" x14ac:dyDescent="0.25">
      <c r="H937" s="113"/>
    </row>
    <row r="938" spans="8:8" x14ac:dyDescent="0.25">
      <c r="H938" s="113"/>
    </row>
    <row r="939" spans="8:8" x14ac:dyDescent="0.25">
      <c r="H939" s="113"/>
    </row>
    <row r="940" spans="8:8" x14ac:dyDescent="0.25">
      <c r="H940" s="113"/>
    </row>
    <row r="941" spans="8:8" x14ac:dyDescent="0.25">
      <c r="H941" s="113"/>
    </row>
    <row r="942" spans="8:8" x14ac:dyDescent="0.25">
      <c r="H942" s="113"/>
    </row>
    <row r="943" spans="8:8" x14ac:dyDescent="0.25">
      <c r="H943" s="113"/>
    </row>
    <row r="944" spans="8:8" x14ac:dyDescent="0.25">
      <c r="H944" s="113"/>
    </row>
    <row r="945" spans="8:8" x14ac:dyDescent="0.25">
      <c r="H945" s="113"/>
    </row>
    <row r="946" spans="8:8" x14ac:dyDescent="0.25">
      <c r="H946" s="113"/>
    </row>
    <row r="947" spans="8:8" x14ac:dyDescent="0.25">
      <c r="H947" s="113"/>
    </row>
    <row r="948" spans="8:8" x14ac:dyDescent="0.25">
      <c r="H948" s="113"/>
    </row>
    <row r="949" spans="8:8" x14ac:dyDescent="0.25">
      <c r="H949" s="113"/>
    </row>
    <row r="950" spans="8:8" x14ac:dyDescent="0.25">
      <c r="H950" s="113"/>
    </row>
    <row r="951" spans="8:8" x14ac:dyDescent="0.25">
      <c r="H951" s="113"/>
    </row>
    <row r="952" spans="8:8" x14ac:dyDescent="0.25">
      <c r="H952" s="113"/>
    </row>
    <row r="953" spans="8:8" x14ac:dyDescent="0.25">
      <c r="H953" s="113"/>
    </row>
    <row r="954" spans="8:8" x14ac:dyDescent="0.25">
      <c r="H954" s="113"/>
    </row>
    <row r="955" spans="8:8" x14ac:dyDescent="0.25">
      <c r="H955" s="113"/>
    </row>
    <row r="956" spans="8:8" x14ac:dyDescent="0.25">
      <c r="H956" s="113"/>
    </row>
    <row r="957" spans="8:8" x14ac:dyDescent="0.25">
      <c r="H957" s="113"/>
    </row>
    <row r="958" spans="8:8" x14ac:dyDescent="0.25">
      <c r="H958" s="113"/>
    </row>
    <row r="959" spans="8:8" x14ac:dyDescent="0.25">
      <c r="H959" s="113"/>
    </row>
    <row r="960" spans="8:8" x14ac:dyDescent="0.25">
      <c r="H960" s="113"/>
    </row>
    <row r="961" spans="8:8" x14ac:dyDescent="0.25">
      <c r="H961" s="113"/>
    </row>
    <row r="962" spans="8:8" x14ac:dyDescent="0.25">
      <c r="H962" s="113"/>
    </row>
    <row r="963" spans="8:8" x14ac:dyDescent="0.25">
      <c r="H963" s="113"/>
    </row>
    <row r="964" spans="8:8" x14ac:dyDescent="0.25">
      <c r="H964" s="113"/>
    </row>
    <row r="965" spans="8:8" x14ac:dyDescent="0.25">
      <c r="H965" s="113"/>
    </row>
    <row r="966" spans="8:8" x14ac:dyDescent="0.25">
      <c r="H966" s="113"/>
    </row>
    <row r="967" spans="8:8" x14ac:dyDescent="0.25">
      <c r="H967" s="113"/>
    </row>
    <row r="968" spans="8:8" x14ac:dyDescent="0.25">
      <c r="H968" s="113"/>
    </row>
    <row r="969" spans="8:8" x14ac:dyDescent="0.25">
      <c r="H969" s="113"/>
    </row>
    <row r="970" spans="8:8" x14ac:dyDescent="0.25">
      <c r="H970" s="113"/>
    </row>
    <row r="971" spans="8:8" x14ac:dyDescent="0.25">
      <c r="H971" s="113"/>
    </row>
    <row r="972" spans="8:8" x14ac:dyDescent="0.25">
      <c r="H972" s="113"/>
    </row>
    <row r="973" spans="8:8" x14ac:dyDescent="0.25">
      <c r="H973" s="113"/>
    </row>
    <row r="974" spans="8:8" x14ac:dyDescent="0.25">
      <c r="H974" s="113"/>
    </row>
    <row r="975" spans="8:8" x14ac:dyDescent="0.25">
      <c r="H975" s="113"/>
    </row>
    <row r="976" spans="8:8" x14ac:dyDescent="0.25">
      <c r="H976" s="113"/>
    </row>
    <row r="977" spans="8:8" x14ac:dyDescent="0.25">
      <c r="H977" s="113"/>
    </row>
    <row r="978" spans="8:8" x14ac:dyDescent="0.25">
      <c r="H978" s="113"/>
    </row>
    <row r="979" spans="8:8" x14ac:dyDescent="0.25">
      <c r="H979" s="113"/>
    </row>
    <row r="980" spans="8:8" x14ac:dyDescent="0.25">
      <c r="H980" s="113"/>
    </row>
    <row r="981" spans="8:8" x14ac:dyDescent="0.25">
      <c r="H981" s="113"/>
    </row>
    <row r="982" spans="8:8" x14ac:dyDescent="0.25">
      <c r="H982" s="113"/>
    </row>
    <row r="983" spans="8:8" x14ac:dyDescent="0.25">
      <c r="H983" s="113"/>
    </row>
    <row r="984" spans="8:8" x14ac:dyDescent="0.25">
      <c r="H984" s="113"/>
    </row>
    <row r="985" spans="8:8" x14ac:dyDescent="0.25">
      <c r="H985" s="113"/>
    </row>
    <row r="986" spans="8:8" x14ac:dyDescent="0.25">
      <c r="H986" s="113"/>
    </row>
    <row r="987" spans="8:8" x14ac:dyDescent="0.25">
      <c r="H987" s="113"/>
    </row>
    <row r="988" spans="8:8" x14ac:dyDescent="0.25">
      <c r="H988" s="113"/>
    </row>
    <row r="989" spans="8:8" x14ac:dyDescent="0.25">
      <c r="H989" s="113"/>
    </row>
    <row r="990" spans="8:8" x14ac:dyDescent="0.25">
      <c r="H990" s="113"/>
    </row>
    <row r="991" spans="8:8" x14ac:dyDescent="0.25">
      <c r="H991" s="113"/>
    </row>
    <row r="992" spans="8:8" x14ac:dyDescent="0.25">
      <c r="H992" s="113"/>
    </row>
    <row r="993" spans="8:8" x14ac:dyDescent="0.25">
      <c r="H993" s="113"/>
    </row>
    <row r="994" spans="8:8" x14ac:dyDescent="0.25">
      <c r="H994" s="113"/>
    </row>
    <row r="995" spans="8:8" x14ac:dyDescent="0.25">
      <c r="H995" s="113"/>
    </row>
    <row r="996" spans="8:8" x14ac:dyDescent="0.25">
      <c r="H996" s="113"/>
    </row>
    <row r="997" spans="8:8" x14ac:dyDescent="0.25">
      <c r="H997" s="113"/>
    </row>
    <row r="998" spans="8:8" x14ac:dyDescent="0.25">
      <c r="H998" s="113"/>
    </row>
    <row r="999" spans="8:8" x14ac:dyDescent="0.25">
      <c r="H999" s="113"/>
    </row>
    <row r="1000" spans="8:8" x14ac:dyDescent="0.25">
      <c r="H1000" s="113"/>
    </row>
    <row r="1001" spans="8:8" x14ac:dyDescent="0.25">
      <c r="H1001" s="113"/>
    </row>
    <row r="1002" spans="8:8" x14ac:dyDescent="0.25">
      <c r="H1002" s="113"/>
    </row>
    <row r="1003" spans="8:8" x14ac:dyDescent="0.25">
      <c r="H1003" s="113"/>
    </row>
    <row r="1004" spans="8:8" x14ac:dyDescent="0.25">
      <c r="H1004" s="113"/>
    </row>
    <row r="1005" spans="8:8" x14ac:dyDescent="0.25">
      <c r="H1005" s="113"/>
    </row>
    <row r="1006" spans="8:8" x14ac:dyDescent="0.25">
      <c r="H1006" s="113"/>
    </row>
    <row r="1007" spans="8:8" x14ac:dyDescent="0.25">
      <c r="H1007" s="113"/>
    </row>
    <row r="1008" spans="8:8" x14ac:dyDescent="0.25">
      <c r="H1008" s="113"/>
    </row>
    <row r="1009" spans="8:8" x14ac:dyDescent="0.25">
      <c r="H1009" s="113"/>
    </row>
    <row r="1010" spans="8:8" x14ac:dyDescent="0.25">
      <c r="H1010" s="113"/>
    </row>
    <row r="1011" spans="8:8" x14ac:dyDescent="0.25">
      <c r="H1011" s="113"/>
    </row>
    <row r="1012" spans="8:8" x14ac:dyDescent="0.25">
      <c r="H1012" s="113"/>
    </row>
    <row r="1013" spans="8:8" x14ac:dyDescent="0.25">
      <c r="H1013" s="113"/>
    </row>
    <row r="1014" spans="8:8" x14ac:dyDescent="0.25">
      <c r="H1014" s="113"/>
    </row>
    <row r="1015" spans="8:8" x14ac:dyDescent="0.25">
      <c r="H1015" s="113"/>
    </row>
    <row r="1016" spans="8:8" x14ac:dyDescent="0.25">
      <c r="H1016" s="113"/>
    </row>
    <row r="1017" spans="8:8" x14ac:dyDescent="0.25">
      <c r="H1017" s="113"/>
    </row>
    <row r="1018" spans="8:8" x14ac:dyDescent="0.25">
      <c r="H1018" s="113"/>
    </row>
    <row r="1019" spans="8:8" x14ac:dyDescent="0.25">
      <c r="H1019" s="113"/>
    </row>
    <row r="1020" spans="8:8" x14ac:dyDescent="0.25">
      <c r="H1020" s="113"/>
    </row>
    <row r="1021" spans="8:8" x14ac:dyDescent="0.25">
      <c r="H1021" s="113"/>
    </row>
    <row r="1022" spans="8:8" x14ac:dyDescent="0.25">
      <c r="H1022" s="113"/>
    </row>
    <row r="1023" spans="8:8" x14ac:dyDescent="0.25">
      <c r="H1023" s="113"/>
    </row>
    <row r="1024" spans="8:8" x14ac:dyDescent="0.25">
      <c r="H1024" s="113"/>
    </row>
    <row r="1025" spans="8:8" x14ac:dyDescent="0.25">
      <c r="H1025" s="113"/>
    </row>
    <row r="1026" spans="8:8" x14ac:dyDescent="0.25">
      <c r="H1026" s="113"/>
    </row>
    <row r="1027" spans="8:8" x14ac:dyDescent="0.25">
      <c r="H1027" s="113"/>
    </row>
    <row r="1028" spans="8:8" x14ac:dyDescent="0.25">
      <c r="H1028" s="113"/>
    </row>
    <row r="1029" spans="8:8" x14ac:dyDescent="0.25">
      <c r="H1029" s="113"/>
    </row>
    <row r="1030" spans="8:8" x14ac:dyDescent="0.25">
      <c r="H1030" s="113"/>
    </row>
    <row r="1031" spans="8:8" x14ac:dyDescent="0.25">
      <c r="H1031" s="113"/>
    </row>
    <row r="1032" spans="8:8" x14ac:dyDescent="0.25">
      <c r="H1032" s="113"/>
    </row>
    <row r="1033" spans="8:8" x14ac:dyDescent="0.25">
      <c r="H1033" s="113"/>
    </row>
    <row r="1034" spans="8:8" x14ac:dyDescent="0.25">
      <c r="H1034" s="113"/>
    </row>
    <row r="1035" spans="8:8" x14ac:dyDescent="0.25">
      <c r="H1035" s="113"/>
    </row>
    <row r="1036" spans="8:8" x14ac:dyDescent="0.25">
      <c r="H1036" s="113"/>
    </row>
    <row r="1037" spans="8:8" x14ac:dyDescent="0.25">
      <c r="H1037" s="113"/>
    </row>
    <row r="1038" spans="8:8" x14ac:dyDescent="0.25">
      <c r="H1038" s="113"/>
    </row>
    <row r="1039" spans="8:8" x14ac:dyDescent="0.25">
      <c r="H1039" s="113"/>
    </row>
    <row r="1040" spans="8:8" x14ac:dyDescent="0.25">
      <c r="H1040" s="113"/>
    </row>
    <row r="1041" spans="8:8" x14ac:dyDescent="0.25">
      <c r="H1041" s="113"/>
    </row>
    <row r="1042" spans="8:8" x14ac:dyDescent="0.25">
      <c r="H1042" s="113"/>
    </row>
    <row r="1043" spans="8:8" x14ac:dyDescent="0.25">
      <c r="H1043" s="113"/>
    </row>
    <row r="1044" spans="8:8" x14ac:dyDescent="0.25">
      <c r="H1044" s="113"/>
    </row>
    <row r="1045" spans="8:8" x14ac:dyDescent="0.25">
      <c r="H1045" s="113"/>
    </row>
    <row r="1046" spans="8:8" x14ac:dyDescent="0.25">
      <c r="H1046" s="113"/>
    </row>
    <row r="1047" spans="8:8" x14ac:dyDescent="0.25">
      <c r="H1047" s="113"/>
    </row>
    <row r="1048" spans="8:8" x14ac:dyDescent="0.25">
      <c r="H1048" s="113"/>
    </row>
    <row r="1049" spans="8:8" x14ac:dyDescent="0.25">
      <c r="H1049" s="113"/>
    </row>
    <row r="1050" spans="8:8" x14ac:dyDescent="0.25">
      <c r="H1050" s="113"/>
    </row>
    <row r="1051" spans="8:8" x14ac:dyDescent="0.25">
      <c r="H1051" s="113"/>
    </row>
    <row r="1052" spans="8:8" x14ac:dyDescent="0.25">
      <c r="H1052" s="113"/>
    </row>
    <row r="1053" spans="8:8" x14ac:dyDescent="0.25">
      <c r="H1053" s="113"/>
    </row>
    <row r="1054" spans="8:8" x14ac:dyDescent="0.25">
      <c r="H1054" s="113"/>
    </row>
    <row r="1055" spans="8:8" x14ac:dyDescent="0.25">
      <c r="H1055" s="113"/>
    </row>
    <row r="1056" spans="8:8" x14ac:dyDescent="0.25">
      <c r="H1056" s="113"/>
    </row>
    <row r="1057" spans="8:8" x14ac:dyDescent="0.25">
      <c r="H1057" s="113"/>
    </row>
    <row r="1058" spans="8:8" x14ac:dyDescent="0.25">
      <c r="H1058" s="113"/>
    </row>
    <row r="1059" spans="8:8" x14ac:dyDescent="0.25">
      <c r="H1059" s="113"/>
    </row>
    <row r="1060" spans="8:8" x14ac:dyDescent="0.25">
      <c r="H1060" s="113"/>
    </row>
    <row r="1061" spans="8:8" x14ac:dyDescent="0.25">
      <c r="H1061" s="113"/>
    </row>
    <row r="1062" spans="8:8" x14ac:dyDescent="0.25">
      <c r="H1062" s="113"/>
    </row>
    <row r="1063" spans="8:8" x14ac:dyDescent="0.25">
      <c r="H1063" s="113"/>
    </row>
    <row r="1064" spans="8:8" x14ac:dyDescent="0.25">
      <c r="H1064" s="113"/>
    </row>
    <row r="1065" spans="8:8" x14ac:dyDescent="0.25">
      <c r="H1065" s="113"/>
    </row>
    <row r="1066" spans="8:8" x14ac:dyDescent="0.25">
      <c r="H1066" s="113"/>
    </row>
    <row r="1067" spans="8:8" x14ac:dyDescent="0.25">
      <c r="H1067" s="113"/>
    </row>
    <row r="1068" spans="8:8" x14ac:dyDescent="0.25">
      <c r="H1068" s="113"/>
    </row>
    <row r="1069" spans="8:8" x14ac:dyDescent="0.25">
      <c r="H1069" s="113"/>
    </row>
    <row r="1070" spans="8:8" x14ac:dyDescent="0.25">
      <c r="H1070" s="113"/>
    </row>
    <row r="1071" spans="8:8" x14ac:dyDescent="0.25">
      <c r="H1071" s="113"/>
    </row>
    <row r="1072" spans="8:8" x14ac:dyDescent="0.25">
      <c r="H1072" s="113"/>
    </row>
    <row r="1073" spans="8:8" x14ac:dyDescent="0.25">
      <c r="H1073" s="113"/>
    </row>
    <row r="1074" spans="8:8" x14ac:dyDescent="0.25">
      <c r="H1074" s="113"/>
    </row>
    <row r="1075" spans="8:8" x14ac:dyDescent="0.25">
      <c r="H1075" s="113"/>
    </row>
    <row r="1076" spans="8:8" x14ac:dyDescent="0.25">
      <c r="H1076" s="113"/>
    </row>
    <row r="1077" spans="8:8" x14ac:dyDescent="0.25">
      <c r="H1077" s="113"/>
    </row>
    <row r="1078" spans="8:8" x14ac:dyDescent="0.25">
      <c r="H1078" s="113"/>
    </row>
    <row r="1079" spans="8:8" x14ac:dyDescent="0.25">
      <c r="H1079" s="113"/>
    </row>
    <row r="1080" spans="8:8" x14ac:dyDescent="0.25">
      <c r="H1080" s="113"/>
    </row>
    <row r="1081" spans="8:8" x14ac:dyDescent="0.25">
      <c r="H1081" s="113"/>
    </row>
    <row r="1082" spans="8:8" x14ac:dyDescent="0.25">
      <c r="H1082" s="113"/>
    </row>
    <row r="1083" spans="8:8" x14ac:dyDescent="0.25">
      <c r="H1083" s="113"/>
    </row>
    <row r="1084" spans="8:8" x14ac:dyDescent="0.25">
      <c r="H1084" s="113"/>
    </row>
    <row r="1085" spans="8:8" x14ac:dyDescent="0.25">
      <c r="H1085" s="113"/>
    </row>
    <row r="1086" spans="8:8" x14ac:dyDescent="0.25">
      <c r="H1086" s="113"/>
    </row>
    <row r="1087" spans="8:8" x14ac:dyDescent="0.25">
      <c r="H1087" s="113"/>
    </row>
    <row r="1088" spans="8:8" x14ac:dyDescent="0.25">
      <c r="H1088" s="113"/>
    </row>
    <row r="1089" spans="8:8" x14ac:dyDescent="0.25">
      <c r="H1089" s="113"/>
    </row>
    <row r="1090" spans="8:8" x14ac:dyDescent="0.25">
      <c r="H1090" s="113"/>
    </row>
    <row r="1091" spans="8:8" x14ac:dyDescent="0.25">
      <c r="H1091" s="113"/>
    </row>
    <row r="1092" spans="8:8" x14ac:dyDescent="0.25">
      <c r="H1092" s="113"/>
    </row>
    <row r="1093" spans="8:8" x14ac:dyDescent="0.25">
      <c r="H1093" s="113"/>
    </row>
    <row r="1094" spans="8:8" x14ac:dyDescent="0.25">
      <c r="H1094" s="113"/>
    </row>
    <row r="1095" spans="8:8" x14ac:dyDescent="0.25">
      <c r="H1095" s="113"/>
    </row>
    <row r="1096" spans="8:8" x14ac:dyDescent="0.25">
      <c r="H1096" s="113"/>
    </row>
    <row r="1097" spans="8:8" x14ac:dyDescent="0.25">
      <c r="H1097" s="113"/>
    </row>
    <row r="1098" spans="8:8" x14ac:dyDescent="0.25">
      <c r="H1098" s="113"/>
    </row>
    <row r="1099" spans="8:8" x14ac:dyDescent="0.25">
      <c r="H1099" s="113"/>
    </row>
    <row r="1100" spans="8:8" x14ac:dyDescent="0.25">
      <c r="H1100" s="113"/>
    </row>
    <row r="1101" spans="8:8" x14ac:dyDescent="0.25">
      <c r="H1101" s="113"/>
    </row>
    <row r="1102" spans="8:8" x14ac:dyDescent="0.25">
      <c r="H1102" s="113"/>
    </row>
    <row r="1103" spans="8:8" x14ac:dyDescent="0.25">
      <c r="H1103" s="113"/>
    </row>
    <row r="1104" spans="8:8" x14ac:dyDescent="0.25">
      <c r="H1104" s="113"/>
    </row>
    <row r="1105" spans="8:8" x14ac:dyDescent="0.25">
      <c r="H1105" s="113"/>
    </row>
    <row r="1106" spans="8:8" x14ac:dyDescent="0.25">
      <c r="H1106" s="113"/>
    </row>
    <row r="1107" spans="8:8" x14ac:dyDescent="0.25">
      <c r="H1107" s="113"/>
    </row>
    <row r="1108" spans="8:8" x14ac:dyDescent="0.25">
      <c r="H1108" s="113"/>
    </row>
    <row r="1109" spans="8:8" x14ac:dyDescent="0.25">
      <c r="H1109" s="113"/>
    </row>
    <row r="1110" spans="8:8" x14ac:dyDescent="0.25">
      <c r="H1110" s="113"/>
    </row>
    <row r="1111" spans="8:8" x14ac:dyDescent="0.25">
      <c r="H1111" s="113"/>
    </row>
    <row r="1112" spans="8:8" x14ac:dyDescent="0.25">
      <c r="H1112" s="113"/>
    </row>
    <row r="1113" spans="8:8" x14ac:dyDescent="0.25">
      <c r="H1113" s="113"/>
    </row>
    <row r="1114" spans="8:8" x14ac:dyDescent="0.25">
      <c r="H1114" s="113"/>
    </row>
    <row r="1115" spans="8:8" x14ac:dyDescent="0.25">
      <c r="H1115" s="113"/>
    </row>
    <row r="1116" spans="8:8" x14ac:dyDescent="0.25">
      <c r="H1116" s="113"/>
    </row>
    <row r="1117" spans="8:8" x14ac:dyDescent="0.25">
      <c r="H1117" s="113"/>
    </row>
    <row r="1118" spans="8:8" x14ac:dyDescent="0.25">
      <c r="H1118" s="113"/>
    </row>
    <row r="1119" spans="8:8" x14ac:dyDescent="0.25">
      <c r="H1119" s="113"/>
    </row>
    <row r="1120" spans="8:8" x14ac:dyDescent="0.25">
      <c r="H1120" s="113"/>
    </row>
    <row r="1121" spans="8:8" x14ac:dyDescent="0.25">
      <c r="H1121" s="113"/>
    </row>
    <row r="1122" spans="8:8" x14ac:dyDescent="0.25">
      <c r="H1122" s="113"/>
    </row>
    <row r="1123" spans="8:8" x14ac:dyDescent="0.25">
      <c r="H1123" s="113"/>
    </row>
    <row r="1124" spans="8:8" x14ac:dyDescent="0.25">
      <c r="H1124" s="113"/>
    </row>
    <row r="1125" spans="8:8" x14ac:dyDescent="0.25">
      <c r="H1125" s="113"/>
    </row>
    <row r="1126" spans="8:8" x14ac:dyDescent="0.25">
      <c r="H1126" s="113"/>
    </row>
    <row r="1127" spans="8:8" x14ac:dyDescent="0.25">
      <c r="H1127" s="113"/>
    </row>
    <row r="1128" spans="8:8" x14ac:dyDescent="0.25">
      <c r="H1128" s="113"/>
    </row>
    <row r="1129" spans="8:8" x14ac:dyDescent="0.25">
      <c r="H1129" s="113"/>
    </row>
    <row r="1130" spans="8:8" x14ac:dyDescent="0.25">
      <c r="H1130" s="113"/>
    </row>
    <row r="1131" spans="8:8" x14ac:dyDescent="0.25">
      <c r="H1131" s="113"/>
    </row>
    <row r="1132" spans="8:8" x14ac:dyDescent="0.25">
      <c r="H1132" s="113"/>
    </row>
    <row r="1133" spans="8:8" x14ac:dyDescent="0.25">
      <c r="H1133" s="113"/>
    </row>
    <row r="1134" spans="8:8" x14ac:dyDescent="0.25">
      <c r="H1134" s="113"/>
    </row>
    <row r="1135" spans="8:8" x14ac:dyDescent="0.25">
      <c r="H1135" s="113"/>
    </row>
    <row r="1136" spans="8:8" x14ac:dyDescent="0.25">
      <c r="H1136" s="113"/>
    </row>
    <row r="1137" spans="8:8" x14ac:dyDescent="0.25">
      <c r="H1137" s="113"/>
    </row>
    <row r="1138" spans="8:8" x14ac:dyDescent="0.25">
      <c r="H1138" s="113"/>
    </row>
    <row r="1139" spans="8:8" x14ac:dyDescent="0.25">
      <c r="H1139" s="113"/>
    </row>
    <row r="1140" spans="8:8" x14ac:dyDescent="0.25">
      <c r="H1140" s="113"/>
    </row>
    <row r="1141" spans="8:8" x14ac:dyDescent="0.25">
      <c r="H1141" s="113"/>
    </row>
    <row r="1142" spans="8:8" x14ac:dyDescent="0.25">
      <c r="H1142" s="113"/>
    </row>
    <row r="1143" spans="8:8" x14ac:dyDescent="0.25">
      <c r="H1143" s="113"/>
    </row>
    <row r="1144" spans="8:8" x14ac:dyDescent="0.25">
      <c r="H1144" s="113"/>
    </row>
    <row r="1145" spans="8:8" x14ac:dyDescent="0.25">
      <c r="H1145" s="113"/>
    </row>
    <row r="1146" spans="8:8" x14ac:dyDescent="0.25">
      <c r="H1146" s="113"/>
    </row>
    <row r="1147" spans="8:8" x14ac:dyDescent="0.25">
      <c r="H1147" s="113"/>
    </row>
    <row r="1148" spans="8:8" x14ac:dyDescent="0.25">
      <c r="H1148" s="113"/>
    </row>
    <row r="1149" spans="8:8" x14ac:dyDescent="0.25">
      <c r="H1149" s="113"/>
    </row>
    <row r="1150" spans="8:8" x14ac:dyDescent="0.25">
      <c r="H1150" s="113"/>
    </row>
    <row r="1151" spans="8:8" x14ac:dyDescent="0.25">
      <c r="H1151" s="113"/>
    </row>
    <row r="1152" spans="8:8" x14ac:dyDescent="0.25">
      <c r="H1152" s="113"/>
    </row>
    <row r="1153" spans="8:8" x14ac:dyDescent="0.25">
      <c r="H1153" s="113"/>
    </row>
    <row r="1154" spans="8:8" x14ac:dyDescent="0.25">
      <c r="H1154" s="113"/>
    </row>
    <row r="1155" spans="8:8" x14ac:dyDescent="0.25">
      <c r="H1155" s="113"/>
    </row>
    <row r="1156" spans="8:8" x14ac:dyDescent="0.25">
      <c r="H1156" s="113"/>
    </row>
    <row r="1157" spans="8:8" x14ac:dyDescent="0.25">
      <c r="H1157" s="113"/>
    </row>
    <row r="1158" spans="8:8" x14ac:dyDescent="0.25">
      <c r="H1158" s="113"/>
    </row>
    <row r="1159" spans="8:8" x14ac:dyDescent="0.25">
      <c r="H1159" s="113"/>
    </row>
    <row r="1160" spans="8:8" x14ac:dyDescent="0.25">
      <c r="H1160" s="113"/>
    </row>
    <row r="1161" spans="8:8" x14ac:dyDescent="0.25">
      <c r="H1161" s="113"/>
    </row>
    <row r="1162" spans="8:8" x14ac:dyDescent="0.25">
      <c r="H1162" s="113"/>
    </row>
    <row r="1163" spans="8:8" x14ac:dyDescent="0.25">
      <c r="H1163" s="113"/>
    </row>
    <row r="1164" spans="8:8" x14ac:dyDescent="0.25">
      <c r="H1164" s="113"/>
    </row>
    <row r="1165" spans="8:8" x14ac:dyDescent="0.25">
      <c r="H1165" s="113"/>
    </row>
    <row r="1166" spans="8:8" x14ac:dyDescent="0.25">
      <c r="H1166" s="113"/>
    </row>
    <row r="1167" spans="8:8" x14ac:dyDescent="0.25">
      <c r="H1167" s="113"/>
    </row>
    <row r="1168" spans="8:8" x14ac:dyDescent="0.25">
      <c r="H1168" s="113"/>
    </row>
    <row r="1169" spans="8:8" x14ac:dyDescent="0.25">
      <c r="H1169" s="113"/>
    </row>
    <row r="1170" spans="8:8" x14ac:dyDescent="0.25">
      <c r="H1170" s="113"/>
    </row>
    <row r="1171" spans="8:8" x14ac:dyDescent="0.25">
      <c r="H1171" s="113"/>
    </row>
    <row r="1172" spans="8:8" x14ac:dyDescent="0.25">
      <c r="H1172" s="113"/>
    </row>
    <row r="1173" spans="8:8" x14ac:dyDescent="0.25">
      <c r="H1173" s="113"/>
    </row>
    <row r="1174" spans="8:8" x14ac:dyDescent="0.25">
      <c r="H1174" s="113"/>
    </row>
    <row r="1175" spans="8:8" x14ac:dyDescent="0.25">
      <c r="H1175" s="113"/>
    </row>
    <row r="1176" spans="8:8" x14ac:dyDescent="0.25">
      <c r="H1176" s="113"/>
    </row>
    <row r="1177" spans="8:8" x14ac:dyDescent="0.25">
      <c r="H1177" s="113"/>
    </row>
    <row r="1178" spans="8:8" x14ac:dyDescent="0.25">
      <c r="H1178" s="113"/>
    </row>
    <row r="1179" spans="8:8" x14ac:dyDescent="0.25">
      <c r="H1179" s="113"/>
    </row>
    <row r="1180" spans="8:8" x14ac:dyDescent="0.25">
      <c r="H1180" s="113"/>
    </row>
    <row r="1181" spans="8:8" x14ac:dyDescent="0.25">
      <c r="H1181" s="113"/>
    </row>
    <row r="1182" spans="8:8" x14ac:dyDescent="0.25">
      <c r="H1182" s="113"/>
    </row>
    <row r="1183" spans="8:8" x14ac:dyDescent="0.25">
      <c r="H1183" s="113"/>
    </row>
    <row r="1184" spans="8:8" x14ac:dyDescent="0.25">
      <c r="H1184" s="113"/>
    </row>
    <row r="1185" spans="8:8" x14ac:dyDescent="0.25">
      <c r="H1185" s="113"/>
    </row>
    <row r="1186" spans="8:8" x14ac:dyDescent="0.25">
      <c r="H1186" s="113"/>
    </row>
    <row r="1187" spans="8:8" x14ac:dyDescent="0.25">
      <c r="H1187" s="113"/>
    </row>
    <row r="1188" spans="8:8" x14ac:dyDescent="0.25">
      <c r="H1188" s="113"/>
    </row>
    <row r="1189" spans="8:8" x14ac:dyDescent="0.25">
      <c r="H1189" s="113"/>
    </row>
    <row r="1190" spans="8:8" x14ac:dyDescent="0.25">
      <c r="H1190" s="113"/>
    </row>
    <row r="1191" spans="8:8" x14ac:dyDescent="0.25">
      <c r="H1191" s="113"/>
    </row>
    <row r="1192" spans="8:8" x14ac:dyDescent="0.25">
      <c r="H1192" s="113"/>
    </row>
    <row r="1193" spans="8:8" x14ac:dyDescent="0.25">
      <c r="H1193" s="113"/>
    </row>
    <row r="1194" spans="8:8" x14ac:dyDescent="0.25">
      <c r="H1194" s="113"/>
    </row>
    <row r="1195" spans="8:8" x14ac:dyDescent="0.25">
      <c r="H1195" s="113"/>
    </row>
    <row r="1196" spans="8:8" x14ac:dyDescent="0.25">
      <c r="H1196" s="113"/>
    </row>
    <row r="1197" spans="8:8" x14ac:dyDescent="0.25">
      <c r="H1197" s="113"/>
    </row>
    <row r="1198" spans="8:8" x14ac:dyDescent="0.25">
      <c r="H1198" s="113"/>
    </row>
    <row r="1199" spans="8:8" x14ac:dyDescent="0.25">
      <c r="H1199" s="113"/>
    </row>
    <row r="1200" spans="8:8" x14ac:dyDescent="0.25">
      <c r="H1200" s="113"/>
    </row>
    <row r="1201" spans="8:8" x14ac:dyDescent="0.25">
      <c r="H1201" s="113"/>
    </row>
    <row r="1202" spans="8:8" x14ac:dyDescent="0.25">
      <c r="H1202" s="113"/>
    </row>
    <row r="1203" spans="8:8" x14ac:dyDescent="0.25">
      <c r="H1203" s="113"/>
    </row>
    <row r="1204" spans="8:8" x14ac:dyDescent="0.25">
      <c r="H1204" s="113"/>
    </row>
    <row r="1205" spans="8:8" x14ac:dyDescent="0.25">
      <c r="H1205" s="113"/>
    </row>
    <row r="1206" spans="8:8" x14ac:dyDescent="0.25">
      <c r="H1206" s="113"/>
    </row>
    <row r="1207" spans="8:8" x14ac:dyDescent="0.25">
      <c r="H1207" s="113"/>
    </row>
    <row r="1208" spans="8:8" x14ac:dyDescent="0.25">
      <c r="H1208" s="113"/>
    </row>
    <row r="1209" spans="8:8" x14ac:dyDescent="0.25">
      <c r="H1209" s="113"/>
    </row>
    <row r="1210" spans="8:8" x14ac:dyDescent="0.25">
      <c r="H1210" s="113"/>
    </row>
    <row r="1211" spans="8:8" x14ac:dyDescent="0.25">
      <c r="H1211" s="113"/>
    </row>
    <row r="1212" spans="8:8" x14ac:dyDescent="0.25">
      <c r="H1212" s="113"/>
    </row>
    <row r="1213" spans="8:8" x14ac:dyDescent="0.25">
      <c r="H1213" s="113"/>
    </row>
    <row r="1214" spans="8:8" x14ac:dyDescent="0.25">
      <c r="H1214" s="113"/>
    </row>
    <row r="1215" spans="8:8" x14ac:dyDescent="0.25">
      <c r="H1215" s="113"/>
    </row>
    <row r="1216" spans="8:8" x14ac:dyDescent="0.25">
      <c r="H1216" s="113"/>
    </row>
    <row r="1217" spans="8:8" x14ac:dyDescent="0.25">
      <c r="H1217" s="113"/>
    </row>
    <row r="1218" spans="8:8" x14ac:dyDescent="0.25">
      <c r="H1218" s="113"/>
    </row>
    <row r="1219" spans="8:8" x14ac:dyDescent="0.25">
      <c r="H1219" s="113"/>
    </row>
    <row r="1220" spans="8:8" x14ac:dyDescent="0.25">
      <c r="H1220" s="113"/>
    </row>
    <row r="1221" spans="8:8" x14ac:dyDescent="0.25">
      <c r="H1221" s="113"/>
    </row>
    <row r="1222" spans="8:8" x14ac:dyDescent="0.25">
      <c r="H1222" s="113"/>
    </row>
    <row r="1223" spans="8:8" x14ac:dyDescent="0.25">
      <c r="H1223" s="113"/>
    </row>
    <row r="1224" spans="8:8" x14ac:dyDescent="0.25">
      <c r="H1224" s="113"/>
    </row>
    <row r="1225" spans="8:8" x14ac:dyDescent="0.25">
      <c r="H1225" s="113"/>
    </row>
    <row r="1226" spans="8:8" x14ac:dyDescent="0.25">
      <c r="H1226" s="113"/>
    </row>
    <row r="1227" spans="8:8" x14ac:dyDescent="0.25">
      <c r="H1227" s="113"/>
    </row>
    <row r="1228" spans="8:8" x14ac:dyDescent="0.25">
      <c r="H1228" s="113"/>
    </row>
    <row r="1229" spans="8:8" x14ac:dyDescent="0.25">
      <c r="H1229" s="113"/>
    </row>
    <row r="1230" spans="8:8" x14ac:dyDescent="0.25">
      <c r="H1230" s="113"/>
    </row>
    <row r="1231" spans="8:8" x14ac:dyDescent="0.25">
      <c r="H1231" s="113"/>
    </row>
    <row r="1232" spans="8:8" x14ac:dyDescent="0.25">
      <c r="H1232" s="113"/>
    </row>
    <row r="1233" spans="8:8" x14ac:dyDescent="0.25">
      <c r="H1233" s="113"/>
    </row>
    <row r="1234" spans="8:8" x14ac:dyDescent="0.25">
      <c r="H1234" s="113"/>
    </row>
    <row r="1235" spans="8:8" x14ac:dyDescent="0.25">
      <c r="H1235" s="113"/>
    </row>
    <row r="1236" spans="8:8" x14ac:dyDescent="0.25">
      <c r="H1236" s="113"/>
    </row>
    <row r="1237" spans="8:8" x14ac:dyDescent="0.25">
      <c r="H1237" s="113"/>
    </row>
    <row r="1238" spans="8:8" x14ac:dyDescent="0.25">
      <c r="H1238" s="113"/>
    </row>
    <row r="1239" spans="8:8" x14ac:dyDescent="0.25">
      <c r="H1239" s="113"/>
    </row>
    <row r="1240" spans="8:8" x14ac:dyDescent="0.25">
      <c r="H1240" s="113"/>
    </row>
    <row r="1241" spans="8:8" x14ac:dyDescent="0.25">
      <c r="H1241" s="113"/>
    </row>
    <row r="1242" spans="8:8" x14ac:dyDescent="0.25">
      <c r="H1242" s="113"/>
    </row>
    <row r="1243" spans="8:8" x14ac:dyDescent="0.25">
      <c r="H1243" s="113"/>
    </row>
    <row r="1244" spans="8:8" x14ac:dyDescent="0.25">
      <c r="H1244" s="113"/>
    </row>
    <row r="1245" spans="8:8" x14ac:dyDescent="0.25">
      <c r="H1245" s="113"/>
    </row>
    <row r="1246" spans="8:8" x14ac:dyDescent="0.25">
      <c r="H1246" s="113"/>
    </row>
    <row r="1247" spans="8:8" x14ac:dyDescent="0.25">
      <c r="H1247" s="113"/>
    </row>
    <row r="1248" spans="8:8" x14ac:dyDescent="0.25">
      <c r="H1248" s="113"/>
    </row>
    <row r="1249" spans="8:8" x14ac:dyDescent="0.25">
      <c r="H1249" s="113"/>
    </row>
    <row r="1250" spans="8:8" x14ac:dyDescent="0.25">
      <c r="H1250" s="113"/>
    </row>
    <row r="1251" spans="8:8" x14ac:dyDescent="0.25">
      <c r="H1251" s="113"/>
    </row>
    <row r="1252" spans="8:8" x14ac:dyDescent="0.25">
      <c r="H1252" s="113"/>
    </row>
    <row r="1253" spans="8:8" x14ac:dyDescent="0.25">
      <c r="H1253" s="113"/>
    </row>
    <row r="1254" spans="8:8" x14ac:dyDescent="0.25">
      <c r="H1254" s="113"/>
    </row>
    <row r="1255" spans="8:8" x14ac:dyDescent="0.25">
      <c r="H1255" s="113"/>
    </row>
    <row r="1256" spans="8:8" x14ac:dyDescent="0.25">
      <c r="H1256" s="113"/>
    </row>
    <row r="1257" spans="8:8" x14ac:dyDescent="0.25">
      <c r="H1257" s="113"/>
    </row>
    <row r="1258" spans="8:8" x14ac:dyDescent="0.25">
      <c r="H1258" s="113"/>
    </row>
    <row r="1259" spans="8:8" x14ac:dyDescent="0.25">
      <c r="H1259" s="113"/>
    </row>
    <row r="1260" spans="8:8" x14ac:dyDescent="0.25">
      <c r="H1260" s="113"/>
    </row>
    <row r="1261" spans="8:8" x14ac:dyDescent="0.25">
      <c r="H1261" s="113"/>
    </row>
    <row r="1262" spans="8:8" x14ac:dyDescent="0.25">
      <c r="H1262" s="113"/>
    </row>
    <row r="1263" spans="8:8" x14ac:dyDescent="0.25">
      <c r="H1263" s="113"/>
    </row>
    <row r="1264" spans="8:8" x14ac:dyDescent="0.25">
      <c r="H1264" s="113"/>
    </row>
    <row r="1265" spans="8:8" x14ac:dyDescent="0.25">
      <c r="H1265" s="113"/>
    </row>
    <row r="1266" spans="8:8" x14ac:dyDescent="0.25">
      <c r="H1266" s="113"/>
    </row>
    <row r="1267" spans="8:8" x14ac:dyDescent="0.25">
      <c r="H1267" s="113"/>
    </row>
    <row r="1268" spans="8:8" x14ac:dyDescent="0.25">
      <c r="H1268" s="113"/>
    </row>
    <row r="1269" spans="8:8" x14ac:dyDescent="0.25">
      <c r="H1269" s="113"/>
    </row>
    <row r="1270" spans="8:8" x14ac:dyDescent="0.25">
      <c r="H1270" s="113"/>
    </row>
    <row r="1271" spans="8:8" x14ac:dyDescent="0.25">
      <c r="H1271" s="113"/>
    </row>
    <row r="1272" spans="8:8" x14ac:dyDescent="0.25">
      <c r="H1272" s="113"/>
    </row>
    <row r="1273" spans="8:8" x14ac:dyDescent="0.25">
      <c r="H1273" s="113"/>
    </row>
    <row r="1274" spans="8:8" x14ac:dyDescent="0.25">
      <c r="H1274" s="113"/>
    </row>
    <row r="1275" spans="8:8" x14ac:dyDescent="0.25">
      <c r="H1275" s="113"/>
    </row>
    <row r="1276" spans="8:8" x14ac:dyDescent="0.25">
      <c r="H1276" s="113"/>
    </row>
    <row r="1277" spans="8:8" x14ac:dyDescent="0.25">
      <c r="H1277" s="113"/>
    </row>
    <row r="1278" spans="8:8" x14ac:dyDescent="0.25">
      <c r="H1278" s="113"/>
    </row>
    <row r="1279" spans="8:8" x14ac:dyDescent="0.25">
      <c r="H1279" s="113"/>
    </row>
    <row r="1280" spans="8:8" x14ac:dyDescent="0.25">
      <c r="H1280" s="113"/>
    </row>
    <row r="1281" spans="8:8" x14ac:dyDescent="0.25">
      <c r="H1281" s="113"/>
    </row>
    <row r="1282" spans="8:8" x14ac:dyDescent="0.25">
      <c r="H1282" s="113"/>
    </row>
    <row r="1283" spans="8:8" x14ac:dyDescent="0.25">
      <c r="H1283" s="113"/>
    </row>
    <row r="1284" spans="8:8" x14ac:dyDescent="0.25">
      <c r="H1284" s="113"/>
    </row>
    <row r="1285" spans="8:8" x14ac:dyDescent="0.25">
      <c r="H1285" s="113"/>
    </row>
    <row r="1286" spans="8:8" x14ac:dyDescent="0.25">
      <c r="H1286" s="113"/>
    </row>
    <row r="1287" spans="8:8" x14ac:dyDescent="0.25">
      <c r="H1287" s="113"/>
    </row>
    <row r="1288" spans="8:8" x14ac:dyDescent="0.25">
      <c r="H1288" s="113"/>
    </row>
    <row r="1289" spans="8:8" x14ac:dyDescent="0.25">
      <c r="H1289" s="113"/>
    </row>
    <row r="1290" spans="8:8" x14ac:dyDescent="0.25">
      <c r="H1290" s="113"/>
    </row>
    <row r="1291" spans="8:8" x14ac:dyDescent="0.25">
      <c r="H1291" s="113"/>
    </row>
    <row r="1292" spans="8:8" x14ac:dyDescent="0.25">
      <c r="H1292" s="113"/>
    </row>
    <row r="1293" spans="8:8" x14ac:dyDescent="0.25">
      <c r="H1293" s="113"/>
    </row>
    <row r="1294" spans="8:8" x14ac:dyDescent="0.25">
      <c r="H1294" s="113"/>
    </row>
    <row r="1295" spans="8:8" x14ac:dyDescent="0.25">
      <c r="H1295" s="113"/>
    </row>
    <row r="1296" spans="8:8" x14ac:dyDescent="0.25">
      <c r="H1296" s="113"/>
    </row>
    <row r="1297" spans="8:8" x14ac:dyDescent="0.25">
      <c r="H1297" s="113"/>
    </row>
    <row r="1298" spans="8:8" x14ac:dyDescent="0.25">
      <c r="H1298" s="113"/>
    </row>
    <row r="1299" spans="8:8" x14ac:dyDescent="0.25">
      <c r="H1299" s="113"/>
    </row>
    <row r="1300" spans="8:8" x14ac:dyDescent="0.25">
      <c r="H1300" s="113"/>
    </row>
    <row r="1301" spans="8:8" x14ac:dyDescent="0.25">
      <c r="H1301" s="113"/>
    </row>
    <row r="1302" spans="8:8" x14ac:dyDescent="0.25">
      <c r="H1302" s="113"/>
    </row>
    <row r="1303" spans="8:8" x14ac:dyDescent="0.25">
      <c r="H1303" s="113"/>
    </row>
    <row r="1304" spans="8:8" x14ac:dyDescent="0.25">
      <c r="H1304" s="113"/>
    </row>
    <row r="1305" spans="8:8" x14ac:dyDescent="0.25">
      <c r="H1305" s="113"/>
    </row>
    <row r="1306" spans="8:8" x14ac:dyDescent="0.25">
      <c r="H1306" s="113"/>
    </row>
    <row r="1307" spans="8:8" x14ac:dyDescent="0.25">
      <c r="H1307" s="113"/>
    </row>
    <row r="1308" spans="8:8" x14ac:dyDescent="0.25">
      <c r="H1308" s="113"/>
    </row>
    <row r="1309" spans="8:8" x14ac:dyDescent="0.25">
      <c r="H1309" s="113"/>
    </row>
    <row r="1310" spans="8:8" x14ac:dyDescent="0.25">
      <c r="H1310" s="113"/>
    </row>
    <row r="1311" spans="8:8" x14ac:dyDescent="0.25">
      <c r="H1311" s="113"/>
    </row>
    <row r="1312" spans="8:8" x14ac:dyDescent="0.25">
      <c r="H1312" s="113"/>
    </row>
    <row r="1313" spans="8:8" x14ac:dyDescent="0.25">
      <c r="H1313" s="113"/>
    </row>
    <row r="1314" spans="8:8" x14ac:dyDescent="0.25">
      <c r="H1314" s="113"/>
    </row>
    <row r="1315" spans="8:8" x14ac:dyDescent="0.25">
      <c r="H1315" s="113"/>
    </row>
    <row r="1316" spans="8:8" x14ac:dyDescent="0.25">
      <c r="H1316" s="113"/>
    </row>
    <row r="1317" spans="8:8" x14ac:dyDescent="0.25">
      <c r="H1317" s="113"/>
    </row>
    <row r="1318" spans="8:8" x14ac:dyDescent="0.25">
      <c r="H1318" s="113"/>
    </row>
    <row r="1319" spans="8:8" x14ac:dyDescent="0.25">
      <c r="H1319" s="113"/>
    </row>
    <row r="1320" spans="8:8" x14ac:dyDescent="0.25">
      <c r="H1320" s="113"/>
    </row>
    <row r="1321" spans="8:8" x14ac:dyDescent="0.25">
      <c r="H1321" s="113"/>
    </row>
    <row r="1322" spans="8:8" x14ac:dyDescent="0.25">
      <c r="H1322" s="113"/>
    </row>
    <row r="1323" spans="8:8" x14ac:dyDescent="0.25">
      <c r="H1323" s="113"/>
    </row>
    <row r="1324" spans="8:8" x14ac:dyDescent="0.25">
      <c r="H1324" s="113"/>
    </row>
    <row r="1325" spans="8:8" x14ac:dyDescent="0.25">
      <c r="H1325" s="113"/>
    </row>
    <row r="1326" spans="8:8" x14ac:dyDescent="0.25">
      <c r="H1326" s="113"/>
    </row>
    <row r="1327" spans="8:8" x14ac:dyDescent="0.25">
      <c r="H1327" s="113"/>
    </row>
    <row r="1328" spans="8:8" x14ac:dyDescent="0.25">
      <c r="H1328" s="113"/>
    </row>
    <row r="1329" spans="8:8" x14ac:dyDescent="0.25">
      <c r="H1329" s="113"/>
    </row>
    <row r="1330" spans="8:8" x14ac:dyDescent="0.25">
      <c r="H1330" s="113"/>
    </row>
    <row r="1331" spans="8:8" x14ac:dyDescent="0.25">
      <c r="H1331" s="113"/>
    </row>
    <row r="1332" spans="8:8" x14ac:dyDescent="0.25">
      <c r="H1332" s="113"/>
    </row>
    <row r="1333" spans="8:8" x14ac:dyDescent="0.25">
      <c r="H1333" s="113"/>
    </row>
    <row r="1334" spans="8:8" x14ac:dyDescent="0.25">
      <c r="H1334" s="113"/>
    </row>
    <row r="1335" spans="8:8" x14ac:dyDescent="0.25">
      <c r="H1335" s="113"/>
    </row>
    <row r="1336" spans="8:8" x14ac:dyDescent="0.25">
      <c r="H1336" s="113"/>
    </row>
    <row r="1337" spans="8:8" x14ac:dyDescent="0.25">
      <c r="H1337" s="113"/>
    </row>
    <row r="1338" spans="8:8" x14ac:dyDescent="0.25">
      <c r="H1338" s="113"/>
    </row>
    <row r="1339" spans="8:8" x14ac:dyDescent="0.25">
      <c r="H1339" s="113"/>
    </row>
    <row r="1340" spans="8:8" x14ac:dyDescent="0.25">
      <c r="H1340" s="113"/>
    </row>
    <row r="1341" spans="8:8" x14ac:dyDescent="0.25">
      <c r="H1341" s="113"/>
    </row>
    <row r="1342" spans="8:8" x14ac:dyDescent="0.25">
      <c r="H1342" s="113"/>
    </row>
    <row r="1343" spans="8:8" x14ac:dyDescent="0.25">
      <c r="H1343" s="113"/>
    </row>
    <row r="1344" spans="8:8" x14ac:dyDescent="0.25">
      <c r="H1344" s="113"/>
    </row>
    <row r="1345" spans="8:8" x14ac:dyDescent="0.25">
      <c r="H1345" s="113"/>
    </row>
    <row r="1346" spans="8:8" x14ac:dyDescent="0.25">
      <c r="H1346" s="113"/>
    </row>
    <row r="1347" spans="8:8" x14ac:dyDescent="0.25">
      <c r="H1347" s="113"/>
    </row>
    <row r="1348" spans="8:8" x14ac:dyDescent="0.25">
      <c r="H1348" s="113"/>
    </row>
    <row r="1349" spans="8:8" x14ac:dyDescent="0.25">
      <c r="H1349" s="113"/>
    </row>
    <row r="1350" spans="8:8" x14ac:dyDescent="0.25">
      <c r="H1350" s="113"/>
    </row>
    <row r="1351" spans="8:8" x14ac:dyDescent="0.25">
      <c r="H1351" s="113"/>
    </row>
    <row r="1352" spans="8:8" x14ac:dyDescent="0.25">
      <c r="H1352" s="113"/>
    </row>
    <row r="1353" spans="8:8" x14ac:dyDescent="0.25">
      <c r="H1353" s="113"/>
    </row>
    <row r="1354" spans="8:8" x14ac:dyDescent="0.25">
      <c r="H1354" s="113"/>
    </row>
    <row r="1355" spans="8:8" x14ac:dyDescent="0.25">
      <c r="H1355" s="113"/>
    </row>
    <row r="1356" spans="8:8" x14ac:dyDescent="0.25">
      <c r="H1356" s="113"/>
    </row>
    <row r="1357" spans="8:8" x14ac:dyDescent="0.25">
      <c r="H1357" s="113"/>
    </row>
    <row r="1358" spans="8:8" x14ac:dyDescent="0.25">
      <c r="H1358" s="113"/>
    </row>
    <row r="1359" spans="8:8" x14ac:dyDescent="0.25">
      <c r="H1359" s="113"/>
    </row>
    <row r="1360" spans="8:8" x14ac:dyDescent="0.25">
      <c r="H1360" s="113"/>
    </row>
    <row r="1361" spans="8:8" x14ac:dyDescent="0.25">
      <c r="H1361" s="113"/>
    </row>
    <row r="1362" spans="8:8" x14ac:dyDescent="0.25">
      <c r="H1362" s="113"/>
    </row>
    <row r="1363" spans="8:8" x14ac:dyDescent="0.25">
      <c r="H1363" s="113"/>
    </row>
    <row r="1364" spans="8:8" x14ac:dyDescent="0.25">
      <c r="H1364" s="113"/>
    </row>
    <row r="1365" spans="8:8" x14ac:dyDescent="0.25">
      <c r="H1365" s="113"/>
    </row>
    <row r="1366" spans="8:8" x14ac:dyDescent="0.25">
      <c r="H1366" s="113"/>
    </row>
    <row r="1367" spans="8:8" x14ac:dyDescent="0.25">
      <c r="H1367" s="113"/>
    </row>
    <row r="1368" spans="8:8" x14ac:dyDescent="0.25">
      <c r="H1368" s="113"/>
    </row>
    <row r="1369" spans="8:8" x14ac:dyDescent="0.25">
      <c r="H1369" s="113"/>
    </row>
    <row r="1370" spans="8:8" x14ac:dyDescent="0.25">
      <c r="H1370" s="113"/>
    </row>
    <row r="1371" spans="8:8" x14ac:dyDescent="0.25">
      <c r="H1371" s="113"/>
    </row>
    <row r="1372" spans="8:8" x14ac:dyDescent="0.25">
      <c r="H1372" s="113"/>
    </row>
    <row r="1373" spans="8:8" x14ac:dyDescent="0.25">
      <c r="H1373" s="113"/>
    </row>
    <row r="1374" spans="8:8" x14ac:dyDescent="0.25">
      <c r="H1374" s="113"/>
    </row>
    <row r="1375" spans="8:8" x14ac:dyDescent="0.25">
      <c r="H1375" s="113"/>
    </row>
    <row r="1376" spans="8:8" x14ac:dyDescent="0.25">
      <c r="H1376" s="113"/>
    </row>
    <row r="1377" spans="8:8" x14ac:dyDescent="0.25">
      <c r="H1377" s="113"/>
    </row>
    <row r="1378" spans="8:8" x14ac:dyDescent="0.25">
      <c r="H1378" s="113"/>
    </row>
    <row r="1379" spans="8:8" x14ac:dyDescent="0.25">
      <c r="H1379" s="113"/>
    </row>
    <row r="1380" spans="8:8" x14ac:dyDescent="0.25">
      <c r="H1380" s="113"/>
    </row>
    <row r="1381" spans="8:8" x14ac:dyDescent="0.25">
      <c r="H1381" s="113"/>
    </row>
    <row r="1382" spans="8:8" x14ac:dyDescent="0.25">
      <c r="H1382" s="113"/>
    </row>
    <row r="1383" spans="8:8" x14ac:dyDescent="0.25">
      <c r="H1383" s="113"/>
    </row>
    <row r="1384" spans="8:8" x14ac:dyDescent="0.25">
      <c r="H1384" s="113"/>
    </row>
    <row r="1385" spans="8:8" x14ac:dyDescent="0.25">
      <c r="H1385" s="113"/>
    </row>
    <row r="1386" spans="8:8" x14ac:dyDescent="0.25">
      <c r="H1386" s="113"/>
    </row>
    <row r="1387" spans="8:8" x14ac:dyDescent="0.25">
      <c r="H1387" s="113"/>
    </row>
    <row r="1388" spans="8:8" x14ac:dyDescent="0.25">
      <c r="H1388" s="113"/>
    </row>
    <row r="1389" spans="8:8" x14ac:dyDescent="0.25">
      <c r="H1389" s="113"/>
    </row>
    <row r="1390" spans="8:8" x14ac:dyDescent="0.25">
      <c r="H1390" s="113"/>
    </row>
    <row r="1391" spans="8:8" x14ac:dyDescent="0.25">
      <c r="H1391" s="113"/>
    </row>
    <row r="1392" spans="8:8" x14ac:dyDescent="0.25">
      <c r="H1392" s="113"/>
    </row>
    <row r="1393" spans="8:8" x14ac:dyDescent="0.25">
      <c r="H1393" s="113"/>
    </row>
    <row r="1394" spans="8:8" x14ac:dyDescent="0.25">
      <c r="H1394" s="113"/>
    </row>
    <row r="1395" spans="8:8" x14ac:dyDescent="0.25">
      <c r="H1395" s="113"/>
    </row>
    <row r="1396" spans="8:8" x14ac:dyDescent="0.25">
      <c r="H1396" s="113"/>
    </row>
    <row r="1397" spans="8:8" x14ac:dyDescent="0.25">
      <c r="H1397" s="113"/>
    </row>
    <row r="1398" spans="8:8" x14ac:dyDescent="0.25">
      <c r="H1398" s="113"/>
    </row>
    <row r="1399" spans="8:8" x14ac:dyDescent="0.25">
      <c r="H1399" s="113"/>
    </row>
    <row r="1400" spans="8:8" x14ac:dyDescent="0.25">
      <c r="H1400" s="113"/>
    </row>
    <row r="1401" spans="8:8" x14ac:dyDescent="0.25">
      <c r="H1401" s="113"/>
    </row>
    <row r="1402" spans="8:8" x14ac:dyDescent="0.25">
      <c r="H1402" s="113"/>
    </row>
    <row r="1403" spans="8:8" x14ac:dyDescent="0.25">
      <c r="H1403" s="113"/>
    </row>
    <row r="1404" spans="8:8" x14ac:dyDescent="0.25">
      <c r="H1404" s="113"/>
    </row>
    <row r="1405" spans="8:8" x14ac:dyDescent="0.25">
      <c r="H1405" s="113"/>
    </row>
    <row r="1406" spans="8:8" x14ac:dyDescent="0.25">
      <c r="H1406" s="113"/>
    </row>
    <row r="1407" spans="8:8" x14ac:dyDescent="0.25">
      <c r="H1407" s="113"/>
    </row>
    <row r="1408" spans="8:8" x14ac:dyDescent="0.25">
      <c r="H1408" s="113"/>
    </row>
    <row r="1409" spans="8:8" x14ac:dyDescent="0.25">
      <c r="H1409" s="113"/>
    </row>
    <row r="1410" spans="8:8" x14ac:dyDescent="0.25">
      <c r="H1410" s="113"/>
    </row>
    <row r="1411" spans="8:8" x14ac:dyDescent="0.25">
      <c r="H1411" s="113"/>
    </row>
    <row r="1412" spans="8:8" x14ac:dyDescent="0.25">
      <c r="H1412" s="113"/>
    </row>
    <row r="1413" spans="8:8" x14ac:dyDescent="0.25">
      <c r="H1413" s="113"/>
    </row>
    <row r="1414" spans="8:8" x14ac:dyDescent="0.25">
      <c r="H1414" s="113"/>
    </row>
    <row r="1415" spans="8:8" x14ac:dyDescent="0.25">
      <c r="H1415" s="113"/>
    </row>
    <row r="1416" spans="8:8" x14ac:dyDescent="0.25">
      <c r="H1416" s="113"/>
    </row>
    <row r="1417" spans="8:8" x14ac:dyDescent="0.25">
      <c r="H1417" s="113"/>
    </row>
    <row r="1418" spans="8:8" x14ac:dyDescent="0.25">
      <c r="H1418" s="113"/>
    </row>
    <row r="1419" spans="8:8" x14ac:dyDescent="0.25">
      <c r="H1419" s="113"/>
    </row>
    <row r="1420" spans="8:8" x14ac:dyDescent="0.25">
      <c r="H1420" s="113"/>
    </row>
    <row r="1421" spans="8:8" x14ac:dyDescent="0.25">
      <c r="H1421" s="113"/>
    </row>
    <row r="1422" spans="8:8" x14ac:dyDescent="0.25">
      <c r="H1422" s="113"/>
    </row>
    <row r="1423" spans="8:8" x14ac:dyDescent="0.25">
      <c r="H1423" s="113"/>
    </row>
    <row r="1424" spans="8:8" x14ac:dyDescent="0.25">
      <c r="H1424" s="113"/>
    </row>
    <row r="1425" spans="8:8" x14ac:dyDescent="0.25">
      <c r="H1425" s="113"/>
    </row>
    <row r="1426" spans="8:8" x14ac:dyDescent="0.25">
      <c r="H1426" s="113"/>
    </row>
    <row r="1427" spans="8:8" x14ac:dyDescent="0.25">
      <c r="H1427" s="113"/>
    </row>
    <row r="1428" spans="8:8" x14ac:dyDescent="0.25">
      <c r="H1428" s="113"/>
    </row>
    <row r="1429" spans="8:8" x14ac:dyDescent="0.25">
      <c r="H1429" s="113"/>
    </row>
    <row r="1430" spans="8:8" x14ac:dyDescent="0.25">
      <c r="H1430" s="113"/>
    </row>
    <row r="1431" spans="8:8" x14ac:dyDescent="0.25">
      <c r="H1431" s="113"/>
    </row>
    <row r="1432" spans="8:8" x14ac:dyDescent="0.25">
      <c r="H1432" s="113"/>
    </row>
    <row r="1433" spans="8:8" x14ac:dyDescent="0.25">
      <c r="H1433" s="113"/>
    </row>
    <row r="1434" spans="8:8" x14ac:dyDescent="0.25">
      <c r="H1434" s="113"/>
    </row>
    <row r="1435" spans="8:8" x14ac:dyDescent="0.25">
      <c r="H1435" s="113"/>
    </row>
    <row r="1436" spans="8:8" x14ac:dyDescent="0.25">
      <c r="H1436" s="113"/>
    </row>
    <row r="1437" spans="8:8" x14ac:dyDescent="0.25">
      <c r="H1437" s="113"/>
    </row>
    <row r="1438" spans="8:8" x14ac:dyDescent="0.25">
      <c r="H1438" s="113"/>
    </row>
    <row r="1439" spans="8:8" x14ac:dyDescent="0.25">
      <c r="H1439" s="113"/>
    </row>
    <row r="1440" spans="8:8" x14ac:dyDescent="0.25">
      <c r="H1440" s="113"/>
    </row>
    <row r="1441" spans="8:8" x14ac:dyDescent="0.25">
      <c r="H1441" s="113"/>
    </row>
    <row r="1442" spans="8:8" x14ac:dyDescent="0.25">
      <c r="H1442" s="113"/>
    </row>
    <row r="1443" spans="8:8" x14ac:dyDescent="0.25">
      <c r="H1443" s="113"/>
    </row>
    <row r="1444" spans="8:8" x14ac:dyDescent="0.25">
      <c r="H1444" s="113"/>
    </row>
    <row r="1445" spans="8:8" x14ac:dyDescent="0.25">
      <c r="H1445" s="113"/>
    </row>
    <row r="1446" spans="8:8" x14ac:dyDescent="0.25">
      <c r="H1446" s="113"/>
    </row>
    <row r="1447" spans="8:8" x14ac:dyDescent="0.25">
      <c r="H1447" s="113"/>
    </row>
    <row r="1448" spans="8:8" x14ac:dyDescent="0.25">
      <c r="H1448" s="113"/>
    </row>
    <row r="1449" spans="8:8" x14ac:dyDescent="0.25">
      <c r="H1449" s="113"/>
    </row>
    <row r="1450" spans="8:8" x14ac:dyDescent="0.25">
      <c r="H1450" s="113"/>
    </row>
    <row r="1451" spans="8:8" x14ac:dyDescent="0.25">
      <c r="H1451" s="113"/>
    </row>
    <row r="1452" spans="8:8" x14ac:dyDescent="0.25">
      <c r="H1452" s="113"/>
    </row>
    <row r="1453" spans="8:8" x14ac:dyDescent="0.25">
      <c r="H1453" s="113"/>
    </row>
    <row r="1454" spans="8:8" x14ac:dyDescent="0.25">
      <c r="H1454" s="113"/>
    </row>
    <row r="1455" spans="8:8" x14ac:dyDescent="0.25">
      <c r="H1455" s="113"/>
    </row>
    <row r="1456" spans="8:8" x14ac:dyDescent="0.25">
      <c r="H1456" s="113"/>
    </row>
    <row r="1457" spans="8:8" x14ac:dyDescent="0.25">
      <c r="H1457" s="113"/>
    </row>
    <row r="1458" spans="8:8" x14ac:dyDescent="0.25">
      <c r="H1458" s="113"/>
    </row>
    <row r="1459" spans="8:8" x14ac:dyDescent="0.25">
      <c r="H1459" s="113"/>
    </row>
    <row r="1460" spans="8:8" x14ac:dyDescent="0.25">
      <c r="H1460" s="113"/>
    </row>
    <row r="1461" spans="8:8" x14ac:dyDescent="0.25">
      <c r="H1461" s="113"/>
    </row>
    <row r="1462" spans="8:8" x14ac:dyDescent="0.25">
      <c r="H1462" s="113"/>
    </row>
    <row r="1463" spans="8:8" x14ac:dyDescent="0.25">
      <c r="H1463" s="113"/>
    </row>
    <row r="1464" spans="8:8" x14ac:dyDescent="0.25">
      <c r="H1464" s="113"/>
    </row>
    <row r="1465" spans="8:8" x14ac:dyDescent="0.25">
      <c r="H1465" s="113"/>
    </row>
    <row r="1466" spans="8:8" x14ac:dyDescent="0.25">
      <c r="H1466" s="113"/>
    </row>
    <row r="1467" spans="8:8" x14ac:dyDescent="0.25">
      <c r="H1467" s="113"/>
    </row>
    <row r="1468" spans="8:8" x14ac:dyDescent="0.25">
      <c r="H1468" s="113"/>
    </row>
    <row r="1469" spans="8:8" x14ac:dyDescent="0.25">
      <c r="H1469" s="113"/>
    </row>
    <row r="1470" spans="8:8" x14ac:dyDescent="0.25">
      <c r="H1470" s="113"/>
    </row>
    <row r="1471" spans="8:8" x14ac:dyDescent="0.25">
      <c r="H1471" s="113"/>
    </row>
    <row r="1472" spans="8:8" x14ac:dyDescent="0.25">
      <c r="H1472" s="113"/>
    </row>
    <row r="1473" spans="8:8" x14ac:dyDescent="0.25">
      <c r="H1473" s="113"/>
    </row>
    <row r="1474" spans="8:8" x14ac:dyDescent="0.25">
      <c r="H1474" s="113"/>
    </row>
    <row r="1475" spans="8:8" x14ac:dyDescent="0.25">
      <c r="H1475" s="113"/>
    </row>
    <row r="1476" spans="8:8" x14ac:dyDescent="0.25">
      <c r="H1476" s="113"/>
    </row>
    <row r="1477" spans="8:8" x14ac:dyDescent="0.25">
      <c r="H1477" s="113"/>
    </row>
    <row r="1478" spans="8:8" x14ac:dyDescent="0.25">
      <c r="H1478" s="113"/>
    </row>
    <row r="1479" spans="8:8" x14ac:dyDescent="0.25">
      <c r="H1479" s="113"/>
    </row>
    <row r="1480" spans="8:8" x14ac:dyDescent="0.25">
      <c r="H1480" s="113"/>
    </row>
    <row r="1481" spans="8:8" x14ac:dyDescent="0.25">
      <c r="H1481" s="113"/>
    </row>
    <row r="1482" spans="8:8" x14ac:dyDescent="0.25">
      <c r="H1482" s="113"/>
    </row>
    <row r="1483" spans="8:8" x14ac:dyDescent="0.25">
      <c r="H1483" s="113"/>
    </row>
    <row r="1484" spans="8:8" x14ac:dyDescent="0.25">
      <c r="H1484" s="113"/>
    </row>
    <row r="1485" spans="8:8" x14ac:dyDescent="0.25">
      <c r="H1485" s="113"/>
    </row>
    <row r="1486" spans="8:8" x14ac:dyDescent="0.25">
      <c r="H1486" s="113"/>
    </row>
    <row r="1487" spans="8:8" x14ac:dyDescent="0.25">
      <c r="H1487" s="113"/>
    </row>
    <row r="1488" spans="8:8" x14ac:dyDescent="0.25">
      <c r="H1488" s="113"/>
    </row>
    <row r="1489" spans="8:8" x14ac:dyDescent="0.25">
      <c r="H1489" s="113"/>
    </row>
    <row r="1490" spans="8:8" x14ac:dyDescent="0.25">
      <c r="H1490" s="113"/>
    </row>
    <row r="1491" spans="8:8" x14ac:dyDescent="0.25">
      <c r="H1491" s="113"/>
    </row>
    <row r="1492" spans="8:8" x14ac:dyDescent="0.25">
      <c r="H1492" s="113"/>
    </row>
    <row r="1493" spans="8:8" x14ac:dyDescent="0.25">
      <c r="H1493" s="113"/>
    </row>
    <row r="1494" spans="8:8" x14ac:dyDescent="0.25">
      <c r="H1494" s="113"/>
    </row>
    <row r="1495" spans="8:8" x14ac:dyDescent="0.25">
      <c r="H1495" s="113"/>
    </row>
    <row r="1496" spans="8:8" x14ac:dyDescent="0.25">
      <c r="H1496" s="113"/>
    </row>
    <row r="1497" spans="8:8" x14ac:dyDescent="0.25">
      <c r="H1497" s="113"/>
    </row>
    <row r="1498" spans="8:8" x14ac:dyDescent="0.25">
      <c r="H1498" s="113"/>
    </row>
    <row r="1499" spans="8:8" x14ac:dyDescent="0.25">
      <c r="H1499" s="113"/>
    </row>
    <row r="1500" spans="8:8" x14ac:dyDescent="0.25">
      <c r="H1500" s="113"/>
    </row>
    <row r="1501" spans="8:8" x14ac:dyDescent="0.25">
      <c r="H1501" s="113"/>
    </row>
    <row r="1502" spans="8:8" x14ac:dyDescent="0.25">
      <c r="H1502" s="113"/>
    </row>
    <row r="1503" spans="8:8" x14ac:dyDescent="0.25">
      <c r="H1503" s="113"/>
    </row>
    <row r="1504" spans="8:8" x14ac:dyDescent="0.25">
      <c r="H1504" s="113"/>
    </row>
    <row r="1505" spans="8:8" x14ac:dyDescent="0.25">
      <c r="H1505" s="113"/>
    </row>
    <row r="1506" spans="8:8" x14ac:dyDescent="0.25">
      <c r="H1506" s="113"/>
    </row>
    <row r="1507" spans="8:8" x14ac:dyDescent="0.25">
      <c r="H1507" s="113"/>
    </row>
    <row r="1508" spans="8:8" x14ac:dyDescent="0.25">
      <c r="H1508" s="113"/>
    </row>
    <row r="1509" spans="8:8" x14ac:dyDescent="0.25">
      <c r="H1509" s="113"/>
    </row>
    <row r="1510" spans="8:8" x14ac:dyDescent="0.25">
      <c r="H1510" s="113"/>
    </row>
    <row r="1511" spans="8:8" x14ac:dyDescent="0.25">
      <c r="H1511" s="113"/>
    </row>
    <row r="1512" spans="8:8" x14ac:dyDescent="0.25">
      <c r="H1512" s="113"/>
    </row>
    <row r="1513" spans="8:8" x14ac:dyDescent="0.25">
      <c r="H1513" s="113"/>
    </row>
    <row r="1514" spans="8:8" x14ac:dyDescent="0.25">
      <c r="H1514" s="113"/>
    </row>
    <row r="1515" spans="8:8" x14ac:dyDescent="0.25">
      <c r="H1515" s="113"/>
    </row>
    <row r="1516" spans="8:8" x14ac:dyDescent="0.25">
      <c r="H1516" s="113"/>
    </row>
    <row r="1517" spans="8:8" x14ac:dyDescent="0.25">
      <c r="H1517" s="113"/>
    </row>
    <row r="1518" spans="8:8" x14ac:dyDescent="0.25">
      <c r="H1518" s="113"/>
    </row>
    <row r="1519" spans="8:8" x14ac:dyDescent="0.25">
      <c r="H1519" s="113"/>
    </row>
    <row r="1520" spans="8:8" x14ac:dyDescent="0.25">
      <c r="H1520" s="113"/>
    </row>
    <row r="1521" spans="8:8" x14ac:dyDescent="0.25">
      <c r="H1521" s="113"/>
    </row>
    <row r="1522" spans="8:8" x14ac:dyDescent="0.25">
      <c r="H1522" s="113"/>
    </row>
    <row r="1523" spans="8:8" x14ac:dyDescent="0.25">
      <c r="H1523" s="113"/>
    </row>
    <row r="1524" spans="8:8" x14ac:dyDescent="0.25">
      <c r="H1524" s="113"/>
    </row>
    <row r="1525" spans="8:8" x14ac:dyDescent="0.25">
      <c r="H1525" s="113"/>
    </row>
    <row r="1526" spans="8:8" x14ac:dyDescent="0.25">
      <c r="H1526" s="113"/>
    </row>
    <row r="1527" spans="8:8" x14ac:dyDescent="0.25">
      <c r="H1527" s="113"/>
    </row>
    <row r="1528" spans="8:8" x14ac:dyDescent="0.25">
      <c r="H1528" s="113"/>
    </row>
    <row r="1529" spans="8:8" x14ac:dyDescent="0.25">
      <c r="H1529" s="113"/>
    </row>
    <row r="1530" spans="8:8" x14ac:dyDescent="0.25">
      <c r="H1530" s="113"/>
    </row>
    <row r="1531" spans="8:8" x14ac:dyDescent="0.25">
      <c r="H1531" s="113"/>
    </row>
    <row r="1532" spans="8:8" x14ac:dyDescent="0.25">
      <c r="H1532" s="113"/>
    </row>
    <row r="1533" spans="8:8" x14ac:dyDescent="0.25">
      <c r="H1533" s="113"/>
    </row>
    <row r="1534" spans="8:8" x14ac:dyDescent="0.25">
      <c r="H1534" s="113"/>
    </row>
    <row r="1535" spans="8:8" x14ac:dyDescent="0.25">
      <c r="H1535" s="113"/>
    </row>
    <row r="1536" spans="8:8" x14ac:dyDescent="0.25">
      <c r="H1536" s="113"/>
    </row>
    <row r="1537" spans="8:8" x14ac:dyDescent="0.25">
      <c r="H1537" s="113"/>
    </row>
    <row r="1538" spans="8:8" x14ac:dyDescent="0.25">
      <c r="H1538" s="113"/>
    </row>
    <row r="1539" spans="8:8" x14ac:dyDescent="0.25">
      <c r="H1539" s="113"/>
    </row>
    <row r="1540" spans="8:8" x14ac:dyDescent="0.25">
      <c r="H1540" s="113"/>
    </row>
    <row r="1541" spans="8:8" x14ac:dyDescent="0.25">
      <c r="H1541" s="113"/>
    </row>
    <row r="1542" spans="8:8" x14ac:dyDescent="0.25">
      <c r="H1542" s="113"/>
    </row>
    <row r="1543" spans="8:8" x14ac:dyDescent="0.25">
      <c r="H1543" s="113"/>
    </row>
    <row r="1544" spans="8:8" x14ac:dyDescent="0.25">
      <c r="H1544" s="113"/>
    </row>
    <row r="1545" spans="8:8" x14ac:dyDescent="0.25">
      <c r="H1545" s="113"/>
    </row>
    <row r="1546" spans="8:8" x14ac:dyDescent="0.25">
      <c r="H1546" s="113"/>
    </row>
    <row r="1547" spans="8:8" x14ac:dyDescent="0.25">
      <c r="H1547" s="113"/>
    </row>
    <row r="1548" spans="8:8" x14ac:dyDescent="0.25">
      <c r="H1548" s="113"/>
    </row>
    <row r="1549" spans="8:8" x14ac:dyDescent="0.25">
      <c r="H1549" s="113"/>
    </row>
    <row r="1550" spans="8:8" x14ac:dyDescent="0.25">
      <c r="H1550" s="113"/>
    </row>
    <row r="1551" spans="8:8" x14ac:dyDescent="0.25">
      <c r="H1551" s="113"/>
    </row>
    <row r="1552" spans="8:8" x14ac:dyDescent="0.25">
      <c r="H1552" s="113"/>
    </row>
    <row r="1553" spans="8:8" x14ac:dyDescent="0.25">
      <c r="H1553" s="113"/>
    </row>
    <row r="1554" spans="8:8" x14ac:dyDescent="0.25">
      <c r="H1554" s="113"/>
    </row>
    <row r="1555" spans="8:8" x14ac:dyDescent="0.25">
      <c r="H1555" s="113"/>
    </row>
    <row r="1556" spans="8:8" x14ac:dyDescent="0.25">
      <c r="H1556" s="113"/>
    </row>
    <row r="1557" spans="8:8" x14ac:dyDescent="0.25">
      <c r="H1557" s="113"/>
    </row>
    <row r="1558" spans="8:8" x14ac:dyDescent="0.25">
      <c r="H1558" s="113"/>
    </row>
    <row r="1559" spans="8:8" x14ac:dyDescent="0.25">
      <c r="H1559" s="113"/>
    </row>
    <row r="1560" spans="8:8" x14ac:dyDescent="0.25">
      <c r="H1560" s="113"/>
    </row>
    <row r="1561" spans="8:8" x14ac:dyDescent="0.25">
      <c r="H1561" s="113"/>
    </row>
    <row r="1562" spans="8:8" x14ac:dyDescent="0.25">
      <c r="H1562" s="113"/>
    </row>
    <row r="1563" spans="8:8" x14ac:dyDescent="0.25">
      <c r="H1563" s="113"/>
    </row>
    <row r="1564" spans="8:8" x14ac:dyDescent="0.25">
      <c r="H1564" s="113"/>
    </row>
    <row r="1565" spans="8:8" x14ac:dyDescent="0.25">
      <c r="H1565" s="113"/>
    </row>
    <row r="1566" spans="8:8" x14ac:dyDescent="0.25">
      <c r="H1566" s="113"/>
    </row>
    <row r="1567" spans="8:8" x14ac:dyDescent="0.25">
      <c r="H1567" s="113"/>
    </row>
    <row r="1568" spans="8:8" x14ac:dyDescent="0.25">
      <c r="H1568" s="113"/>
    </row>
    <row r="1569" spans="8:8" x14ac:dyDescent="0.25">
      <c r="H1569" s="113"/>
    </row>
    <row r="1570" spans="8:8" x14ac:dyDescent="0.25">
      <c r="H1570" s="113"/>
    </row>
    <row r="1571" spans="8:8" x14ac:dyDescent="0.25">
      <c r="H1571" s="113"/>
    </row>
    <row r="1572" spans="8:8" x14ac:dyDescent="0.25">
      <c r="H1572" s="113"/>
    </row>
    <row r="1573" spans="8:8" x14ac:dyDescent="0.25">
      <c r="H1573" s="113"/>
    </row>
    <row r="1574" spans="8:8" x14ac:dyDescent="0.25">
      <c r="H1574" s="113"/>
    </row>
    <row r="1575" spans="8:8" x14ac:dyDescent="0.25">
      <c r="H1575" s="113"/>
    </row>
    <row r="1576" spans="8:8" x14ac:dyDescent="0.25">
      <c r="H1576" s="113"/>
    </row>
    <row r="1577" spans="8:8" x14ac:dyDescent="0.25">
      <c r="H1577" s="113"/>
    </row>
    <row r="1578" spans="8:8" x14ac:dyDescent="0.25">
      <c r="H1578" s="113"/>
    </row>
    <row r="1579" spans="8:8" x14ac:dyDescent="0.25">
      <c r="H1579" s="113"/>
    </row>
    <row r="1580" spans="8:8" x14ac:dyDescent="0.25">
      <c r="H1580" s="113"/>
    </row>
    <row r="1581" spans="8:8" x14ac:dyDescent="0.25">
      <c r="H1581" s="113"/>
    </row>
    <row r="1582" spans="8:8" x14ac:dyDescent="0.25">
      <c r="H1582" s="113"/>
    </row>
    <row r="1583" spans="8:8" x14ac:dyDescent="0.25">
      <c r="H1583" s="113"/>
    </row>
    <row r="1584" spans="8:8" x14ac:dyDescent="0.25">
      <c r="H1584" s="113"/>
    </row>
    <row r="1585" spans="8:8" x14ac:dyDescent="0.25">
      <c r="H1585" s="113"/>
    </row>
    <row r="1586" spans="8:8" x14ac:dyDescent="0.25">
      <c r="H1586" s="113"/>
    </row>
    <row r="1587" spans="8:8" x14ac:dyDescent="0.25">
      <c r="H1587" s="113"/>
    </row>
    <row r="1588" spans="8:8" x14ac:dyDescent="0.25">
      <c r="H1588" s="113"/>
    </row>
    <row r="1589" spans="8:8" x14ac:dyDescent="0.25">
      <c r="H1589" s="113"/>
    </row>
    <row r="1590" spans="8:8" x14ac:dyDescent="0.25">
      <c r="H1590" s="113"/>
    </row>
    <row r="1591" spans="8:8" x14ac:dyDescent="0.25">
      <c r="H1591" s="113"/>
    </row>
    <row r="1592" spans="8:8" x14ac:dyDescent="0.25">
      <c r="H1592" s="113"/>
    </row>
    <row r="1593" spans="8:8" x14ac:dyDescent="0.25">
      <c r="H1593" s="113"/>
    </row>
    <row r="1594" spans="8:8" x14ac:dyDescent="0.25">
      <c r="H1594" s="113"/>
    </row>
    <row r="1595" spans="8:8" x14ac:dyDescent="0.25">
      <c r="H1595" s="113"/>
    </row>
    <row r="1596" spans="8:8" x14ac:dyDescent="0.25">
      <c r="H1596" s="113"/>
    </row>
    <row r="1597" spans="8:8" x14ac:dyDescent="0.25">
      <c r="H1597" s="113"/>
    </row>
    <row r="1598" spans="8:8" x14ac:dyDescent="0.25">
      <c r="H1598" s="113"/>
    </row>
    <row r="1599" spans="8:8" x14ac:dyDescent="0.25">
      <c r="H1599" s="113"/>
    </row>
    <row r="1600" spans="8:8" x14ac:dyDescent="0.25">
      <c r="H1600" s="113"/>
    </row>
    <row r="1601" spans="8:8" x14ac:dyDescent="0.25">
      <c r="H1601" s="113"/>
    </row>
    <row r="1602" spans="8:8" x14ac:dyDescent="0.25">
      <c r="H1602" s="113"/>
    </row>
    <row r="1603" spans="8:8" x14ac:dyDescent="0.25">
      <c r="H1603" s="113"/>
    </row>
    <row r="1604" spans="8:8" x14ac:dyDescent="0.25">
      <c r="H1604" s="113"/>
    </row>
    <row r="1605" spans="8:8" x14ac:dyDescent="0.25">
      <c r="H1605" s="113"/>
    </row>
    <row r="1606" spans="8:8" x14ac:dyDescent="0.25">
      <c r="H1606" s="113"/>
    </row>
    <row r="1607" spans="8:8" x14ac:dyDescent="0.25">
      <c r="H1607" s="113"/>
    </row>
    <row r="1608" spans="8:8" x14ac:dyDescent="0.25">
      <c r="H1608" s="113"/>
    </row>
    <row r="1609" spans="8:8" x14ac:dyDescent="0.25">
      <c r="H1609" s="113"/>
    </row>
    <row r="1610" spans="8:8" x14ac:dyDescent="0.25">
      <c r="H1610" s="113"/>
    </row>
    <row r="1611" spans="8:8" x14ac:dyDescent="0.25">
      <c r="H1611" s="113"/>
    </row>
    <row r="1612" spans="8:8" x14ac:dyDescent="0.25">
      <c r="H1612" s="113"/>
    </row>
    <row r="1613" spans="8:8" x14ac:dyDescent="0.25">
      <c r="H1613" s="113"/>
    </row>
    <row r="1614" spans="8:8" x14ac:dyDescent="0.25">
      <c r="H1614" s="113"/>
    </row>
    <row r="1615" spans="8:8" x14ac:dyDescent="0.25">
      <c r="H1615" s="113"/>
    </row>
    <row r="1616" spans="8:8" x14ac:dyDescent="0.25">
      <c r="H1616" s="113"/>
    </row>
    <row r="1617" spans="8:8" x14ac:dyDescent="0.25">
      <c r="H1617" s="113"/>
    </row>
    <row r="1618" spans="8:8" x14ac:dyDescent="0.25">
      <c r="H1618" s="113"/>
    </row>
    <row r="1619" spans="8:8" x14ac:dyDescent="0.25">
      <c r="H1619" s="113"/>
    </row>
    <row r="1620" spans="8:8" x14ac:dyDescent="0.25">
      <c r="H1620" s="113"/>
    </row>
    <row r="1621" spans="8:8" x14ac:dyDescent="0.25">
      <c r="H1621" s="113"/>
    </row>
    <row r="1622" spans="8:8" x14ac:dyDescent="0.25">
      <c r="H1622" s="113"/>
    </row>
    <row r="1623" spans="8:8" x14ac:dyDescent="0.25">
      <c r="H1623" s="113"/>
    </row>
    <row r="1624" spans="8:8" x14ac:dyDescent="0.25">
      <c r="H1624" s="113"/>
    </row>
    <row r="1625" spans="8:8" x14ac:dyDescent="0.25">
      <c r="H1625" s="113"/>
    </row>
    <row r="1626" spans="8:8" x14ac:dyDescent="0.25">
      <c r="H1626" s="113"/>
    </row>
    <row r="1627" spans="8:8" x14ac:dyDescent="0.25">
      <c r="H1627" s="113"/>
    </row>
    <row r="1628" spans="8:8" x14ac:dyDescent="0.25">
      <c r="H1628" s="113"/>
    </row>
    <row r="1629" spans="8:8" x14ac:dyDescent="0.25">
      <c r="H1629" s="113"/>
    </row>
    <row r="1630" spans="8:8" x14ac:dyDescent="0.25">
      <c r="H1630" s="113"/>
    </row>
    <row r="1631" spans="8:8" x14ac:dyDescent="0.25">
      <c r="H1631" s="113"/>
    </row>
    <row r="1632" spans="8:8" x14ac:dyDescent="0.25">
      <c r="H1632" s="113"/>
    </row>
    <row r="1633" spans="8:8" x14ac:dyDescent="0.25">
      <c r="H1633" s="113"/>
    </row>
    <row r="1634" spans="8:8" x14ac:dyDescent="0.25">
      <c r="H1634" s="113"/>
    </row>
    <row r="1635" spans="8:8" x14ac:dyDescent="0.25">
      <c r="H1635" s="113"/>
    </row>
    <row r="1636" spans="8:8" x14ac:dyDescent="0.25">
      <c r="H1636" s="113"/>
    </row>
    <row r="1637" spans="8:8" x14ac:dyDescent="0.25">
      <c r="H1637" s="113"/>
    </row>
    <row r="1638" spans="8:8" x14ac:dyDescent="0.25">
      <c r="H1638" s="113"/>
    </row>
    <row r="1639" spans="8:8" x14ac:dyDescent="0.25">
      <c r="H1639" s="113"/>
    </row>
    <row r="1640" spans="8:8" x14ac:dyDescent="0.25">
      <c r="H1640" s="113"/>
    </row>
    <row r="1641" spans="8:8" x14ac:dyDescent="0.25">
      <c r="H1641" s="113"/>
    </row>
    <row r="1642" spans="8:8" x14ac:dyDescent="0.25">
      <c r="H1642" s="113"/>
    </row>
    <row r="1643" spans="8:8" x14ac:dyDescent="0.25">
      <c r="H1643" s="113"/>
    </row>
    <row r="1644" spans="8:8" x14ac:dyDescent="0.25">
      <c r="H1644" s="113"/>
    </row>
    <row r="1645" spans="8:8" x14ac:dyDescent="0.25">
      <c r="H1645" s="113"/>
    </row>
    <row r="1646" spans="8:8" x14ac:dyDescent="0.25">
      <c r="H1646" s="113"/>
    </row>
    <row r="1647" spans="8:8" x14ac:dyDescent="0.25">
      <c r="H1647" s="113"/>
    </row>
    <row r="1648" spans="8:8" x14ac:dyDescent="0.25">
      <c r="H1648" s="113"/>
    </row>
    <row r="1649" spans="8:8" x14ac:dyDescent="0.25">
      <c r="H1649" s="113"/>
    </row>
    <row r="1650" spans="8:8" x14ac:dyDescent="0.25">
      <c r="H1650" s="113"/>
    </row>
    <row r="1651" spans="8:8" x14ac:dyDescent="0.25">
      <c r="H1651" s="113"/>
    </row>
    <row r="1652" spans="8:8" x14ac:dyDescent="0.25">
      <c r="H1652" s="113"/>
    </row>
    <row r="1653" spans="8:8" x14ac:dyDescent="0.25">
      <c r="H1653" s="113"/>
    </row>
    <row r="1654" spans="8:8" x14ac:dyDescent="0.25">
      <c r="H1654" s="113"/>
    </row>
    <row r="1655" spans="8:8" x14ac:dyDescent="0.25">
      <c r="H1655" s="113"/>
    </row>
    <row r="1656" spans="8:8" x14ac:dyDescent="0.25">
      <c r="H1656" s="113"/>
    </row>
    <row r="1657" spans="8:8" x14ac:dyDescent="0.25">
      <c r="H1657" s="113"/>
    </row>
    <row r="1658" spans="8:8" x14ac:dyDescent="0.25">
      <c r="H1658" s="113"/>
    </row>
    <row r="1659" spans="8:8" x14ac:dyDescent="0.25">
      <c r="H1659" s="113"/>
    </row>
    <row r="1660" spans="8:8" x14ac:dyDescent="0.25">
      <c r="H1660" s="113"/>
    </row>
    <row r="1661" spans="8:8" x14ac:dyDescent="0.25">
      <c r="H1661" s="113"/>
    </row>
    <row r="1662" spans="8:8" x14ac:dyDescent="0.25">
      <c r="H1662" s="113"/>
    </row>
    <row r="1663" spans="8:8" x14ac:dyDescent="0.25">
      <c r="H1663" s="113"/>
    </row>
    <row r="1664" spans="8:8" x14ac:dyDescent="0.25">
      <c r="H1664" s="113"/>
    </row>
    <row r="1665" spans="8:8" x14ac:dyDescent="0.25">
      <c r="H1665" s="113"/>
    </row>
    <row r="1666" spans="8:8" x14ac:dyDescent="0.25">
      <c r="H1666" s="113"/>
    </row>
    <row r="1667" spans="8:8" x14ac:dyDescent="0.25">
      <c r="H1667" s="113"/>
    </row>
    <row r="1668" spans="8:8" x14ac:dyDescent="0.25">
      <c r="H1668" s="113"/>
    </row>
    <row r="1669" spans="8:8" x14ac:dyDescent="0.25">
      <c r="H1669" s="113"/>
    </row>
    <row r="1670" spans="8:8" x14ac:dyDescent="0.25">
      <c r="H1670" s="113"/>
    </row>
    <row r="1671" spans="8:8" x14ac:dyDescent="0.25">
      <c r="H1671" s="113"/>
    </row>
    <row r="1672" spans="8:8" x14ac:dyDescent="0.25">
      <c r="H1672" s="113"/>
    </row>
    <row r="1673" spans="8:8" x14ac:dyDescent="0.25">
      <c r="H1673" s="113"/>
    </row>
    <row r="1674" spans="8:8" x14ac:dyDescent="0.25">
      <c r="H1674" s="113"/>
    </row>
    <row r="1675" spans="8:8" x14ac:dyDescent="0.25">
      <c r="H1675" s="113"/>
    </row>
    <row r="1676" spans="8:8" x14ac:dyDescent="0.25">
      <c r="H1676" s="113"/>
    </row>
    <row r="1677" spans="8:8" x14ac:dyDescent="0.25">
      <c r="H1677" s="113"/>
    </row>
    <row r="1678" spans="8:8" x14ac:dyDescent="0.25">
      <c r="H1678" s="113"/>
    </row>
    <row r="1679" spans="8:8" x14ac:dyDescent="0.25">
      <c r="H1679" s="113"/>
    </row>
    <row r="1680" spans="8:8" x14ac:dyDescent="0.25">
      <c r="H1680" s="113"/>
    </row>
    <row r="1681" spans="8:8" x14ac:dyDescent="0.25">
      <c r="H1681" s="113"/>
    </row>
    <row r="1682" spans="8:8" x14ac:dyDescent="0.25">
      <c r="H1682" s="113"/>
    </row>
    <row r="1683" spans="8:8" x14ac:dyDescent="0.25">
      <c r="H1683" s="113"/>
    </row>
    <row r="1684" spans="8:8" x14ac:dyDescent="0.25">
      <c r="H1684" s="113"/>
    </row>
    <row r="1685" spans="8:8" x14ac:dyDescent="0.25">
      <c r="H1685" s="113"/>
    </row>
    <row r="1686" spans="8:8" x14ac:dyDescent="0.25">
      <c r="H1686" s="113"/>
    </row>
    <row r="1687" spans="8:8" x14ac:dyDescent="0.25">
      <c r="H1687" s="113"/>
    </row>
    <row r="1688" spans="8:8" x14ac:dyDescent="0.25">
      <c r="H1688" s="113"/>
    </row>
    <row r="1689" spans="8:8" x14ac:dyDescent="0.25">
      <c r="H1689" s="113"/>
    </row>
    <row r="1690" spans="8:8" x14ac:dyDescent="0.25">
      <c r="H1690" s="113"/>
    </row>
    <row r="1691" spans="8:8" x14ac:dyDescent="0.25">
      <c r="H1691" s="113"/>
    </row>
    <row r="1692" spans="8:8" x14ac:dyDescent="0.25">
      <c r="H1692" s="113"/>
    </row>
    <row r="1693" spans="8:8" x14ac:dyDescent="0.25">
      <c r="H1693" s="113"/>
    </row>
    <row r="1694" spans="8:8" x14ac:dyDescent="0.25">
      <c r="H1694" s="113"/>
    </row>
    <row r="1695" spans="8:8" x14ac:dyDescent="0.25">
      <c r="H1695" s="113"/>
    </row>
    <row r="1696" spans="8:8" x14ac:dyDescent="0.25">
      <c r="H1696" s="113"/>
    </row>
    <row r="1697" spans="8:8" x14ac:dyDescent="0.25">
      <c r="H1697" s="113"/>
    </row>
    <row r="1698" spans="8:8" x14ac:dyDescent="0.25">
      <c r="H1698" s="113"/>
    </row>
    <row r="1699" spans="8:8" x14ac:dyDescent="0.25">
      <c r="H1699" s="113"/>
    </row>
    <row r="1700" spans="8:8" x14ac:dyDescent="0.25">
      <c r="H1700" s="113"/>
    </row>
    <row r="1701" spans="8:8" x14ac:dyDescent="0.25">
      <c r="H1701" s="113"/>
    </row>
    <row r="1702" spans="8:8" x14ac:dyDescent="0.25">
      <c r="H1702" s="113"/>
    </row>
    <row r="1703" spans="8:8" x14ac:dyDescent="0.25">
      <c r="H1703" s="113"/>
    </row>
    <row r="1704" spans="8:8" x14ac:dyDescent="0.25">
      <c r="H1704" s="113"/>
    </row>
    <row r="1705" spans="8:8" x14ac:dyDescent="0.25">
      <c r="H1705" s="113"/>
    </row>
    <row r="1706" spans="8:8" x14ac:dyDescent="0.25">
      <c r="H1706" s="113"/>
    </row>
    <row r="1707" spans="8:8" x14ac:dyDescent="0.25">
      <c r="H1707" s="113"/>
    </row>
    <row r="1708" spans="8:8" x14ac:dyDescent="0.25">
      <c r="H1708" s="113"/>
    </row>
    <row r="1709" spans="8:8" x14ac:dyDescent="0.25">
      <c r="H1709" s="113"/>
    </row>
    <row r="1710" spans="8:8" x14ac:dyDescent="0.25">
      <c r="H1710" s="113"/>
    </row>
    <row r="1711" spans="8:8" x14ac:dyDescent="0.25">
      <c r="H1711" s="113"/>
    </row>
    <row r="1712" spans="8:8" x14ac:dyDescent="0.25">
      <c r="H1712" s="113"/>
    </row>
    <row r="1713" spans="8:8" x14ac:dyDescent="0.25">
      <c r="H1713" s="113"/>
    </row>
    <row r="1714" spans="8:8" x14ac:dyDescent="0.25">
      <c r="H1714" s="113"/>
    </row>
    <row r="1715" spans="8:8" x14ac:dyDescent="0.25">
      <c r="H1715" s="113"/>
    </row>
    <row r="1716" spans="8:8" x14ac:dyDescent="0.25">
      <c r="H1716" s="113"/>
    </row>
    <row r="1717" spans="8:8" x14ac:dyDescent="0.25">
      <c r="H1717" s="113"/>
    </row>
    <row r="1718" spans="8:8" x14ac:dyDescent="0.25">
      <c r="H1718" s="113"/>
    </row>
    <row r="1719" spans="8:8" x14ac:dyDescent="0.25">
      <c r="H1719" s="113"/>
    </row>
    <row r="1720" spans="8:8" x14ac:dyDescent="0.25">
      <c r="H1720" s="113"/>
    </row>
    <row r="1721" spans="8:8" x14ac:dyDescent="0.25">
      <c r="H1721" s="113"/>
    </row>
    <row r="1722" spans="8:8" x14ac:dyDescent="0.25">
      <c r="H1722" s="113"/>
    </row>
    <row r="1723" spans="8:8" x14ac:dyDescent="0.25">
      <c r="H1723" s="113"/>
    </row>
    <row r="1724" spans="8:8" x14ac:dyDescent="0.25">
      <c r="H1724" s="113"/>
    </row>
    <row r="1725" spans="8:8" x14ac:dyDescent="0.25">
      <c r="H1725" s="113"/>
    </row>
    <row r="1726" spans="8:8" x14ac:dyDescent="0.25">
      <c r="H1726" s="113"/>
    </row>
    <row r="1727" spans="8:8" x14ac:dyDescent="0.25">
      <c r="H1727" s="113"/>
    </row>
    <row r="1728" spans="8:8" x14ac:dyDescent="0.25">
      <c r="H1728" s="113"/>
    </row>
    <row r="1729" spans="8:8" x14ac:dyDescent="0.25">
      <c r="H1729" s="113"/>
    </row>
    <row r="1730" spans="8:8" x14ac:dyDescent="0.25">
      <c r="H1730" s="113"/>
    </row>
    <row r="1731" spans="8:8" x14ac:dyDescent="0.25">
      <c r="H1731" s="113"/>
    </row>
    <row r="1732" spans="8:8" x14ac:dyDescent="0.25">
      <c r="H1732" s="113"/>
    </row>
    <row r="1733" spans="8:8" x14ac:dyDescent="0.25">
      <c r="H1733" s="113"/>
    </row>
    <row r="1734" spans="8:8" x14ac:dyDescent="0.25">
      <c r="H1734" s="113"/>
    </row>
    <row r="1735" spans="8:8" x14ac:dyDescent="0.25">
      <c r="H1735" s="113"/>
    </row>
    <row r="1736" spans="8:8" x14ac:dyDescent="0.25">
      <c r="H1736" s="113"/>
    </row>
    <row r="1737" spans="8:8" x14ac:dyDescent="0.25">
      <c r="H1737" s="113"/>
    </row>
    <row r="1738" spans="8:8" x14ac:dyDescent="0.25">
      <c r="H1738" s="113"/>
    </row>
    <row r="1739" spans="8:8" x14ac:dyDescent="0.25">
      <c r="H1739" s="113"/>
    </row>
    <row r="1740" spans="8:8" x14ac:dyDescent="0.25">
      <c r="H1740" s="113"/>
    </row>
    <row r="1741" spans="8:8" x14ac:dyDescent="0.25">
      <c r="H1741" s="113"/>
    </row>
    <row r="1742" spans="8:8" x14ac:dyDescent="0.25">
      <c r="H1742" s="113"/>
    </row>
    <row r="1743" spans="8:8" x14ac:dyDescent="0.25">
      <c r="H1743" s="113"/>
    </row>
    <row r="1744" spans="8:8" x14ac:dyDescent="0.25">
      <c r="H1744" s="113"/>
    </row>
    <row r="1745" spans="8:8" x14ac:dyDescent="0.25">
      <c r="H1745" s="113"/>
    </row>
    <row r="1746" spans="8:8" x14ac:dyDescent="0.25">
      <c r="H1746" s="113"/>
    </row>
    <row r="1747" spans="8:8" x14ac:dyDescent="0.25">
      <c r="H1747" s="113"/>
    </row>
    <row r="1748" spans="8:8" x14ac:dyDescent="0.25">
      <c r="H1748" s="113"/>
    </row>
    <row r="1749" spans="8:8" x14ac:dyDescent="0.25">
      <c r="H1749" s="113"/>
    </row>
    <row r="1750" spans="8:8" x14ac:dyDescent="0.25">
      <c r="H1750" s="113"/>
    </row>
    <row r="1751" spans="8:8" x14ac:dyDescent="0.25">
      <c r="H1751" s="113"/>
    </row>
    <row r="1752" spans="8:8" x14ac:dyDescent="0.25">
      <c r="H1752" s="113"/>
    </row>
    <row r="1753" spans="8:8" x14ac:dyDescent="0.25">
      <c r="H1753" s="113"/>
    </row>
    <row r="1754" spans="8:8" x14ac:dyDescent="0.25">
      <c r="H1754" s="113"/>
    </row>
    <row r="1755" spans="8:8" x14ac:dyDescent="0.25">
      <c r="H1755" s="113"/>
    </row>
    <row r="1756" spans="8:8" x14ac:dyDescent="0.25">
      <c r="H1756" s="113"/>
    </row>
    <row r="1757" spans="8:8" x14ac:dyDescent="0.25">
      <c r="H1757" s="113"/>
    </row>
    <row r="1758" spans="8:8" x14ac:dyDescent="0.25">
      <c r="H1758" s="113"/>
    </row>
    <row r="1759" spans="8:8" x14ac:dyDescent="0.25">
      <c r="H1759" s="113"/>
    </row>
    <row r="1760" spans="8:8" x14ac:dyDescent="0.25">
      <c r="H1760" s="113"/>
    </row>
    <row r="1761" spans="8:8" x14ac:dyDescent="0.25">
      <c r="H1761" s="113"/>
    </row>
    <row r="1762" spans="8:8" x14ac:dyDescent="0.25">
      <c r="H1762" s="113"/>
    </row>
    <row r="1763" spans="8:8" x14ac:dyDescent="0.25">
      <c r="H1763" s="113"/>
    </row>
    <row r="1764" spans="8:8" x14ac:dyDescent="0.25">
      <c r="H1764" s="113"/>
    </row>
    <row r="1765" spans="8:8" x14ac:dyDescent="0.25">
      <c r="H1765" s="113"/>
    </row>
    <row r="1766" spans="8:8" x14ac:dyDescent="0.25">
      <c r="H1766" s="113"/>
    </row>
    <row r="1767" spans="8:8" x14ac:dyDescent="0.25">
      <c r="H1767" s="113"/>
    </row>
    <row r="1768" spans="8:8" x14ac:dyDescent="0.25">
      <c r="H1768" s="113"/>
    </row>
    <row r="1769" spans="8:8" x14ac:dyDescent="0.25">
      <c r="H1769" s="113"/>
    </row>
    <row r="1770" spans="8:8" x14ac:dyDescent="0.25">
      <c r="H1770" s="113"/>
    </row>
    <row r="1771" spans="8:8" x14ac:dyDescent="0.25">
      <c r="H1771" s="113"/>
    </row>
    <row r="1772" spans="8:8" x14ac:dyDescent="0.25">
      <c r="H1772" s="113"/>
    </row>
    <row r="1773" spans="8:8" x14ac:dyDescent="0.25">
      <c r="H1773" s="113"/>
    </row>
    <row r="1774" spans="8:8" x14ac:dyDescent="0.25">
      <c r="H1774" s="113"/>
    </row>
    <row r="1775" spans="8:8" x14ac:dyDescent="0.25">
      <c r="H1775" s="113"/>
    </row>
    <row r="1776" spans="8:8" x14ac:dyDescent="0.25">
      <c r="H1776" s="113"/>
    </row>
    <row r="1777" spans="8:8" x14ac:dyDescent="0.25">
      <c r="H1777" s="113"/>
    </row>
    <row r="1778" spans="8:8" x14ac:dyDescent="0.25">
      <c r="H1778" s="113"/>
    </row>
    <row r="1779" spans="8:8" x14ac:dyDescent="0.25">
      <c r="H1779" s="113"/>
    </row>
    <row r="1780" spans="8:8" x14ac:dyDescent="0.25">
      <c r="H1780" s="113"/>
    </row>
    <row r="1781" spans="8:8" x14ac:dyDescent="0.25">
      <c r="H1781" s="113"/>
    </row>
    <row r="1782" spans="8:8" x14ac:dyDescent="0.25">
      <c r="H1782" s="113"/>
    </row>
    <row r="1783" spans="8:8" x14ac:dyDescent="0.25">
      <c r="H1783" s="113"/>
    </row>
    <row r="1784" spans="8:8" x14ac:dyDescent="0.25">
      <c r="H1784" s="113"/>
    </row>
    <row r="1785" spans="8:8" x14ac:dyDescent="0.25">
      <c r="H1785" s="113"/>
    </row>
    <row r="1786" spans="8:8" x14ac:dyDescent="0.25">
      <c r="H1786" s="113"/>
    </row>
    <row r="1787" spans="8:8" x14ac:dyDescent="0.25">
      <c r="H1787" s="113"/>
    </row>
    <row r="1788" spans="8:8" x14ac:dyDescent="0.25">
      <c r="H1788" s="113"/>
    </row>
    <row r="1789" spans="8:8" x14ac:dyDescent="0.25">
      <c r="H1789" s="113"/>
    </row>
    <row r="1790" spans="8:8" x14ac:dyDescent="0.25">
      <c r="H1790" s="113"/>
    </row>
    <row r="1791" spans="8:8" x14ac:dyDescent="0.25">
      <c r="H1791" s="113"/>
    </row>
    <row r="1792" spans="8:8" x14ac:dyDescent="0.25">
      <c r="H1792" s="113"/>
    </row>
    <row r="1793" spans="8:8" x14ac:dyDescent="0.25">
      <c r="H1793" s="113"/>
    </row>
    <row r="1794" spans="8:8" x14ac:dyDescent="0.25">
      <c r="H1794" s="113"/>
    </row>
    <row r="1795" spans="8:8" x14ac:dyDescent="0.25">
      <c r="H1795" s="113"/>
    </row>
    <row r="1796" spans="8:8" x14ac:dyDescent="0.25">
      <c r="H1796" s="113"/>
    </row>
    <row r="1797" spans="8:8" x14ac:dyDescent="0.25">
      <c r="H1797" s="113"/>
    </row>
    <row r="1798" spans="8:8" x14ac:dyDescent="0.25">
      <c r="H1798" s="113"/>
    </row>
    <row r="1799" spans="8:8" x14ac:dyDescent="0.25">
      <c r="H1799" s="113"/>
    </row>
    <row r="1800" spans="8:8" x14ac:dyDescent="0.25">
      <c r="H1800" s="113"/>
    </row>
    <row r="1801" spans="8:8" x14ac:dyDescent="0.25">
      <c r="H1801" s="113"/>
    </row>
    <row r="1802" spans="8:8" x14ac:dyDescent="0.25">
      <c r="H1802" s="113"/>
    </row>
    <row r="1803" spans="8:8" x14ac:dyDescent="0.25">
      <c r="H1803" s="113"/>
    </row>
    <row r="1804" spans="8:8" x14ac:dyDescent="0.25">
      <c r="H1804" s="113"/>
    </row>
    <row r="1805" spans="8:8" x14ac:dyDescent="0.25">
      <c r="H1805" s="113"/>
    </row>
    <row r="1806" spans="8:8" x14ac:dyDescent="0.25">
      <c r="H1806" s="113"/>
    </row>
    <row r="1807" spans="8:8" x14ac:dyDescent="0.25">
      <c r="H1807" s="113"/>
    </row>
    <row r="1808" spans="8:8" x14ac:dyDescent="0.25">
      <c r="H1808" s="113"/>
    </row>
    <row r="1809" spans="8:8" x14ac:dyDescent="0.25">
      <c r="H1809" s="113"/>
    </row>
    <row r="1810" spans="8:8" x14ac:dyDescent="0.25">
      <c r="H1810" s="113"/>
    </row>
    <row r="1811" spans="8:8" x14ac:dyDescent="0.25">
      <c r="H1811" s="113"/>
    </row>
    <row r="1812" spans="8:8" x14ac:dyDescent="0.25">
      <c r="H1812" s="113"/>
    </row>
    <row r="1813" spans="8:8" x14ac:dyDescent="0.25">
      <c r="H1813" s="113"/>
    </row>
    <row r="1814" spans="8:8" x14ac:dyDescent="0.25">
      <c r="H1814" s="113"/>
    </row>
    <row r="1815" spans="8:8" x14ac:dyDescent="0.25">
      <c r="H1815" s="113"/>
    </row>
    <row r="1816" spans="8:8" x14ac:dyDescent="0.25">
      <c r="H1816" s="113"/>
    </row>
    <row r="1817" spans="8:8" x14ac:dyDescent="0.25">
      <c r="H1817" s="113"/>
    </row>
    <row r="1818" spans="8:8" x14ac:dyDescent="0.25">
      <c r="H1818" s="113"/>
    </row>
    <row r="1819" spans="8:8" x14ac:dyDescent="0.25">
      <c r="H1819" s="113"/>
    </row>
    <row r="1820" spans="8:8" x14ac:dyDescent="0.25">
      <c r="H1820" s="113"/>
    </row>
    <row r="1821" spans="8:8" x14ac:dyDescent="0.25">
      <c r="H1821" s="113"/>
    </row>
    <row r="1822" spans="8:8" x14ac:dyDescent="0.25">
      <c r="H1822" s="113"/>
    </row>
    <row r="1823" spans="8:8" x14ac:dyDescent="0.25">
      <c r="H1823" s="113"/>
    </row>
    <row r="1824" spans="8:8" x14ac:dyDescent="0.25">
      <c r="H1824" s="113"/>
    </row>
    <row r="1825" spans="8:8" x14ac:dyDescent="0.25">
      <c r="H1825" s="113"/>
    </row>
    <row r="1826" spans="8:8" x14ac:dyDescent="0.25">
      <c r="H1826" s="113"/>
    </row>
    <row r="1827" spans="8:8" x14ac:dyDescent="0.25">
      <c r="H1827" s="113"/>
    </row>
    <row r="1828" spans="8:8" x14ac:dyDescent="0.25">
      <c r="H1828" s="113"/>
    </row>
    <row r="1829" spans="8:8" x14ac:dyDescent="0.25">
      <c r="H1829" s="113"/>
    </row>
    <row r="1830" spans="8:8" x14ac:dyDescent="0.25">
      <c r="H1830" s="113"/>
    </row>
    <row r="1831" spans="8:8" x14ac:dyDescent="0.25">
      <c r="H1831" s="113"/>
    </row>
    <row r="1832" spans="8:8" x14ac:dyDescent="0.25">
      <c r="H1832" s="113"/>
    </row>
    <row r="1833" spans="8:8" x14ac:dyDescent="0.25">
      <c r="H1833" s="113"/>
    </row>
    <row r="1834" spans="8:8" x14ac:dyDescent="0.25">
      <c r="H1834" s="113"/>
    </row>
    <row r="1835" spans="8:8" x14ac:dyDescent="0.25">
      <c r="H1835" s="113"/>
    </row>
    <row r="1836" spans="8:8" x14ac:dyDescent="0.25">
      <c r="H1836" s="113"/>
    </row>
    <row r="1837" spans="8:8" x14ac:dyDescent="0.25">
      <c r="H1837" s="113"/>
    </row>
    <row r="1838" spans="8:8" x14ac:dyDescent="0.25">
      <c r="H1838" s="113"/>
    </row>
    <row r="1839" spans="8:8" x14ac:dyDescent="0.25">
      <c r="H1839" s="113"/>
    </row>
    <row r="1840" spans="8:8" x14ac:dyDescent="0.25">
      <c r="H1840" s="113"/>
    </row>
    <row r="1841" spans="8:8" x14ac:dyDescent="0.25">
      <c r="H1841" s="113"/>
    </row>
    <row r="1842" spans="8:8" x14ac:dyDescent="0.25">
      <c r="H1842" s="113"/>
    </row>
    <row r="1843" spans="8:8" x14ac:dyDescent="0.25">
      <c r="H1843" s="113"/>
    </row>
    <row r="1844" spans="8:8" x14ac:dyDescent="0.25">
      <c r="H1844" s="113"/>
    </row>
    <row r="1845" spans="8:8" x14ac:dyDescent="0.25">
      <c r="H1845" s="113"/>
    </row>
    <row r="1846" spans="8:8" x14ac:dyDescent="0.25">
      <c r="H1846" s="113"/>
    </row>
    <row r="1847" spans="8:8" x14ac:dyDescent="0.25">
      <c r="H1847" s="113"/>
    </row>
    <row r="1848" spans="8:8" x14ac:dyDescent="0.25">
      <c r="H1848" s="113"/>
    </row>
    <row r="1849" spans="8:8" x14ac:dyDescent="0.25">
      <c r="H1849" s="113"/>
    </row>
    <row r="1850" spans="8:8" x14ac:dyDescent="0.25">
      <c r="H1850" s="113"/>
    </row>
    <row r="1851" spans="8:8" x14ac:dyDescent="0.25">
      <c r="H1851" s="113"/>
    </row>
    <row r="1852" spans="8:8" x14ac:dyDescent="0.25">
      <c r="H1852" s="113"/>
    </row>
    <row r="1853" spans="8:8" x14ac:dyDescent="0.25">
      <c r="H1853" s="113"/>
    </row>
    <row r="1854" spans="8:8" x14ac:dyDescent="0.25">
      <c r="H1854" s="113"/>
    </row>
    <row r="1855" spans="8:8" x14ac:dyDescent="0.25">
      <c r="H1855" s="113"/>
    </row>
    <row r="1856" spans="8:8" x14ac:dyDescent="0.25">
      <c r="H1856" s="113"/>
    </row>
    <row r="1857" spans="8:8" x14ac:dyDescent="0.25">
      <c r="H1857" s="113"/>
    </row>
    <row r="1858" spans="8:8" x14ac:dyDescent="0.25">
      <c r="H1858" s="113"/>
    </row>
    <row r="1859" spans="8:8" x14ac:dyDescent="0.25">
      <c r="H1859" s="113"/>
    </row>
    <row r="1860" spans="8:8" x14ac:dyDescent="0.25">
      <c r="H1860" s="113"/>
    </row>
    <row r="1861" spans="8:8" x14ac:dyDescent="0.25">
      <c r="H1861" s="113"/>
    </row>
    <row r="1862" spans="8:8" x14ac:dyDescent="0.25">
      <c r="H1862" s="113"/>
    </row>
    <row r="1863" spans="8:8" x14ac:dyDescent="0.25">
      <c r="H1863" s="113"/>
    </row>
    <row r="1864" spans="8:8" x14ac:dyDescent="0.25">
      <c r="H1864" s="113"/>
    </row>
    <row r="1865" spans="8:8" x14ac:dyDescent="0.25">
      <c r="H1865" s="113"/>
    </row>
    <row r="1866" spans="8:8" x14ac:dyDescent="0.25">
      <c r="H1866" s="113"/>
    </row>
    <row r="1867" spans="8:8" x14ac:dyDescent="0.25">
      <c r="H1867" s="113"/>
    </row>
    <row r="1868" spans="8:8" x14ac:dyDescent="0.25">
      <c r="H1868" s="113"/>
    </row>
    <row r="1869" spans="8:8" x14ac:dyDescent="0.25">
      <c r="H1869" s="113"/>
    </row>
    <row r="1870" spans="8:8" x14ac:dyDescent="0.25">
      <c r="H1870" s="113"/>
    </row>
    <row r="1871" spans="8:8" x14ac:dyDescent="0.25">
      <c r="H1871" s="113"/>
    </row>
    <row r="1872" spans="8:8" x14ac:dyDescent="0.25">
      <c r="H1872" s="113"/>
    </row>
    <row r="1873" spans="8:8" x14ac:dyDescent="0.25">
      <c r="H1873" s="113"/>
    </row>
    <row r="1874" spans="8:8" x14ac:dyDescent="0.25">
      <c r="H1874" s="113"/>
    </row>
    <row r="1875" spans="8:8" x14ac:dyDescent="0.25">
      <c r="H1875" s="113"/>
    </row>
    <row r="1876" spans="8:8" x14ac:dyDescent="0.25">
      <c r="H1876" s="113"/>
    </row>
    <row r="1877" spans="8:8" x14ac:dyDescent="0.25">
      <c r="H1877" s="113"/>
    </row>
    <row r="1878" spans="8:8" x14ac:dyDescent="0.25">
      <c r="H1878" s="113"/>
    </row>
    <row r="1879" spans="8:8" x14ac:dyDescent="0.25">
      <c r="H1879" s="113"/>
    </row>
    <row r="1880" spans="8:8" x14ac:dyDescent="0.25">
      <c r="H1880" s="113"/>
    </row>
    <row r="1881" spans="8:8" x14ac:dyDescent="0.25">
      <c r="H1881" s="113"/>
    </row>
    <row r="1882" spans="8:8" x14ac:dyDescent="0.25">
      <c r="H1882" s="113"/>
    </row>
    <row r="1883" spans="8:8" x14ac:dyDescent="0.25">
      <c r="H1883" s="113"/>
    </row>
    <row r="1884" spans="8:8" x14ac:dyDescent="0.25">
      <c r="H1884" s="113"/>
    </row>
    <row r="1885" spans="8:8" x14ac:dyDescent="0.25">
      <c r="H1885" s="113"/>
    </row>
    <row r="1886" spans="8:8" x14ac:dyDescent="0.25">
      <c r="H1886" s="113"/>
    </row>
    <row r="1887" spans="8:8" x14ac:dyDescent="0.25">
      <c r="H1887" s="113"/>
    </row>
    <row r="1888" spans="8:8" x14ac:dyDescent="0.25">
      <c r="H1888" s="113"/>
    </row>
    <row r="1889" spans="8:8" x14ac:dyDescent="0.25">
      <c r="H1889" s="113"/>
    </row>
    <row r="1890" spans="8:8" x14ac:dyDescent="0.25">
      <c r="H1890" s="113"/>
    </row>
    <row r="1891" spans="8:8" x14ac:dyDescent="0.25">
      <c r="H1891" s="113"/>
    </row>
    <row r="1892" spans="8:8" x14ac:dyDescent="0.25">
      <c r="H1892" s="113"/>
    </row>
    <row r="1893" spans="8:8" x14ac:dyDescent="0.25">
      <c r="H1893" s="113"/>
    </row>
    <row r="1894" spans="8:8" x14ac:dyDescent="0.25">
      <c r="H1894" s="113"/>
    </row>
    <row r="1895" spans="8:8" x14ac:dyDescent="0.25">
      <c r="H1895" s="113"/>
    </row>
    <row r="1896" spans="8:8" x14ac:dyDescent="0.25">
      <c r="H1896" s="113"/>
    </row>
    <row r="1897" spans="8:8" x14ac:dyDescent="0.25">
      <c r="H1897" s="113"/>
    </row>
    <row r="1898" spans="8:8" x14ac:dyDescent="0.25">
      <c r="H1898" s="113"/>
    </row>
    <row r="1899" spans="8:8" x14ac:dyDescent="0.25">
      <c r="H1899" s="113"/>
    </row>
    <row r="1900" spans="8:8" x14ac:dyDescent="0.25">
      <c r="H1900" s="113"/>
    </row>
    <row r="1901" spans="8:8" x14ac:dyDescent="0.25">
      <c r="H1901" s="113"/>
    </row>
    <row r="1902" spans="8:8" x14ac:dyDescent="0.25">
      <c r="H1902" s="113"/>
    </row>
    <row r="1903" spans="8:8" x14ac:dyDescent="0.25">
      <c r="H1903" s="113"/>
    </row>
    <row r="1904" spans="8:8" x14ac:dyDescent="0.25">
      <c r="H1904" s="113"/>
    </row>
    <row r="1905" spans="8:8" x14ac:dyDescent="0.25">
      <c r="H1905" s="113"/>
    </row>
    <row r="1906" spans="8:8" x14ac:dyDescent="0.25">
      <c r="H1906" s="113"/>
    </row>
    <row r="1907" spans="8:8" x14ac:dyDescent="0.25">
      <c r="H1907" s="113"/>
    </row>
    <row r="1908" spans="8:8" x14ac:dyDescent="0.25">
      <c r="H1908" s="113"/>
    </row>
    <row r="1909" spans="8:8" x14ac:dyDescent="0.25">
      <c r="H1909" s="113"/>
    </row>
    <row r="1910" spans="8:8" x14ac:dyDescent="0.25">
      <c r="H1910" s="113"/>
    </row>
    <row r="1911" spans="8:8" x14ac:dyDescent="0.25">
      <c r="H1911" s="113"/>
    </row>
    <row r="1912" spans="8:8" x14ac:dyDescent="0.25">
      <c r="H1912" s="113"/>
    </row>
    <row r="1913" spans="8:8" x14ac:dyDescent="0.25">
      <c r="H1913" s="113"/>
    </row>
    <row r="1914" spans="8:8" x14ac:dyDescent="0.25">
      <c r="H1914" s="113"/>
    </row>
    <row r="1915" spans="8:8" x14ac:dyDescent="0.25">
      <c r="H1915" s="113"/>
    </row>
    <row r="1916" spans="8:8" x14ac:dyDescent="0.25">
      <c r="H1916" s="113"/>
    </row>
    <row r="1917" spans="8:8" x14ac:dyDescent="0.25">
      <c r="H1917" s="113"/>
    </row>
    <row r="1918" spans="8:8" x14ac:dyDescent="0.25">
      <c r="H1918" s="113"/>
    </row>
    <row r="1919" spans="8:8" x14ac:dyDescent="0.25">
      <c r="H1919" s="113"/>
    </row>
    <row r="1920" spans="8:8" x14ac:dyDescent="0.25">
      <c r="H1920" s="113"/>
    </row>
    <row r="1921" spans="8:8" x14ac:dyDescent="0.25">
      <c r="H1921" s="113"/>
    </row>
    <row r="1922" spans="8:8" x14ac:dyDescent="0.25">
      <c r="H1922" s="113"/>
    </row>
    <row r="1923" spans="8:8" x14ac:dyDescent="0.25">
      <c r="H1923" s="113"/>
    </row>
    <row r="1924" spans="8:8" x14ac:dyDescent="0.25">
      <c r="H1924" s="113"/>
    </row>
    <row r="1925" spans="8:8" x14ac:dyDescent="0.25">
      <c r="H1925" s="113"/>
    </row>
    <row r="1926" spans="8:8" x14ac:dyDescent="0.25">
      <c r="H1926" s="113"/>
    </row>
    <row r="1927" spans="8:8" x14ac:dyDescent="0.25">
      <c r="H1927" s="113"/>
    </row>
    <row r="1928" spans="8:8" x14ac:dyDescent="0.25">
      <c r="H1928" s="113"/>
    </row>
    <row r="1929" spans="8:8" x14ac:dyDescent="0.25">
      <c r="H1929" s="113"/>
    </row>
    <row r="1930" spans="8:8" x14ac:dyDescent="0.25">
      <c r="H1930" s="113"/>
    </row>
    <row r="1931" spans="8:8" x14ac:dyDescent="0.25">
      <c r="H1931" s="113"/>
    </row>
    <row r="1932" spans="8:8" x14ac:dyDescent="0.25">
      <c r="H1932" s="113"/>
    </row>
    <row r="1933" spans="8:8" x14ac:dyDescent="0.25">
      <c r="H1933" s="113"/>
    </row>
    <row r="1934" spans="8:8" x14ac:dyDescent="0.25">
      <c r="H1934" s="113"/>
    </row>
    <row r="1935" spans="8:8" x14ac:dyDescent="0.25">
      <c r="H1935" s="113"/>
    </row>
    <row r="1936" spans="8:8" x14ac:dyDescent="0.25">
      <c r="H1936" s="113"/>
    </row>
    <row r="1937" spans="8:8" x14ac:dyDescent="0.25">
      <c r="H1937" s="113"/>
    </row>
    <row r="1938" spans="8:8" x14ac:dyDescent="0.25">
      <c r="H1938" s="113"/>
    </row>
    <row r="1939" spans="8:8" x14ac:dyDescent="0.25">
      <c r="H1939" s="113"/>
    </row>
    <row r="1940" spans="8:8" x14ac:dyDescent="0.25">
      <c r="H1940" s="113"/>
    </row>
    <row r="1941" spans="8:8" x14ac:dyDescent="0.25">
      <c r="H1941" s="113"/>
    </row>
    <row r="1942" spans="8:8" x14ac:dyDescent="0.25">
      <c r="H1942" s="113"/>
    </row>
    <row r="1943" spans="8:8" x14ac:dyDescent="0.25">
      <c r="H1943" s="113"/>
    </row>
    <row r="1944" spans="8:8" x14ac:dyDescent="0.25">
      <c r="H1944" s="113"/>
    </row>
    <row r="1945" spans="8:8" x14ac:dyDescent="0.25">
      <c r="H1945" s="113"/>
    </row>
    <row r="1946" spans="8:8" x14ac:dyDescent="0.25">
      <c r="H1946" s="113"/>
    </row>
    <row r="1947" spans="8:8" x14ac:dyDescent="0.25">
      <c r="H1947" s="113"/>
    </row>
    <row r="1948" spans="8:8" x14ac:dyDescent="0.25">
      <c r="H1948" s="113"/>
    </row>
    <row r="1949" spans="8:8" x14ac:dyDescent="0.25">
      <c r="H1949" s="113"/>
    </row>
    <row r="1950" spans="8:8" x14ac:dyDescent="0.25">
      <c r="H1950" s="113"/>
    </row>
    <row r="1951" spans="8:8" x14ac:dyDescent="0.25">
      <c r="H1951" s="113"/>
    </row>
    <row r="1952" spans="8:8" x14ac:dyDescent="0.25">
      <c r="H1952" s="113"/>
    </row>
    <row r="1953" spans="8:8" x14ac:dyDescent="0.25">
      <c r="H1953" s="113"/>
    </row>
    <row r="1954" spans="8:8" x14ac:dyDescent="0.25">
      <c r="H1954" s="113"/>
    </row>
    <row r="1955" spans="8:8" x14ac:dyDescent="0.25">
      <c r="H1955" s="113"/>
    </row>
    <row r="1956" spans="8:8" x14ac:dyDescent="0.25">
      <c r="H1956" s="113"/>
    </row>
    <row r="1957" spans="8:8" x14ac:dyDescent="0.25">
      <c r="H1957" s="113"/>
    </row>
    <row r="1958" spans="8:8" x14ac:dyDescent="0.25">
      <c r="H1958" s="113"/>
    </row>
    <row r="1959" spans="8:8" x14ac:dyDescent="0.25">
      <c r="H1959" s="113"/>
    </row>
    <row r="1960" spans="8:8" x14ac:dyDescent="0.25">
      <c r="H1960" s="113"/>
    </row>
    <row r="1961" spans="8:8" x14ac:dyDescent="0.25">
      <c r="H1961" s="113"/>
    </row>
    <row r="1962" spans="8:8" x14ac:dyDescent="0.25">
      <c r="H1962" s="113"/>
    </row>
    <row r="1963" spans="8:8" x14ac:dyDescent="0.25">
      <c r="H1963" s="113"/>
    </row>
    <row r="1964" spans="8:8" x14ac:dyDescent="0.25">
      <c r="H1964" s="113"/>
    </row>
    <row r="1965" spans="8:8" x14ac:dyDescent="0.25">
      <c r="H1965" s="113"/>
    </row>
    <row r="1966" spans="8:8" x14ac:dyDescent="0.25">
      <c r="H1966" s="113"/>
    </row>
    <row r="1967" spans="8:8" x14ac:dyDescent="0.25">
      <c r="H1967" s="113"/>
    </row>
    <row r="1968" spans="8:8" x14ac:dyDescent="0.25">
      <c r="H1968" s="113"/>
    </row>
    <row r="1969" spans="8:8" x14ac:dyDescent="0.25">
      <c r="H1969" s="113"/>
    </row>
    <row r="1970" spans="8:8" x14ac:dyDescent="0.25">
      <c r="H1970" s="113"/>
    </row>
    <row r="1971" spans="8:8" x14ac:dyDescent="0.25">
      <c r="H1971" s="113"/>
    </row>
    <row r="1972" spans="8:8" x14ac:dyDescent="0.25">
      <c r="H1972" s="113"/>
    </row>
    <row r="1973" spans="8:8" x14ac:dyDescent="0.25">
      <c r="H1973" s="113"/>
    </row>
    <row r="1974" spans="8:8" x14ac:dyDescent="0.25">
      <c r="H1974" s="113"/>
    </row>
    <row r="1975" spans="8:8" x14ac:dyDescent="0.25">
      <c r="H1975" s="113"/>
    </row>
    <row r="1976" spans="8:8" x14ac:dyDescent="0.25">
      <c r="H1976" s="113"/>
    </row>
    <row r="1977" spans="8:8" x14ac:dyDescent="0.25">
      <c r="H1977" s="113"/>
    </row>
    <row r="1978" spans="8:8" x14ac:dyDescent="0.25">
      <c r="H1978" s="113"/>
    </row>
    <row r="1979" spans="8:8" x14ac:dyDescent="0.25">
      <c r="H1979" s="113"/>
    </row>
    <row r="1980" spans="8:8" x14ac:dyDescent="0.25">
      <c r="H1980" s="113"/>
    </row>
    <row r="1981" spans="8:8" x14ac:dyDescent="0.25">
      <c r="H1981" s="113"/>
    </row>
    <row r="1982" spans="8:8" x14ac:dyDescent="0.25">
      <c r="H1982" s="113"/>
    </row>
    <row r="1983" spans="8:8" x14ac:dyDescent="0.25">
      <c r="H1983" s="113"/>
    </row>
    <row r="1984" spans="8:8" x14ac:dyDescent="0.25">
      <c r="H1984" s="113"/>
    </row>
    <row r="1985" spans="8:8" x14ac:dyDescent="0.25">
      <c r="H1985" s="113"/>
    </row>
    <row r="1986" spans="8:8" x14ac:dyDescent="0.25">
      <c r="H1986" s="113"/>
    </row>
    <row r="1987" spans="8:8" x14ac:dyDescent="0.25">
      <c r="H1987" s="113"/>
    </row>
    <row r="1988" spans="8:8" x14ac:dyDescent="0.25">
      <c r="H1988" s="113"/>
    </row>
    <row r="1989" spans="8:8" x14ac:dyDescent="0.25">
      <c r="H1989" s="113"/>
    </row>
    <row r="1990" spans="8:8" x14ac:dyDescent="0.25">
      <c r="H1990" s="113"/>
    </row>
    <row r="1991" spans="8:8" x14ac:dyDescent="0.25">
      <c r="H1991" s="113"/>
    </row>
    <row r="1992" spans="8:8" x14ac:dyDescent="0.25">
      <c r="H1992" s="113"/>
    </row>
    <row r="1993" spans="8:8" x14ac:dyDescent="0.25">
      <c r="H1993" s="113"/>
    </row>
    <row r="1994" spans="8:8" x14ac:dyDescent="0.25">
      <c r="H1994" s="113"/>
    </row>
    <row r="1995" spans="8:8" x14ac:dyDescent="0.25">
      <c r="H1995" s="113"/>
    </row>
    <row r="1996" spans="8:8" x14ac:dyDescent="0.25">
      <c r="H1996" s="113"/>
    </row>
    <row r="1997" spans="8:8" x14ac:dyDescent="0.25">
      <c r="H1997" s="113"/>
    </row>
    <row r="1998" spans="8:8" x14ac:dyDescent="0.25">
      <c r="H1998" s="113"/>
    </row>
    <row r="1999" spans="8:8" x14ac:dyDescent="0.25">
      <c r="H1999" s="113"/>
    </row>
    <row r="2000" spans="8:8" x14ac:dyDescent="0.25">
      <c r="H2000" s="113"/>
    </row>
    <row r="2001" spans="8:8" x14ac:dyDescent="0.25">
      <c r="H2001" s="113"/>
    </row>
    <row r="2002" spans="8:8" x14ac:dyDescent="0.25">
      <c r="H2002" s="113"/>
    </row>
    <row r="2003" spans="8:8" x14ac:dyDescent="0.25">
      <c r="H2003" s="113"/>
    </row>
    <row r="2004" spans="8:8" x14ac:dyDescent="0.25">
      <c r="H2004" s="113"/>
    </row>
    <row r="2005" spans="8:8" x14ac:dyDescent="0.25">
      <c r="H2005" s="113"/>
    </row>
    <row r="2006" spans="8:8" x14ac:dyDescent="0.25">
      <c r="H2006" s="113"/>
    </row>
    <row r="2007" spans="8:8" x14ac:dyDescent="0.25">
      <c r="H2007" s="113"/>
    </row>
    <row r="2008" spans="8:8" x14ac:dyDescent="0.25">
      <c r="H2008" s="113"/>
    </row>
    <row r="2009" spans="8:8" x14ac:dyDescent="0.25">
      <c r="H2009" s="113"/>
    </row>
    <row r="2010" spans="8:8" x14ac:dyDescent="0.25">
      <c r="H2010" s="113"/>
    </row>
    <row r="2011" spans="8:8" x14ac:dyDescent="0.25">
      <c r="H2011" s="113"/>
    </row>
    <row r="2012" spans="8:8" x14ac:dyDescent="0.25">
      <c r="H2012" s="113"/>
    </row>
    <row r="2013" spans="8:8" x14ac:dyDescent="0.25">
      <c r="H2013" s="113"/>
    </row>
    <row r="2014" spans="8:8" x14ac:dyDescent="0.25">
      <c r="H2014" s="113"/>
    </row>
    <row r="2015" spans="8:8" x14ac:dyDescent="0.25">
      <c r="H2015" s="113"/>
    </row>
    <row r="2016" spans="8:8" x14ac:dyDescent="0.25">
      <c r="H2016" s="113"/>
    </row>
    <row r="2017" spans="8:8" x14ac:dyDescent="0.25">
      <c r="H2017" s="113"/>
    </row>
    <row r="2018" spans="8:8" x14ac:dyDescent="0.25">
      <c r="H2018" s="113"/>
    </row>
    <row r="2019" spans="8:8" x14ac:dyDescent="0.25">
      <c r="H2019" s="113"/>
    </row>
    <row r="2020" spans="8:8" x14ac:dyDescent="0.25">
      <c r="H2020" s="113"/>
    </row>
    <row r="2021" spans="8:8" x14ac:dyDescent="0.25">
      <c r="H2021" s="113"/>
    </row>
    <row r="2022" spans="8:8" x14ac:dyDescent="0.25">
      <c r="H2022" s="113"/>
    </row>
    <row r="2023" spans="8:8" x14ac:dyDescent="0.25">
      <c r="H2023" s="113"/>
    </row>
    <row r="2024" spans="8:8" x14ac:dyDescent="0.25">
      <c r="H2024" s="113"/>
    </row>
    <row r="2025" spans="8:8" x14ac:dyDescent="0.25">
      <c r="H2025" s="113"/>
    </row>
    <row r="2026" spans="8:8" x14ac:dyDescent="0.25">
      <c r="H2026" s="113"/>
    </row>
    <row r="2027" spans="8:8" x14ac:dyDescent="0.25">
      <c r="H2027" s="113"/>
    </row>
    <row r="2028" spans="8:8" x14ac:dyDescent="0.25">
      <c r="H2028" s="113"/>
    </row>
    <row r="2029" spans="8:8" x14ac:dyDescent="0.25">
      <c r="H2029" s="113"/>
    </row>
    <row r="2030" spans="8:8" x14ac:dyDescent="0.25">
      <c r="H2030" s="113"/>
    </row>
    <row r="2031" spans="8:8" x14ac:dyDescent="0.25">
      <c r="H2031" s="113"/>
    </row>
    <row r="2032" spans="8:8" x14ac:dyDescent="0.25">
      <c r="H2032" s="113"/>
    </row>
    <row r="2033" spans="8:8" x14ac:dyDescent="0.25">
      <c r="H2033" s="113"/>
    </row>
    <row r="2034" spans="8:8" x14ac:dyDescent="0.25">
      <c r="H2034" s="113"/>
    </row>
    <row r="2035" spans="8:8" x14ac:dyDescent="0.25">
      <c r="H2035" s="113"/>
    </row>
    <row r="2036" spans="8:8" x14ac:dyDescent="0.25">
      <c r="H2036" s="113"/>
    </row>
    <row r="2037" spans="8:8" x14ac:dyDescent="0.25">
      <c r="H2037" s="113"/>
    </row>
    <row r="2038" spans="8:8" x14ac:dyDescent="0.25">
      <c r="H2038" s="113"/>
    </row>
    <row r="2039" spans="8:8" x14ac:dyDescent="0.25">
      <c r="H2039" s="113"/>
    </row>
    <row r="2040" spans="8:8" x14ac:dyDescent="0.25">
      <c r="H2040" s="113"/>
    </row>
    <row r="2041" spans="8:8" x14ac:dyDescent="0.25">
      <c r="H2041" s="113"/>
    </row>
    <row r="2042" spans="8:8" x14ac:dyDescent="0.25">
      <c r="H2042" s="113"/>
    </row>
    <row r="2043" spans="8:8" x14ac:dyDescent="0.25">
      <c r="H2043" s="113"/>
    </row>
    <row r="2044" spans="8:8" x14ac:dyDescent="0.25">
      <c r="H2044" s="113"/>
    </row>
    <row r="2045" spans="8:8" x14ac:dyDescent="0.25">
      <c r="H2045" s="113"/>
    </row>
    <row r="2046" spans="8:8" x14ac:dyDescent="0.25">
      <c r="H2046" s="113"/>
    </row>
    <row r="2047" spans="8:8" x14ac:dyDescent="0.25">
      <c r="H2047" s="113"/>
    </row>
    <row r="2048" spans="8:8" x14ac:dyDescent="0.25">
      <c r="H2048" s="113"/>
    </row>
    <row r="2049" spans="8:8" x14ac:dyDescent="0.25">
      <c r="H2049" s="113"/>
    </row>
    <row r="2050" spans="8:8" x14ac:dyDescent="0.25">
      <c r="H2050" s="113"/>
    </row>
    <row r="2051" spans="8:8" x14ac:dyDescent="0.25">
      <c r="H2051" s="113"/>
    </row>
    <row r="2052" spans="8:8" x14ac:dyDescent="0.25">
      <c r="H2052" s="113"/>
    </row>
    <row r="2053" spans="8:8" x14ac:dyDescent="0.25">
      <c r="H2053" s="113"/>
    </row>
    <row r="2054" spans="8:8" x14ac:dyDescent="0.25">
      <c r="H2054" s="113"/>
    </row>
    <row r="2055" spans="8:8" x14ac:dyDescent="0.25">
      <c r="H2055" s="113"/>
    </row>
    <row r="2056" spans="8:8" x14ac:dyDescent="0.25">
      <c r="H2056" s="113"/>
    </row>
    <row r="2057" spans="8:8" x14ac:dyDescent="0.25">
      <c r="H2057" s="113"/>
    </row>
    <row r="2058" spans="8:8" x14ac:dyDescent="0.25">
      <c r="H2058" s="113"/>
    </row>
    <row r="2059" spans="8:8" x14ac:dyDescent="0.25">
      <c r="H2059" s="113"/>
    </row>
    <row r="2060" spans="8:8" x14ac:dyDescent="0.25">
      <c r="H2060" s="113"/>
    </row>
    <row r="2061" spans="8:8" x14ac:dyDescent="0.25">
      <c r="H2061" s="113"/>
    </row>
    <row r="2062" spans="8:8" x14ac:dyDescent="0.25">
      <c r="H2062" s="113"/>
    </row>
    <row r="2063" spans="8:8" x14ac:dyDescent="0.25">
      <c r="H2063" s="113"/>
    </row>
    <row r="2064" spans="8:8" x14ac:dyDescent="0.25">
      <c r="H2064" s="113"/>
    </row>
    <row r="2065" spans="8:8" x14ac:dyDescent="0.25">
      <c r="H2065" s="113"/>
    </row>
    <row r="2066" spans="8:8" x14ac:dyDescent="0.25">
      <c r="H2066" s="113"/>
    </row>
    <row r="2067" spans="8:8" x14ac:dyDescent="0.25">
      <c r="H2067" s="113"/>
    </row>
    <row r="2068" spans="8:8" x14ac:dyDescent="0.25">
      <c r="H2068" s="113"/>
    </row>
    <row r="2069" spans="8:8" x14ac:dyDescent="0.25">
      <c r="H2069" s="113"/>
    </row>
    <row r="2070" spans="8:8" x14ac:dyDescent="0.25">
      <c r="H2070" s="113"/>
    </row>
    <row r="2071" spans="8:8" x14ac:dyDescent="0.25">
      <c r="H2071" s="113"/>
    </row>
    <row r="2072" spans="8:8" x14ac:dyDescent="0.25">
      <c r="H2072" s="113"/>
    </row>
    <row r="2073" spans="8:8" x14ac:dyDescent="0.25">
      <c r="H2073" s="113"/>
    </row>
    <row r="2074" spans="8:8" x14ac:dyDescent="0.25">
      <c r="H2074" s="113"/>
    </row>
    <row r="2075" spans="8:8" x14ac:dyDescent="0.25">
      <c r="H2075" s="113"/>
    </row>
    <row r="2076" spans="8:8" x14ac:dyDescent="0.25">
      <c r="H2076" s="113"/>
    </row>
    <row r="2077" spans="8:8" x14ac:dyDescent="0.25">
      <c r="H2077" s="113"/>
    </row>
    <row r="2078" spans="8:8" x14ac:dyDescent="0.25">
      <c r="H2078" s="113"/>
    </row>
    <row r="2079" spans="8:8" x14ac:dyDescent="0.25">
      <c r="H2079" s="113"/>
    </row>
    <row r="2080" spans="8:8" x14ac:dyDescent="0.25">
      <c r="H2080" s="113"/>
    </row>
    <row r="2081" spans="8:8" x14ac:dyDescent="0.25">
      <c r="H2081" s="113"/>
    </row>
    <row r="2082" spans="8:8" x14ac:dyDescent="0.25">
      <c r="H2082" s="113"/>
    </row>
    <row r="2083" spans="8:8" x14ac:dyDescent="0.25">
      <c r="H2083" s="113"/>
    </row>
    <row r="2084" spans="8:8" x14ac:dyDescent="0.25">
      <c r="H2084" s="113"/>
    </row>
    <row r="2085" spans="8:8" x14ac:dyDescent="0.25">
      <c r="H2085" s="113"/>
    </row>
    <row r="2086" spans="8:8" x14ac:dyDescent="0.25">
      <c r="H2086" s="113"/>
    </row>
    <row r="2087" spans="8:8" x14ac:dyDescent="0.25">
      <c r="H2087" s="113"/>
    </row>
    <row r="2088" spans="8:8" x14ac:dyDescent="0.25">
      <c r="H2088" s="113"/>
    </row>
    <row r="2089" spans="8:8" x14ac:dyDescent="0.25">
      <c r="H2089" s="113"/>
    </row>
    <row r="2090" spans="8:8" x14ac:dyDescent="0.25">
      <c r="H2090" s="113"/>
    </row>
    <row r="2091" spans="8:8" x14ac:dyDescent="0.25">
      <c r="H2091" s="113"/>
    </row>
    <row r="2092" spans="8:8" x14ac:dyDescent="0.25">
      <c r="H2092" s="113"/>
    </row>
    <row r="2093" spans="8:8" x14ac:dyDescent="0.25">
      <c r="H2093" s="113"/>
    </row>
    <row r="2094" spans="8:8" x14ac:dyDescent="0.25">
      <c r="H2094" s="113"/>
    </row>
    <row r="2095" spans="8:8" x14ac:dyDescent="0.25">
      <c r="H2095" s="113"/>
    </row>
    <row r="2096" spans="8:8" x14ac:dyDescent="0.25">
      <c r="H2096" s="113"/>
    </row>
    <row r="2097" spans="8:8" x14ac:dyDescent="0.25">
      <c r="H2097" s="113"/>
    </row>
    <row r="2098" spans="8:8" x14ac:dyDescent="0.25">
      <c r="H2098" s="113"/>
    </row>
    <row r="2099" spans="8:8" x14ac:dyDescent="0.25">
      <c r="H2099" s="113"/>
    </row>
    <row r="2100" spans="8:8" x14ac:dyDescent="0.25">
      <c r="H2100" s="113"/>
    </row>
    <row r="2101" spans="8:8" x14ac:dyDescent="0.25">
      <c r="H2101" s="113"/>
    </row>
    <row r="2102" spans="8:8" x14ac:dyDescent="0.25">
      <c r="H2102" s="113"/>
    </row>
    <row r="2103" spans="8:8" x14ac:dyDescent="0.25">
      <c r="H2103" s="113"/>
    </row>
    <row r="2104" spans="8:8" x14ac:dyDescent="0.25">
      <c r="H2104" s="113"/>
    </row>
    <row r="2105" spans="8:8" x14ac:dyDescent="0.25">
      <c r="H2105" s="113"/>
    </row>
    <row r="2106" spans="8:8" x14ac:dyDescent="0.25">
      <c r="H2106" s="113"/>
    </row>
    <row r="2107" spans="8:8" x14ac:dyDescent="0.25">
      <c r="H2107" s="113"/>
    </row>
    <row r="2108" spans="8:8" x14ac:dyDescent="0.25">
      <c r="H2108" s="113"/>
    </row>
    <row r="2109" spans="8:8" x14ac:dyDescent="0.25">
      <c r="H2109" s="113"/>
    </row>
    <row r="2110" spans="8:8" x14ac:dyDescent="0.25">
      <c r="H2110" s="113"/>
    </row>
    <row r="2111" spans="8:8" x14ac:dyDescent="0.25">
      <c r="H2111" s="113"/>
    </row>
    <row r="2112" spans="8:8" x14ac:dyDescent="0.25">
      <c r="H2112" s="113"/>
    </row>
    <row r="2113" spans="8:8" x14ac:dyDescent="0.25">
      <c r="H2113" s="113"/>
    </row>
    <row r="2114" spans="8:8" x14ac:dyDescent="0.25">
      <c r="H2114" s="113"/>
    </row>
    <row r="2115" spans="8:8" x14ac:dyDescent="0.25">
      <c r="H2115" s="113"/>
    </row>
    <row r="2116" spans="8:8" x14ac:dyDescent="0.25">
      <c r="H2116" s="113"/>
    </row>
    <row r="2117" spans="8:8" x14ac:dyDescent="0.25">
      <c r="H2117" s="113"/>
    </row>
    <row r="2118" spans="8:8" x14ac:dyDescent="0.25">
      <c r="H2118" s="113"/>
    </row>
    <row r="2119" spans="8:8" x14ac:dyDescent="0.25">
      <c r="H2119" s="113"/>
    </row>
    <row r="2120" spans="8:8" x14ac:dyDescent="0.25">
      <c r="H2120" s="113"/>
    </row>
    <row r="2121" spans="8:8" x14ac:dyDescent="0.25">
      <c r="H2121" s="113"/>
    </row>
    <row r="2122" spans="8:8" x14ac:dyDescent="0.25">
      <c r="H2122" s="113"/>
    </row>
    <row r="2123" spans="8:8" x14ac:dyDescent="0.25">
      <c r="H2123" s="113"/>
    </row>
    <row r="2124" spans="8:8" x14ac:dyDescent="0.25">
      <c r="H2124" s="113"/>
    </row>
    <row r="2125" spans="8:8" x14ac:dyDescent="0.25">
      <c r="H2125" s="113"/>
    </row>
    <row r="2126" spans="8:8" x14ac:dyDescent="0.25">
      <c r="H2126" s="113"/>
    </row>
    <row r="2127" spans="8:8" x14ac:dyDescent="0.25">
      <c r="H2127" s="113"/>
    </row>
    <row r="2128" spans="8:8" x14ac:dyDescent="0.25">
      <c r="H2128" s="113"/>
    </row>
    <row r="2129" spans="8:8" x14ac:dyDescent="0.25">
      <c r="H2129" s="113"/>
    </row>
    <row r="2130" spans="8:8" x14ac:dyDescent="0.25">
      <c r="H2130" s="113"/>
    </row>
    <row r="2131" spans="8:8" x14ac:dyDescent="0.25">
      <c r="H2131" s="113"/>
    </row>
    <row r="2132" spans="8:8" x14ac:dyDescent="0.25">
      <c r="H2132" s="113"/>
    </row>
    <row r="2133" spans="8:8" x14ac:dyDescent="0.25">
      <c r="H2133" s="113"/>
    </row>
    <row r="2134" spans="8:8" x14ac:dyDescent="0.25">
      <c r="H2134" s="113"/>
    </row>
    <row r="2135" spans="8:8" x14ac:dyDescent="0.25">
      <c r="H2135" s="113"/>
    </row>
    <row r="2136" spans="8:8" x14ac:dyDescent="0.25">
      <c r="H2136" s="113"/>
    </row>
    <row r="2137" spans="8:8" x14ac:dyDescent="0.25">
      <c r="H2137" s="113"/>
    </row>
    <row r="2138" spans="8:8" x14ac:dyDescent="0.25">
      <c r="H2138" s="113"/>
    </row>
    <row r="2139" spans="8:8" x14ac:dyDescent="0.25">
      <c r="H2139" s="113"/>
    </row>
    <row r="2140" spans="8:8" x14ac:dyDescent="0.25">
      <c r="H2140" s="113"/>
    </row>
    <row r="2141" spans="8:8" x14ac:dyDescent="0.25">
      <c r="H2141" s="113"/>
    </row>
    <row r="2142" spans="8:8" x14ac:dyDescent="0.25">
      <c r="H2142" s="113"/>
    </row>
    <row r="2143" spans="8:8" x14ac:dyDescent="0.25">
      <c r="H2143" s="113"/>
    </row>
    <row r="2144" spans="8:8" x14ac:dyDescent="0.25">
      <c r="H2144" s="113"/>
    </row>
    <row r="2145" spans="8:8" x14ac:dyDescent="0.25">
      <c r="H2145" s="113"/>
    </row>
    <row r="2146" spans="8:8" x14ac:dyDescent="0.25">
      <c r="H2146" s="113"/>
    </row>
    <row r="2147" spans="8:8" x14ac:dyDescent="0.25">
      <c r="H2147" s="113"/>
    </row>
    <row r="2148" spans="8:8" x14ac:dyDescent="0.25">
      <c r="H2148" s="113"/>
    </row>
    <row r="2149" spans="8:8" x14ac:dyDescent="0.25">
      <c r="H2149" s="113"/>
    </row>
    <row r="2150" spans="8:8" x14ac:dyDescent="0.25">
      <c r="H2150" s="113"/>
    </row>
    <row r="2151" spans="8:8" x14ac:dyDescent="0.25">
      <c r="H2151" s="113"/>
    </row>
    <row r="2152" spans="8:8" x14ac:dyDescent="0.25">
      <c r="H2152" s="113"/>
    </row>
    <row r="2153" spans="8:8" x14ac:dyDescent="0.25">
      <c r="H2153" s="113"/>
    </row>
    <row r="2154" spans="8:8" x14ac:dyDescent="0.25">
      <c r="H2154" s="113"/>
    </row>
    <row r="2155" spans="8:8" x14ac:dyDescent="0.25">
      <c r="H2155" s="113"/>
    </row>
    <row r="2156" spans="8:8" x14ac:dyDescent="0.25">
      <c r="H2156" s="113"/>
    </row>
    <row r="2157" spans="8:8" x14ac:dyDescent="0.25">
      <c r="H2157" s="113"/>
    </row>
    <row r="2158" spans="8:8" x14ac:dyDescent="0.25">
      <c r="H2158" s="113"/>
    </row>
    <row r="2159" spans="8:8" x14ac:dyDescent="0.25">
      <c r="H2159" s="113"/>
    </row>
    <row r="2160" spans="8:8" x14ac:dyDescent="0.25">
      <c r="H2160" s="113"/>
    </row>
    <row r="2161" spans="8:8" x14ac:dyDescent="0.25">
      <c r="H2161" s="113"/>
    </row>
    <row r="2162" spans="8:8" x14ac:dyDescent="0.25">
      <c r="H2162" s="113"/>
    </row>
    <row r="2163" spans="8:8" x14ac:dyDescent="0.25">
      <c r="H2163" s="113"/>
    </row>
    <row r="2164" spans="8:8" x14ac:dyDescent="0.25">
      <c r="H2164" s="113"/>
    </row>
    <row r="2165" spans="8:8" x14ac:dyDescent="0.25">
      <c r="H2165" s="113"/>
    </row>
    <row r="2166" spans="8:8" x14ac:dyDescent="0.25">
      <c r="H2166" s="113"/>
    </row>
    <row r="2167" spans="8:8" x14ac:dyDescent="0.25">
      <c r="H2167" s="113"/>
    </row>
    <row r="2168" spans="8:8" x14ac:dyDescent="0.25">
      <c r="H2168" s="113"/>
    </row>
    <row r="2169" spans="8:8" x14ac:dyDescent="0.25">
      <c r="H2169" s="113"/>
    </row>
    <row r="2170" spans="8:8" x14ac:dyDescent="0.25">
      <c r="H2170" s="113"/>
    </row>
    <row r="2171" spans="8:8" x14ac:dyDescent="0.25">
      <c r="H2171" s="113"/>
    </row>
    <row r="2172" spans="8:8" x14ac:dyDescent="0.25">
      <c r="H2172" s="113"/>
    </row>
    <row r="2173" spans="8:8" x14ac:dyDescent="0.25">
      <c r="H2173" s="113"/>
    </row>
    <row r="2174" spans="8:8" x14ac:dyDescent="0.25">
      <c r="H2174" s="113"/>
    </row>
    <row r="2175" spans="8:8" x14ac:dyDescent="0.25">
      <c r="H2175" s="113"/>
    </row>
    <row r="2176" spans="8:8" x14ac:dyDescent="0.25">
      <c r="H2176" s="113"/>
    </row>
    <row r="2177" spans="8:8" x14ac:dyDescent="0.25">
      <c r="H2177" s="113"/>
    </row>
    <row r="2178" spans="8:8" x14ac:dyDescent="0.25">
      <c r="H2178" s="113"/>
    </row>
    <row r="2179" spans="8:8" x14ac:dyDescent="0.25">
      <c r="H2179" s="113"/>
    </row>
    <row r="2180" spans="8:8" x14ac:dyDescent="0.25">
      <c r="H2180" s="113"/>
    </row>
    <row r="2181" spans="8:8" x14ac:dyDescent="0.25">
      <c r="H2181" s="113"/>
    </row>
    <row r="2182" spans="8:8" x14ac:dyDescent="0.25">
      <c r="H2182" s="113"/>
    </row>
    <row r="2183" spans="8:8" x14ac:dyDescent="0.25">
      <c r="H2183" s="113"/>
    </row>
    <row r="2184" spans="8:8" x14ac:dyDescent="0.25">
      <c r="H2184" s="113"/>
    </row>
    <row r="2185" spans="8:8" x14ac:dyDescent="0.25">
      <c r="H2185" s="113"/>
    </row>
    <row r="2186" spans="8:8" x14ac:dyDescent="0.25">
      <c r="H2186" s="113"/>
    </row>
    <row r="2187" spans="8:8" x14ac:dyDescent="0.25">
      <c r="H2187" s="113"/>
    </row>
    <row r="2188" spans="8:8" x14ac:dyDescent="0.25">
      <c r="H2188" s="113"/>
    </row>
    <row r="2189" spans="8:8" x14ac:dyDescent="0.25">
      <c r="H2189" s="113"/>
    </row>
    <row r="2190" spans="8:8" x14ac:dyDescent="0.25">
      <c r="H2190" s="113"/>
    </row>
    <row r="2191" spans="8:8" x14ac:dyDescent="0.25">
      <c r="H2191" s="113"/>
    </row>
    <row r="2192" spans="8:8" x14ac:dyDescent="0.25">
      <c r="H2192" s="113"/>
    </row>
    <row r="2193" spans="8:8" x14ac:dyDescent="0.25">
      <c r="H2193" s="113"/>
    </row>
    <row r="2194" spans="8:8" x14ac:dyDescent="0.25">
      <c r="H2194" s="113"/>
    </row>
    <row r="2195" spans="8:8" x14ac:dyDescent="0.25">
      <c r="H2195" s="113"/>
    </row>
    <row r="2196" spans="8:8" x14ac:dyDescent="0.25">
      <c r="H2196" s="113"/>
    </row>
    <row r="2197" spans="8:8" x14ac:dyDescent="0.25">
      <c r="H2197" s="113"/>
    </row>
    <row r="2198" spans="8:8" x14ac:dyDescent="0.25">
      <c r="H2198" s="113"/>
    </row>
    <row r="2199" spans="8:8" x14ac:dyDescent="0.25">
      <c r="H2199" s="113"/>
    </row>
    <row r="2200" spans="8:8" x14ac:dyDescent="0.25">
      <c r="H2200" s="113"/>
    </row>
    <row r="2201" spans="8:8" x14ac:dyDescent="0.25">
      <c r="H2201" s="113"/>
    </row>
    <row r="2202" spans="8:8" x14ac:dyDescent="0.25">
      <c r="H2202" s="113"/>
    </row>
    <row r="2203" spans="8:8" x14ac:dyDescent="0.25">
      <c r="H2203" s="113"/>
    </row>
    <row r="2204" spans="8:8" x14ac:dyDescent="0.25">
      <c r="H2204" s="113"/>
    </row>
    <row r="2205" spans="8:8" x14ac:dyDescent="0.25">
      <c r="H2205" s="113"/>
    </row>
    <row r="2206" spans="8:8" x14ac:dyDescent="0.25">
      <c r="H2206" s="113"/>
    </row>
    <row r="2207" spans="8:8" x14ac:dyDescent="0.25">
      <c r="H2207" s="113"/>
    </row>
    <row r="2208" spans="8:8" x14ac:dyDescent="0.25">
      <c r="H2208" s="113"/>
    </row>
    <row r="2209" spans="8:8" x14ac:dyDescent="0.25">
      <c r="H2209" s="113"/>
    </row>
    <row r="2210" spans="8:8" x14ac:dyDescent="0.25">
      <c r="H2210" s="113"/>
    </row>
    <row r="2211" spans="8:8" x14ac:dyDescent="0.25">
      <c r="H2211" s="113"/>
    </row>
    <row r="2212" spans="8:8" x14ac:dyDescent="0.25">
      <c r="H2212" s="113"/>
    </row>
    <row r="2213" spans="8:8" x14ac:dyDescent="0.25">
      <c r="H2213" s="113"/>
    </row>
    <row r="2214" spans="8:8" x14ac:dyDescent="0.25">
      <c r="H2214" s="113"/>
    </row>
    <row r="2215" spans="8:8" x14ac:dyDescent="0.25">
      <c r="H2215" s="113"/>
    </row>
    <row r="2216" spans="8:8" x14ac:dyDescent="0.25">
      <c r="H2216" s="113"/>
    </row>
    <row r="2217" spans="8:8" x14ac:dyDescent="0.25">
      <c r="H2217" s="113"/>
    </row>
    <row r="2218" spans="8:8" x14ac:dyDescent="0.25">
      <c r="H2218" s="113"/>
    </row>
    <row r="2219" spans="8:8" x14ac:dyDescent="0.25">
      <c r="H2219" s="113"/>
    </row>
    <row r="2220" spans="8:8" x14ac:dyDescent="0.25">
      <c r="H2220" s="113"/>
    </row>
    <row r="2221" spans="8:8" x14ac:dyDescent="0.25">
      <c r="H2221" s="113"/>
    </row>
    <row r="2222" spans="8:8" x14ac:dyDescent="0.25">
      <c r="H2222" s="113"/>
    </row>
    <row r="2223" spans="8:8" x14ac:dyDescent="0.25">
      <c r="H2223" s="113"/>
    </row>
    <row r="2224" spans="8:8" x14ac:dyDescent="0.25">
      <c r="H2224" s="113"/>
    </row>
    <row r="2225" spans="8:8" x14ac:dyDescent="0.25">
      <c r="H2225" s="113"/>
    </row>
    <row r="2226" spans="8:8" x14ac:dyDescent="0.25">
      <c r="H2226" s="113"/>
    </row>
    <row r="2227" spans="8:8" x14ac:dyDescent="0.25">
      <c r="H2227" s="113"/>
    </row>
    <row r="2228" spans="8:8" x14ac:dyDescent="0.25">
      <c r="H2228" s="113"/>
    </row>
    <row r="2229" spans="8:8" x14ac:dyDescent="0.25">
      <c r="H2229" s="113"/>
    </row>
    <row r="2230" spans="8:8" x14ac:dyDescent="0.25">
      <c r="H2230" s="113"/>
    </row>
    <row r="2231" spans="8:8" x14ac:dyDescent="0.25">
      <c r="H2231" s="113"/>
    </row>
    <row r="2232" spans="8:8" x14ac:dyDescent="0.25">
      <c r="H2232" s="113"/>
    </row>
    <row r="2233" spans="8:8" x14ac:dyDescent="0.25">
      <c r="H2233" s="113"/>
    </row>
    <row r="2234" spans="8:8" x14ac:dyDescent="0.25">
      <c r="H2234" s="113"/>
    </row>
    <row r="2235" spans="8:8" x14ac:dyDescent="0.25">
      <c r="H2235" s="113"/>
    </row>
    <row r="2236" spans="8:8" x14ac:dyDescent="0.25">
      <c r="H2236" s="113"/>
    </row>
    <row r="2237" spans="8:8" x14ac:dyDescent="0.25">
      <c r="H2237" s="113"/>
    </row>
    <row r="2238" spans="8:8" x14ac:dyDescent="0.25">
      <c r="H2238" s="113"/>
    </row>
    <row r="2239" spans="8:8" x14ac:dyDescent="0.25">
      <c r="H2239" s="113"/>
    </row>
    <row r="2240" spans="8:8" x14ac:dyDescent="0.25">
      <c r="H2240" s="113"/>
    </row>
    <row r="2241" spans="8:8" x14ac:dyDescent="0.25">
      <c r="H2241" s="113"/>
    </row>
    <row r="2242" spans="8:8" x14ac:dyDescent="0.25">
      <c r="H2242" s="113"/>
    </row>
    <row r="2243" spans="8:8" x14ac:dyDescent="0.25">
      <c r="H2243" s="113"/>
    </row>
    <row r="2244" spans="8:8" x14ac:dyDescent="0.25">
      <c r="H2244" s="113"/>
    </row>
    <row r="2245" spans="8:8" x14ac:dyDescent="0.25">
      <c r="H2245" s="113"/>
    </row>
    <row r="2246" spans="8:8" x14ac:dyDescent="0.25">
      <c r="H2246" s="113"/>
    </row>
    <row r="2247" spans="8:8" x14ac:dyDescent="0.25">
      <c r="H2247" s="113"/>
    </row>
    <row r="2248" spans="8:8" x14ac:dyDescent="0.25">
      <c r="H2248" s="113"/>
    </row>
    <row r="2249" spans="8:8" x14ac:dyDescent="0.25">
      <c r="H2249" s="113"/>
    </row>
    <row r="2250" spans="8:8" x14ac:dyDescent="0.25">
      <c r="H2250" s="113"/>
    </row>
    <row r="2251" spans="8:8" x14ac:dyDescent="0.25">
      <c r="H2251" s="113"/>
    </row>
    <row r="2252" spans="8:8" x14ac:dyDescent="0.25">
      <c r="H2252" s="113"/>
    </row>
    <row r="2253" spans="8:8" x14ac:dyDescent="0.25">
      <c r="H2253" s="113"/>
    </row>
    <row r="2254" spans="8:8" x14ac:dyDescent="0.25">
      <c r="H2254" s="113"/>
    </row>
    <row r="2255" spans="8:8" x14ac:dyDescent="0.25">
      <c r="H2255" s="113"/>
    </row>
    <row r="2256" spans="8:8" x14ac:dyDescent="0.25">
      <c r="H2256" s="113"/>
    </row>
    <row r="2257" spans="8:8" x14ac:dyDescent="0.25">
      <c r="H2257" s="113"/>
    </row>
    <row r="2258" spans="8:8" x14ac:dyDescent="0.25">
      <c r="H2258" s="113"/>
    </row>
    <row r="2259" spans="8:8" x14ac:dyDescent="0.25">
      <c r="H2259" s="113"/>
    </row>
    <row r="2260" spans="8:8" x14ac:dyDescent="0.25">
      <c r="H2260" s="113"/>
    </row>
    <row r="2261" spans="8:8" x14ac:dyDescent="0.25">
      <c r="H2261" s="113"/>
    </row>
    <row r="2262" spans="8:8" x14ac:dyDescent="0.25">
      <c r="H2262" s="113"/>
    </row>
    <row r="2263" spans="8:8" x14ac:dyDescent="0.25">
      <c r="H2263" s="113"/>
    </row>
    <row r="2264" spans="8:8" x14ac:dyDescent="0.25">
      <c r="H2264" s="113"/>
    </row>
    <row r="2265" spans="8:8" x14ac:dyDescent="0.25">
      <c r="H2265" s="113"/>
    </row>
    <row r="2266" spans="8:8" x14ac:dyDescent="0.25">
      <c r="H2266" s="113"/>
    </row>
    <row r="2267" spans="8:8" x14ac:dyDescent="0.25">
      <c r="H2267" s="113"/>
    </row>
    <row r="2268" spans="8:8" x14ac:dyDescent="0.25">
      <c r="H2268" s="113"/>
    </row>
    <row r="2269" spans="8:8" x14ac:dyDescent="0.25">
      <c r="H2269" s="113"/>
    </row>
    <row r="2270" spans="8:8" x14ac:dyDescent="0.25">
      <c r="H2270" s="113"/>
    </row>
    <row r="2271" spans="8:8" x14ac:dyDescent="0.25">
      <c r="H2271" s="113"/>
    </row>
    <row r="2272" spans="8:8" x14ac:dyDescent="0.25">
      <c r="H2272" s="113"/>
    </row>
    <row r="2273" spans="8:8" x14ac:dyDescent="0.25">
      <c r="H2273" s="113"/>
    </row>
    <row r="2274" spans="8:8" x14ac:dyDescent="0.25">
      <c r="H2274" s="113"/>
    </row>
    <row r="2275" spans="8:8" x14ac:dyDescent="0.25">
      <c r="H2275" s="113"/>
    </row>
    <row r="2276" spans="8:8" x14ac:dyDescent="0.25">
      <c r="H2276" s="113"/>
    </row>
    <row r="2277" spans="8:8" x14ac:dyDescent="0.25">
      <c r="H2277" s="113"/>
    </row>
    <row r="2278" spans="8:8" x14ac:dyDescent="0.25">
      <c r="H2278" s="113"/>
    </row>
    <row r="2279" spans="8:8" x14ac:dyDescent="0.25">
      <c r="H2279" s="113"/>
    </row>
    <row r="2280" spans="8:8" x14ac:dyDescent="0.25">
      <c r="H2280" s="113"/>
    </row>
    <row r="2281" spans="8:8" x14ac:dyDescent="0.25">
      <c r="H2281" s="113"/>
    </row>
    <row r="2282" spans="8:8" x14ac:dyDescent="0.25">
      <c r="H2282" s="113"/>
    </row>
    <row r="2283" spans="8:8" x14ac:dyDescent="0.25">
      <c r="H2283" s="113"/>
    </row>
    <row r="2284" spans="8:8" x14ac:dyDescent="0.25">
      <c r="H2284" s="113"/>
    </row>
    <row r="2285" spans="8:8" x14ac:dyDescent="0.25">
      <c r="H2285" s="113"/>
    </row>
    <row r="2286" spans="8:8" x14ac:dyDescent="0.25">
      <c r="H2286" s="113"/>
    </row>
    <row r="2287" spans="8:8" x14ac:dyDescent="0.25">
      <c r="H2287" s="113"/>
    </row>
    <row r="2288" spans="8:8" x14ac:dyDescent="0.25">
      <c r="H2288" s="113"/>
    </row>
    <row r="2289" spans="8:8" x14ac:dyDescent="0.25">
      <c r="H2289" s="113"/>
    </row>
    <row r="2290" spans="8:8" x14ac:dyDescent="0.25">
      <c r="H2290" s="113"/>
    </row>
    <row r="2291" spans="8:8" x14ac:dyDescent="0.25">
      <c r="H2291" s="113"/>
    </row>
    <row r="2292" spans="8:8" x14ac:dyDescent="0.25">
      <c r="H2292" s="113"/>
    </row>
    <row r="2293" spans="8:8" x14ac:dyDescent="0.25">
      <c r="H2293" s="113"/>
    </row>
    <row r="2294" spans="8:8" x14ac:dyDescent="0.25">
      <c r="H2294" s="113"/>
    </row>
    <row r="2295" spans="8:8" x14ac:dyDescent="0.25">
      <c r="H2295" s="113"/>
    </row>
    <row r="2296" spans="8:8" x14ac:dyDescent="0.25">
      <c r="H2296" s="113"/>
    </row>
    <row r="2297" spans="8:8" x14ac:dyDescent="0.25">
      <c r="H2297" s="113"/>
    </row>
    <row r="2298" spans="8:8" x14ac:dyDescent="0.25">
      <c r="H2298" s="113"/>
    </row>
    <row r="2299" spans="8:8" x14ac:dyDescent="0.25">
      <c r="H2299" s="113"/>
    </row>
    <row r="2300" spans="8:8" x14ac:dyDescent="0.25">
      <c r="H2300" s="113"/>
    </row>
    <row r="2301" spans="8:8" x14ac:dyDescent="0.25">
      <c r="H2301" s="113"/>
    </row>
    <row r="2302" spans="8:8" x14ac:dyDescent="0.25">
      <c r="H2302" s="113"/>
    </row>
    <row r="2303" spans="8:8" x14ac:dyDescent="0.25">
      <c r="H2303" s="113"/>
    </row>
    <row r="2304" spans="8:8" x14ac:dyDescent="0.25">
      <c r="H2304" s="113"/>
    </row>
    <row r="2305" spans="8:8" x14ac:dyDescent="0.25">
      <c r="H2305" s="113"/>
    </row>
    <row r="2306" spans="8:8" x14ac:dyDescent="0.25">
      <c r="H2306" s="113"/>
    </row>
    <row r="2307" spans="8:8" x14ac:dyDescent="0.25">
      <c r="H2307" s="113"/>
    </row>
    <row r="2308" spans="8:8" x14ac:dyDescent="0.25">
      <c r="H2308" s="113"/>
    </row>
    <row r="2309" spans="8:8" x14ac:dyDescent="0.25">
      <c r="H2309" s="113"/>
    </row>
    <row r="2310" spans="8:8" x14ac:dyDescent="0.25">
      <c r="H2310" s="113"/>
    </row>
    <row r="2311" spans="8:8" x14ac:dyDescent="0.25">
      <c r="H2311" s="113"/>
    </row>
    <row r="2312" spans="8:8" x14ac:dyDescent="0.25">
      <c r="H2312" s="113"/>
    </row>
    <row r="2313" spans="8:8" x14ac:dyDescent="0.25">
      <c r="H2313" s="113"/>
    </row>
    <row r="2314" spans="8:8" x14ac:dyDescent="0.25">
      <c r="H2314" s="113"/>
    </row>
    <row r="2315" spans="8:8" x14ac:dyDescent="0.25">
      <c r="H2315" s="113"/>
    </row>
    <row r="2316" spans="8:8" x14ac:dyDescent="0.25">
      <c r="H2316" s="113"/>
    </row>
    <row r="2317" spans="8:8" x14ac:dyDescent="0.25">
      <c r="H2317" s="113"/>
    </row>
    <row r="2318" spans="8:8" x14ac:dyDescent="0.25">
      <c r="H2318" s="113"/>
    </row>
    <row r="2319" spans="8:8" x14ac:dyDescent="0.25">
      <c r="H2319" s="113"/>
    </row>
    <row r="2320" spans="8:8" x14ac:dyDescent="0.25">
      <c r="H2320" s="113"/>
    </row>
    <row r="2321" spans="8:8" x14ac:dyDescent="0.25">
      <c r="H2321" s="113"/>
    </row>
    <row r="2322" spans="8:8" x14ac:dyDescent="0.25">
      <c r="H2322" s="113"/>
    </row>
    <row r="2323" spans="8:8" x14ac:dyDescent="0.25">
      <c r="H2323" s="113"/>
    </row>
    <row r="2324" spans="8:8" x14ac:dyDescent="0.25">
      <c r="H2324" s="113"/>
    </row>
    <row r="2325" spans="8:8" x14ac:dyDescent="0.25">
      <c r="H2325" s="113"/>
    </row>
    <row r="2326" spans="8:8" x14ac:dyDescent="0.25">
      <c r="H2326" s="113"/>
    </row>
    <row r="2327" spans="8:8" x14ac:dyDescent="0.25">
      <c r="H2327" s="113"/>
    </row>
    <row r="2328" spans="8:8" x14ac:dyDescent="0.25">
      <c r="H2328" s="113"/>
    </row>
    <row r="2329" spans="8:8" x14ac:dyDescent="0.25">
      <c r="H2329" s="113"/>
    </row>
    <row r="2330" spans="8:8" x14ac:dyDescent="0.25">
      <c r="H2330" s="113"/>
    </row>
    <row r="2331" spans="8:8" x14ac:dyDescent="0.25">
      <c r="H2331" s="113"/>
    </row>
    <row r="2332" spans="8:8" x14ac:dyDescent="0.25">
      <c r="H2332" s="113"/>
    </row>
    <row r="2333" spans="8:8" x14ac:dyDescent="0.25">
      <c r="H2333" s="113"/>
    </row>
    <row r="2334" spans="8:8" x14ac:dyDescent="0.25">
      <c r="H2334" s="113"/>
    </row>
    <row r="2335" spans="8:8" x14ac:dyDescent="0.25">
      <c r="H2335" s="113"/>
    </row>
    <row r="2336" spans="8:8" x14ac:dyDescent="0.25">
      <c r="H2336" s="113"/>
    </row>
    <row r="2337" spans="8:8" x14ac:dyDescent="0.25">
      <c r="H2337" s="113"/>
    </row>
    <row r="2338" spans="8:8" x14ac:dyDescent="0.25">
      <c r="H2338" s="113"/>
    </row>
    <row r="2339" spans="8:8" x14ac:dyDescent="0.25">
      <c r="H2339" s="113"/>
    </row>
    <row r="2340" spans="8:8" x14ac:dyDescent="0.25">
      <c r="H2340" s="113"/>
    </row>
    <row r="2341" spans="8:8" x14ac:dyDescent="0.25">
      <c r="H2341" s="113"/>
    </row>
    <row r="2342" spans="8:8" x14ac:dyDescent="0.25">
      <c r="H2342" s="113"/>
    </row>
    <row r="2343" spans="8:8" x14ac:dyDescent="0.25">
      <c r="H2343" s="113"/>
    </row>
    <row r="2344" spans="8:8" x14ac:dyDescent="0.25">
      <c r="H2344" s="113"/>
    </row>
    <row r="2345" spans="8:8" x14ac:dyDescent="0.25">
      <c r="H2345" s="113"/>
    </row>
    <row r="2346" spans="8:8" x14ac:dyDescent="0.25">
      <c r="H2346" s="113"/>
    </row>
    <row r="2347" spans="8:8" x14ac:dyDescent="0.25">
      <c r="H2347" s="113"/>
    </row>
    <row r="2348" spans="8:8" x14ac:dyDescent="0.25">
      <c r="H2348" s="113"/>
    </row>
    <row r="2349" spans="8:8" x14ac:dyDescent="0.25">
      <c r="H2349" s="113"/>
    </row>
    <row r="2350" spans="8:8" x14ac:dyDescent="0.25">
      <c r="H2350" s="113"/>
    </row>
    <row r="2351" spans="8:8" x14ac:dyDescent="0.25">
      <c r="H2351" s="113"/>
    </row>
    <row r="2352" spans="8:8" x14ac:dyDescent="0.25">
      <c r="H2352" s="113"/>
    </row>
    <row r="2353" spans="8:8" x14ac:dyDescent="0.25">
      <c r="H2353" s="113"/>
    </row>
    <row r="2354" spans="8:8" x14ac:dyDescent="0.25">
      <c r="H2354" s="113"/>
    </row>
    <row r="2355" spans="8:8" x14ac:dyDescent="0.25">
      <c r="H2355" s="113"/>
    </row>
    <row r="2356" spans="8:8" x14ac:dyDescent="0.25">
      <c r="H2356" s="113"/>
    </row>
    <row r="2357" spans="8:8" x14ac:dyDescent="0.25">
      <c r="H2357" s="113"/>
    </row>
    <row r="2358" spans="8:8" x14ac:dyDescent="0.25">
      <c r="H2358" s="113"/>
    </row>
    <row r="2359" spans="8:8" x14ac:dyDescent="0.25">
      <c r="H2359" s="113"/>
    </row>
    <row r="2360" spans="8:8" x14ac:dyDescent="0.25">
      <c r="H2360" s="113"/>
    </row>
    <row r="2361" spans="8:8" x14ac:dyDescent="0.25">
      <c r="H2361" s="113"/>
    </row>
    <row r="2362" spans="8:8" x14ac:dyDescent="0.25">
      <c r="H2362" s="113"/>
    </row>
    <row r="2363" spans="8:8" x14ac:dyDescent="0.25">
      <c r="H2363" s="113"/>
    </row>
    <row r="2364" spans="8:8" x14ac:dyDescent="0.25">
      <c r="H2364" s="113"/>
    </row>
    <row r="2365" spans="8:8" x14ac:dyDescent="0.25">
      <c r="H2365" s="113"/>
    </row>
    <row r="2366" spans="8:8" x14ac:dyDescent="0.25">
      <c r="H2366" s="113"/>
    </row>
    <row r="2367" spans="8:8" x14ac:dyDescent="0.25">
      <c r="H2367" s="113"/>
    </row>
    <row r="2368" spans="8:8" x14ac:dyDescent="0.25">
      <c r="H2368" s="113"/>
    </row>
    <row r="2369" spans="8:8" x14ac:dyDescent="0.25">
      <c r="H2369" s="113"/>
    </row>
    <row r="2370" spans="8:8" x14ac:dyDescent="0.25">
      <c r="H2370" s="113"/>
    </row>
    <row r="2371" spans="8:8" x14ac:dyDescent="0.25">
      <c r="H2371" s="113"/>
    </row>
    <row r="2372" spans="8:8" x14ac:dyDescent="0.25">
      <c r="H2372" s="113"/>
    </row>
    <row r="2373" spans="8:8" x14ac:dyDescent="0.25">
      <c r="H2373" s="113"/>
    </row>
    <row r="2374" spans="8:8" x14ac:dyDescent="0.25">
      <c r="H2374" s="113"/>
    </row>
    <row r="2375" spans="8:8" x14ac:dyDescent="0.25">
      <c r="H2375" s="113"/>
    </row>
    <row r="2376" spans="8:8" x14ac:dyDescent="0.25">
      <c r="H2376" s="113"/>
    </row>
    <row r="2377" spans="8:8" x14ac:dyDescent="0.25">
      <c r="H2377" s="113"/>
    </row>
    <row r="2378" spans="8:8" x14ac:dyDescent="0.25">
      <c r="H2378" s="113"/>
    </row>
    <row r="2379" spans="8:8" x14ac:dyDescent="0.25">
      <c r="H2379" s="113"/>
    </row>
    <row r="2380" spans="8:8" x14ac:dyDescent="0.25">
      <c r="H2380" s="113"/>
    </row>
    <row r="2381" spans="8:8" x14ac:dyDescent="0.25">
      <c r="H2381" s="113"/>
    </row>
    <row r="2382" spans="8:8" x14ac:dyDescent="0.25">
      <c r="H2382" s="113"/>
    </row>
    <row r="2383" spans="8:8" x14ac:dyDescent="0.25">
      <c r="H2383" s="113"/>
    </row>
    <row r="2384" spans="8:8" x14ac:dyDescent="0.25">
      <c r="H2384" s="113"/>
    </row>
    <row r="2385" spans="8:8" x14ac:dyDescent="0.25">
      <c r="H2385" s="113"/>
    </row>
    <row r="2386" spans="8:8" x14ac:dyDescent="0.25">
      <c r="H2386" s="113"/>
    </row>
    <row r="2387" spans="8:8" x14ac:dyDescent="0.25">
      <c r="H2387" s="113"/>
    </row>
    <row r="2388" spans="8:8" x14ac:dyDescent="0.25">
      <c r="H2388" s="113"/>
    </row>
    <row r="2389" spans="8:8" x14ac:dyDescent="0.25">
      <c r="H2389" s="113"/>
    </row>
    <row r="2390" spans="8:8" x14ac:dyDescent="0.25">
      <c r="H2390" s="113"/>
    </row>
    <row r="2391" spans="8:8" x14ac:dyDescent="0.25">
      <c r="H2391" s="113"/>
    </row>
    <row r="2392" spans="8:8" x14ac:dyDescent="0.25">
      <c r="H2392" s="113"/>
    </row>
    <row r="2393" spans="8:8" x14ac:dyDescent="0.25">
      <c r="H2393" s="113"/>
    </row>
    <row r="2394" spans="8:8" x14ac:dyDescent="0.25">
      <c r="H2394" s="113"/>
    </row>
    <row r="2395" spans="8:8" x14ac:dyDescent="0.25">
      <c r="H2395" s="113"/>
    </row>
    <row r="2396" spans="8:8" x14ac:dyDescent="0.25">
      <c r="H2396" s="113"/>
    </row>
    <row r="2397" spans="8:8" x14ac:dyDescent="0.25">
      <c r="H2397" s="113"/>
    </row>
    <row r="2398" spans="8:8" x14ac:dyDescent="0.25">
      <c r="H2398" s="113"/>
    </row>
    <row r="2399" spans="8:8" x14ac:dyDescent="0.25">
      <c r="H2399" s="113"/>
    </row>
    <row r="2400" spans="8:8" x14ac:dyDescent="0.25">
      <c r="H2400" s="113"/>
    </row>
    <row r="2401" spans="8:8" x14ac:dyDescent="0.25">
      <c r="H2401" s="113"/>
    </row>
    <row r="2402" spans="8:8" x14ac:dyDescent="0.25">
      <c r="H2402" s="113"/>
    </row>
    <row r="2403" spans="8:8" x14ac:dyDescent="0.25">
      <c r="H2403" s="113"/>
    </row>
    <row r="2404" spans="8:8" x14ac:dyDescent="0.25">
      <c r="H2404" s="113"/>
    </row>
    <row r="2405" spans="8:8" x14ac:dyDescent="0.25">
      <c r="H2405" s="113"/>
    </row>
    <row r="2406" spans="8:8" x14ac:dyDescent="0.25">
      <c r="H2406" s="113"/>
    </row>
    <row r="2407" spans="8:8" x14ac:dyDescent="0.25">
      <c r="H2407" s="113"/>
    </row>
    <row r="2408" spans="8:8" x14ac:dyDescent="0.25">
      <c r="H2408" s="113"/>
    </row>
    <row r="2409" spans="8:8" x14ac:dyDescent="0.25">
      <c r="H2409" s="113"/>
    </row>
    <row r="2410" spans="8:8" x14ac:dyDescent="0.25">
      <c r="H2410" s="113"/>
    </row>
    <row r="2411" spans="8:8" x14ac:dyDescent="0.25">
      <c r="H2411" s="113"/>
    </row>
    <row r="2412" spans="8:8" x14ac:dyDescent="0.25">
      <c r="H2412" s="113"/>
    </row>
    <row r="2413" spans="8:8" x14ac:dyDescent="0.25">
      <c r="H2413" s="113"/>
    </row>
    <row r="2414" spans="8:8" x14ac:dyDescent="0.25">
      <c r="H2414" s="113"/>
    </row>
    <row r="2415" spans="8:8" x14ac:dyDescent="0.25">
      <c r="H2415" s="113"/>
    </row>
    <row r="2416" spans="8:8" x14ac:dyDescent="0.25">
      <c r="H2416" s="113"/>
    </row>
    <row r="2417" spans="8:8" x14ac:dyDescent="0.25">
      <c r="H2417" s="113"/>
    </row>
    <row r="2418" spans="8:8" x14ac:dyDescent="0.25">
      <c r="H2418" s="113"/>
    </row>
    <row r="2419" spans="8:8" x14ac:dyDescent="0.25">
      <c r="H2419" s="113"/>
    </row>
    <row r="2420" spans="8:8" x14ac:dyDescent="0.25">
      <c r="H2420" s="113"/>
    </row>
    <row r="2421" spans="8:8" x14ac:dyDescent="0.25">
      <c r="H2421" s="113"/>
    </row>
    <row r="2422" spans="8:8" x14ac:dyDescent="0.25">
      <c r="H2422" s="113"/>
    </row>
    <row r="2423" spans="8:8" x14ac:dyDescent="0.25">
      <c r="H2423" s="113"/>
    </row>
    <row r="2424" spans="8:8" x14ac:dyDescent="0.25">
      <c r="H2424" s="113"/>
    </row>
    <row r="2425" spans="8:8" x14ac:dyDescent="0.25">
      <c r="H2425" s="113"/>
    </row>
    <row r="2426" spans="8:8" x14ac:dyDescent="0.25">
      <c r="H2426" s="113"/>
    </row>
    <row r="2427" spans="8:8" x14ac:dyDescent="0.25">
      <c r="H2427" s="113"/>
    </row>
    <row r="2428" spans="8:8" x14ac:dyDescent="0.25">
      <c r="H2428" s="113"/>
    </row>
    <row r="2429" spans="8:8" x14ac:dyDescent="0.25">
      <c r="H2429" s="113"/>
    </row>
    <row r="2430" spans="8:8" x14ac:dyDescent="0.25">
      <c r="H2430" s="113"/>
    </row>
    <row r="2431" spans="8:8" x14ac:dyDescent="0.25">
      <c r="H2431" s="113"/>
    </row>
    <row r="2432" spans="8:8" x14ac:dyDescent="0.25">
      <c r="H2432" s="113"/>
    </row>
    <row r="2433" spans="8:8" x14ac:dyDescent="0.25">
      <c r="H2433" s="113"/>
    </row>
    <row r="2434" spans="8:8" x14ac:dyDescent="0.25">
      <c r="H2434" s="113"/>
    </row>
    <row r="2435" spans="8:8" x14ac:dyDescent="0.25">
      <c r="H2435" s="113"/>
    </row>
    <row r="2436" spans="8:8" x14ac:dyDescent="0.25">
      <c r="H2436" s="113"/>
    </row>
    <row r="2437" spans="8:8" x14ac:dyDescent="0.25">
      <c r="H2437" s="113"/>
    </row>
    <row r="2438" spans="8:8" x14ac:dyDescent="0.25">
      <c r="H2438" s="113"/>
    </row>
    <row r="2439" spans="8:8" x14ac:dyDescent="0.25">
      <c r="H2439" s="113"/>
    </row>
    <row r="2440" spans="8:8" x14ac:dyDescent="0.25">
      <c r="H2440" s="113"/>
    </row>
    <row r="2441" spans="8:8" x14ac:dyDescent="0.25">
      <c r="H2441" s="113"/>
    </row>
    <row r="2442" spans="8:8" x14ac:dyDescent="0.25">
      <c r="H2442" s="113"/>
    </row>
    <row r="2443" spans="8:8" x14ac:dyDescent="0.25">
      <c r="H2443" s="113"/>
    </row>
    <row r="2444" spans="8:8" x14ac:dyDescent="0.25">
      <c r="H2444" s="113"/>
    </row>
    <row r="2445" spans="8:8" x14ac:dyDescent="0.25">
      <c r="H2445" s="113"/>
    </row>
    <row r="2446" spans="8:8" x14ac:dyDescent="0.25">
      <c r="H2446" s="113"/>
    </row>
    <row r="2447" spans="8:8" x14ac:dyDescent="0.25">
      <c r="H2447" s="113"/>
    </row>
    <row r="2448" spans="8:8" x14ac:dyDescent="0.25">
      <c r="H2448" s="113"/>
    </row>
    <row r="2449" spans="8:8" x14ac:dyDescent="0.25">
      <c r="H2449" s="113"/>
    </row>
    <row r="2450" spans="8:8" x14ac:dyDescent="0.25">
      <c r="H2450" s="113"/>
    </row>
    <row r="2451" spans="8:8" x14ac:dyDescent="0.25">
      <c r="H2451" s="113"/>
    </row>
    <row r="2452" spans="8:8" x14ac:dyDescent="0.25">
      <c r="H2452" s="113"/>
    </row>
    <row r="2453" spans="8:8" x14ac:dyDescent="0.25">
      <c r="H2453" s="113"/>
    </row>
    <row r="2454" spans="8:8" x14ac:dyDescent="0.25">
      <c r="H2454" s="113"/>
    </row>
    <row r="2455" spans="8:8" x14ac:dyDescent="0.25">
      <c r="H2455" s="113"/>
    </row>
    <row r="2456" spans="8:8" x14ac:dyDescent="0.25">
      <c r="H2456" s="113"/>
    </row>
    <row r="2457" spans="8:8" x14ac:dyDescent="0.25">
      <c r="H2457" s="113"/>
    </row>
    <row r="2458" spans="8:8" x14ac:dyDescent="0.25">
      <c r="H2458" s="113"/>
    </row>
    <row r="2459" spans="8:8" x14ac:dyDescent="0.25">
      <c r="H2459" s="113"/>
    </row>
    <row r="2460" spans="8:8" x14ac:dyDescent="0.25">
      <c r="H2460" s="113"/>
    </row>
    <row r="2461" spans="8:8" x14ac:dyDescent="0.25">
      <c r="H2461" s="113"/>
    </row>
    <row r="2462" spans="8:8" x14ac:dyDescent="0.25">
      <c r="H2462" s="113"/>
    </row>
    <row r="2463" spans="8:8" x14ac:dyDescent="0.25">
      <c r="H2463" s="113"/>
    </row>
    <row r="2464" spans="8:8" x14ac:dyDescent="0.25">
      <c r="H2464" s="113"/>
    </row>
    <row r="2465" spans="8:8" x14ac:dyDescent="0.25">
      <c r="H2465" s="113"/>
    </row>
    <row r="2466" spans="8:8" x14ac:dyDescent="0.25">
      <c r="H2466" s="113"/>
    </row>
    <row r="2467" spans="8:8" x14ac:dyDescent="0.25">
      <c r="H2467" s="113"/>
    </row>
    <row r="2468" spans="8:8" x14ac:dyDescent="0.25">
      <c r="H2468" s="113"/>
    </row>
    <row r="2469" spans="8:8" x14ac:dyDescent="0.25">
      <c r="H2469" s="113"/>
    </row>
    <row r="2470" spans="8:8" x14ac:dyDescent="0.25">
      <c r="H2470" s="113"/>
    </row>
    <row r="2471" spans="8:8" x14ac:dyDescent="0.25">
      <c r="H2471" s="113"/>
    </row>
    <row r="2472" spans="8:8" x14ac:dyDescent="0.25">
      <c r="H2472" s="113"/>
    </row>
    <row r="2473" spans="8:8" x14ac:dyDescent="0.25">
      <c r="H2473" s="113"/>
    </row>
    <row r="2474" spans="8:8" x14ac:dyDescent="0.25">
      <c r="H2474" s="113"/>
    </row>
    <row r="2475" spans="8:8" x14ac:dyDescent="0.25">
      <c r="H2475" s="113"/>
    </row>
    <row r="2476" spans="8:8" x14ac:dyDescent="0.25">
      <c r="H2476" s="113"/>
    </row>
    <row r="2477" spans="8:8" x14ac:dyDescent="0.25">
      <c r="H2477" s="113"/>
    </row>
    <row r="2478" spans="8:8" x14ac:dyDescent="0.25">
      <c r="H2478" s="113"/>
    </row>
    <row r="2479" spans="8:8" x14ac:dyDescent="0.25">
      <c r="H2479" s="113"/>
    </row>
    <row r="2480" spans="8:8" x14ac:dyDescent="0.25">
      <c r="H2480" s="113"/>
    </row>
    <row r="2481" spans="8:8" x14ac:dyDescent="0.25">
      <c r="H2481" s="113"/>
    </row>
    <row r="2482" spans="8:8" x14ac:dyDescent="0.25">
      <c r="H2482" s="113"/>
    </row>
    <row r="2483" spans="8:8" x14ac:dyDescent="0.25">
      <c r="H2483" s="113"/>
    </row>
    <row r="2484" spans="8:8" x14ac:dyDescent="0.25">
      <c r="H2484" s="113"/>
    </row>
    <row r="2485" spans="8:8" x14ac:dyDescent="0.25">
      <c r="H2485" s="113"/>
    </row>
    <row r="2486" spans="8:8" x14ac:dyDescent="0.25">
      <c r="H2486" s="113"/>
    </row>
    <row r="2487" spans="8:8" x14ac:dyDescent="0.25">
      <c r="H2487" s="113"/>
    </row>
    <row r="2488" spans="8:8" x14ac:dyDescent="0.25">
      <c r="H2488" s="113"/>
    </row>
    <row r="2489" spans="8:8" x14ac:dyDescent="0.25">
      <c r="H2489" s="113"/>
    </row>
    <row r="2490" spans="8:8" x14ac:dyDescent="0.25">
      <c r="H2490" s="113"/>
    </row>
    <row r="2491" spans="8:8" x14ac:dyDescent="0.25">
      <c r="H2491" s="113"/>
    </row>
    <row r="2492" spans="8:8" x14ac:dyDescent="0.25">
      <c r="H2492" s="113"/>
    </row>
    <row r="2493" spans="8:8" x14ac:dyDescent="0.25">
      <c r="H2493" s="113"/>
    </row>
    <row r="2494" spans="8:8" x14ac:dyDescent="0.25">
      <c r="H2494" s="113"/>
    </row>
    <row r="2495" spans="8:8" x14ac:dyDescent="0.25">
      <c r="H2495" s="113"/>
    </row>
    <row r="2496" spans="8:8" x14ac:dyDescent="0.25">
      <c r="H2496" s="113"/>
    </row>
    <row r="2497" spans="8:8" x14ac:dyDescent="0.25">
      <c r="H2497" s="113"/>
    </row>
    <row r="2498" spans="8:8" x14ac:dyDescent="0.25">
      <c r="H2498" s="113"/>
    </row>
    <row r="2499" spans="8:8" x14ac:dyDescent="0.25">
      <c r="H2499" s="113"/>
    </row>
    <row r="2500" spans="8:8" x14ac:dyDescent="0.25">
      <c r="H2500" s="113"/>
    </row>
    <row r="2501" spans="8:8" x14ac:dyDescent="0.25">
      <c r="H2501" s="113"/>
    </row>
    <row r="2502" spans="8:8" x14ac:dyDescent="0.25">
      <c r="H2502" s="113"/>
    </row>
    <row r="2503" spans="8:8" x14ac:dyDescent="0.25">
      <c r="H2503" s="113"/>
    </row>
    <row r="2504" spans="8:8" x14ac:dyDescent="0.25">
      <c r="H2504" s="113"/>
    </row>
    <row r="2505" spans="8:8" x14ac:dyDescent="0.25">
      <c r="H2505" s="113"/>
    </row>
    <row r="2506" spans="8:8" x14ac:dyDescent="0.25">
      <c r="H2506" s="113"/>
    </row>
    <row r="2507" spans="8:8" x14ac:dyDescent="0.25">
      <c r="H2507" s="113"/>
    </row>
    <row r="2508" spans="8:8" x14ac:dyDescent="0.25">
      <c r="H2508" s="113"/>
    </row>
    <row r="2509" spans="8:8" x14ac:dyDescent="0.25">
      <c r="H2509" s="113"/>
    </row>
    <row r="2510" spans="8:8" x14ac:dyDescent="0.25">
      <c r="H2510" s="113"/>
    </row>
    <row r="2511" spans="8:8" x14ac:dyDescent="0.25">
      <c r="H2511" s="113"/>
    </row>
    <row r="2512" spans="8:8" x14ac:dyDescent="0.25">
      <c r="H2512" s="113"/>
    </row>
    <row r="2513" spans="8:8" x14ac:dyDescent="0.25">
      <c r="H2513" s="113"/>
    </row>
    <row r="2514" spans="8:8" x14ac:dyDescent="0.25">
      <c r="H2514" s="113"/>
    </row>
    <row r="2515" spans="8:8" x14ac:dyDescent="0.25">
      <c r="H2515" s="113"/>
    </row>
    <row r="2516" spans="8:8" x14ac:dyDescent="0.25">
      <c r="H2516" s="113"/>
    </row>
    <row r="2517" spans="8:8" x14ac:dyDescent="0.25">
      <c r="H2517" s="113"/>
    </row>
    <row r="2518" spans="8:8" x14ac:dyDescent="0.25">
      <c r="H2518" s="113"/>
    </row>
    <row r="2519" spans="8:8" x14ac:dyDescent="0.25">
      <c r="H2519" s="113"/>
    </row>
    <row r="2520" spans="8:8" x14ac:dyDescent="0.25">
      <c r="H2520" s="113"/>
    </row>
    <row r="2521" spans="8:8" x14ac:dyDescent="0.25">
      <c r="H2521" s="113"/>
    </row>
    <row r="2522" spans="8:8" x14ac:dyDescent="0.25">
      <c r="H2522" s="113"/>
    </row>
    <row r="2523" spans="8:8" x14ac:dyDescent="0.25">
      <c r="H2523" s="113"/>
    </row>
    <row r="2524" spans="8:8" x14ac:dyDescent="0.25">
      <c r="H2524" s="113"/>
    </row>
    <row r="2525" spans="8:8" x14ac:dyDescent="0.25">
      <c r="H2525" s="113"/>
    </row>
    <row r="2526" spans="8:8" x14ac:dyDescent="0.25">
      <c r="H2526" s="113"/>
    </row>
    <row r="2527" spans="8:8" x14ac:dyDescent="0.25">
      <c r="H2527" s="113"/>
    </row>
    <row r="2528" spans="8:8" x14ac:dyDescent="0.25">
      <c r="H2528" s="113"/>
    </row>
    <row r="2529" spans="8:8" x14ac:dyDescent="0.25">
      <c r="H2529" s="113"/>
    </row>
    <row r="2530" spans="8:8" x14ac:dyDescent="0.25">
      <c r="H2530" s="113"/>
    </row>
    <row r="2531" spans="8:8" x14ac:dyDescent="0.25">
      <c r="H2531" s="113"/>
    </row>
    <row r="2532" spans="8:8" x14ac:dyDescent="0.25">
      <c r="H2532" s="113"/>
    </row>
    <row r="2533" spans="8:8" x14ac:dyDescent="0.25">
      <c r="H2533" s="113"/>
    </row>
    <row r="2534" spans="8:8" x14ac:dyDescent="0.25">
      <c r="H2534" s="113"/>
    </row>
    <row r="2535" spans="8:8" x14ac:dyDescent="0.25">
      <c r="H2535" s="113"/>
    </row>
    <row r="2536" spans="8:8" x14ac:dyDescent="0.25">
      <c r="H2536" s="113"/>
    </row>
    <row r="2537" spans="8:8" x14ac:dyDescent="0.25">
      <c r="H2537" s="113"/>
    </row>
    <row r="2538" spans="8:8" x14ac:dyDescent="0.25">
      <c r="H2538" s="113"/>
    </row>
    <row r="2539" spans="8:8" x14ac:dyDescent="0.25">
      <c r="H2539" s="113"/>
    </row>
    <row r="2540" spans="8:8" x14ac:dyDescent="0.25">
      <c r="H2540" s="113"/>
    </row>
    <row r="2541" spans="8:8" x14ac:dyDescent="0.25">
      <c r="H2541" s="113"/>
    </row>
    <row r="2542" spans="8:8" x14ac:dyDescent="0.25">
      <c r="H2542" s="113"/>
    </row>
    <row r="2543" spans="8:8" x14ac:dyDescent="0.25">
      <c r="H2543" s="113"/>
    </row>
    <row r="2544" spans="8:8" x14ac:dyDescent="0.25">
      <c r="H2544" s="113"/>
    </row>
    <row r="2545" spans="8:8" x14ac:dyDescent="0.25">
      <c r="H2545" s="113"/>
    </row>
    <row r="2546" spans="8:8" x14ac:dyDescent="0.25">
      <c r="H2546" s="113"/>
    </row>
    <row r="2547" spans="8:8" x14ac:dyDescent="0.25">
      <c r="H2547" s="113"/>
    </row>
    <row r="2548" spans="8:8" x14ac:dyDescent="0.25">
      <c r="H2548" s="113"/>
    </row>
    <row r="2549" spans="8:8" x14ac:dyDescent="0.25">
      <c r="H2549" s="113"/>
    </row>
    <row r="2550" spans="8:8" x14ac:dyDescent="0.25">
      <c r="H2550" s="113"/>
    </row>
    <row r="2551" spans="8:8" x14ac:dyDescent="0.25">
      <c r="H2551" s="113"/>
    </row>
    <row r="2552" spans="8:8" x14ac:dyDescent="0.25">
      <c r="H2552" s="113"/>
    </row>
    <row r="2553" spans="8:8" x14ac:dyDescent="0.25">
      <c r="H2553" s="113"/>
    </row>
    <row r="2554" spans="8:8" x14ac:dyDescent="0.25">
      <c r="H2554" s="113"/>
    </row>
    <row r="2555" spans="8:8" x14ac:dyDescent="0.25">
      <c r="H2555" s="113"/>
    </row>
    <row r="2556" spans="8:8" x14ac:dyDescent="0.25">
      <c r="H2556" s="113"/>
    </row>
    <row r="2557" spans="8:8" x14ac:dyDescent="0.25">
      <c r="H2557" s="113"/>
    </row>
    <row r="2558" spans="8:8" x14ac:dyDescent="0.25">
      <c r="H2558" s="113"/>
    </row>
    <row r="2559" spans="8:8" x14ac:dyDescent="0.25">
      <c r="H2559" s="113"/>
    </row>
    <row r="2560" spans="8:8" x14ac:dyDescent="0.25">
      <c r="H2560" s="113"/>
    </row>
    <row r="2561" spans="8:8" x14ac:dyDescent="0.25">
      <c r="H2561" s="113"/>
    </row>
    <row r="2562" spans="8:8" x14ac:dyDescent="0.25">
      <c r="H2562" s="113"/>
    </row>
    <row r="2563" spans="8:8" x14ac:dyDescent="0.25">
      <c r="H2563" s="113"/>
    </row>
    <row r="2564" spans="8:8" x14ac:dyDescent="0.25">
      <c r="H2564" s="113"/>
    </row>
    <row r="2565" spans="8:8" x14ac:dyDescent="0.25">
      <c r="H2565" s="113"/>
    </row>
    <row r="2566" spans="8:8" x14ac:dyDescent="0.25">
      <c r="H2566" s="113"/>
    </row>
    <row r="2567" spans="8:8" x14ac:dyDescent="0.25">
      <c r="H2567" s="113"/>
    </row>
    <row r="2568" spans="8:8" x14ac:dyDescent="0.25">
      <c r="H2568" s="113"/>
    </row>
    <row r="2569" spans="8:8" x14ac:dyDescent="0.25">
      <c r="H2569" s="113"/>
    </row>
    <row r="2570" spans="8:8" x14ac:dyDescent="0.25">
      <c r="H2570" s="113"/>
    </row>
    <row r="2571" spans="8:8" x14ac:dyDescent="0.25">
      <c r="H2571" s="113"/>
    </row>
    <row r="2572" spans="8:8" x14ac:dyDescent="0.25">
      <c r="H2572" s="113"/>
    </row>
    <row r="2573" spans="8:8" x14ac:dyDescent="0.25">
      <c r="H2573" s="113"/>
    </row>
    <row r="2574" spans="8:8" x14ac:dyDescent="0.25">
      <c r="H2574" s="113"/>
    </row>
    <row r="2575" spans="8:8" x14ac:dyDescent="0.25">
      <c r="H2575" s="113"/>
    </row>
    <row r="2576" spans="8:8" x14ac:dyDescent="0.25">
      <c r="H2576" s="113"/>
    </row>
    <row r="2577" spans="8:8" x14ac:dyDescent="0.25">
      <c r="H2577" s="113"/>
    </row>
    <row r="2578" spans="8:8" x14ac:dyDescent="0.25">
      <c r="H2578" s="113"/>
    </row>
    <row r="2579" spans="8:8" x14ac:dyDescent="0.25">
      <c r="H2579" s="113"/>
    </row>
    <row r="2580" spans="8:8" x14ac:dyDescent="0.25">
      <c r="H2580" s="113"/>
    </row>
    <row r="2581" spans="8:8" x14ac:dyDescent="0.25">
      <c r="H2581" s="113"/>
    </row>
    <row r="2582" spans="8:8" x14ac:dyDescent="0.25">
      <c r="H2582" s="113"/>
    </row>
    <row r="2583" spans="8:8" x14ac:dyDescent="0.25">
      <c r="H2583" s="113"/>
    </row>
    <row r="2584" spans="8:8" x14ac:dyDescent="0.25">
      <c r="H2584" s="113"/>
    </row>
    <row r="2585" spans="8:8" x14ac:dyDescent="0.25">
      <c r="H2585" s="113"/>
    </row>
    <row r="2586" spans="8:8" x14ac:dyDescent="0.25">
      <c r="H2586" s="113"/>
    </row>
    <row r="2587" spans="8:8" x14ac:dyDescent="0.25">
      <c r="H2587" s="113"/>
    </row>
    <row r="2588" spans="8:8" x14ac:dyDescent="0.25">
      <c r="H2588" s="113"/>
    </row>
    <row r="2589" spans="8:8" x14ac:dyDescent="0.25">
      <c r="H2589" s="113"/>
    </row>
    <row r="2590" spans="8:8" x14ac:dyDescent="0.25">
      <c r="H2590" s="113"/>
    </row>
    <row r="2591" spans="8:8" x14ac:dyDescent="0.25">
      <c r="H2591" s="113"/>
    </row>
    <row r="2592" spans="8:8" x14ac:dyDescent="0.25">
      <c r="H2592" s="113"/>
    </row>
    <row r="2593" spans="8:8" x14ac:dyDescent="0.25">
      <c r="H2593" s="113"/>
    </row>
    <row r="2594" spans="8:8" x14ac:dyDescent="0.25">
      <c r="H2594" s="113"/>
    </row>
    <row r="2595" spans="8:8" x14ac:dyDescent="0.25">
      <c r="H2595" s="113"/>
    </row>
    <row r="2596" spans="8:8" x14ac:dyDescent="0.25">
      <c r="H2596" s="113"/>
    </row>
    <row r="2597" spans="8:8" x14ac:dyDescent="0.25">
      <c r="H2597" s="113"/>
    </row>
    <row r="2598" spans="8:8" x14ac:dyDescent="0.25">
      <c r="H2598" s="113"/>
    </row>
    <row r="2599" spans="8:8" x14ac:dyDescent="0.25">
      <c r="H2599" s="113"/>
    </row>
    <row r="2600" spans="8:8" x14ac:dyDescent="0.25">
      <c r="H2600" s="113"/>
    </row>
    <row r="2601" spans="8:8" x14ac:dyDescent="0.25">
      <c r="H2601" s="113"/>
    </row>
    <row r="2602" spans="8:8" x14ac:dyDescent="0.25">
      <c r="H2602" s="113"/>
    </row>
    <row r="2603" spans="8:8" x14ac:dyDescent="0.25">
      <c r="H2603" s="113"/>
    </row>
    <row r="2604" spans="8:8" x14ac:dyDescent="0.25">
      <c r="H2604" s="113"/>
    </row>
    <row r="2605" spans="8:8" x14ac:dyDescent="0.25">
      <c r="H2605" s="113"/>
    </row>
    <row r="2606" spans="8:8" x14ac:dyDescent="0.25">
      <c r="H2606" s="113"/>
    </row>
    <row r="2607" spans="8:8" x14ac:dyDescent="0.25">
      <c r="H2607" s="113"/>
    </row>
    <row r="2608" spans="8:8" x14ac:dyDescent="0.25">
      <c r="H2608" s="113"/>
    </row>
    <row r="2609" spans="8:8" x14ac:dyDescent="0.25">
      <c r="H2609" s="113"/>
    </row>
    <row r="2610" spans="8:8" x14ac:dyDescent="0.25">
      <c r="H2610" s="113"/>
    </row>
    <row r="2611" spans="8:8" x14ac:dyDescent="0.25">
      <c r="H2611" s="113"/>
    </row>
    <row r="2612" spans="8:8" x14ac:dyDescent="0.25">
      <c r="H2612" s="113"/>
    </row>
    <row r="2613" spans="8:8" x14ac:dyDescent="0.25">
      <c r="H2613" s="113"/>
    </row>
    <row r="2614" spans="8:8" x14ac:dyDescent="0.25">
      <c r="H2614" s="113"/>
    </row>
    <row r="2615" spans="8:8" x14ac:dyDescent="0.25">
      <c r="H2615" s="113"/>
    </row>
    <row r="2616" spans="8:8" x14ac:dyDescent="0.25">
      <c r="H2616" s="113"/>
    </row>
    <row r="2617" spans="8:8" x14ac:dyDescent="0.25">
      <c r="H2617" s="113"/>
    </row>
    <row r="2618" spans="8:8" x14ac:dyDescent="0.25">
      <c r="H2618" s="113"/>
    </row>
    <row r="2619" spans="8:8" x14ac:dyDescent="0.25">
      <c r="H2619" s="113"/>
    </row>
    <row r="2620" spans="8:8" x14ac:dyDescent="0.25">
      <c r="H2620" s="113"/>
    </row>
    <row r="2621" spans="8:8" x14ac:dyDescent="0.25">
      <c r="H2621" s="113"/>
    </row>
    <row r="2622" spans="8:8" x14ac:dyDescent="0.25">
      <c r="H2622" s="113"/>
    </row>
    <row r="2623" spans="8:8" x14ac:dyDescent="0.25">
      <c r="H2623" s="113"/>
    </row>
    <row r="2624" spans="8:8" x14ac:dyDescent="0.25">
      <c r="H2624" s="113"/>
    </row>
    <row r="2625" spans="8:8" x14ac:dyDescent="0.25">
      <c r="H2625" s="113"/>
    </row>
    <row r="2626" spans="8:8" x14ac:dyDescent="0.25">
      <c r="H2626" s="113"/>
    </row>
    <row r="2627" spans="8:8" x14ac:dyDescent="0.25">
      <c r="H2627" s="113"/>
    </row>
    <row r="2628" spans="8:8" x14ac:dyDescent="0.25">
      <c r="H2628" s="113"/>
    </row>
    <row r="2629" spans="8:8" x14ac:dyDescent="0.25">
      <c r="H2629" s="113"/>
    </row>
    <row r="2630" spans="8:8" x14ac:dyDescent="0.25">
      <c r="H2630" s="113"/>
    </row>
    <row r="2631" spans="8:8" x14ac:dyDescent="0.25">
      <c r="H2631" s="113"/>
    </row>
    <row r="2632" spans="8:8" x14ac:dyDescent="0.25">
      <c r="H2632" s="113"/>
    </row>
    <row r="2633" spans="8:8" x14ac:dyDescent="0.25">
      <c r="H2633" s="113"/>
    </row>
    <row r="2634" spans="8:8" x14ac:dyDescent="0.25">
      <c r="H2634" s="113"/>
    </row>
    <row r="2635" spans="8:8" x14ac:dyDescent="0.25">
      <c r="H2635" s="113"/>
    </row>
    <row r="2636" spans="8:8" x14ac:dyDescent="0.25">
      <c r="H2636" s="113"/>
    </row>
    <row r="2637" spans="8:8" x14ac:dyDescent="0.25">
      <c r="H2637" s="113"/>
    </row>
    <row r="2638" spans="8:8" x14ac:dyDescent="0.25">
      <c r="H2638" s="113"/>
    </row>
    <row r="2639" spans="8:8" x14ac:dyDescent="0.25">
      <c r="H2639" s="113"/>
    </row>
    <row r="2640" spans="8:8" x14ac:dyDescent="0.25">
      <c r="H2640" s="113"/>
    </row>
    <row r="2641" spans="8:8" x14ac:dyDescent="0.25">
      <c r="H2641" s="113"/>
    </row>
    <row r="2642" spans="8:8" x14ac:dyDescent="0.25">
      <c r="H2642" s="113"/>
    </row>
    <row r="2643" spans="8:8" x14ac:dyDescent="0.25">
      <c r="H2643" s="113"/>
    </row>
    <row r="2644" spans="8:8" x14ac:dyDescent="0.25">
      <c r="H2644" s="113"/>
    </row>
    <row r="2645" spans="8:8" x14ac:dyDescent="0.25">
      <c r="H2645" s="113"/>
    </row>
    <row r="2646" spans="8:8" x14ac:dyDescent="0.25">
      <c r="H2646" s="113"/>
    </row>
    <row r="2647" spans="8:8" x14ac:dyDescent="0.25">
      <c r="H2647" s="113"/>
    </row>
    <row r="2648" spans="8:8" x14ac:dyDescent="0.25">
      <c r="H2648" s="113"/>
    </row>
    <row r="2649" spans="8:8" x14ac:dyDescent="0.25">
      <c r="H2649" s="113"/>
    </row>
    <row r="2650" spans="8:8" x14ac:dyDescent="0.25">
      <c r="H2650" s="113"/>
    </row>
    <row r="2651" spans="8:8" x14ac:dyDescent="0.25">
      <c r="H2651" s="113"/>
    </row>
    <row r="2652" spans="8:8" x14ac:dyDescent="0.25">
      <c r="H2652" s="113"/>
    </row>
    <row r="2653" spans="8:8" x14ac:dyDescent="0.25">
      <c r="H2653" s="113"/>
    </row>
    <row r="2654" spans="8:8" x14ac:dyDescent="0.25">
      <c r="H2654" s="113"/>
    </row>
    <row r="2655" spans="8:8" x14ac:dyDescent="0.25">
      <c r="H2655" s="113"/>
    </row>
    <row r="2656" spans="8:8" x14ac:dyDescent="0.25">
      <c r="H2656" s="113"/>
    </row>
    <row r="2657" spans="8:8" x14ac:dyDescent="0.25">
      <c r="H2657" s="113"/>
    </row>
    <row r="2658" spans="8:8" x14ac:dyDescent="0.25">
      <c r="H2658" s="113"/>
    </row>
    <row r="2659" spans="8:8" x14ac:dyDescent="0.25">
      <c r="H2659" s="113"/>
    </row>
    <row r="2660" spans="8:8" x14ac:dyDescent="0.25">
      <c r="H2660" s="113"/>
    </row>
    <row r="2661" spans="8:8" x14ac:dyDescent="0.25">
      <c r="H2661" s="113"/>
    </row>
    <row r="2662" spans="8:8" x14ac:dyDescent="0.25">
      <c r="H2662" s="113"/>
    </row>
    <row r="2663" spans="8:8" x14ac:dyDescent="0.25">
      <c r="H2663" s="113"/>
    </row>
    <row r="2664" spans="8:8" x14ac:dyDescent="0.25">
      <c r="H2664" s="113"/>
    </row>
    <row r="2665" spans="8:8" x14ac:dyDescent="0.25">
      <c r="H2665" s="113"/>
    </row>
    <row r="2666" spans="8:8" x14ac:dyDescent="0.25">
      <c r="H2666" s="113"/>
    </row>
    <row r="2667" spans="8:8" x14ac:dyDescent="0.25">
      <c r="H2667" s="113"/>
    </row>
    <row r="2668" spans="8:8" x14ac:dyDescent="0.25">
      <c r="H2668" s="113"/>
    </row>
    <row r="2669" spans="8:8" x14ac:dyDescent="0.25">
      <c r="H2669" s="113"/>
    </row>
    <row r="2670" spans="8:8" x14ac:dyDescent="0.25">
      <c r="H2670" s="113"/>
    </row>
    <row r="2671" spans="8:8" x14ac:dyDescent="0.25">
      <c r="H2671" s="113"/>
    </row>
    <row r="2672" spans="8:8" x14ac:dyDescent="0.25">
      <c r="H2672" s="113"/>
    </row>
    <row r="2673" spans="8:8" x14ac:dyDescent="0.25">
      <c r="H2673" s="113"/>
    </row>
    <row r="2674" spans="8:8" x14ac:dyDescent="0.25">
      <c r="H2674" s="113"/>
    </row>
    <row r="2675" spans="8:8" x14ac:dyDescent="0.25">
      <c r="H2675" s="113"/>
    </row>
    <row r="2676" spans="8:8" x14ac:dyDescent="0.25">
      <c r="H2676" s="113"/>
    </row>
    <row r="2677" spans="8:8" x14ac:dyDescent="0.25">
      <c r="H2677" s="113"/>
    </row>
    <row r="2678" spans="8:8" x14ac:dyDescent="0.25">
      <c r="H2678" s="113"/>
    </row>
    <row r="2679" spans="8:8" x14ac:dyDescent="0.25">
      <c r="H2679" s="113"/>
    </row>
    <row r="2680" spans="8:8" x14ac:dyDescent="0.25">
      <c r="H2680" s="113"/>
    </row>
    <row r="2681" spans="8:8" x14ac:dyDescent="0.25">
      <c r="H2681" s="113"/>
    </row>
    <row r="2682" spans="8:8" x14ac:dyDescent="0.25">
      <c r="H2682" s="113"/>
    </row>
    <row r="2683" spans="8:8" x14ac:dyDescent="0.25">
      <c r="H2683" s="113"/>
    </row>
    <row r="2684" spans="8:8" x14ac:dyDescent="0.25">
      <c r="H2684" s="113"/>
    </row>
    <row r="2685" spans="8:8" x14ac:dyDescent="0.25">
      <c r="H2685" s="113"/>
    </row>
    <row r="2686" spans="8:8" x14ac:dyDescent="0.25">
      <c r="H2686" s="113"/>
    </row>
    <row r="2687" spans="8:8" x14ac:dyDescent="0.25">
      <c r="H2687" s="113"/>
    </row>
    <row r="2688" spans="8:8" x14ac:dyDescent="0.25">
      <c r="H2688" s="113"/>
    </row>
    <row r="2689" spans="8:8" x14ac:dyDescent="0.25">
      <c r="H2689" s="113"/>
    </row>
    <row r="2690" spans="8:8" x14ac:dyDescent="0.25">
      <c r="H2690" s="113"/>
    </row>
    <row r="2691" spans="8:8" x14ac:dyDescent="0.25">
      <c r="H2691" s="113"/>
    </row>
    <row r="2692" spans="8:8" x14ac:dyDescent="0.25">
      <c r="H2692" s="113"/>
    </row>
    <row r="2693" spans="8:8" x14ac:dyDescent="0.25">
      <c r="H2693" s="113"/>
    </row>
    <row r="2694" spans="8:8" x14ac:dyDescent="0.25">
      <c r="H2694" s="113"/>
    </row>
    <row r="2695" spans="8:8" x14ac:dyDescent="0.25">
      <c r="H2695" s="113"/>
    </row>
    <row r="2696" spans="8:8" x14ac:dyDescent="0.25">
      <c r="H2696" s="113"/>
    </row>
    <row r="2697" spans="8:8" x14ac:dyDescent="0.25">
      <c r="H2697" s="113"/>
    </row>
    <row r="2698" spans="8:8" x14ac:dyDescent="0.25">
      <c r="H2698" s="113"/>
    </row>
    <row r="2699" spans="8:8" x14ac:dyDescent="0.25">
      <c r="H2699" s="113"/>
    </row>
    <row r="2700" spans="8:8" x14ac:dyDescent="0.25">
      <c r="H2700" s="113"/>
    </row>
    <row r="2701" spans="8:8" x14ac:dyDescent="0.25">
      <c r="H2701" s="113"/>
    </row>
    <row r="2702" spans="8:8" x14ac:dyDescent="0.25">
      <c r="H2702" s="113"/>
    </row>
    <row r="2703" spans="8:8" x14ac:dyDescent="0.25">
      <c r="H2703" s="113"/>
    </row>
    <row r="2704" spans="8:8" x14ac:dyDescent="0.25">
      <c r="H2704" s="113"/>
    </row>
    <row r="2705" spans="8:8" x14ac:dyDescent="0.25">
      <c r="H2705" s="113"/>
    </row>
    <row r="2706" spans="8:8" x14ac:dyDescent="0.25">
      <c r="H2706" s="113"/>
    </row>
    <row r="2707" spans="8:8" x14ac:dyDescent="0.25">
      <c r="H2707" s="113"/>
    </row>
    <row r="2708" spans="8:8" x14ac:dyDescent="0.25">
      <c r="H2708" s="113"/>
    </row>
    <row r="2709" spans="8:8" x14ac:dyDescent="0.25">
      <c r="H2709" s="113"/>
    </row>
    <row r="2710" spans="8:8" x14ac:dyDescent="0.25">
      <c r="H2710" s="113"/>
    </row>
    <row r="2711" spans="8:8" x14ac:dyDescent="0.25">
      <c r="H2711" s="113"/>
    </row>
    <row r="2712" spans="8:8" x14ac:dyDescent="0.25">
      <c r="H2712" s="113"/>
    </row>
    <row r="2713" spans="8:8" x14ac:dyDescent="0.25">
      <c r="H2713" s="113"/>
    </row>
    <row r="2714" spans="8:8" x14ac:dyDescent="0.25">
      <c r="H2714" s="113"/>
    </row>
    <row r="2715" spans="8:8" x14ac:dyDescent="0.25">
      <c r="H2715" s="113"/>
    </row>
    <row r="2716" spans="8:8" x14ac:dyDescent="0.25">
      <c r="H2716" s="113"/>
    </row>
    <row r="2717" spans="8:8" x14ac:dyDescent="0.25">
      <c r="H2717" s="113"/>
    </row>
    <row r="2718" spans="8:8" x14ac:dyDescent="0.25">
      <c r="H2718" s="113"/>
    </row>
    <row r="2719" spans="8:8" x14ac:dyDescent="0.25">
      <c r="H2719" s="113"/>
    </row>
    <row r="2720" spans="8:8" x14ac:dyDescent="0.25">
      <c r="H2720" s="113"/>
    </row>
    <row r="2721" spans="8:8" x14ac:dyDescent="0.25">
      <c r="H2721" s="113"/>
    </row>
    <row r="2722" spans="8:8" x14ac:dyDescent="0.25">
      <c r="H2722" s="113"/>
    </row>
    <row r="2723" spans="8:8" x14ac:dyDescent="0.25">
      <c r="H2723" s="113"/>
    </row>
    <row r="2724" spans="8:8" x14ac:dyDescent="0.25">
      <c r="H2724" s="113"/>
    </row>
    <row r="2725" spans="8:8" x14ac:dyDescent="0.25">
      <c r="H2725" s="113"/>
    </row>
    <row r="2726" spans="8:8" x14ac:dyDescent="0.25">
      <c r="H2726" s="113"/>
    </row>
    <row r="2727" spans="8:8" x14ac:dyDescent="0.25">
      <c r="H2727" s="113"/>
    </row>
    <row r="2728" spans="8:8" x14ac:dyDescent="0.25">
      <c r="H2728" s="113"/>
    </row>
    <row r="2729" spans="8:8" x14ac:dyDescent="0.25">
      <c r="H2729" s="113"/>
    </row>
    <row r="2730" spans="8:8" x14ac:dyDescent="0.25">
      <c r="H2730" s="113"/>
    </row>
    <row r="2731" spans="8:8" x14ac:dyDescent="0.25">
      <c r="H2731" s="113"/>
    </row>
    <row r="2732" spans="8:8" x14ac:dyDescent="0.25">
      <c r="H2732" s="113"/>
    </row>
    <row r="2733" spans="8:8" x14ac:dyDescent="0.25">
      <c r="H2733" s="113"/>
    </row>
    <row r="2734" spans="8:8" x14ac:dyDescent="0.25">
      <c r="H2734" s="113"/>
    </row>
    <row r="2735" spans="8:8" x14ac:dyDescent="0.25">
      <c r="H2735" s="113"/>
    </row>
    <row r="2736" spans="8:8" x14ac:dyDescent="0.25">
      <c r="H2736" s="113"/>
    </row>
    <row r="2737" spans="8:8" x14ac:dyDescent="0.25">
      <c r="H2737" s="113"/>
    </row>
    <row r="2738" spans="8:8" x14ac:dyDescent="0.25">
      <c r="H2738" s="113"/>
    </row>
    <row r="2739" spans="8:8" x14ac:dyDescent="0.25">
      <c r="H2739" s="113"/>
    </row>
    <row r="2740" spans="8:8" x14ac:dyDescent="0.25">
      <c r="H2740" s="113"/>
    </row>
    <row r="2741" spans="8:8" x14ac:dyDescent="0.25">
      <c r="H2741" s="113"/>
    </row>
    <row r="2742" spans="8:8" x14ac:dyDescent="0.25">
      <c r="H2742" s="113"/>
    </row>
    <row r="2743" spans="8:8" x14ac:dyDescent="0.25">
      <c r="H2743" s="113"/>
    </row>
    <row r="2744" spans="8:8" x14ac:dyDescent="0.25">
      <c r="H2744" s="113"/>
    </row>
    <row r="2745" spans="8:8" x14ac:dyDescent="0.25">
      <c r="H2745" s="113"/>
    </row>
    <row r="2746" spans="8:8" x14ac:dyDescent="0.25">
      <c r="H2746" s="113"/>
    </row>
    <row r="2747" spans="8:8" x14ac:dyDescent="0.25">
      <c r="H2747" s="113"/>
    </row>
    <row r="2748" spans="8:8" x14ac:dyDescent="0.25">
      <c r="H2748" s="113"/>
    </row>
    <row r="2749" spans="8:8" x14ac:dyDescent="0.25">
      <c r="H2749" s="113"/>
    </row>
    <row r="2750" spans="8:8" x14ac:dyDescent="0.25">
      <c r="H2750" s="113"/>
    </row>
    <row r="2751" spans="8:8" x14ac:dyDescent="0.25">
      <c r="H2751" s="113"/>
    </row>
    <row r="2752" spans="8:8" x14ac:dyDescent="0.25">
      <c r="H2752" s="113"/>
    </row>
    <row r="2753" spans="8:8" x14ac:dyDescent="0.25">
      <c r="H2753" s="113"/>
    </row>
    <row r="2754" spans="8:8" x14ac:dyDescent="0.25">
      <c r="H2754" s="113"/>
    </row>
    <row r="2755" spans="8:8" x14ac:dyDescent="0.25">
      <c r="H2755" s="113"/>
    </row>
    <row r="2756" spans="8:8" x14ac:dyDescent="0.25">
      <c r="H2756" s="113"/>
    </row>
    <row r="2757" spans="8:8" x14ac:dyDescent="0.25">
      <c r="H2757" s="113"/>
    </row>
    <row r="2758" spans="8:8" x14ac:dyDescent="0.25">
      <c r="H2758" s="113"/>
    </row>
    <row r="2759" spans="8:8" x14ac:dyDescent="0.25">
      <c r="H2759" s="113"/>
    </row>
    <row r="2760" spans="8:8" x14ac:dyDescent="0.25">
      <c r="H2760" s="113"/>
    </row>
    <row r="2761" spans="8:8" x14ac:dyDescent="0.25">
      <c r="H2761" s="113"/>
    </row>
    <row r="2762" spans="8:8" x14ac:dyDescent="0.25">
      <c r="H2762" s="113"/>
    </row>
    <row r="2763" spans="8:8" x14ac:dyDescent="0.25">
      <c r="H2763" s="113"/>
    </row>
    <row r="2764" spans="8:8" x14ac:dyDescent="0.25">
      <c r="H2764" s="113"/>
    </row>
    <row r="2765" spans="8:8" x14ac:dyDescent="0.25">
      <c r="H2765" s="113"/>
    </row>
    <row r="2766" spans="8:8" x14ac:dyDescent="0.25">
      <c r="H2766" s="113"/>
    </row>
    <row r="2767" spans="8:8" x14ac:dyDescent="0.25">
      <c r="H2767" s="113"/>
    </row>
    <row r="2768" spans="8:8" x14ac:dyDescent="0.25">
      <c r="H2768" s="113"/>
    </row>
    <row r="2769" spans="8:8" x14ac:dyDescent="0.25">
      <c r="H2769" s="113"/>
    </row>
    <row r="2770" spans="8:8" x14ac:dyDescent="0.25">
      <c r="H2770" s="113"/>
    </row>
    <row r="2771" spans="8:8" x14ac:dyDescent="0.25">
      <c r="H2771" s="113"/>
    </row>
    <row r="2772" spans="8:8" x14ac:dyDescent="0.25">
      <c r="H2772" s="113"/>
    </row>
    <row r="2773" spans="8:8" x14ac:dyDescent="0.25">
      <c r="H2773" s="113"/>
    </row>
    <row r="2774" spans="8:8" x14ac:dyDescent="0.25">
      <c r="H2774" s="113"/>
    </row>
    <row r="2775" spans="8:8" x14ac:dyDescent="0.25">
      <c r="H2775" s="113"/>
    </row>
    <row r="2776" spans="8:8" x14ac:dyDescent="0.25">
      <c r="H2776" s="113"/>
    </row>
    <row r="2777" spans="8:8" x14ac:dyDescent="0.25">
      <c r="H2777" s="113"/>
    </row>
    <row r="2778" spans="8:8" x14ac:dyDescent="0.25">
      <c r="H2778" s="113"/>
    </row>
    <row r="2779" spans="8:8" x14ac:dyDescent="0.25">
      <c r="H2779" s="113"/>
    </row>
    <row r="2780" spans="8:8" x14ac:dyDescent="0.25">
      <c r="H2780" s="113"/>
    </row>
    <row r="2781" spans="8:8" x14ac:dyDescent="0.25">
      <c r="H2781" s="113"/>
    </row>
    <row r="2782" spans="8:8" x14ac:dyDescent="0.25">
      <c r="H2782" s="113"/>
    </row>
    <row r="2783" spans="8:8" x14ac:dyDescent="0.25">
      <c r="H2783" s="113"/>
    </row>
    <row r="2784" spans="8:8" x14ac:dyDescent="0.25">
      <c r="H2784" s="113"/>
    </row>
    <row r="2785" spans="8:8" x14ac:dyDescent="0.25">
      <c r="H2785" s="113"/>
    </row>
    <row r="2786" spans="8:8" x14ac:dyDescent="0.25">
      <c r="H2786" s="113"/>
    </row>
    <row r="2787" spans="8:8" x14ac:dyDescent="0.25">
      <c r="H2787" s="113"/>
    </row>
    <row r="2788" spans="8:8" x14ac:dyDescent="0.25">
      <c r="H2788" s="113"/>
    </row>
    <row r="2789" spans="8:8" x14ac:dyDescent="0.25">
      <c r="H2789" s="113"/>
    </row>
    <row r="2790" spans="8:8" x14ac:dyDescent="0.25">
      <c r="H2790" s="113"/>
    </row>
    <row r="2791" spans="8:8" x14ac:dyDescent="0.25">
      <c r="H2791" s="113"/>
    </row>
    <row r="2792" spans="8:8" x14ac:dyDescent="0.25">
      <c r="H2792" s="113"/>
    </row>
    <row r="2793" spans="8:8" x14ac:dyDescent="0.25">
      <c r="H2793" s="113"/>
    </row>
    <row r="2794" spans="8:8" x14ac:dyDescent="0.25">
      <c r="H2794" s="113"/>
    </row>
    <row r="2795" spans="8:8" x14ac:dyDescent="0.25">
      <c r="H2795" s="113"/>
    </row>
    <row r="2796" spans="8:8" x14ac:dyDescent="0.25">
      <c r="H2796" s="113"/>
    </row>
    <row r="2797" spans="8:8" x14ac:dyDescent="0.25">
      <c r="H2797" s="113"/>
    </row>
    <row r="2798" spans="8:8" x14ac:dyDescent="0.25">
      <c r="H2798" s="113"/>
    </row>
    <row r="2799" spans="8:8" x14ac:dyDescent="0.25">
      <c r="H2799" s="113"/>
    </row>
    <row r="2800" spans="8:8" x14ac:dyDescent="0.25">
      <c r="H2800" s="113"/>
    </row>
    <row r="2801" spans="8:8" x14ac:dyDescent="0.25">
      <c r="H2801" s="113"/>
    </row>
    <row r="2802" spans="8:8" x14ac:dyDescent="0.25">
      <c r="H2802" s="113"/>
    </row>
    <row r="2803" spans="8:8" x14ac:dyDescent="0.25">
      <c r="H2803" s="113"/>
    </row>
    <row r="2804" spans="8:8" x14ac:dyDescent="0.25">
      <c r="H2804" s="113"/>
    </row>
    <row r="2805" spans="8:8" x14ac:dyDescent="0.25">
      <c r="H2805" s="113"/>
    </row>
    <row r="2806" spans="8:8" x14ac:dyDescent="0.25">
      <c r="H2806" s="113"/>
    </row>
    <row r="2807" spans="8:8" x14ac:dyDescent="0.25">
      <c r="H2807" s="113"/>
    </row>
    <row r="2808" spans="8:8" x14ac:dyDescent="0.25">
      <c r="H2808" s="113"/>
    </row>
    <row r="2809" spans="8:8" x14ac:dyDescent="0.25">
      <c r="H2809" s="113"/>
    </row>
    <row r="2810" spans="8:8" x14ac:dyDescent="0.25">
      <c r="H2810" s="113"/>
    </row>
    <row r="2811" spans="8:8" x14ac:dyDescent="0.25">
      <c r="H2811" s="113"/>
    </row>
    <row r="2812" spans="8:8" x14ac:dyDescent="0.25">
      <c r="H2812" s="113"/>
    </row>
    <row r="2813" spans="8:8" x14ac:dyDescent="0.25">
      <c r="H2813" s="113"/>
    </row>
    <row r="2814" spans="8:8" x14ac:dyDescent="0.25">
      <c r="H2814" s="113"/>
    </row>
    <row r="2815" spans="8:8" x14ac:dyDescent="0.25">
      <c r="H2815" s="113"/>
    </row>
    <row r="2816" spans="8:8" x14ac:dyDescent="0.25">
      <c r="H2816" s="113"/>
    </row>
    <row r="2817" spans="8:8" x14ac:dyDescent="0.25">
      <c r="H2817" s="113"/>
    </row>
    <row r="2818" spans="8:8" x14ac:dyDescent="0.25">
      <c r="H2818" s="113"/>
    </row>
    <row r="2819" spans="8:8" x14ac:dyDescent="0.25">
      <c r="H2819" s="113"/>
    </row>
    <row r="2820" spans="8:8" x14ac:dyDescent="0.25">
      <c r="H2820" s="113"/>
    </row>
    <row r="2821" spans="8:8" x14ac:dyDescent="0.25">
      <c r="H2821" s="113"/>
    </row>
    <row r="2822" spans="8:8" x14ac:dyDescent="0.25">
      <c r="H2822" s="113"/>
    </row>
    <row r="2823" spans="8:8" x14ac:dyDescent="0.25">
      <c r="H2823" s="113"/>
    </row>
    <row r="2824" spans="8:8" x14ac:dyDescent="0.25">
      <c r="H2824" s="113"/>
    </row>
    <row r="2825" spans="8:8" x14ac:dyDescent="0.25">
      <c r="H2825" s="113"/>
    </row>
    <row r="2826" spans="8:8" x14ac:dyDescent="0.25">
      <c r="H2826" s="113"/>
    </row>
    <row r="2827" spans="8:8" x14ac:dyDescent="0.25">
      <c r="H2827" s="113"/>
    </row>
    <row r="2828" spans="8:8" x14ac:dyDescent="0.25">
      <c r="H2828" s="113"/>
    </row>
    <row r="2829" spans="8:8" x14ac:dyDescent="0.25">
      <c r="H2829" s="113"/>
    </row>
    <row r="2830" spans="8:8" x14ac:dyDescent="0.25">
      <c r="H2830" s="113"/>
    </row>
    <row r="2831" spans="8:8" x14ac:dyDescent="0.25">
      <c r="H2831" s="113"/>
    </row>
    <row r="2832" spans="8:8" x14ac:dyDescent="0.25">
      <c r="H2832" s="113"/>
    </row>
    <row r="2833" spans="8:8" x14ac:dyDescent="0.25">
      <c r="H2833" s="113"/>
    </row>
    <row r="2834" spans="8:8" x14ac:dyDescent="0.25">
      <c r="H2834" s="113"/>
    </row>
    <row r="2835" spans="8:8" x14ac:dyDescent="0.25">
      <c r="H2835" s="113"/>
    </row>
    <row r="2836" spans="8:8" x14ac:dyDescent="0.25">
      <c r="H2836" s="113"/>
    </row>
    <row r="2837" spans="8:8" x14ac:dyDescent="0.25">
      <c r="H2837" s="113"/>
    </row>
    <row r="2838" spans="8:8" x14ac:dyDescent="0.25">
      <c r="H2838" s="113"/>
    </row>
    <row r="2839" spans="8:8" x14ac:dyDescent="0.25">
      <c r="H2839" s="113"/>
    </row>
    <row r="2840" spans="8:8" x14ac:dyDescent="0.25">
      <c r="H2840" s="113"/>
    </row>
    <row r="2841" spans="8:8" x14ac:dyDescent="0.25">
      <c r="H2841" s="113"/>
    </row>
    <row r="2842" spans="8:8" x14ac:dyDescent="0.25">
      <c r="H2842" s="113"/>
    </row>
    <row r="2843" spans="8:8" x14ac:dyDescent="0.25">
      <c r="H2843" s="113"/>
    </row>
    <row r="2844" spans="8:8" x14ac:dyDescent="0.25">
      <c r="H2844" s="113"/>
    </row>
    <row r="2845" spans="8:8" x14ac:dyDescent="0.25">
      <c r="H2845" s="113"/>
    </row>
    <row r="2846" spans="8:8" x14ac:dyDescent="0.25">
      <c r="H2846" s="113"/>
    </row>
    <row r="2847" spans="8:8" x14ac:dyDescent="0.25">
      <c r="H2847" s="113"/>
    </row>
    <row r="2848" spans="8:8" x14ac:dyDescent="0.25">
      <c r="H2848" s="113"/>
    </row>
    <row r="2849" spans="8:8" x14ac:dyDescent="0.25">
      <c r="H2849" s="113"/>
    </row>
    <row r="2850" spans="8:8" x14ac:dyDescent="0.25">
      <c r="H2850" s="113"/>
    </row>
    <row r="2851" spans="8:8" x14ac:dyDescent="0.25">
      <c r="H2851" s="113"/>
    </row>
    <row r="2852" spans="8:8" x14ac:dyDescent="0.25">
      <c r="H2852" s="113"/>
    </row>
    <row r="2853" spans="8:8" x14ac:dyDescent="0.25">
      <c r="H2853" s="113"/>
    </row>
    <row r="2854" spans="8:8" x14ac:dyDescent="0.25">
      <c r="H2854" s="113"/>
    </row>
    <row r="2855" spans="8:8" x14ac:dyDescent="0.25">
      <c r="H2855" s="113"/>
    </row>
    <row r="2856" spans="8:8" x14ac:dyDescent="0.25">
      <c r="H2856" s="113"/>
    </row>
    <row r="2857" spans="8:8" x14ac:dyDescent="0.25">
      <c r="H2857" s="113"/>
    </row>
    <row r="2858" spans="8:8" x14ac:dyDescent="0.25">
      <c r="H2858" s="113"/>
    </row>
    <row r="2859" spans="8:8" x14ac:dyDescent="0.25">
      <c r="H2859" s="113"/>
    </row>
    <row r="2860" spans="8:8" x14ac:dyDescent="0.25">
      <c r="H2860" s="113"/>
    </row>
    <row r="2861" spans="8:8" x14ac:dyDescent="0.25">
      <c r="H2861" s="113"/>
    </row>
    <row r="2862" spans="8:8" x14ac:dyDescent="0.25">
      <c r="H2862" s="113"/>
    </row>
    <row r="2863" spans="8:8" x14ac:dyDescent="0.25">
      <c r="H2863" s="113"/>
    </row>
    <row r="2864" spans="8:8" x14ac:dyDescent="0.25">
      <c r="H2864" s="113"/>
    </row>
    <row r="2865" spans="8:8" x14ac:dyDescent="0.25">
      <c r="H2865" s="113"/>
    </row>
    <row r="2866" spans="8:8" x14ac:dyDescent="0.25">
      <c r="H2866" s="113"/>
    </row>
    <row r="2867" spans="8:8" x14ac:dyDescent="0.25">
      <c r="H2867" s="113"/>
    </row>
    <row r="2868" spans="8:8" x14ac:dyDescent="0.25">
      <c r="H2868" s="113"/>
    </row>
    <row r="2869" spans="8:8" x14ac:dyDescent="0.25">
      <c r="H2869" s="113"/>
    </row>
    <row r="2870" spans="8:8" x14ac:dyDescent="0.25">
      <c r="H2870" s="113"/>
    </row>
    <row r="2871" spans="8:8" x14ac:dyDescent="0.25">
      <c r="H2871" s="113"/>
    </row>
    <row r="2872" spans="8:8" x14ac:dyDescent="0.25">
      <c r="H2872" s="113"/>
    </row>
    <row r="2873" spans="8:8" x14ac:dyDescent="0.25">
      <c r="H2873" s="113"/>
    </row>
    <row r="2874" spans="8:8" x14ac:dyDescent="0.25">
      <c r="H2874" s="113"/>
    </row>
    <row r="2875" spans="8:8" x14ac:dyDescent="0.25">
      <c r="H2875" s="113"/>
    </row>
    <row r="2876" spans="8:8" x14ac:dyDescent="0.25">
      <c r="H2876" s="113"/>
    </row>
    <row r="2877" spans="8:8" x14ac:dyDescent="0.25">
      <c r="H2877" s="113"/>
    </row>
    <row r="2878" spans="8:8" x14ac:dyDescent="0.25">
      <c r="H2878" s="113"/>
    </row>
    <row r="2879" spans="8:8" x14ac:dyDescent="0.25">
      <c r="H2879" s="113"/>
    </row>
    <row r="2880" spans="8:8" x14ac:dyDescent="0.25">
      <c r="H2880" s="113"/>
    </row>
    <row r="2881" spans="8:8" x14ac:dyDescent="0.25">
      <c r="H2881" s="113"/>
    </row>
    <row r="2882" spans="8:8" x14ac:dyDescent="0.25">
      <c r="H2882" s="113"/>
    </row>
    <row r="2883" spans="8:8" x14ac:dyDescent="0.25">
      <c r="H2883" s="113"/>
    </row>
    <row r="2884" spans="8:8" x14ac:dyDescent="0.25">
      <c r="H2884" s="113"/>
    </row>
    <row r="2885" spans="8:8" x14ac:dyDescent="0.25">
      <c r="H2885" s="113"/>
    </row>
    <row r="2886" spans="8:8" x14ac:dyDescent="0.25">
      <c r="H2886" s="113"/>
    </row>
    <row r="2887" spans="8:8" x14ac:dyDescent="0.25">
      <c r="H2887" s="113"/>
    </row>
    <row r="2888" spans="8:8" x14ac:dyDescent="0.25">
      <c r="H2888" s="113"/>
    </row>
    <row r="2889" spans="8:8" x14ac:dyDescent="0.25">
      <c r="H2889" s="113"/>
    </row>
    <row r="2890" spans="8:8" x14ac:dyDescent="0.25">
      <c r="H2890" s="113"/>
    </row>
    <row r="2891" spans="8:8" x14ac:dyDescent="0.25">
      <c r="H2891" s="113"/>
    </row>
    <row r="2892" spans="8:8" x14ac:dyDescent="0.25">
      <c r="H2892" s="113"/>
    </row>
    <row r="2893" spans="8:8" x14ac:dyDescent="0.25">
      <c r="H2893" s="113"/>
    </row>
    <row r="2894" spans="8:8" x14ac:dyDescent="0.25">
      <c r="H2894" s="113"/>
    </row>
    <row r="2895" spans="8:8" x14ac:dyDescent="0.25">
      <c r="H2895" s="113"/>
    </row>
    <row r="2896" spans="8:8" x14ac:dyDescent="0.25">
      <c r="H2896" s="113"/>
    </row>
    <row r="2897" spans="8:8" x14ac:dyDescent="0.25">
      <c r="H2897" s="113"/>
    </row>
    <row r="2898" spans="8:8" x14ac:dyDescent="0.25">
      <c r="H2898" s="113"/>
    </row>
    <row r="2899" spans="8:8" x14ac:dyDescent="0.25">
      <c r="H2899" s="113"/>
    </row>
    <row r="2900" spans="8:8" x14ac:dyDescent="0.25">
      <c r="H2900" s="113"/>
    </row>
    <row r="2901" spans="8:8" x14ac:dyDescent="0.25">
      <c r="H2901" s="113"/>
    </row>
    <row r="2902" spans="8:8" x14ac:dyDescent="0.25">
      <c r="H2902" s="113"/>
    </row>
    <row r="2903" spans="8:8" x14ac:dyDescent="0.25">
      <c r="H2903" s="113"/>
    </row>
    <row r="2904" spans="8:8" x14ac:dyDescent="0.25">
      <c r="H2904" s="113"/>
    </row>
    <row r="2905" spans="8:8" x14ac:dyDescent="0.25">
      <c r="H2905" s="113"/>
    </row>
    <row r="2906" spans="8:8" x14ac:dyDescent="0.25">
      <c r="H2906" s="113"/>
    </row>
    <row r="2907" spans="8:8" x14ac:dyDescent="0.25">
      <c r="H2907" s="113"/>
    </row>
    <row r="2908" spans="8:8" x14ac:dyDescent="0.25">
      <c r="H2908" s="113"/>
    </row>
    <row r="2909" spans="8:8" x14ac:dyDescent="0.25">
      <c r="H2909" s="113"/>
    </row>
    <row r="2910" spans="8:8" x14ac:dyDescent="0.25">
      <c r="H2910" s="113"/>
    </row>
    <row r="2911" spans="8:8" x14ac:dyDescent="0.25">
      <c r="H2911" s="113"/>
    </row>
    <row r="2912" spans="8:8" x14ac:dyDescent="0.25">
      <c r="H2912" s="113"/>
    </row>
    <row r="2913" spans="8:8" x14ac:dyDescent="0.25">
      <c r="H2913" s="113"/>
    </row>
    <row r="2914" spans="8:8" x14ac:dyDescent="0.25">
      <c r="H2914" s="113"/>
    </row>
    <row r="2915" spans="8:8" x14ac:dyDescent="0.25">
      <c r="H2915" s="113"/>
    </row>
    <row r="2916" spans="8:8" x14ac:dyDescent="0.25">
      <c r="H2916" s="113"/>
    </row>
    <row r="2917" spans="8:8" x14ac:dyDescent="0.25">
      <c r="H2917" s="113"/>
    </row>
    <row r="2918" spans="8:8" x14ac:dyDescent="0.25">
      <c r="H2918" s="113"/>
    </row>
    <row r="2919" spans="8:8" x14ac:dyDescent="0.25">
      <c r="H2919" s="113"/>
    </row>
    <row r="2920" spans="8:8" x14ac:dyDescent="0.25">
      <c r="H2920" s="113"/>
    </row>
    <row r="2921" spans="8:8" x14ac:dyDescent="0.25">
      <c r="H2921" s="113"/>
    </row>
    <row r="2922" spans="8:8" x14ac:dyDescent="0.25">
      <c r="H2922" s="113"/>
    </row>
    <row r="2923" spans="8:8" x14ac:dyDescent="0.25">
      <c r="H2923" s="113"/>
    </row>
    <row r="2924" spans="8:8" x14ac:dyDescent="0.25">
      <c r="H2924" s="113"/>
    </row>
    <row r="2925" spans="8:8" x14ac:dyDescent="0.25">
      <c r="H2925" s="113"/>
    </row>
    <row r="2926" spans="8:8" x14ac:dyDescent="0.25">
      <c r="H2926" s="113"/>
    </row>
    <row r="2927" spans="8:8" x14ac:dyDescent="0.25">
      <c r="H2927" s="113"/>
    </row>
    <row r="2928" spans="8:8" x14ac:dyDescent="0.25">
      <c r="H2928" s="113"/>
    </row>
    <row r="2929" spans="8:8" x14ac:dyDescent="0.25">
      <c r="H2929" s="113"/>
    </row>
    <row r="2930" spans="8:8" x14ac:dyDescent="0.25">
      <c r="H2930" s="113"/>
    </row>
    <row r="2931" spans="8:8" x14ac:dyDescent="0.25">
      <c r="H2931" s="113"/>
    </row>
    <row r="2932" spans="8:8" x14ac:dyDescent="0.25">
      <c r="H2932" s="113"/>
    </row>
    <row r="2933" spans="8:8" x14ac:dyDescent="0.25">
      <c r="H2933" s="113"/>
    </row>
    <row r="2934" spans="8:8" x14ac:dyDescent="0.25">
      <c r="H2934" s="113"/>
    </row>
    <row r="2935" spans="8:8" x14ac:dyDescent="0.25">
      <c r="H2935" s="113"/>
    </row>
    <row r="2936" spans="8:8" x14ac:dyDescent="0.25">
      <c r="H2936" s="113"/>
    </row>
    <row r="2937" spans="8:8" x14ac:dyDescent="0.25">
      <c r="H2937" s="113"/>
    </row>
    <row r="2938" spans="8:8" x14ac:dyDescent="0.25">
      <c r="H2938" s="113"/>
    </row>
    <row r="2939" spans="8:8" x14ac:dyDescent="0.25">
      <c r="H2939" s="113"/>
    </row>
    <row r="2940" spans="8:8" x14ac:dyDescent="0.25">
      <c r="H2940" s="113"/>
    </row>
    <row r="2941" spans="8:8" x14ac:dyDescent="0.25">
      <c r="H2941" s="113"/>
    </row>
    <row r="2942" spans="8:8" x14ac:dyDescent="0.25">
      <c r="H2942" s="113"/>
    </row>
    <row r="2943" spans="8:8" x14ac:dyDescent="0.25">
      <c r="H2943" s="113"/>
    </row>
    <row r="2944" spans="8:8" x14ac:dyDescent="0.25">
      <c r="H2944" s="113"/>
    </row>
    <row r="2945" spans="8:8" x14ac:dyDescent="0.25">
      <c r="H2945" s="113"/>
    </row>
    <row r="2946" spans="8:8" x14ac:dyDescent="0.25">
      <c r="H2946" s="113"/>
    </row>
    <row r="2947" spans="8:8" x14ac:dyDescent="0.25">
      <c r="H2947" s="113"/>
    </row>
    <row r="2948" spans="8:8" x14ac:dyDescent="0.25">
      <c r="H2948" s="113"/>
    </row>
    <row r="2949" spans="8:8" x14ac:dyDescent="0.25">
      <c r="H2949" s="113"/>
    </row>
    <row r="2950" spans="8:8" x14ac:dyDescent="0.25">
      <c r="H2950" s="113"/>
    </row>
    <row r="2951" spans="8:8" x14ac:dyDescent="0.25">
      <c r="H2951" s="113"/>
    </row>
    <row r="2952" spans="8:8" x14ac:dyDescent="0.25">
      <c r="H2952" s="113"/>
    </row>
    <row r="2953" spans="8:8" x14ac:dyDescent="0.25">
      <c r="H2953" s="113"/>
    </row>
    <row r="2954" spans="8:8" x14ac:dyDescent="0.25">
      <c r="H2954" s="113"/>
    </row>
    <row r="2955" spans="8:8" x14ac:dyDescent="0.25">
      <c r="H2955" s="113"/>
    </row>
    <row r="2956" spans="8:8" x14ac:dyDescent="0.25">
      <c r="H2956" s="113"/>
    </row>
    <row r="2957" spans="8:8" x14ac:dyDescent="0.25">
      <c r="H2957" s="113"/>
    </row>
    <row r="2958" spans="8:8" x14ac:dyDescent="0.25">
      <c r="H2958" s="113"/>
    </row>
    <row r="2959" spans="8:8" x14ac:dyDescent="0.25">
      <c r="H2959" s="113"/>
    </row>
    <row r="2960" spans="8:8" x14ac:dyDescent="0.25">
      <c r="H2960" s="113"/>
    </row>
    <row r="2961" spans="8:8" x14ac:dyDescent="0.25">
      <c r="H2961" s="113"/>
    </row>
    <row r="2962" spans="8:8" x14ac:dyDescent="0.25">
      <c r="H2962" s="113"/>
    </row>
    <row r="2963" spans="8:8" x14ac:dyDescent="0.25">
      <c r="H2963" s="113"/>
    </row>
    <row r="2964" spans="8:8" x14ac:dyDescent="0.25">
      <c r="H2964" s="113"/>
    </row>
    <row r="2965" spans="8:8" x14ac:dyDescent="0.25">
      <c r="H2965" s="113"/>
    </row>
    <row r="2966" spans="8:8" x14ac:dyDescent="0.25">
      <c r="H2966" s="113"/>
    </row>
    <row r="2967" spans="8:8" x14ac:dyDescent="0.25">
      <c r="H2967" s="113"/>
    </row>
    <row r="2968" spans="8:8" x14ac:dyDescent="0.25">
      <c r="H2968" s="113"/>
    </row>
    <row r="2969" spans="8:8" x14ac:dyDescent="0.25">
      <c r="H2969" s="113"/>
    </row>
    <row r="2970" spans="8:8" x14ac:dyDescent="0.25">
      <c r="H2970" s="113"/>
    </row>
    <row r="2971" spans="8:8" x14ac:dyDescent="0.25">
      <c r="H2971" s="113"/>
    </row>
    <row r="2972" spans="8:8" x14ac:dyDescent="0.25">
      <c r="H2972" s="113"/>
    </row>
    <row r="2973" spans="8:8" x14ac:dyDescent="0.25">
      <c r="H2973" s="113"/>
    </row>
    <row r="2974" spans="8:8" x14ac:dyDescent="0.25">
      <c r="H2974" s="113"/>
    </row>
    <row r="2975" spans="8:8" x14ac:dyDescent="0.25">
      <c r="H2975" s="113"/>
    </row>
    <row r="2976" spans="8:8" x14ac:dyDescent="0.25">
      <c r="H2976" s="113"/>
    </row>
    <row r="2977" spans="8:8" x14ac:dyDescent="0.25">
      <c r="H2977" s="113"/>
    </row>
    <row r="2978" spans="8:8" x14ac:dyDescent="0.25">
      <c r="H2978" s="113"/>
    </row>
    <row r="2979" spans="8:8" x14ac:dyDescent="0.25">
      <c r="H2979" s="113"/>
    </row>
    <row r="2980" spans="8:8" x14ac:dyDescent="0.25">
      <c r="H2980" s="113"/>
    </row>
    <row r="2981" spans="8:8" x14ac:dyDescent="0.25">
      <c r="H2981" s="113"/>
    </row>
    <row r="2982" spans="8:8" x14ac:dyDescent="0.25">
      <c r="H2982" s="113"/>
    </row>
    <row r="2983" spans="8:8" x14ac:dyDescent="0.25">
      <c r="H2983" s="113"/>
    </row>
    <row r="2984" spans="8:8" x14ac:dyDescent="0.25">
      <c r="H2984" s="113"/>
    </row>
    <row r="2985" spans="8:8" x14ac:dyDescent="0.25">
      <c r="H2985" s="113"/>
    </row>
    <row r="2986" spans="8:8" x14ac:dyDescent="0.25">
      <c r="H2986" s="113"/>
    </row>
    <row r="2987" spans="8:8" x14ac:dyDescent="0.25">
      <c r="H2987" s="113"/>
    </row>
    <row r="2988" spans="8:8" x14ac:dyDescent="0.25">
      <c r="H2988" s="113"/>
    </row>
    <row r="2989" spans="8:8" x14ac:dyDescent="0.25">
      <c r="H2989" s="113"/>
    </row>
    <row r="2990" spans="8:8" x14ac:dyDescent="0.25">
      <c r="H2990" s="113"/>
    </row>
    <row r="2991" spans="8:8" x14ac:dyDescent="0.25">
      <c r="H2991" s="113"/>
    </row>
    <row r="2992" spans="8:8" x14ac:dyDescent="0.25">
      <c r="H2992" s="113"/>
    </row>
    <row r="2993" spans="8:8" x14ac:dyDescent="0.25">
      <c r="H2993" s="113"/>
    </row>
    <row r="2994" spans="8:8" x14ac:dyDescent="0.25">
      <c r="H2994" s="113"/>
    </row>
    <row r="2995" spans="8:8" x14ac:dyDescent="0.25">
      <c r="H2995" s="113"/>
    </row>
    <row r="2996" spans="8:8" x14ac:dyDescent="0.25">
      <c r="H2996" s="113"/>
    </row>
    <row r="2997" spans="8:8" x14ac:dyDescent="0.25">
      <c r="H2997" s="113"/>
    </row>
    <row r="2998" spans="8:8" x14ac:dyDescent="0.25">
      <c r="H2998" s="113"/>
    </row>
    <row r="2999" spans="8:8" x14ac:dyDescent="0.25">
      <c r="H2999" s="113"/>
    </row>
    <row r="3000" spans="8:8" x14ac:dyDescent="0.25">
      <c r="H3000" s="113"/>
    </row>
    <row r="3001" spans="8:8" x14ac:dyDescent="0.25">
      <c r="H3001" s="113"/>
    </row>
    <row r="3002" spans="8:8" x14ac:dyDescent="0.25">
      <c r="H3002" s="113"/>
    </row>
    <row r="3003" spans="8:8" x14ac:dyDescent="0.25">
      <c r="H3003" s="113"/>
    </row>
    <row r="3004" spans="8:8" x14ac:dyDescent="0.25">
      <c r="H3004" s="113"/>
    </row>
    <row r="3005" spans="8:8" x14ac:dyDescent="0.25">
      <c r="H3005" s="113"/>
    </row>
    <row r="3006" spans="8:8" x14ac:dyDescent="0.25">
      <c r="H3006" s="113"/>
    </row>
    <row r="3007" spans="8:8" x14ac:dyDescent="0.25">
      <c r="H3007" s="113"/>
    </row>
    <row r="3008" spans="8:8" x14ac:dyDescent="0.25">
      <c r="H3008" s="113"/>
    </row>
    <row r="3009" spans="8:8" x14ac:dyDescent="0.25">
      <c r="H3009" s="113"/>
    </row>
    <row r="3010" spans="8:8" x14ac:dyDescent="0.25">
      <c r="H3010" s="113"/>
    </row>
    <row r="3011" spans="8:8" x14ac:dyDescent="0.25">
      <c r="H3011" s="113"/>
    </row>
    <row r="3012" spans="8:8" x14ac:dyDescent="0.25">
      <c r="H3012" s="113"/>
    </row>
    <row r="3013" spans="8:8" x14ac:dyDescent="0.25">
      <c r="H3013" s="113"/>
    </row>
    <row r="3014" spans="8:8" x14ac:dyDescent="0.25">
      <c r="H3014" s="113"/>
    </row>
    <row r="3015" spans="8:8" x14ac:dyDescent="0.25">
      <c r="H3015" s="113"/>
    </row>
    <row r="3016" spans="8:8" x14ac:dyDescent="0.25">
      <c r="H3016" s="113"/>
    </row>
    <row r="3017" spans="8:8" x14ac:dyDescent="0.25">
      <c r="H3017" s="113"/>
    </row>
    <row r="3018" spans="8:8" x14ac:dyDescent="0.25">
      <c r="H3018" s="113"/>
    </row>
    <row r="3019" spans="8:8" x14ac:dyDescent="0.25">
      <c r="H3019" s="113"/>
    </row>
    <row r="3020" spans="8:8" x14ac:dyDescent="0.25">
      <c r="H3020" s="113"/>
    </row>
    <row r="3021" spans="8:8" x14ac:dyDescent="0.25">
      <c r="H3021" s="113"/>
    </row>
    <row r="3022" spans="8:8" x14ac:dyDescent="0.25">
      <c r="H3022" s="113"/>
    </row>
    <row r="3023" spans="8:8" x14ac:dyDescent="0.25">
      <c r="H3023" s="113"/>
    </row>
    <row r="3024" spans="8:8" x14ac:dyDescent="0.25">
      <c r="H3024" s="113"/>
    </row>
    <row r="3025" spans="8:8" x14ac:dyDescent="0.25">
      <c r="H3025" s="113"/>
    </row>
    <row r="3026" spans="8:8" x14ac:dyDescent="0.25">
      <c r="H3026" s="113"/>
    </row>
    <row r="3027" spans="8:8" x14ac:dyDescent="0.25">
      <c r="H3027" s="113"/>
    </row>
    <row r="3028" spans="8:8" x14ac:dyDescent="0.25">
      <c r="H3028" s="113"/>
    </row>
    <row r="3029" spans="8:8" x14ac:dyDescent="0.25">
      <c r="H3029" s="113"/>
    </row>
    <row r="3030" spans="8:8" x14ac:dyDescent="0.25">
      <c r="H3030" s="113"/>
    </row>
    <row r="3031" spans="8:8" x14ac:dyDescent="0.25">
      <c r="H3031" s="113"/>
    </row>
    <row r="3032" spans="8:8" x14ac:dyDescent="0.25">
      <c r="H3032" s="113"/>
    </row>
    <row r="3033" spans="8:8" x14ac:dyDescent="0.25">
      <c r="H3033" s="113"/>
    </row>
    <row r="3034" spans="8:8" x14ac:dyDescent="0.25">
      <c r="H3034" s="113"/>
    </row>
    <row r="3035" spans="8:8" x14ac:dyDescent="0.25">
      <c r="H3035" s="113"/>
    </row>
    <row r="3036" spans="8:8" x14ac:dyDescent="0.25">
      <c r="H3036" s="113"/>
    </row>
    <row r="3037" spans="8:8" x14ac:dyDescent="0.25">
      <c r="H3037" s="113"/>
    </row>
    <row r="3038" spans="8:8" x14ac:dyDescent="0.25">
      <c r="H3038" s="113"/>
    </row>
    <row r="3039" spans="8:8" x14ac:dyDescent="0.25">
      <c r="H3039" s="113"/>
    </row>
    <row r="3040" spans="8:8" x14ac:dyDescent="0.25">
      <c r="H3040" s="113"/>
    </row>
    <row r="3041" spans="8:8" x14ac:dyDescent="0.25">
      <c r="H3041" s="113"/>
    </row>
    <row r="3042" spans="8:8" x14ac:dyDescent="0.25">
      <c r="H3042" s="113"/>
    </row>
    <row r="3043" spans="8:8" x14ac:dyDescent="0.25">
      <c r="H3043" s="113"/>
    </row>
    <row r="3044" spans="8:8" x14ac:dyDescent="0.25">
      <c r="H3044" s="113"/>
    </row>
    <row r="3045" spans="8:8" x14ac:dyDescent="0.25">
      <c r="H3045" s="113"/>
    </row>
    <row r="3046" spans="8:8" x14ac:dyDescent="0.25">
      <c r="H3046" s="113"/>
    </row>
    <row r="3047" spans="8:8" x14ac:dyDescent="0.25">
      <c r="H3047" s="113"/>
    </row>
    <row r="3048" spans="8:8" x14ac:dyDescent="0.25">
      <c r="H3048" s="113"/>
    </row>
    <row r="3049" spans="8:8" x14ac:dyDescent="0.25">
      <c r="H3049" s="113"/>
    </row>
    <row r="3050" spans="8:8" x14ac:dyDescent="0.25">
      <c r="H3050" s="113"/>
    </row>
    <row r="3051" spans="8:8" x14ac:dyDescent="0.25">
      <c r="H3051" s="113"/>
    </row>
    <row r="3052" spans="8:8" x14ac:dyDescent="0.25">
      <c r="H3052" s="113"/>
    </row>
    <row r="3053" spans="8:8" x14ac:dyDescent="0.25">
      <c r="H3053" s="113"/>
    </row>
    <row r="3054" spans="8:8" x14ac:dyDescent="0.25">
      <c r="H3054" s="113"/>
    </row>
    <row r="3055" spans="8:8" x14ac:dyDescent="0.25">
      <c r="H3055" s="113"/>
    </row>
    <row r="3056" spans="8:8" x14ac:dyDescent="0.25">
      <c r="H3056" s="113"/>
    </row>
    <row r="3057" spans="8:8" x14ac:dyDescent="0.25">
      <c r="H3057" s="113"/>
    </row>
    <row r="3058" spans="8:8" x14ac:dyDescent="0.25">
      <c r="H3058" s="113"/>
    </row>
    <row r="3059" spans="8:8" x14ac:dyDescent="0.25">
      <c r="H3059" s="113"/>
    </row>
    <row r="3060" spans="8:8" x14ac:dyDescent="0.25">
      <c r="H3060" s="113"/>
    </row>
    <row r="3061" spans="8:8" x14ac:dyDescent="0.25">
      <c r="H3061" s="113"/>
    </row>
    <row r="3062" spans="8:8" x14ac:dyDescent="0.25">
      <c r="H3062" s="113"/>
    </row>
    <row r="3063" spans="8:8" x14ac:dyDescent="0.25">
      <c r="H3063" s="113"/>
    </row>
    <row r="3064" spans="8:8" x14ac:dyDescent="0.25">
      <c r="H3064" s="113"/>
    </row>
    <row r="3065" spans="8:8" x14ac:dyDescent="0.25">
      <c r="H3065" s="113"/>
    </row>
    <row r="3066" spans="8:8" x14ac:dyDescent="0.25">
      <c r="H3066" s="113"/>
    </row>
    <row r="3067" spans="8:8" x14ac:dyDescent="0.25">
      <c r="H3067" s="113"/>
    </row>
    <row r="3068" spans="8:8" x14ac:dyDescent="0.25">
      <c r="H3068" s="113"/>
    </row>
    <row r="3069" spans="8:8" x14ac:dyDescent="0.25">
      <c r="H3069" s="113"/>
    </row>
    <row r="3070" spans="8:8" x14ac:dyDescent="0.25">
      <c r="H3070" s="113"/>
    </row>
    <row r="3071" spans="8:8" x14ac:dyDescent="0.25">
      <c r="H3071" s="113"/>
    </row>
    <row r="3072" spans="8:8" x14ac:dyDescent="0.25">
      <c r="H3072" s="113"/>
    </row>
    <row r="3073" spans="8:8" x14ac:dyDescent="0.25">
      <c r="H3073" s="113"/>
    </row>
    <row r="3074" spans="8:8" x14ac:dyDescent="0.25">
      <c r="H3074" s="113"/>
    </row>
    <row r="3075" spans="8:8" x14ac:dyDescent="0.25">
      <c r="H3075" s="113"/>
    </row>
    <row r="3076" spans="8:8" x14ac:dyDescent="0.25">
      <c r="H3076" s="113"/>
    </row>
    <row r="3077" spans="8:8" x14ac:dyDescent="0.25">
      <c r="H3077" s="113"/>
    </row>
    <row r="3078" spans="8:8" x14ac:dyDescent="0.25">
      <c r="H3078" s="113"/>
    </row>
    <row r="3079" spans="8:8" x14ac:dyDescent="0.25">
      <c r="H3079" s="113"/>
    </row>
    <row r="3080" spans="8:8" x14ac:dyDescent="0.25">
      <c r="H3080" s="113"/>
    </row>
    <row r="3081" spans="8:8" x14ac:dyDescent="0.25">
      <c r="H3081" s="113"/>
    </row>
    <row r="3082" spans="8:8" x14ac:dyDescent="0.25">
      <c r="H3082" s="113"/>
    </row>
    <row r="3083" spans="8:8" x14ac:dyDescent="0.25">
      <c r="H3083" s="113"/>
    </row>
    <row r="3084" spans="8:8" x14ac:dyDescent="0.25">
      <c r="H3084" s="113"/>
    </row>
    <row r="3085" spans="8:8" x14ac:dyDescent="0.25">
      <c r="H3085" s="113"/>
    </row>
    <row r="3086" spans="8:8" x14ac:dyDescent="0.25">
      <c r="H3086" s="113"/>
    </row>
    <row r="3087" spans="8:8" x14ac:dyDescent="0.25">
      <c r="H3087" s="113"/>
    </row>
    <row r="3088" spans="8:8" x14ac:dyDescent="0.25">
      <c r="H3088" s="113"/>
    </row>
    <row r="3089" spans="8:8" x14ac:dyDescent="0.25">
      <c r="H3089" s="113"/>
    </row>
    <row r="3090" spans="8:8" x14ac:dyDescent="0.25">
      <c r="H3090" s="113"/>
    </row>
    <row r="3091" spans="8:8" x14ac:dyDescent="0.25">
      <c r="H3091" s="113"/>
    </row>
    <row r="3092" spans="8:8" x14ac:dyDescent="0.25">
      <c r="H3092" s="113"/>
    </row>
    <row r="3093" spans="8:8" x14ac:dyDescent="0.25">
      <c r="H3093" s="113"/>
    </row>
    <row r="3094" spans="8:8" x14ac:dyDescent="0.25">
      <c r="H3094" s="113"/>
    </row>
    <row r="3095" spans="8:8" x14ac:dyDescent="0.25">
      <c r="H3095" s="113"/>
    </row>
    <row r="3096" spans="8:8" x14ac:dyDescent="0.25">
      <c r="H3096" s="113"/>
    </row>
    <row r="3097" spans="8:8" x14ac:dyDescent="0.25">
      <c r="H3097" s="113"/>
    </row>
    <row r="3098" spans="8:8" x14ac:dyDescent="0.25">
      <c r="H3098" s="113"/>
    </row>
    <row r="3099" spans="8:8" x14ac:dyDescent="0.25">
      <c r="H3099" s="113"/>
    </row>
    <row r="3100" spans="8:8" x14ac:dyDescent="0.25">
      <c r="H3100" s="113"/>
    </row>
    <row r="3101" spans="8:8" x14ac:dyDescent="0.25">
      <c r="H3101" s="113"/>
    </row>
    <row r="3102" spans="8:8" x14ac:dyDescent="0.25">
      <c r="H3102" s="113"/>
    </row>
    <row r="3103" spans="8:8" x14ac:dyDescent="0.25">
      <c r="H3103" s="113"/>
    </row>
    <row r="3104" spans="8:8" x14ac:dyDescent="0.25">
      <c r="H3104" s="113"/>
    </row>
    <row r="3105" spans="8:8" x14ac:dyDescent="0.25">
      <c r="H3105" s="113"/>
    </row>
    <row r="3106" spans="8:8" x14ac:dyDescent="0.25">
      <c r="H3106" s="113"/>
    </row>
    <row r="3107" spans="8:8" x14ac:dyDescent="0.25">
      <c r="H3107" s="113"/>
    </row>
    <row r="3108" spans="8:8" x14ac:dyDescent="0.25">
      <c r="H3108" s="113"/>
    </row>
    <row r="3109" spans="8:8" x14ac:dyDescent="0.25">
      <c r="H3109" s="113"/>
    </row>
    <row r="3110" spans="8:8" x14ac:dyDescent="0.25">
      <c r="H3110" s="113"/>
    </row>
    <row r="3111" spans="8:8" x14ac:dyDescent="0.25">
      <c r="H3111" s="113"/>
    </row>
    <row r="3112" spans="8:8" x14ac:dyDescent="0.25">
      <c r="H3112" s="113"/>
    </row>
    <row r="3113" spans="8:8" x14ac:dyDescent="0.25">
      <c r="H3113" s="113"/>
    </row>
    <row r="3114" spans="8:8" x14ac:dyDescent="0.25">
      <c r="H3114" s="113"/>
    </row>
    <row r="3115" spans="8:8" x14ac:dyDescent="0.25">
      <c r="H3115" s="113"/>
    </row>
    <row r="3116" spans="8:8" x14ac:dyDescent="0.25">
      <c r="H3116" s="113"/>
    </row>
    <row r="3117" spans="8:8" x14ac:dyDescent="0.25">
      <c r="H3117" s="113"/>
    </row>
    <row r="3118" spans="8:8" x14ac:dyDescent="0.25">
      <c r="H3118" s="113"/>
    </row>
    <row r="3119" spans="8:8" x14ac:dyDescent="0.25">
      <c r="H3119" s="113"/>
    </row>
    <row r="3120" spans="8:8" x14ac:dyDescent="0.25">
      <c r="H3120" s="113"/>
    </row>
    <row r="3121" spans="8:8" x14ac:dyDescent="0.25">
      <c r="H3121" s="113"/>
    </row>
    <row r="3122" spans="8:8" x14ac:dyDescent="0.25">
      <c r="H3122" s="113"/>
    </row>
    <row r="3123" spans="8:8" x14ac:dyDescent="0.25">
      <c r="H3123" s="113"/>
    </row>
    <row r="3124" spans="8:8" x14ac:dyDescent="0.25">
      <c r="H3124" s="113"/>
    </row>
    <row r="3125" spans="8:8" x14ac:dyDescent="0.25">
      <c r="H3125" s="113"/>
    </row>
    <row r="3126" spans="8:8" x14ac:dyDescent="0.25">
      <c r="H3126" s="113"/>
    </row>
    <row r="3127" spans="8:8" x14ac:dyDescent="0.25">
      <c r="H3127" s="113"/>
    </row>
    <row r="3128" spans="8:8" x14ac:dyDescent="0.25">
      <c r="H3128" s="113"/>
    </row>
    <row r="3129" spans="8:8" x14ac:dyDescent="0.25">
      <c r="H3129" s="113"/>
    </row>
    <row r="3130" spans="8:8" x14ac:dyDescent="0.25">
      <c r="H3130" s="113"/>
    </row>
    <row r="3131" spans="8:8" x14ac:dyDescent="0.25">
      <c r="H3131" s="113"/>
    </row>
    <row r="3132" spans="8:8" x14ac:dyDescent="0.25">
      <c r="H3132" s="113"/>
    </row>
    <row r="3133" spans="8:8" x14ac:dyDescent="0.25">
      <c r="H3133" s="113"/>
    </row>
    <row r="3134" spans="8:8" x14ac:dyDescent="0.25">
      <c r="H3134" s="113"/>
    </row>
    <row r="3135" spans="8:8" x14ac:dyDescent="0.25">
      <c r="H3135" s="113"/>
    </row>
    <row r="3136" spans="8:8" x14ac:dyDescent="0.25">
      <c r="H3136" s="113"/>
    </row>
    <row r="3137" spans="8:8" x14ac:dyDescent="0.25">
      <c r="H3137" s="113"/>
    </row>
    <row r="3138" spans="8:8" x14ac:dyDescent="0.25">
      <c r="H3138" s="113"/>
    </row>
    <row r="3139" spans="8:8" x14ac:dyDescent="0.25">
      <c r="H3139" s="113"/>
    </row>
    <row r="3140" spans="8:8" x14ac:dyDescent="0.25">
      <c r="H3140" s="113"/>
    </row>
    <row r="3141" spans="8:8" x14ac:dyDescent="0.25">
      <c r="H3141" s="113"/>
    </row>
    <row r="3142" spans="8:8" x14ac:dyDescent="0.25">
      <c r="H3142" s="113"/>
    </row>
    <row r="3143" spans="8:8" x14ac:dyDescent="0.25">
      <c r="H3143" s="113"/>
    </row>
    <row r="3144" spans="8:8" x14ac:dyDescent="0.25">
      <c r="H3144" s="113"/>
    </row>
    <row r="3145" spans="8:8" x14ac:dyDescent="0.25">
      <c r="H3145" s="113"/>
    </row>
    <row r="3146" spans="8:8" x14ac:dyDescent="0.25">
      <c r="H3146" s="113"/>
    </row>
    <row r="3147" spans="8:8" x14ac:dyDescent="0.25">
      <c r="H3147" s="113"/>
    </row>
    <row r="3148" spans="8:8" x14ac:dyDescent="0.25">
      <c r="H3148" s="113"/>
    </row>
    <row r="3149" spans="8:8" x14ac:dyDescent="0.25">
      <c r="H3149" s="113"/>
    </row>
    <row r="3150" spans="8:8" x14ac:dyDescent="0.25">
      <c r="H3150" s="113"/>
    </row>
    <row r="3151" spans="8:8" x14ac:dyDescent="0.25">
      <c r="H3151" s="113"/>
    </row>
    <row r="3152" spans="8:8" x14ac:dyDescent="0.25">
      <c r="H3152" s="113"/>
    </row>
    <row r="3153" spans="8:8" x14ac:dyDescent="0.25">
      <c r="H3153" s="113"/>
    </row>
    <row r="3154" spans="8:8" x14ac:dyDescent="0.25">
      <c r="H3154" s="113"/>
    </row>
    <row r="3155" spans="8:8" x14ac:dyDescent="0.25">
      <c r="H3155" s="113"/>
    </row>
    <row r="3156" spans="8:8" x14ac:dyDescent="0.25">
      <c r="H3156" s="113"/>
    </row>
    <row r="3157" spans="8:8" x14ac:dyDescent="0.25">
      <c r="H3157" s="113"/>
    </row>
    <row r="3158" spans="8:8" x14ac:dyDescent="0.25">
      <c r="H3158" s="113"/>
    </row>
    <row r="3159" spans="8:8" x14ac:dyDescent="0.25">
      <c r="H3159" s="113"/>
    </row>
    <row r="3160" spans="8:8" x14ac:dyDescent="0.25">
      <c r="H3160" s="113"/>
    </row>
    <row r="3161" spans="8:8" x14ac:dyDescent="0.25">
      <c r="H3161" s="113"/>
    </row>
    <row r="3162" spans="8:8" x14ac:dyDescent="0.25">
      <c r="H3162" s="113"/>
    </row>
    <row r="3163" spans="8:8" x14ac:dyDescent="0.25">
      <c r="H3163" s="113"/>
    </row>
    <row r="3164" spans="8:8" x14ac:dyDescent="0.25">
      <c r="H3164" s="113"/>
    </row>
    <row r="3165" spans="8:8" x14ac:dyDescent="0.25">
      <c r="H3165" s="113"/>
    </row>
    <row r="3166" spans="8:8" x14ac:dyDescent="0.25">
      <c r="H3166" s="113"/>
    </row>
    <row r="3167" spans="8:8" x14ac:dyDescent="0.25">
      <c r="H3167" s="113"/>
    </row>
    <row r="3168" spans="8:8" x14ac:dyDescent="0.25">
      <c r="H3168" s="113"/>
    </row>
    <row r="3169" spans="8:8" x14ac:dyDescent="0.25">
      <c r="H3169" s="113"/>
    </row>
    <row r="3170" spans="8:8" x14ac:dyDescent="0.25">
      <c r="H3170" s="113"/>
    </row>
    <row r="3171" spans="8:8" x14ac:dyDescent="0.25">
      <c r="H3171" s="113"/>
    </row>
    <row r="3172" spans="8:8" x14ac:dyDescent="0.25">
      <c r="H3172" s="113"/>
    </row>
    <row r="3173" spans="8:8" x14ac:dyDescent="0.25">
      <c r="H3173" s="113"/>
    </row>
    <row r="3174" spans="8:8" x14ac:dyDescent="0.25">
      <c r="H3174" s="113"/>
    </row>
    <row r="3175" spans="8:8" x14ac:dyDescent="0.25">
      <c r="H3175" s="113"/>
    </row>
    <row r="3176" spans="8:8" x14ac:dyDescent="0.25">
      <c r="H3176" s="113"/>
    </row>
    <row r="3177" spans="8:8" x14ac:dyDescent="0.25">
      <c r="H3177" s="113"/>
    </row>
    <row r="3178" spans="8:8" x14ac:dyDescent="0.25">
      <c r="H3178" s="113"/>
    </row>
    <row r="3179" spans="8:8" x14ac:dyDescent="0.25">
      <c r="H3179" s="113"/>
    </row>
    <row r="3180" spans="8:8" x14ac:dyDescent="0.25">
      <c r="H3180" s="113"/>
    </row>
    <row r="3181" spans="8:8" x14ac:dyDescent="0.25">
      <c r="H3181" s="113"/>
    </row>
    <row r="3182" spans="8:8" x14ac:dyDescent="0.25">
      <c r="H3182" s="113"/>
    </row>
    <row r="3183" spans="8:8" x14ac:dyDescent="0.25">
      <c r="H3183" s="113"/>
    </row>
    <row r="3184" spans="8:8" x14ac:dyDescent="0.25">
      <c r="H3184" s="113"/>
    </row>
    <row r="3185" spans="8:8" x14ac:dyDescent="0.25">
      <c r="H3185" s="113"/>
    </row>
    <row r="3186" spans="8:8" x14ac:dyDescent="0.25">
      <c r="H3186" s="113"/>
    </row>
    <row r="3187" spans="8:8" x14ac:dyDescent="0.25">
      <c r="H3187" s="113"/>
    </row>
    <row r="3188" spans="8:8" x14ac:dyDescent="0.25">
      <c r="H3188" s="113"/>
    </row>
    <row r="3189" spans="8:8" x14ac:dyDescent="0.25">
      <c r="H3189" s="113"/>
    </row>
    <row r="3190" spans="8:8" x14ac:dyDescent="0.25">
      <c r="H3190" s="113"/>
    </row>
    <row r="3191" spans="8:8" x14ac:dyDescent="0.25">
      <c r="H3191" s="113"/>
    </row>
    <row r="3192" spans="8:8" x14ac:dyDescent="0.25">
      <c r="H3192" s="113"/>
    </row>
    <row r="3193" spans="8:8" x14ac:dyDescent="0.25">
      <c r="H3193" s="113"/>
    </row>
    <row r="3194" spans="8:8" x14ac:dyDescent="0.25">
      <c r="H3194" s="113"/>
    </row>
    <row r="3195" spans="8:8" x14ac:dyDescent="0.25">
      <c r="H3195" s="113"/>
    </row>
    <row r="3196" spans="8:8" x14ac:dyDescent="0.25">
      <c r="H3196" s="113"/>
    </row>
    <row r="3197" spans="8:8" x14ac:dyDescent="0.25">
      <c r="H3197" s="113"/>
    </row>
    <row r="3198" spans="8:8" x14ac:dyDescent="0.25">
      <c r="H3198" s="113"/>
    </row>
    <row r="3199" spans="8:8" x14ac:dyDescent="0.25">
      <c r="H3199" s="113"/>
    </row>
    <row r="3200" spans="8:8" x14ac:dyDescent="0.25">
      <c r="H3200" s="113"/>
    </row>
    <row r="3201" spans="8:8" x14ac:dyDescent="0.25">
      <c r="H3201" s="113"/>
    </row>
    <row r="3202" spans="8:8" x14ac:dyDescent="0.25">
      <c r="H3202" s="113"/>
    </row>
    <row r="3203" spans="8:8" x14ac:dyDescent="0.25">
      <c r="H3203" s="113"/>
    </row>
    <row r="3204" spans="8:8" x14ac:dyDescent="0.25">
      <c r="H3204" s="113"/>
    </row>
    <row r="3205" spans="8:8" x14ac:dyDescent="0.25">
      <c r="H3205" s="113"/>
    </row>
    <row r="3206" spans="8:8" x14ac:dyDescent="0.25">
      <c r="H3206" s="113"/>
    </row>
    <row r="3207" spans="8:8" x14ac:dyDescent="0.25">
      <c r="H3207" s="113"/>
    </row>
    <row r="3208" spans="8:8" x14ac:dyDescent="0.25">
      <c r="H3208" s="113"/>
    </row>
    <row r="3209" spans="8:8" x14ac:dyDescent="0.25">
      <c r="H3209" s="113"/>
    </row>
    <row r="3210" spans="8:8" x14ac:dyDescent="0.25">
      <c r="H3210" s="113"/>
    </row>
    <row r="3211" spans="8:8" x14ac:dyDescent="0.25">
      <c r="H3211" s="113"/>
    </row>
    <row r="3212" spans="8:8" x14ac:dyDescent="0.25">
      <c r="H3212" s="113"/>
    </row>
    <row r="3213" spans="8:8" x14ac:dyDescent="0.25">
      <c r="H3213" s="113"/>
    </row>
    <row r="3214" spans="8:8" x14ac:dyDescent="0.25">
      <c r="H3214" s="113"/>
    </row>
    <row r="3215" spans="8:8" x14ac:dyDescent="0.25">
      <c r="H3215" s="113"/>
    </row>
    <row r="3216" spans="8:8" x14ac:dyDescent="0.25">
      <c r="H3216" s="113"/>
    </row>
    <row r="3217" spans="8:8" x14ac:dyDescent="0.25">
      <c r="H3217" s="113"/>
    </row>
    <row r="3218" spans="8:8" x14ac:dyDescent="0.25">
      <c r="H3218" s="113"/>
    </row>
    <row r="3219" spans="8:8" x14ac:dyDescent="0.25">
      <c r="H3219" s="113"/>
    </row>
    <row r="3220" spans="8:8" x14ac:dyDescent="0.25">
      <c r="H3220" s="113"/>
    </row>
    <row r="3221" spans="8:8" x14ac:dyDescent="0.25">
      <c r="H3221" s="113"/>
    </row>
    <row r="3222" spans="8:8" x14ac:dyDescent="0.25">
      <c r="H3222" s="113"/>
    </row>
    <row r="3223" spans="8:8" x14ac:dyDescent="0.25">
      <c r="H3223" s="113"/>
    </row>
    <row r="3224" spans="8:8" x14ac:dyDescent="0.25">
      <c r="H3224" s="113"/>
    </row>
    <row r="3225" spans="8:8" x14ac:dyDescent="0.25">
      <c r="H3225" s="113"/>
    </row>
    <row r="3226" spans="8:8" x14ac:dyDescent="0.25">
      <c r="H3226" s="113"/>
    </row>
    <row r="3227" spans="8:8" x14ac:dyDescent="0.25">
      <c r="H3227" s="113"/>
    </row>
    <row r="3228" spans="8:8" x14ac:dyDescent="0.25">
      <c r="H3228" s="113"/>
    </row>
    <row r="3229" spans="8:8" x14ac:dyDescent="0.25">
      <c r="H3229" s="113"/>
    </row>
    <row r="3230" spans="8:8" x14ac:dyDescent="0.25">
      <c r="H3230" s="113"/>
    </row>
    <row r="3231" spans="8:8" x14ac:dyDescent="0.25">
      <c r="H3231" s="113"/>
    </row>
    <row r="3232" spans="8:8" x14ac:dyDescent="0.25">
      <c r="H3232" s="113"/>
    </row>
    <row r="3233" spans="8:8" x14ac:dyDescent="0.25">
      <c r="H3233" s="113"/>
    </row>
    <row r="3234" spans="8:8" x14ac:dyDescent="0.25">
      <c r="H3234" s="113"/>
    </row>
    <row r="3235" spans="8:8" x14ac:dyDescent="0.25">
      <c r="H3235" s="113"/>
    </row>
    <row r="3236" spans="8:8" x14ac:dyDescent="0.25">
      <c r="H3236" s="113"/>
    </row>
    <row r="3237" spans="8:8" x14ac:dyDescent="0.25">
      <c r="H3237" s="113"/>
    </row>
    <row r="3238" spans="8:8" x14ac:dyDescent="0.25">
      <c r="H3238" s="113"/>
    </row>
    <row r="3239" spans="8:8" x14ac:dyDescent="0.25">
      <c r="H3239" s="113"/>
    </row>
    <row r="3240" spans="8:8" x14ac:dyDescent="0.25">
      <c r="H3240" s="113"/>
    </row>
    <row r="3241" spans="8:8" x14ac:dyDescent="0.25">
      <c r="H3241" s="113"/>
    </row>
    <row r="3242" spans="8:8" x14ac:dyDescent="0.25">
      <c r="H3242" s="113"/>
    </row>
    <row r="3243" spans="8:8" x14ac:dyDescent="0.25">
      <c r="H3243" s="113"/>
    </row>
    <row r="3244" spans="8:8" x14ac:dyDescent="0.25">
      <c r="H3244" s="113"/>
    </row>
    <row r="3245" spans="8:8" x14ac:dyDescent="0.25">
      <c r="H3245" s="113"/>
    </row>
    <row r="3246" spans="8:8" x14ac:dyDescent="0.25">
      <c r="H3246" s="113"/>
    </row>
    <row r="3247" spans="8:8" x14ac:dyDescent="0.25">
      <c r="H3247" s="113"/>
    </row>
    <row r="3248" spans="8:8" x14ac:dyDescent="0.25">
      <c r="H3248" s="113"/>
    </row>
    <row r="3249" spans="8:8" x14ac:dyDescent="0.25">
      <c r="H3249" s="113"/>
    </row>
    <row r="3250" spans="8:8" x14ac:dyDescent="0.25">
      <c r="H3250" s="113"/>
    </row>
    <row r="3251" spans="8:8" x14ac:dyDescent="0.25">
      <c r="H3251" s="113"/>
    </row>
    <row r="3252" spans="8:8" x14ac:dyDescent="0.25">
      <c r="H3252" s="113"/>
    </row>
    <row r="3253" spans="8:8" x14ac:dyDescent="0.25">
      <c r="H3253" s="113"/>
    </row>
    <row r="3254" spans="8:8" x14ac:dyDescent="0.25">
      <c r="H3254" s="113"/>
    </row>
    <row r="3255" spans="8:8" x14ac:dyDescent="0.25">
      <c r="H3255" s="113"/>
    </row>
    <row r="3256" spans="8:8" x14ac:dyDescent="0.25">
      <c r="H3256" s="113"/>
    </row>
    <row r="3257" spans="8:8" x14ac:dyDescent="0.25">
      <c r="H3257" s="113"/>
    </row>
    <row r="3258" spans="8:8" x14ac:dyDescent="0.25">
      <c r="H3258" s="113"/>
    </row>
    <row r="3259" spans="8:8" x14ac:dyDescent="0.25">
      <c r="H3259" s="113"/>
    </row>
    <row r="3260" spans="8:8" x14ac:dyDescent="0.25">
      <c r="H3260" s="113"/>
    </row>
    <row r="3261" spans="8:8" x14ac:dyDescent="0.25">
      <c r="H3261" s="113"/>
    </row>
    <row r="3262" spans="8:8" x14ac:dyDescent="0.25">
      <c r="H3262" s="113"/>
    </row>
    <row r="3263" spans="8:8" x14ac:dyDescent="0.25">
      <c r="H3263" s="113"/>
    </row>
    <row r="3264" spans="8:8" x14ac:dyDescent="0.25">
      <c r="H3264" s="113"/>
    </row>
    <row r="3265" spans="8:8" x14ac:dyDescent="0.25">
      <c r="H3265" s="113"/>
    </row>
    <row r="3266" spans="8:8" x14ac:dyDescent="0.25">
      <c r="H3266" s="113"/>
    </row>
    <row r="3267" spans="8:8" x14ac:dyDescent="0.25">
      <c r="H3267" s="113"/>
    </row>
    <row r="3268" spans="8:8" x14ac:dyDescent="0.25">
      <c r="H3268" s="113"/>
    </row>
    <row r="3269" spans="8:8" x14ac:dyDescent="0.25">
      <c r="H3269" s="113"/>
    </row>
    <row r="3270" spans="8:8" x14ac:dyDescent="0.25">
      <c r="H3270" s="113"/>
    </row>
    <row r="3271" spans="8:8" x14ac:dyDescent="0.25">
      <c r="H3271" s="113"/>
    </row>
    <row r="3272" spans="8:8" x14ac:dyDescent="0.25">
      <c r="H3272" s="113"/>
    </row>
    <row r="3273" spans="8:8" x14ac:dyDescent="0.25">
      <c r="H3273" s="113"/>
    </row>
    <row r="3274" spans="8:8" x14ac:dyDescent="0.25">
      <c r="H3274" s="113"/>
    </row>
    <row r="3275" spans="8:8" x14ac:dyDescent="0.25">
      <c r="H3275" s="113"/>
    </row>
    <row r="3276" spans="8:8" x14ac:dyDescent="0.25">
      <c r="H3276" s="113"/>
    </row>
    <row r="3277" spans="8:8" x14ac:dyDescent="0.25">
      <c r="H3277" s="113"/>
    </row>
    <row r="3278" spans="8:8" x14ac:dyDescent="0.25">
      <c r="H3278" s="113"/>
    </row>
    <row r="3279" spans="8:8" x14ac:dyDescent="0.25">
      <c r="H3279" s="113"/>
    </row>
    <row r="3280" spans="8:8" x14ac:dyDescent="0.25">
      <c r="H3280" s="113"/>
    </row>
    <row r="3281" spans="8:8" x14ac:dyDescent="0.25">
      <c r="H3281" s="113"/>
    </row>
    <row r="3282" spans="8:8" x14ac:dyDescent="0.25">
      <c r="H3282" s="113"/>
    </row>
    <row r="3283" spans="8:8" x14ac:dyDescent="0.25">
      <c r="H3283" s="113"/>
    </row>
    <row r="3284" spans="8:8" x14ac:dyDescent="0.25">
      <c r="H3284" s="113"/>
    </row>
    <row r="3285" spans="8:8" x14ac:dyDescent="0.25">
      <c r="H3285" s="113"/>
    </row>
    <row r="3286" spans="8:8" x14ac:dyDescent="0.25">
      <c r="H3286" s="113"/>
    </row>
    <row r="3287" spans="8:8" x14ac:dyDescent="0.25">
      <c r="H3287" s="113"/>
    </row>
    <row r="3288" spans="8:8" x14ac:dyDescent="0.25">
      <c r="H3288" s="113"/>
    </row>
    <row r="3289" spans="8:8" x14ac:dyDescent="0.25">
      <c r="H3289" s="113"/>
    </row>
    <row r="3290" spans="8:8" x14ac:dyDescent="0.25">
      <c r="H3290" s="113"/>
    </row>
    <row r="3291" spans="8:8" x14ac:dyDescent="0.25">
      <c r="H3291" s="113"/>
    </row>
    <row r="3292" spans="8:8" x14ac:dyDescent="0.25">
      <c r="H3292" s="113"/>
    </row>
    <row r="3293" spans="8:8" x14ac:dyDescent="0.25">
      <c r="H3293" s="113"/>
    </row>
    <row r="3294" spans="8:8" x14ac:dyDescent="0.25">
      <c r="H3294" s="113"/>
    </row>
    <row r="3295" spans="8:8" x14ac:dyDescent="0.25">
      <c r="H3295" s="113"/>
    </row>
    <row r="3296" spans="8:8" x14ac:dyDescent="0.25">
      <c r="H3296" s="113"/>
    </row>
    <row r="3297" spans="8:8" x14ac:dyDescent="0.25">
      <c r="H3297" s="113"/>
    </row>
    <row r="3298" spans="8:8" x14ac:dyDescent="0.25">
      <c r="H3298" s="113"/>
    </row>
    <row r="3299" spans="8:8" x14ac:dyDescent="0.25">
      <c r="H3299" s="113"/>
    </row>
    <row r="3300" spans="8:8" x14ac:dyDescent="0.25">
      <c r="H3300" s="113"/>
    </row>
    <row r="3301" spans="8:8" x14ac:dyDescent="0.25">
      <c r="H3301" s="113"/>
    </row>
    <row r="3302" spans="8:8" x14ac:dyDescent="0.25">
      <c r="H3302" s="113"/>
    </row>
    <row r="3303" spans="8:8" x14ac:dyDescent="0.25">
      <c r="H3303" s="113"/>
    </row>
    <row r="3304" spans="8:8" x14ac:dyDescent="0.25">
      <c r="H3304" s="113"/>
    </row>
    <row r="3305" spans="8:8" x14ac:dyDescent="0.25">
      <c r="H3305" s="113"/>
    </row>
    <row r="3306" spans="8:8" x14ac:dyDescent="0.25">
      <c r="H3306" s="113"/>
    </row>
    <row r="3307" spans="8:8" x14ac:dyDescent="0.25">
      <c r="H3307" s="113"/>
    </row>
    <row r="3308" spans="8:8" x14ac:dyDescent="0.25">
      <c r="H3308" s="113"/>
    </row>
    <row r="3309" spans="8:8" x14ac:dyDescent="0.25">
      <c r="H3309" s="113"/>
    </row>
    <row r="3310" spans="8:8" x14ac:dyDescent="0.25">
      <c r="H3310" s="113"/>
    </row>
    <row r="3311" spans="8:8" x14ac:dyDescent="0.25">
      <c r="H3311" s="113"/>
    </row>
    <row r="3312" spans="8:8" x14ac:dyDescent="0.25">
      <c r="H3312" s="113"/>
    </row>
    <row r="3313" spans="8:8" x14ac:dyDescent="0.25">
      <c r="H3313" s="113"/>
    </row>
    <row r="3314" spans="8:8" x14ac:dyDescent="0.25">
      <c r="H3314" s="113"/>
    </row>
    <row r="3315" spans="8:8" x14ac:dyDescent="0.25">
      <c r="H3315" s="113"/>
    </row>
    <row r="3316" spans="8:8" x14ac:dyDescent="0.25">
      <c r="H3316" s="113"/>
    </row>
    <row r="3317" spans="8:8" x14ac:dyDescent="0.25">
      <c r="H3317" s="113"/>
    </row>
    <row r="3318" spans="8:8" x14ac:dyDescent="0.25">
      <c r="H3318" s="113"/>
    </row>
    <row r="3319" spans="8:8" x14ac:dyDescent="0.25">
      <c r="H3319" s="113"/>
    </row>
    <row r="3320" spans="8:8" x14ac:dyDescent="0.25">
      <c r="H3320" s="113"/>
    </row>
    <row r="3321" spans="8:8" x14ac:dyDescent="0.25">
      <c r="H3321" s="113"/>
    </row>
    <row r="3322" spans="8:8" x14ac:dyDescent="0.25">
      <c r="H3322" s="113"/>
    </row>
    <row r="3323" spans="8:8" x14ac:dyDescent="0.25">
      <c r="H3323" s="113"/>
    </row>
    <row r="3324" spans="8:8" x14ac:dyDescent="0.25">
      <c r="H3324" s="113"/>
    </row>
    <row r="3325" spans="8:8" x14ac:dyDescent="0.25">
      <c r="H3325" s="113"/>
    </row>
    <row r="3326" spans="8:8" x14ac:dyDescent="0.25">
      <c r="H3326" s="113"/>
    </row>
    <row r="3327" spans="8:8" x14ac:dyDescent="0.25">
      <c r="H3327" s="113"/>
    </row>
    <row r="3328" spans="8:8" x14ac:dyDescent="0.25">
      <c r="H3328" s="113"/>
    </row>
    <row r="3329" spans="8:8" x14ac:dyDescent="0.25">
      <c r="H3329" s="113"/>
    </row>
    <row r="3330" spans="8:8" x14ac:dyDescent="0.25">
      <c r="H3330" s="113"/>
    </row>
    <row r="3331" spans="8:8" x14ac:dyDescent="0.25">
      <c r="H3331" s="113"/>
    </row>
    <row r="3332" spans="8:8" x14ac:dyDescent="0.25">
      <c r="H3332" s="113"/>
    </row>
    <row r="3333" spans="8:8" x14ac:dyDescent="0.25">
      <c r="H3333" s="113"/>
    </row>
    <row r="3334" spans="8:8" x14ac:dyDescent="0.25">
      <c r="H3334" s="113"/>
    </row>
    <row r="3335" spans="8:8" x14ac:dyDescent="0.25">
      <c r="H3335" s="113"/>
    </row>
    <row r="3336" spans="8:8" x14ac:dyDescent="0.25">
      <c r="H3336" s="113"/>
    </row>
    <row r="3337" spans="8:8" x14ac:dyDescent="0.25">
      <c r="H3337" s="113"/>
    </row>
    <row r="3338" spans="8:8" x14ac:dyDescent="0.25">
      <c r="H3338" s="113"/>
    </row>
    <row r="3339" spans="8:8" x14ac:dyDescent="0.25">
      <c r="H3339" s="113"/>
    </row>
    <row r="3340" spans="8:8" x14ac:dyDescent="0.25">
      <c r="H3340" s="113"/>
    </row>
    <row r="3341" spans="8:8" x14ac:dyDescent="0.25">
      <c r="H3341" s="113"/>
    </row>
    <row r="3342" spans="8:8" x14ac:dyDescent="0.25">
      <c r="H3342" s="113"/>
    </row>
    <row r="3343" spans="8:8" x14ac:dyDescent="0.25">
      <c r="H3343" s="113"/>
    </row>
    <row r="3344" spans="8:8" x14ac:dyDescent="0.25">
      <c r="H3344" s="113"/>
    </row>
    <row r="3345" spans="8:8" x14ac:dyDescent="0.25">
      <c r="H3345" s="113"/>
    </row>
    <row r="3346" spans="8:8" x14ac:dyDescent="0.25">
      <c r="H3346" s="113"/>
    </row>
    <row r="3347" spans="8:8" x14ac:dyDescent="0.25">
      <c r="H3347" s="113"/>
    </row>
    <row r="3348" spans="8:8" x14ac:dyDescent="0.25">
      <c r="H3348" s="113"/>
    </row>
    <row r="3349" spans="8:8" x14ac:dyDescent="0.25">
      <c r="H3349" s="113"/>
    </row>
    <row r="3350" spans="8:8" x14ac:dyDescent="0.25">
      <c r="H3350" s="113"/>
    </row>
    <row r="3351" spans="8:8" x14ac:dyDescent="0.25">
      <c r="H3351" s="113"/>
    </row>
    <row r="3352" spans="8:8" x14ac:dyDescent="0.25">
      <c r="H3352" s="113"/>
    </row>
    <row r="3353" spans="8:8" x14ac:dyDescent="0.25">
      <c r="H3353" s="113"/>
    </row>
    <row r="3354" spans="8:8" x14ac:dyDescent="0.25">
      <c r="H3354" s="113"/>
    </row>
    <row r="3355" spans="8:8" x14ac:dyDescent="0.25">
      <c r="H3355" s="113"/>
    </row>
    <row r="3356" spans="8:8" x14ac:dyDescent="0.25">
      <c r="H3356" s="113"/>
    </row>
    <row r="3357" spans="8:8" x14ac:dyDescent="0.25">
      <c r="H3357" s="113"/>
    </row>
    <row r="3358" spans="8:8" x14ac:dyDescent="0.25">
      <c r="H3358" s="113"/>
    </row>
    <row r="3359" spans="8:8" x14ac:dyDescent="0.25">
      <c r="H3359" s="113"/>
    </row>
    <row r="3360" spans="8:8" x14ac:dyDescent="0.25">
      <c r="H3360" s="113"/>
    </row>
    <row r="3361" spans="8:8" x14ac:dyDescent="0.25">
      <c r="H3361" s="113"/>
    </row>
    <row r="3362" spans="8:8" x14ac:dyDescent="0.25">
      <c r="H3362" s="113"/>
    </row>
    <row r="3363" spans="8:8" x14ac:dyDescent="0.25">
      <c r="H3363" s="113"/>
    </row>
    <row r="3364" spans="8:8" x14ac:dyDescent="0.25">
      <c r="H3364" s="113"/>
    </row>
    <row r="3365" spans="8:8" x14ac:dyDescent="0.25">
      <c r="H3365" s="113"/>
    </row>
    <row r="3366" spans="8:8" x14ac:dyDescent="0.25">
      <c r="H3366" s="113"/>
    </row>
    <row r="3367" spans="8:8" x14ac:dyDescent="0.25">
      <c r="H3367" s="113"/>
    </row>
    <row r="3368" spans="8:8" x14ac:dyDescent="0.25">
      <c r="H3368" s="113"/>
    </row>
    <row r="3369" spans="8:8" x14ac:dyDescent="0.25">
      <c r="H3369" s="113"/>
    </row>
    <row r="3370" spans="8:8" x14ac:dyDescent="0.25">
      <c r="H3370" s="113"/>
    </row>
    <row r="3371" spans="8:8" x14ac:dyDescent="0.25">
      <c r="H3371" s="113"/>
    </row>
    <row r="3372" spans="8:8" x14ac:dyDescent="0.25">
      <c r="H3372" s="113"/>
    </row>
    <row r="3373" spans="8:8" x14ac:dyDescent="0.25">
      <c r="H3373" s="113"/>
    </row>
    <row r="3374" spans="8:8" x14ac:dyDescent="0.25">
      <c r="H3374" s="113"/>
    </row>
    <row r="3375" spans="8:8" x14ac:dyDescent="0.25">
      <c r="H3375" s="113"/>
    </row>
    <row r="3376" spans="8:8" x14ac:dyDescent="0.25">
      <c r="H3376" s="113"/>
    </row>
    <row r="3377" spans="8:8" x14ac:dyDescent="0.25">
      <c r="H3377" s="113"/>
    </row>
    <row r="3378" spans="8:8" x14ac:dyDescent="0.25">
      <c r="H3378" s="113"/>
    </row>
    <row r="3379" spans="8:8" x14ac:dyDescent="0.25">
      <c r="H3379" s="113"/>
    </row>
    <row r="3380" spans="8:8" x14ac:dyDescent="0.25">
      <c r="H3380" s="113"/>
    </row>
    <row r="3381" spans="8:8" x14ac:dyDescent="0.25">
      <c r="H3381" s="113"/>
    </row>
    <row r="3382" spans="8:8" x14ac:dyDescent="0.25">
      <c r="H3382" s="113"/>
    </row>
    <row r="3383" spans="8:8" x14ac:dyDescent="0.25">
      <c r="H3383" s="113"/>
    </row>
    <row r="3384" spans="8:8" x14ac:dyDescent="0.25">
      <c r="H3384" s="113"/>
    </row>
    <row r="3385" spans="8:8" x14ac:dyDescent="0.25">
      <c r="H3385" s="113"/>
    </row>
    <row r="3386" spans="8:8" x14ac:dyDescent="0.25">
      <c r="H3386" s="113"/>
    </row>
    <row r="3387" spans="8:8" x14ac:dyDescent="0.25">
      <c r="H3387" s="113"/>
    </row>
    <row r="3388" spans="8:8" x14ac:dyDescent="0.25">
      <c r="H3388" s="113"/>
    </row>
    <row r="3389" spans="8:8" x14ac:dyDescent="0.25">
      <c r="H3389" s="113"/>
    </row>
    <row r="3390" spans="8:8" x14ac:dyDescent="0.25">
      <c r="H3390" s="113"/>
    </row>
    <row r="3391" spans="8:8" x14ac:dyDescent="0.25">
      <c r="H3391" s="113"/>
    </row>
    <row r="3392" spans="8:8" x14ac:dyDescent="0.25">
      <c r="H3392" s="113"/>
    </row>
    <row r="3393" spans="8:8" x14ac:dyDescent="0.25">
      <c r="H3393" s="113"/>
    </row>
    <row r="3394" spans="8:8" x14ac:dyDescent="0.25">
      <c r="H3394" s="113"/>
    </row>
    <row r="3395" spans="8:8" x14ac:dyDescent="0.25">
      <c r="H3395" s="113"/>
    </row>
    <row r="3396" spans="8:8" x14ac:dyDescent="0.25">
      <c r="H3396" s="113"/>
    </row>
    <row r="3397" spans="8:8" x14ac:dyDescent="0.25">
      <c r="H3397" s="113"/>
    </row>
    <row r="3398" spans="8:8" x14ac:dyDescent="0.25">
      <c r="H3398" s="113"/>
    </row>
    <row r="3399" spans="8:8" x14ac:dyDescent="0.25">
      <c r="H3399" s="113"/>
    </row>
    <row r="3400" spans="8:8" x14ac:dyDescent="0.25">
      <c r="H3400" s="113"/>
    </row>
    <row r="3401" spans="8:8" x14ac:dyDescent="0.25">
      <c r="H3401" s="113"/>
    </row>
    <row r="3402" spans="8:8" x14ac:dyDescent="0.25">
      <c r="H3402" s="113"/>
    </row>
    <row r="3403" spans="8:8" x14ac:dyDescent="0.25">
      <c r="H3403" s="113"/>
    </row>
    <row r="3404" spans="8:8" x14ac:dyDescent="0.25">
      <c r="H3404" s="113"/>
    </row>
    <row r="3405" spans="8:8" x14ac:dyDescent="0.25">
      <c r="H3405" s="113"/>
    </row>
    <row r="3406" spans="8:8" x14ac:dyDescent="0.25">
      <c r="H3406" s="113"/>
    </row>
    <row r="3407" spans="8:8" x14ac:dyDescent="0.25">
      <c r="H3407" s="113"/>
    </row>
    <row r="3408" spans="8:8" x14ac:dyDescent="0.25">
      <c r="H3408" s="113"/>
    </row>
    <row r="3409" spans="8:8" x14ac:dyDescent="0.25">
      <c r="H3409" s="113"/>
    </row>
    <row r="3410" spans="8:8" x14ac:dyDescent="0.25">
      <c r="H3410" s="113"/>
    </row>
    <row r="3411" spans="8:8" x14ac:dyDescent="0.25">
      <c r="H3411" s="113"/>
    </row>
    <row r="3412" spans="8:8" x14ac:dyDescent="0.25">
      <c r="H3412" s="113"/>
    </row>
    <row r="3413" spans="8:8" x14ac:dyDescent="0.25">
      <c r="H3413" s="113"/>
    </row>
    <row r="3414" spans="8:8" x14ac:dyDescent="0.25">
      <c r="H3414" s="113"/>
    </row>
    <row r="3415" spans="8:8" x14ac:dyDescent="0.25">
      <c r="H3415" s="113"/>
    </row>
    <row r="3416" spans="8:8" x14ac:dyDescent="0.25">
      <c r="H3416" s="113"/>
    </row>
    <row r="3417" spans="8:8" x14ac:dyDescent="0.25">
      <c r="H3417" s="113"/>
    </row>
    <row r="3418" spans="8:8" x14ac:dyDescent="0.25">
      <c r="H3418" s="113"/>
    </row>
    <row r="3419" spans="8:8" x14ac:dyDescent="0.25">
      <c r="H3419" s="113"/>
    </row>
    <row r="3420" spans="8:8" x14ac:dyDescent="0.25">
      <c r="H3420" s="113"/>
    </row>
    <row r="3421" spans="8:8" x14ac:dyDescent="0.25">
      <c r="H3421" s="113"/>
    </row>
    <row r="3422" spans="8:8" x14ac:dyDescent="0.25">
      <c r="H3422" s="113"/>
    </row>
    <row r="3423" spans="8:8" x14ac:dyDescent="0.25">
      <c r="H3423" s="113"/>
    </row>
    <row r="3424" spans="8:8" x14ac:dyDescent="0.25">
      <c r="H3424" s="113"/>
    </row>
    <row r="3425" spans="8:8" x14ac:dyDescent="0.25">
      <c r="H3425" s="113"/>
    </row>
    <row r="3426" spans="8:8" x14ac:dyDescent="0.25">
      <c r="H3426" s="113"/>
    </row>
    <row r="3427" spans="8:8" x14ac:dyDescent="0.25">
      <c r="H3427" s="113"/>
    </row>
    <row r="3428" spans="8:8" x14ac:dyDescent="0.25">
      <c r="H3428" s="113"/>
    </row>
    <row r="3429" spans="8:8" x14ac:dyDescent="0.25">
      <c r="H3429" s="113"/>
    </row>
    <row r="3430" spans="8:8" x14ac:dyDescent="0.25">
      <c r="H3430" s="113"/>
    </row>
    <row r="3431" spans="8:8" x14ac:dyDescent="0.25">
      <c r="H3431" s="113"/>
    </row>
    <row r="3432" spans="8:8" x14ac:dyDescent="0.25">
      <c r="H3432" s="113"/>
    </row>
    <row r="3433" spans="8:8" x14ac:dyDescent="0.25">
      <c r="H3433" s="113"/>
    </row>
    <row r="3434" spans="8:8" x14ac:dyDescent="0.25">
      <c r="H3434" s="113"/>
    </row>
    <row r="3435" spans="8:8" x14ac:dyDescent="0.25">
      <c r="H3435" s="113"/>
    </row>
    <row r="3436" spans="8:8" x14ac:dyDescent="0.25">
      <c r="H3436" s="113"/>
    </row>
    <row r="3437" spans="8:8" x14ac:dyDescent="0.25">
      <c r="H3437" s="113"/>
    </row>
    <row r="3438" spans="8:8" x14ac:dyDescent="0.25">
      <c r="H3438" s="113"/>
    </row>
    <row r="3439" spans="8:8" x14ac:dyDescent="0.25">
      <c r="H3439" s="113"/>
    </row>
    <row r="3440" spans="8:8" x14ac:dyDescent="0.25">
      <c r="H3440" s="113"/>
    </row>
    <row r="3441" spans="8:8" x14ac:dyDescent="0.25">
      <c r="H3441" s="113"/>
    </row>
    <row r="3442" spans="8:8" x14ac:dyDescent="0.25">
      <c r="H3442" s="113"/>
    </row>
    <row r="3443" spans="8:8" x14ac:dyDescent="0.25">
      <c r="H3443" s="113"/>
    </row>
    <row r="3444" spans="8:8" x14ac:dyDescent="0.25">
      <c r="H3444" s="113"/>
    </row>
    <row r="3445" spans="8:8" x14ac:dyDescent="0.25">
      <c r="H3445" s="113"/>
    </row>
    <row r="3446" spans="8:8" x14ac:dyDescent="0.25">
      <c r="H3446" s="113"/>
    </row>
    <row r="3447" spans="8:8" x14ac:dyDescent="0.25">
      <c r="H3447" s="113"/>
    </row>
    <row r="3448" spans="8:8" x14ac:dyDescent="0.25">
      <c r="H3448" s="113"/>
    </row>
    <row r="3449" spans="8:8" x14ac:dyDescent="0.25">
      <c r="H3449" s="113"/>
    </row>
    <row r="3450" spans="8:8" x14ac:dyDescent="0.25">
      <c r="H3450" s="113"/>
    </row>
    <row r="3451" spans="8:8" x14ac:dyDescent="0.25">
      <c r="H3451" s="113"/>
    </row>
    <row r="3452" spans="8:8" x14ac:dyDescent="0.25">
      <c r="H3452" s="113"/>
    </row>
    <row r="3453" spans="8:8" x14ac:dyDescent="0.25">
      <c r="H3453" s="113"/>
    </row>
    <row r="3454" spans="8:8" x14ac:dyDescent="0.25">
      <c r="H3454" s="113"/>
    </row>
    <row r="3455" spans="8:8" x14ac:dyDescent="0.25">
      <c r="H3455" s="113"/>
    </row>
    <row r="3456" spans="8:8" x14ac:dyDescent="0.25">
      <c r="H3456" s="113"/>
    </row>
    <row r="3457" spans="8:8" x14ac:dyDescent="0.25">
      <c r="H3457" s="113"/>
    </row>
    <row r="3458" spans="8:8" x14ac:dyDescent="0.25">
      <c r="H3458" s="113"/>
    </row>
    <row r="3459" spans="8:8" x14ac:dyDescent="0.25">
      <c r="H3459" s="113"/>
    </row>
    <row r="3460" spans="8:8" x14ac:dyDescent="0.25">
      <c r="H3460" s="113"/>
    </row>
    <row r="3461" spans="8:8" x14ac:dyDescent="0.25">
      <c r="H3461" s="113"/>
    </row>
    <row r="3462" spans="8:8" x14ac:dyDescent="0.25">
      <c r="H3462" s="113"/>
    </row>
    <row r="3463" spans="8:8" x14ac:dyDescent="0.25">
      <c r="H3463" s="113"/>
    </row>
    <row r="3464" spans="8:8" x14ac:dyDescent="0.25">
      <c r="H3464" s="113"/>
    </row>
    <row r="3465" spans="8:8" x14ac:dyDescent="0.25">
      <c r="H3465" s="113"/>
    </row>
    <row r="3466" spans="8:8" x14ac:dyDescent="0.25">
      <c r="H3466" s="113"/>
    </row>
    <row r="3467" spans="8:8" x14ac:dyDescent="0.25">
      <c r="H3467" s="113"/>
    </row>
    <row r="3468" spans="8:8" x14ac:dyDescent="0.25">
      <c r="H3468" s="113"/>
    </row>
    <row r="3469" spans="8:8" x14ac:dyDescent="0.25">
      <c r="H3469" s="113"/>
    </row>
    <row r="3470" spans="8:8" x14ac:dyDescent="0.25">
      <c r="H3470" s="113"/>
    </row>
    <row r="3471" spans="8:8" x14ac:dyDescent="0.25">
      <c r="H3471" s="113"/>
    </row>
    <row r="3472" spans="8:8" x14ac:dyDescent="0.25">
      <c r="H3472" s="113"/>
    </row>
    <row r="3473" spans="8:8" x14ac:dyDescent="0.25">
      <c r="H3473" s="113"/>
    </row>
    <row r="3474" spans="8:8" x14ac:dyDescent="0.25">
      <c r="H3474" s="113"/>
    </row>
    <row r="3475" spans="8:8" x14ac:dyDescent="0.25">
      <c r="H3475" s="113"/>
    </row>
    <row r="3476" spans="8:8" x14ac:dyDescent="0.25">
      <c r="H3476" s="113"/>
    </row>
    <row r="3477" spans="8:8" x14ac:dyDescent="0.25">
      <c r="H3477" s="113"/>
    </row>
    <row r="3478" spans="8:8" x14ac:dyDescent="0.25">
      <c r="H3478" s="113"/>
    </row>
    <row r="3479" spans="8:8" x14ac:dyDescent="0.25">
      <c r="H3479" s="113"/>
    </row>
    <row r="3480" spans="8:8" x14ac:dyDescent="0.25">
      <c r="H3480" s="113"/>
    </row>
    <row r="3481" spans="8:8" x14ac:dyDescent="0.25">
      <c r="H3481" s="113"/>
    </row>
    <row r="3482" spans="8:8" x14ac:dyDescent="0.25">
      <c r="H3482" s="113"/>
    </row>
    <row r="3483" spans="8:8" x14ac:dyDescent="0.25">
      <c r="H3483" s="113"/>
    </row>
    <row r="3484" spans="8:8" x14ac:dyDescent="0.25">
      <c r="H3484" s="113"/>
    </row>
    <row r="3485" spans="8:8" x14ac:dyDescent="0.25">
      <c r="H3485" s="113"/>
    </row>
    <row r="3486" spans="8:8" x14ac:dyDescent="0.25">
      <c r="H3486" s="113"/>
    </row>
    <row r="3487" spans="8:8" x14ac:dyDescent="0.25">
      <c r="H3487" s="113"/>
    </row>
    <row r="3488" spans="8:8" x14ac:dyDescent="0.25">
      <c r="H3488" s="113"/>
    </row>
    <row r="3489" spans="8:8" x14ac:dyDescent="0.25">
      <c r="H3489" s="113"/>
    </row>
    <row r="3490" spans="8:8" x14ac:dyDescent="0.25">
      <c r="H3490" s="113"/>
    </row>
    <row r="3491" spans="8:8" x14ac:dyDescent="0.25">
      <c r="H3491" s="113"/>
    </row>
    <row r="3492" spans="8:8" x14ac:dyDescent="0.25">
      <c r="H3492" s="113"/>
    </row>
    <row r="3493" spans="8:8" x14ac:dyDescent="0.25">
      <c r="H3493" s="113"/>
    </row>
    <row r="3494" spans="8:8" x14ac:dyDescent="0.25">
      <c r="H3494" s="113"/>
    </row>
    <row r="3495" spans="8:8" x14ac:dyDescent="0.25">
      <c r="H3495" s="113"/>
    </row>
    <row r="3496" spans="8:8" x14ac:dyDescent="0.25">
      <c r="H3496" s="113"/>
    </row>
    <row r="3497" spans="8:8" x14ac:dyDescent="0.25">
      <c r="H3497" s="113"/>
    </row>
    <row r="3498" spans="8:8" x14ac:dyDescent="0.25">
      <c r="H3498" s="113"/>
    </row>
    <row r="3499" spans="8:8" x14ac:dyDescent="0.25">
      <c r="H3499" s="113"/>
    </row>
    <row r="3500" spans="8:8" x14ac:dyDescent="0.25">
      <c r="H3500" s="113"/>
    </row>
    <row r="3501" spans="8:8" x14ac:dyDescent="0.25">
      <c r="H3501" s="113"/>
    </row>
    <row r="3502" spans="8:8" x14ac:dyDescent="0.25">
      <c r="H3502" s="113"/>
    </row>
    <row r="3503" spans="8:8" x14ac:dyDescent="0.25">
      <c r="H3503" s="113"/>
    </row>
    <row r="3504" spans="8:8" x14ac:dyDescent="0.25">
      <c r="H3504" s="113"/>
    </row>
    <row r="3505" spans="8:8" x14ac:dyDescent="0.25">
      <c r="H3505" s="113"/>
    </row>
    <row r="3506" spans="8:8" x14ac:dyDescent="0.25">
      <c r="H3506" s="113"/>
    </row>
    <row r="3507" spans="8:8" x14ac:dyDescent="0.25">
      <c r="H3507" s="113"/>
    </row>
    <row r="3508" spans="8:8" x14ac:dyDescent="0.25">
      <c r="H3508" s="113"/>
    </row>
    <row r="3509" spans="8:8" x14ac:dyDescent="0.25">
      <c r="H3509" s="113"/>
    </row>
    <row r="3510" spans="8:8" x14ac:dyDescent="0.25">
      <c r="H3510" s="113"/>
    </row>
    <row r="3511" spans="8:8" x14ac:dyDescent="0.25">
      <c r="H3511" s="113"/>
    </row>
    <row r="3512" spans="8:8" x14ac:dyDescent="0.25">
      <c r="H3512" s="113"/>
    </row>
    <row r="3513" spans="8:8" x14ac:dyDescent="0.25">
      <c r="H3513" s="113"/>
    </row>
    <row r="3514" spans="8:8" x14ac:dyDescent="0.25">
      <c r="H3514" s="113"/>
    </row>
    <row r="3515" spans="8:8" x14ac:dyDescent="0.25">
      <c r="H3515" s="113"/>
    </row>
    <row r="3516" spans="8:8" x14ac:dyDescent="0.25">
      <c r="H3516" s="113"/>
    </row>
    <row r="3517" spans="8:8" x14ac:dyDescent="0.25">
      <c r="H3517" s="113"/>
    </row>
    <row r="3518" spans="8:8" x14ac:dyDescent="0.25">
      <c r="H3518" s="113"/>
    </row>
    <row r="3519" spans="8:8" x14ac:dyDescent="0.25">
      <c r="H3519" s="113"/>
    </row>
    <row r="3520" spans="8:8" x14ac:dyDescent="0.25">
      <c r="H3520" s="113"/>
    </row>
    <row r="3521" spans="8:8" x14ac:dyDescent="0.25">
      <c r="H3521" s="113"/>
    </row>
    <row r="3522" spans="8:8" x14ac:dyDescent="0.25">
      <c r="H3522" s="113"/>
    </row>
    <row r="3523" spans="8:8" x14ac:dyDescent="0.25">
      <c r="H3523" s="113"/>
    </row>
    <row r="3524" spans="8:8" x14ac:dyDescent="0.25">
      <c r="H3524" s="113"/>
    </row>
    <row r="3525" spans="8:8" x14ac:dyDescent="0.25">
      <c r="H3525" s="113"/>
    </row>
    <row r="3526" spans="8:8" x14ac:dyDescent="0.25">
      <c r="H3526" s="113"/>
    </row>
    <row r="3527" spans="8:8" x14ac:dyDescent="0.25">
      <c r="H3527" s="113"/>
    </row>
    <row r="3528" spans="8:8" x14ac:dyDescent="0.25">
      <c r="H3528" s="113"/>
    </row>
    <row r="3529" spans="8:8" x14ac:dyDescent="0.25">
      <c r="H3529" s="113"/>
    </row>
    <row r="3530" spans="8:8" x14ac:dyDescent="0.25">
      <c r="H3530" s="113"/>
    </row>
    <row r="3531" spans="8:8" x14ac:dyDescent="0.25">
      <c r="H3531" s="113"/>
    </row>
    <row r="3532" spans="8:8" x14ac:dyDescent="0.25">
      <c r="H3532" s="113"/>
    </row>
    <row r="3533" spans="8:8" x14ac:dyDescent="0.25">
      <c r="H3533" s="113"/>
    </row>
    <row r="3534" spans="8:8" x14ac:dyDescent="0.25">
      <c r="H3534" s="113"/>
    </row>
    <row r="3535" spans="8:8" x14ac:dyDescent="0.25">
      <c r="H3535" s="113"/>
    </row>
    <row r="3536" spans="8:8" x14ac:dyDescent="0.25">
      <c r="H3536" s="113"/>
    </row>
    <row r="3537" spans="8:8" x14ac:dyDescent="0.25">
      <c r="H3537" s="113"/>
    </row>
    <row r="3538" spans="8:8" x14ac:dyDescent="0.25">
      <c r="H3538" s="113"/>
    </row>
    <row r="3539" spans="8:8" x14ac:dyDescent="0.25">
      <c r="H3539" s="113"/>
    </row>
    <row r="3540" spans="8:8" x14ac:dyDescent="0.25">
      <c r="H3540" s="113"/>
    </row>
    <row r="3541" spans="8:8" x14ac:dyDescent="0.25">
      <c r="H3541" s="113"/>
    </row>
    <row r="3542" spans="8:8" x14ac:dyDescent="0.25">
      <c r="H3542" s="113"/>
    </row>
    <row r="3543" spans="8:8" x14ac:dyDescent="0.25">
      <c r="H3543" s="113"/>
    </row>
    <row r="3544" spans="8:8" x14ac:dyDescent="0.25">
      <c r="H3544" s="113"/>
    </row>
    <row r="3545" spans="8:8" x14ac:dyDescent="0.25">
      <c r="H3545" s="113"/>
    </row>
    <row r="3546" spans="8:8" x14ac:dyDescent="0.25">
      <c r="H3546" s="113"/>
    </row>
    <row r="3547" spans="8:8" x14ac:dyDescent="0.25">
      <c r="H3547" s="113"/>
    </row>
    <row r="3548" spans="8:8" x14ac:dyDescent="0.25">
      <c r="H3548" s="113"/>
    </row>
    <row r="3549" spans="8:8" x14ac:dyDescent="0.25">
      <c r="H3549" s="113"/>
    </row>
    <row r="3550" spans="8:8" x14ac:dyDescent="0.25">
      <c r="H3550" s="113"/>
    </row>
    <row r="3551" spans="8:8" x14ac:dyDescent="0.25">
      <c r="H3551" s="113"/>
    </row>
    <row r="3552" spans="8:8" x14ac:dyDescent="0.25">
      <c r="H3552" s="113"/>
    </row>
    <row r="3553" spans="8:8" x14ac:dyDescent="0.25">
      <c r="H3553" s="113"/>
    </row>
    <row r="3554" spans="8:8" x14ac:dyDescent="0.25">
      <c r="H3554" s="113"/>
    </row>
    <row r="3555" spans="8:8" x14ac:dyDescent="0.25">
      <c r="H3555" s="113"/>
    </row>
    <row r="3556" spans="8:8" x14ac:dyDescent="0.25">
      <c r="H3556" s="113"/>
    </row>
    <row r="3557" spans="8:8" x14ac:dyDescent="0.25">
      <c r="H3557" s="113"/>
    </row>
    <row r="3558" spans="8:8" x14ac:dyDescent="0.25">
      <c r="H3558" s="113"/>
    </row>
    <row r="3559" spans="8:8" x14ac:dyDescent="0.25">
      <c r="H3559" s="113"/>
    </row>
    <row r="3560" spans="8:8" x14ac:dyDescent="0.25">
      <c r="H3560" s="113"/>
    </row>
    <row r="3561" spans="8:8" x14ac:dyDescent="0.25">
      <c r="H3561" s="113"/>
    </row>
    <row r="3562" spans="8:8" x14ac:dyDescent="0.25">
      <c r="H3562" s="113"/>
    </row>
    <row r="3563" spans="8:8" x14ac:dyDescent="0.25">
      <c r="H3563" s="113"/>
    </row>
    <row r="3564" spans="8:8" x14ac:dyDescent="0.25">
      <c r="H3564" s="113"/>
    </row>
    <row r="3565" spans="8:8" x14ac:dyDescent="0.25">
      <c r="H3565" s="113"/>
    </row>
    <row r="3566" spans="8:8" x14ac:dyDescent="0.25">
      <c r="H3566" s="113"/>
    </row>
    <row r="3567" spans="8:8" x14ac:dyDescent="0.25">
      <c r="H3567" s="113"/>
    </row>
    <row r="3568" spans="8:8" x14ac:dyDescent="0.25">
      <c r="H3568" s="113"/>
    </row>
    <row r="3569" spans="8:8" x14ac:dyDescent="0.25">
      <c r="H3569" s="113"/>
    </row>
    <row r="3570" spans="8:8" x14ac:dyDescent="0.25">
      <c r="H3570" s="113"/>
    </row>
    <row r="3571" spans="8:8" x14ac:dyDescent="0.25">
      <c r="H3571" s="113"/>
    </row>
    <row r="3572" spans="8:8" x14ac:dyDescent="0.25">
      <c r="H3572" s="113"/>
    </row>
    <row r="3573" spans="8:8" x14ac:dyDescent="0.25">
      <c r="H3573" s="113"/>
    </row>
    <row r="3574" spans="8:8" x14ac:dyDescent="0.25">
      <c r="H3574" s="113"/>
    </row>
    <row r="3575" spans="8:8" x14ac:dyDescent="0.25">
      <c r="H3575" s="113"/>
    </row>
    <row r="3576" spans="8:8" x14ac:dyDescent="0.25">
      <c r="H3576" s="113"/>
    </row>
    <row r="3577" spans="8:8" x14ac:dyDescent="0.25">
      <c r="H3577" s="113"/>
    </row>
    <row r="3578" spans="8:8" x14ac:dyDescent="0.25">
      <c r="H3578" s="113"/>
    </row>
    <row r="3579" spans="8:8" x14ac:dyDescent="0.25">
      <c r="H3579" s="113"/>
    </row>
    <row r="3580" spans="8:8" x14ac:dyDescent="0.25">
      <c r="H3580" s="113"/>
    </row>
    <row r="3581" spans="8:8" x14ac:dyDescent="0.25">
      <c r="H3581" s="113"/>
    </row>
    <row r="3582" spans="8:8" x14ac:dyDescent="0.25">
      <c r="H3582" s="113"/>
    </row>
    <row r="3583" spans="8:8" x14ac:dyDescent="0.25">
      <c r="H3583" s="113"/>
    </row>
    <row r="3584" spans="8:8" x14ac:dyDescent="0.25">
      <c r="H3584" s="113"/>
    </row>
    <row r="3585" spans="8:8" x14ac:dyDescent="0.25">
      <c r="H3585" s="113"/>
    </row>
    <row r="3586" spans="8:8" x14ac:dyDescent="0.25">
      <c r="H3586" s="113"/>
    </row>
    <row r="3587" spans="8:8" x14ac:dyDescent="0.25">
      <c r="H3587" s="113"/>
    </row>
    <row r="3588" spans="8:8" x14ac:dyDescent="0.25">
      <c r="H3588" s="113"/>
    </row>
    <row r="3589" spans="8:8" x14ac:dyDescent="0.25">
      <c r="H3589" s="113"/>
    </row>
    <row r="3590" spans="8:8" x14ac:dyDescent="0.25">
      <c r="H3590" s="113"/>
    </row>
    <row r="3591" spans="8:8" x14ac:dyDescent="0.25">
      <c r="H3591" s="113"/>
    </row>
    <row r="3592" spans="8:8" x14ac:dyDescent="0.25">
      <c r="H3592" s="113"/>
    </row>
    <row r="3593" spans="8:8" x14ac:dyDescent="0.25">
      <c r="H3593" s="113"/>
    </row>
    <row r="3594" spans="8:8" x14ac:dyDescent="0.25">
      <c r="H3594" s="113"/>
    </row>
    <row r="3595" spans="8:8" x14ac:dyDescent="0.25">
      <c r="H3595" s="113"/>
    </row>
    <row r="3596" spans="8:8" x14ac:dyDescent="0.25">
      <c r="H3596" s="113"/>
    </row>
    <row r="3597" spans="8:8" x14ac:dyDescent="0.25">
      <c r="H3597" s="113"/>
    </row>
    <row r="3598" spans="8:8" x14ac:dyDescent="0.25">
      <c r="H3598" s="113"/>
    </row>
    <row r="3599" spans="8:8" x14ac:dyDescent="0.25">
      <c r="H3599" s="113"/>
    </row>
    <row r="3600" spans="8:8" x14ac:dyDescent="0.25">
      <c r="H3600" s="113"/>
    </row>
    <row r="3601" spans="8:8" x14ac:dyDescent="0.25">
      <c r="H3601" s="113"/>
    </row>
    <row r="3602" spans="8:8" x14ac:dyDescent="0.25">
      <c r="H3602" s="113"/>
    </row>
    <row r="3603" spans="8:8" x14ac:dyDescent="0.25">
      <c r="H3603" s="113"/>
    </row>
    <row r="3604" spans="8:8" x14ac:dyDescent="0.25">
      <c r="H3604" s="113"/>
    </row>
    <row r="3605" spans="8:8" x14ac:dyDescent="0.25">
      <c r="H3605" s="113"/>
    </row>
    <row r="3606" spans="8:8" x14ac:dyDescent="0.25">
      <c r="H3606" s="113"/>
    </row>
    <row r="3607" spans="8:8" x14ac:dyDescent="0.25">
      <c r="H3607" s="113"/>
    </row>
    <row r="3608" spans="8:8" x14ac:dyDescent="0.25">
      <c r="H3608" s="113"/>
    </row>
    <row r="3609" spans="8:8" x14ac:dyDescent="0.25">
      <c r="H3609" s="113"/>
    </row>
    <row r="3610" spans="8:8" x14ac:dyDescent="0.25">
      <c r="H3610" s="113"/>
    </row>
    <row r="3611" spans="8:8" x14ac:dyDescent="0.25">
      <c r="H3611" s="113"/>
    </row>
    <row r="3612" spans="8:8" x14ac:dyDescent="0.25">
      <c r="H3612" s="113"/>
    </row>
    <row r="3613" spans="8:8" x14ac:dyDescent="0.25">
      <c r="H3613" s="113"/>
    </row>
    <row r="3614" spans="8:8" x14ac:dyDescent="0.25">
      <c r="H3614" s="113"/>
    </row>
    <row r="3615" spans="8:8" x14ac:dyDescent="0.25">
      <c r="H3615" s="113"/>
    </row>
    <row r="3616" spans="8:8" x14ac:dyDescent="0.25">
      <c r="H3616" s="113"/>
    </row>
    <row r="3617" spans="8:8" x14ac:dyDescent="0.25">
      <c r="H3617" s="113"/>
    </row>
    <row r="3618" spans="8:8" x14ac:dyDescent="0.25">
      <c r="H3618" s="113"/>
    </row>
    <row r="3619" spans="8:8" x14ac:dyDescent="0.25">
      <c r="H3619" s="113"/>
    </row>
    <row r="3620" spans="8:8" x14ac:dyDescent="0.25">
      <c r="H3620" s="113"/>
    </row>
    <row r="3621" spans="8:8" x14ac:dyDescent="0.25">
      <c r="H3621" s="113"/>
    </row>
    <row r="3622" spans="8:8" x14ac:dyDescent="0.25">
      <c r="H3622" s="113"/>
    </row>
    <row r="3623" spans="8:8" x14ac:dyDescent="0.25">
      <c r="H3623" s="113"/>
    </row>
    <row r="3624" spans="8:8" x14ac:dyDescent="0.25">
      <c r="H3624" s="113"/>
    </row>
    <row r="3625" spans="8:8" x14ac:dyDescent="0.25">
      <c r="H3625" s="113"/>
    </row>
    <row r="3626" spans="8:8" x14ac:dyDescent="0.25">
      <c r="H3626" s="113"/>
    </row>
    <row r="3627" spans="8:8" x14ac:dyDescent="0.25">
      <c r="H3627" s="113"/>
    </row>
    <row r="3628" spans="8:8" x14ac:dyDescent="0.25">
      <c r="H3628" s="113"/>
    </row>
    <row r="3629" spans="8:8" x14ac:dyDescent="0.25">
      <c r="H3629" s="113"/>
    </row>
    <row r="3630" spans="8:8" x14ac:dyDescent="0.25">
      <c r="H3630" s="113"/>
    </row>
    <row r="3631" spans="8:8" x14ac:dyDescent="0.25">
      <c r="H3631" s="113"/>
    </row>
    <row r="3632" spans="8:8" x14ac:dyDescent="0.25">
      <c r="H3632" s="113"/>
    </row>
    <row r="3633" spans="8:8" x14ac:dyDescent="0.25">
      <c r="H3633" s="113"/>
    </row>
    <row r="3634" spans="8:8" x14ac:dyDescent="0.25">
      <c r="H3634" s="113"/>
    </row>
    <row r="3635" spans="8:8" x14ac:dyDescent="0.25">
      <c r="H3635" s="113"/>
    </row>
    <row r="3636" spans="8:8" x14ac:dyDescent="0.25">
      <c r="H3636" s="113"/>
    </row>
    <row r="3637" spans="8:8" x14ac:dyDescent="0.25">
      <c r="H3637" s="113"/>
    </row>
    <row r="3638" spans="8:8" x14ac:dyDescent="0.25">
      <c r="H3638" s="113"/>
    </row>
    <row r="3639" spans="8:8" x14ac:dyDescent="0.25">
      <c r="H3639" s="113"/>
    </row>
    <row r="3640" spans="8:8" x14ac:dyDescent="0.25">
      <c r="H3640" s="113"/>
    </row>
    <row r="3641" spans="8:8" x14ac:dyDescent="0.25">
      <c r="H3641" s="113"/>
    </row>
    <row r="3642" spans="8:8" x14ac:dyDescent="0.25">
      <c r="H3642" s="113"/>
    </row>
    <row r="3643" spans="8:8" x14ac:dyDescent="0.25">
      <c r="H3643" s="113"/>
    </row>
    <row r="3644" spans="8:8" x14ac:dyDescent="0.25">
      <c r="H3644" s="113"/>
    </row>
    <row r="3645" spans="8:8" x14ac:dyDescent="0.25">
      <c r="H3645" s="113"/>
    </row>
    <row r="3646" spans="8:8" x14ac:dyDescent="0.25">
      <c r="H3646" s="113"/>
    </row>
    <row r="3647" spans="8:8" x14ac:dyDescent="0.25">
      <c r="H3647" s="113"/>
    </row>
    <row r="3648" spans="8:8" x14ac:dyDescent="0.25">
      <c r="H3648" s="113"/>
    </row>
    <row r="3649" spans="8:8" x14ac:dyDescent="0.25">
      <c r="H3649" s="113"/>
    </row>
    <row r="3650" spans="8:8" x14ac:dyDescent="0.25">
      <c r="H3650" s="113"/>
    </row>
    <row r="3651" spans="8:8" x14ac:dyDescent="0.25">
      <c r="H3651" s="113"/>
    </row>
    <row r="3652" spans="8:8" x14ac:dyDescent="0.25">
      <c r="H3652" s="113"/>
    </row>
    <row r="3653" spans="8:8" x14ac:dyDescent="0.25">
      <c r="H3653" s="113"/>
    </row>
    <row r="3654" spans="8:8" x14ac:dyDescent="0.25">
      <c r="H3654" s="113"/>
    </row>
    <row r="3655" spans="8:8" x14ac:dyDescent="0.25">
      <c r="H3655" s="113"/>
    </row>
    <row r="3656" spans="8:8" x14ac:dyDescent="0.25">
      <c r="H3656" s="113"/>
    </row>
    <row r="3657" spans="8:8" x14ac:dyDescent="0.25">
      <c r="H3657" s="113"/>
    </row>
    <row r="3658" spans="8:8" x14ac:dyDescent="0.25">
      <c r="H3658" s="113"/>
    </row>
    <row r="3659" spans="8:8" x14ac:dyDescent="0.25">
      <c r="H3659" s="113"/>
    </row>
    <row r="3660" spans="8:8" x14ac:dyDescent="0.25">
      <c r="H3660" s="113"/>
    </row>
    <row r="3661" spans="8:8" x14ac:dyDescent="0.25">
      <c r="H3661" s="113"/>
    </row>
    <row r="3662" spans="8:8" x14ac:dyDescent="0.25">
      <c r="H3662" s="113"/>
    </row>
    <row r="3663" spans="8:8" x14ac:dyDescent="0.25">
      <c r="H3663" s="113"/>
    </row>
    <row r="3664" spans="8:8" x14ac:dyDescent="0.25">
      <c r="H3664" s="113"/>
    </row>
    <row r="3665" spans="8:8" x14ac:dyDescent="0.25">
      <c r="H3665" s="113"/>
    </row>
    <row r="3666" spans="8:8" x14ac:dyDescent="0.25">
      <c r="H3666" s="113"/>
    </row>
    <row r="3667" spans="8:8" x14ac:dyDescent="0.25">
      <c r="H3667" s="113"/>
    </row>
    <row r="3668" spans="8:8" x14ac:dyDescent="0.25">
      <c r="H3668" s="113"/>
    </row>
    <row r="3669" spans="8:8" x14ac:dyDescent="0.25">
      <c r="H3669" s="113"/>
    </row>
    <row r="3670" spans="8:8" x14ac:dyDescent="0.25">
      <c r="H3670" s="113"/>
    </row>
    <row r="3671" spans="8:8" x14ac:dyDescent="0.25">
      <c r="H3671" s="113"/>
    </row>
    <row r="3672" spans="8:8" x14ac:dyDescent="0.25">
      <c r="H3672" s="113"/>
    </row>
    <row r="3673" spans="8:8" x14ac:dyDescent="0.25">
      <c r="H3673" s="113"/>
    </row>
    <row r="3674" spans="8:8" x14ac:dyDescent="0.25">
      <c r="H3674" s="113"/>
    </row>
    <row r="3675" spans="8:8" x14ac:dyDescent="0.25">
      <c r="H3675" s="113"/>
    </row>
    <row r="3676" spans="8:8" x14ac:dyDescent="0.25">
      <c r="H3676" s="113"/>
    </row>
    <row r="3677" spans="8:8" x14ac:dyDescent="0.25">
      <c r="H3677" s="113"/>
    </row>
    <row r="3678" spans="8:8" x14ac:dyDescent="0.25">
      <c r="H3678" s="113"/>
    </row>
    <row r="3679" spans="8:8" x14ac:dyDescent="0.25">
      <c r="H3679" s="113"/>
    </row>
    <row r="3680" spans="8:8" x14ac:dyDescent="0.25">
      <c r="H3680" s="113"/>
    </row>
    <row r="3681" spans="8:8" x14ac:dyDescent="0.25">
      <c r="H3681" s="113"/>
    </row>
    <row r="3682" spans="8:8" x14ac:dyDescent="0.25">
      <c r="H3682" s="113"/>
    </row>
    <row r="3683" spans="8:8" x14ac:dyDescent="0.25">
      <c r="H3683" s="113"/>
    </row>
    <row r="3684" spans="8:8" x14ac:dyDescent="0.25">
      <c r="H3684" s="113"/>
    </row>
    <row r="3685" spans="8:8" x14ac:dyDescent="0.25">
      <c r="H3685" s="113"/>
    </row>
    <row r="3686" spans="8:8" x14ac:dyDescent="0.25">
      <c r="H3686" s="113"/>
    </row>
    <row r="3687" spans="8:8" x14ac:dyDescent="0.25">
      <c r="H3687" s="113"/>
    </row>
    <row r="3688" spans="8:8" x14ac:dyDescent="0.25">
      <c r="H3688" s="113"/>
    </row>
    <row r="3689" spans="8:8" x14ac:dyDescent="0.25">
      <c r="H3689" s="113"/>
    </row>
    <row r="3690" spans="8:8" x14ac:dyDescent="0.25">
      <c r="H3690" s="113"/>
    </row>
    <row r="3691" spans="8:8" x14ac:dyDescent="0.25">
      <c r="H3691" s="113"/>
    </row>
    <row r="3692" spans="8:8" x14ac:dyDescent="0.25">
      <c r="H3692" s="113"/>
    </row>
    <row r="3693" spans="8:8" x14ac:dyDescent="0.25">
      <c r="H3693" s="113"/>
    </row>
    <row r="3694" spans="8:8" x14ac:dyDescent="0.25">
      <c r="H3694" s="113"/>
    </row>
    <row r="3695" spans="8:8" x14ac:dyDescent="0.25">
      <c r="H3695" s="113"/>
    </row>
    <row r="3696" spans="8:8" x14ac:dyDescent="0.25">
      <c r="H3696" s="113"/>
    </row>
    <row r="3697" spans="8:8" x14ac:dyDescent="0.25">
      <c r="H3697" s="113"/>
    </row>
    <row r="3698" spans="8:8" x14ac:dyDescent="0.25">
      <c r="H3698" s="113"/>
    </row>
    <row r="3699" spans="8:8" x14ac:dyDescent="0.25">
      <c r="H3699" s="113"/>
    </row>
    <row r="3700" spans="8:8" x14ac:dyDescent="0.25">
      <c r="H3700" s="113"/>
    </row>
    <row r="3701" spans="8:8" x14ac:dyDescent="0.25">
      <c r="H3701" s="113"/>
    </row>
    <row r="3702" spans="8:8" x14ac:dyDescent="0.25">
      <c r="H3702" s="113"/>
    </row>
    <row r="3703" spans="8:8" x14ac:dyDescent="0.25">
      <c r="H3703" s="113"/>
    </row>
    <row r="3704" spans="8:8" x14ac:dyDescent="0.25">
      <c r="H3704" s="113"/>
    </row>
    <row r="3705" spans="8:8" x14ac:dyDescent="0.25">
      <c r="H3705" s="113"/>
    </row>
    <row r="3706" spans="8:8" x14ac:dyDescent="0.25">
      <c r="H3706" s="113"/>
    </row>
    <row r="3707" spans="8:8" x14ac:dyDescent="0.25">
      <c r="H3707" s="113"/>
    </row>
    <row r="3708" spans="8:8" x14ac:dyDescent="0.25">
      <c r="H3708" s="113"/>
    </row>
    <row r="3709" spans="8:8" x14ac:dyDescent="0.25">
      <c r="H3709" s="113"/>
    </row>
    <row r="3710" spans="8:8" x14ac:dyDescent="0.25">
      <c r="H3710" s="113"/>
    </row>
    <row r="3711" spans="8:8" x14ac:dyDescent="0.25">
      <c r="H3711" s="113"/>
    </row>
    <row r="3712" spans="8:8" x14ac:dyDescent="0.25">
      <c r="H3712" s="113"/>
    </row>
    <row r="3713" spans="8:8" x14ac:dyDescent="0.25">
      <c r="H3713" s="113"/>
    </row>
    <row r="3714" spans="8:8" x14ac:dyDescent="0.25">
      <c r="H3714" s="113"/>
    </row>
    <row r="3715" spans="8:8" x14ac:dyDescent="0.25">
      <c r="H3715" s="113"/>
    </row>
    <row r="3716" spans="8:8" x14ac:dyDescent="0.25">
      <c r="H3716" s="113"/>
    </row>
    <row r="3717" spans="8:8" x14ac:dyDescent="0.25">
      <c r="H3717" s="113"/>
    </row>
    <row r="3718" spans="8:8" x14ac:dyDescent="0.25">
      <c r="H3718" s="113"/>
    </row>
    <row r="3719" spans="8:8" x14ac:dyDescent="0.25">
      <c r="H3719" s="113"/>
    </row>
    <row r="3720" spans="8:8" x14ac:dyDescent="0.25">
      <c r="H3720" s="113"/>
    </row>
    <row r="3721" spans="8:8" x14ac:dyDescent="0.25">
      <c r="H3721" s="113"/>
    </row>
    <row r="3722" spans="8:8" x14ac:dyDescent="0.25">
      <c r="H3722" s="113"/>
    </row>
    <row r="3723" spans="8:8" x14ac:dyDescent="0.25">
      <c r="H3723" s="113"/>
    </row>
    <row r="3724" spans="8:8" x14ac:dyDescent="0.25">
      <c r="H3724" s="113"/>
    </row>
    <row r="3725" spans="8:8" x14ac:dyDescent="0.25">
      <c r="H3725" s="113"/>
    </row>
    <row r="3726" spans="8:8" x14ac:dyDescent="0.25">
      <c r="H3726" s="113"/>
    </row>
    <row r="3727" spans="8:8" x14ac:dyDescent="0.25">
      <c r="H3727" s="113"/>
    </row>
    <row r="3728" spans="8:8" x14ac:dyDescent="0.25">
      <c r="H3728" s="113"/>
    </row>
    <row r="3729" spans="8:8" x14ac:dyDescent="0.25">
      <c r="H3729" s="113"/>
    </row>
    <row r="3730" spans="8:8" x14ac:dyDescent="0.25">
      <c r="H3730" s="113"/>
    </row>
    <row r="3731" spans="8:8" x14ac:dyDescent="0.25">
      <c r="H3731" s="113"/>
    </row>
    <row r="3732" spans="8:8" x14ac:dyDescent="0.25">
      <c r="H3732" s="113"/>
    </row>
    <row r="3733" spans="8:8" x14ac:dyDescent="0.25">
      <c r="H3733" s="113"/>
    </row>
    <row r="3734" spans="8:8" x14ac:dyDescent="0.25">
      <c r="H3734" s="113"/>
    </row>
    <row r="3735" spans="8:8" x14ac:dyDescent="0.25">
      <c r="H3735" s="113"/>
    </row>
    <row r="3736" spans="8:8" x14ac:dyDescent="0.25">
      <c r="H3736" s="113"/>
    </row>
    <row r="3737" spans="8:8" x14ac:dyDescent="0.25">
      <c r="H3737" s="113"/>
    </row>
    <row r="3738" spans="8:8" x14ac:dyDescent="0.25">
      <c r="H3738" s="113"/>
    </row>
    <row r="3739" spans="8:8" x14ac:dyDescent="0.25">
      <c r="H3739" s="113"/>
    </row>
    <row r="3740" spans="8:8" x14ac:dyDescent="0.25">
      <c r="H3740" s="113"/>
    </row>
    <row r="3741" spans="8:8" x14ac:dyDescent="0.25">
      <c r="H3741" s="113"/>
    </row>
    <row r="3742" spans="8:8" x14ac:dyDescent="0.25">
      <c r="H3742" s="113"/>
    </row>
    <row r="3743" spans="8:8" x14ac:dyDescent="0.25">
      <c r="H3743" s="113"/>
    </row>
    <row r="3744" spans="8:8" x14ac:dyDescent="0.25">
      <c r="H3744" s="113"/>
    </row>
    <row r="3745" spans="8:8" x14ac:dyDescent="0.25">
      <c r="H3745" s="113"/>
    </row>
    <row r="3746" spans="8:8" x14ac:dyDescent="0.25">
      <c r="H3746" s="113"/>
    </row>
    <row r="3747" spans="8:8" x14ac:dyDescent="0.25">
      <c r="H3747" s="113"/>
    </row>
    <row r="3748" spans="8:8" x14ac:dyDescent="0.25">
      <c r="H3748" s="113"/>
    </row>
    <row r="3749" spans="8:8" x14ac:dyDescent="0.25">
      <c r="H3749" s="113"/>
    </row>
    <row r="3750" spans="8:8" x14ac:dyDescent="0.25">
      <c r="H3750" s="113"/>
    </row>
    <row r="3751" spans="8:8" x14ac:dyDescent="0.25">
      <c r="H3751" s="113"/>
    </row>
    <row r="3752" spans="8:8" x14ac:dyDescent="0.25">
      <c r="H3752" s="113"/>
    </row>
    <row r="3753" spans="8:8" x14ac:dyDescent="0.25">
      <c r="H3753" s="113"/>
    </row>
    <row r="3754" spans="8:8" x14ac:dyDescent="0.25">
      <c r="H3754" s="113"/>
    </row>
    <row r="3755" spans="8:8" x14ac:dyDescent="0.25">
      <c r="H3755" s="113"/>
    </row>
    <row r="3756" spans="8:8" x14ac:dyDescent="0.25">
      <c r="H3756" s="113"/>
    </row>
    <row r="3757" spans="8:8" x14ac:dyDescent="0.25">
      <c r="H3757" s="113"/>
    </row>
    <row r="3758" spans="8:8" x14ac:dyDescent="0.25">
      <c r="H3758" s="113"/>
    </row>
    <row r="3759" spans="8:8" x14ac:dyDescent="0.25">
      <c r="H3759" s="113"/>
    </row>
    <row r="3760" spans="8:8" x14ac:dyDescent="0.25">
      <c r="H3760" s="113"/>
    </row>
    <row r="3761" spans="8:8" x14ac:dyDescent="0.25">
      <c r="H3761" s="113"/>
    </row>
    <row r="3762" spans="8:8" x14ac:dyDescent="0.25">
      <c r="H3762" s="113"/>
    </row>
    <row r="3763" spans="8:8" x14ac:dyDescent="0.25">
      <c r="H3763" s="113"/>
    </row>
    <row r="3764" spans="8:8" x14ac:dyDescent="0.25">
      <c r="H3764" s="113"/>
    </row>
    <row r="3765" spans="8:8" x14ac:dyDescent="0.25">
      <c r="H3765" s="113"/>
    </row>
    <row r="3766" spans="8:8" x14ac:dyDescent="0.25">
      <c r="H3766" s="113"/>
    </row>
    <row r="3767" spans="8:8" x14ac:dyDescent="0.25">
      <c r="H3767" s="113"/>
    </row>
    <row r="3768" spans="8:8" x14ac:dyDescent="0.25">
      <c r="H3768" s="113"/>
    </row>
    <row r="3769" spans="8:8" x14ac:dyDescent="0.25">
      <c r="H3769" s="113"/>
    </row>
    <row r="3770" spans="8:8" x14ac:dyDescent="0.25">
      <c r="H3770" s="113"/>
    </row>
    <row r="3771" spans="8:8" x14ac:dyDescent="0.25">
      <c r="H3771" s="113"/>
    </row>
    <row r="3772" spans="8:8" x14ac:dyDescent="0.25">
      <c r="H3772" s="113"/>
    </row>
    <row r="3773" spans="8:8" x14ac:dyDescent="0.25">
      <c r="H3773" s="113"/>
    </row>
    <row r="3774" spans="8:8" x14ac:dyDescent="0.25">
      <c r="H3774" s="113"/>
    </row>
    <row r="3775" spans="8:8" x14ac:dyDescent="0.25">
      <c r="H3775" s="113"/>
    </row>
    <row r="3776" spans="8:8" x14ac:dyDescent="0.25">
      <c r="H3776" s="113"/>
    </row>
    <row r="3777" spans="8:8" x14ac:dyDescent="0.25">
      <c r="H3777" s="113"/>
    </row>
    <row r="3778" spans="8:8" x14ac:dyDescent="0.25">
      <c r="H3778" s="113"/>
    </row>
    <row r="3779" spans="8:8" x14ac:dyDescent="0.25">
      <c r="H3779" s="113"/>
    </row>
    <row r="3780" spans="8:8" x14ac:dyDescent="0.25">
      <c r="H3780" s="113"/>
    </row>
    <row r="3781" spans="8:8" x14ac:dyDescent="0.25">
      <c r="H3781" s="113"/>
    </row>
    <row r="3782" spans="8:8" x14ac:dyDescent="0.25">
      <c r="H3782" s="113"/>
    </row>
    <row r="3783" spans="8:8" x14ac:dyDescent="0.25">
      <c r="H3783" s="113"/>
    </row>
    <row r="3784" spans="8:8" x14ac:dyDescent="0.25">
      <c r="H3784" s="113"/>
    </row>
    <row r="3785" spans="8:8" x14ac:dyDescent="0.25">
      <c r="H3785" s="113"/>
    </row>
    <row r="3786" spans="8:8" x14ac:dyDescent="0.25">
      <c r="H3786" s="113"/>
    </row>
    <row r="3787" spans="8:8" x14ac:dyDescent="0.25">
      <c r="H3787" s="113"/>
    </row>
    <row r="3788" spans="8:8" x14ac:dyDescent="0.25">
      <c r="H3788" s="113"/>
    </row>
    <row r="3789" spans="8:8" x14ac:dyDescent="0.25">
      <c r="H3789" s="113"/>
    </row>
    <row r="3790" spans="8:8" x14ac:dyDescent="0.25">
      <c r="H3790" s="113"/>
    </row>
    <row r="3791" spans="8:8" x14ac:dyDescent="0.25">
      <c r="H3791" s="113"/>
    </row>
    <row r="3792" spans="8:8" x14ac:dyDescent="0.25">
      <c r="H3792" s="113"/>
    </row>
    <row r="3793" spans="8:8" x14ac:dyDescent="0.25">
      <c r="H3793" s="113"/>
    </row>
    <row r="3794" spans="8:8" x14ac:dyDescent="0.25">
      <c r="H3794" s="113"/>
    </row>
    <row r="3795" spans="8:8" x14ac:dyDescent="0.25">
      <c r="H3795" s="113"/>
    </row>
    <row r="3796" spans="8:8" x14ac:dyDescent="0.25">
      <c r="H3796" s="113"/>
    </row>
    <row r="3797" spans="8:8" x14ac:dyDescent="0.25">
      <c r="H3797" s="113"/>
    </row>
    <row r="3798" spans="8:8" x14ac:dyDescent="0.25">
      <c r="H3798" s="113"/>
    </row>
    <row r="3799" spans="8:8" x14ac:dyDescent="0.25">
      <c r="H3799" s="113"/>
    </row>
    <row r="3800" spans="8:8" x14ac:dyDescent="0.25">
      <c r="H3800" s="113"/>
    </row>
    <row r="3801" spans="8:8" x14ac:dyDescent="0.25">
      <c r="H3801" s="113"/>
    </row>
    <row r="3802" spans="8:8" x14ac:dyDescent="0.25">
      <c r="H3802" s="113"/>
    </row>
    <row r="3803" spans="8:8" x14ac:dyDescent="0.25">
      <c r="H3803" s="113"/>
    </row>
    <row r="3804" spans="8:8" x14ac:dyDescent="0.25">
      <c r="H3804" s="113"/>
    </row>
    <row r="3805" spans="8:8" x14ac:dyDescent="0.25">
      <c r="H3805" s="113"/>
    </row>
    <row r="3806" spans="8:8" x14ac:dyDescent="0.25">
      <c r="H3806" s="113"/>
    </row>
    <row r="3807" spans="8:8" x14ac:dyDescent="0.25">
      <c r="H3807" s="113"/>
    </row>
    <row r="3808" spans="8:8" x14ac:dyDescent="0.25">
      <c r="H3808" s="113"/>
    </row>
    <row r="3809" spans="8:8" x14ac:dyDescent="0.25">
      <c r="H3809" s="113"/>
    </row>
    <row r="3810" spans="8:8" x14ac:dyDescent="0.25">
      <c r="H3810" s="113"/>
    </row>
    <row r="3811" spans="8:8" x14ac:dyDescent="0.25">
      <c r="H3811" s="113"/>
    </row>
    <row r="3812" spans="8:8" x14ac:dyDescent="0.25">
      <c r="H3812" s="113"/>
    </row>
    <row r="3813" spans="8:8" x14ac:dyDescent="0.25">
      <c r="H3813" s="113"/>
    </row>
    <row r="3814" spans="8:8" x14ac:dyDescent="0.25">
      <c r="H3814" s="113"/>
    </row>
    <row r="3815" spans="8:8" x14ac:dyDescent="0.25">
      <c r="H3815" s="113"/>
    </row>
    <row r="3816" spans="8:8" x14ac:dyDescent="0.25">
      <c r="H3816" s="113"/>
    </row>
    <row r="3817" spans="8:8" x14ac:dyDescent="0.25">
      <c r="H3817" s="113"/>
    </row>
    <row r="3818" spans="8:8" x14ac:dyDescent="0.25">
      <c r="H3818" s="113"/>
    </row>
    <row r="3819" spans="8:8" x14ac:dyDescent="0.25">
      <c r="H3819" s="113"/>
    </row>
    <row r="3820" spans="8:8" x14ac:dyDescent="0.25">
      <c r="H3820" s="113"/>
    </row>
    <row r="3821" spans="8:8" x14ac:dyDescent="0.25">
      <c r="H3821" s="113"/>
    </row>
    <row r="3822" spans="8:8" x14ac:dyDescent="0.25">
      <c r="H3822" s="113"/>
    </row>
    <row r="3823" spans="8:8" x14ac:dyDescent="0.25">
      <c r="H3823" s="113"/>
    </row>
    <row r="3824" spans="8:8" x14ac:dyDescent="0.25">
      <c r="H3824" s="113"/>
    </row>
    <row r="3825" spans="8:8" x14ac:dyDescent="0.25">
      <c r="H3825" s="113"/>
    </row>
    <row r="3826" spans="8:8" x14ac:dyDescent="0.25">
      <c r="H3826" s="113"/>
    </row>
    <row r="3827" spans="8:8" x14ac:dyDescent="0.25">
      <c r="H3827" s="113"/>
    </row>
    <row r="3828" spans="8:8" x14ac:dyDescent="0.25">
      <c r="H3828" s="113"/>
    </row>
    <row r="3829" spans="8:8" x14ac:dyDescent="0.25">
      <c r="H3829" s="113"/>
    </row>
    <row r="3830" spans="8:8" x14ac:dyDescent="0.25">
      <c r="H3830" s="113"/>
    </row>
    <row r="3831" spans="8:8" x14ac:dyDescent="0.25">
      <c r="H3831" s="113"/>
    </row>
    <row r="3832" spans="8:8" x14ac:dyDescent="0.25">
      <c r="H3832" s="113"/>
    </row>
    <row r="3833" spans="8:8" x14ac:dyDescent="0.25">
      <c r="H3833" s="113"/>
    </row>
    <row r="3834" spans="8:8" x14ac:dyDescent="0.25">
      <c r="H3834" s="113"/>
    </row>
    <row r="3835" spans="8:8" x14ac:dyDescent="0.25">
      <c r="H3835" s="113"/>
    </row>
    <row r="3836" spans="8:8" x14ac:dyDescent="0.25">
      <c r="H3836" s="113"/>
    </row>
    <row r="3837" spans="8:8" x14ac:dyDescent="0.25">
      <c r="H3837" s="113"/>
    </row>
    <row r="3838" spans="8:8" x14ac:dyDescent="0.25">
      <c r="H3838" s="113"/>
    </row>
    <row r="3839" spans="8:8" x14ac:dyDescent="0.25">
      <c r="H3839" s="113"/>
    </row>
    <row r="3840" spans="8:8" x14ac:dyDescent="0.25">
      <c r="H3840" s="113"/>
    </row>
    <row r="3841" spans="8:8" x14ac:dyDescent="0.25">
      <c r="H3841" s="113"/>
    </row>
    <row r="3842" spans="8:8" x14ac:dyDescent="0.25">
      <c r="H3842" s="113"/>
    </row>
    <row r="3843" spans="8:8" x14ac:dyDescent="0.25">
      <c r="H3843" s="113"/>
    </row>
    <row r="3844" spans="8:8" x14ac:dyDescent="0.25">
      <c r="H3844" s="113"/>
    </row>
    <row r="3845" spans="8:8" x14ac:dyDescent="0.25">
      <c r="H3845" s="113"/>
    </row>
    <row r="3846" spans="8:8" x14ac:dyDescent="0.25">
      <c r="H3846" s="113"/>
    </row>
    <row r="3847" spans="8:8" x14ac:dyDescent="0.25">
      <c r="H3847" s="113"/>
    </row>
    <row r="3848" spans="8:8" x14ac:dyDescent="0.25">
      <c r="H3848" s="113"/>
    </row>
    <row r="3849" spans="8:8" x14ac:dyDescent="0.25">
      <c r="H3849" s="113"/>
    </row>
    <row r="3850" spans="8:8" x14ac:dyDescent="0.25">
      <c r="H3850" s="113"/>
    </row>
    <row r="3851" spans="8:8" x14ac:dyDescent="0.25">
      <c r="H3851" s="113"/>
    </row>
    <row r="3852" spans="8:8" x14ac:dyDescent="0.25">
      <c r="H3852" s="113"/>
    </row>
    <row r="3853" spans="8:8" x14ac:dyDescent="0.25">
      <c r="H3853" s="113"/>
    </row>
    <row r="3854" spans="8:8" x14ac:dyDescent="0.25">
      <c r="H3854" s="113"/>
    </row>
    <row r="3855" spans="8:8" x14ac:dyDescent="0.25">
      <c r="H3855" s="113"/>
    </row>
    <row r="3856" spans="8:8" x14ac:dyDescent="0.25">
      <c r="H3856" s="113"/>
    </row>
    <row r="3857" spans="8:8" x14ac:dyDescent="0.25">
      <c r="H3857" s="113"/>
    </row>
    <row r="3858" spans="8:8" x14ac:dyDescent="0.25">
      <c r="H3858" s="113"/>
    </row>
    <row r="3859" spans="8:8" x14ac:dyDescent="0.25">
      <c r="H3859" s="113"/>
    </row>
    <row r="3860" spans="8:8" x14ac:dyDescent="0.25">
      <c r="H3860" s="113"/>
    </row>
    <row r="3861" spans="8:8" x14ac:dyDescent="0.25">
      <c r="H3861" s="113"/>
    </row>
    <row r="3862" spans="8:8" x14ac:dyDescent="0.25">
      <c r="H3862" s="113"/>
    </row>
    <row r="3863" spans="8:8" x14ac:dyDescent="0.25">
      <c r="H3863" s="113"/>
    </row>
    <row r="3864" spans="8:8" x14ac:dyDescent="0.25">
      <c r="H3864" s="113"/>
    </row>
    <row r="3865" spans="8:8" x14ac:dyDescent="0.25">
      <c r="H3865" s="113"/>
    </row>
    <row r="3866" spans="8:8" x14ac:dyDescent="0.25">
      <c r="H3866" s="113"/>
    </row>
    <row r="3867" spans="8:8" x14ac:dyDescent="0.25">
      <c r="H3867" s="113"/>
    </row>
    <row r="3868" spans="8:8" x14ac:dyDescent="0.25">
      <c r="H3868" s="113"/>
    </row>
    <row r="3869" spans="8:8" x14ac:dyDescent="0.25">
      <c r="H3869" s="113"/>
    </row>
    <row r="3870" spans="8:8" x14ac:dyDescent="0.25">
      <c r="H3870" s="113"/>
    </row>
    <row r="3871" spans="8:8" x14ac:dyDescent="0.25">
      <c r="H3871" s="113"/>
    </row>
    <row r="3872" spans="8:8" x14ac:dyDescent="0.25">
      <c r="H3872" s="113"/>
    </row>
    <row r="3873" spans="8:8" x14ac:dyDescent="0.25">
      <c r="H3873" s="113"/>
    </row>
    <row r="3874" spans="8:8" x14ac:dyDescent="0.25">
      <c r="H3874" s="113"/>
    </row>
    <row r="3875" spans="8:8" x14ac:dyDescent="0.25">
      <c r="H3875" s="113"/>
    </row>
    <row r="3876" spans="8:8" x14ac:dyDescent="0.25">
      <c r="H3876" s="113"/>
    </row>
    <row r="3877" spans="8:8" x14ac:dyDescent="0.25">
      <c r="H3877" s="113"/>
    </row>
    <row r="3878" spans="8:8" x14ac:dyDescent="0.25">
      <c r="H3878" s="113"/>
    </row>
    <row r="3879" spans="8:8" x14ac:dyDescent="0.25">
      <c r="H3879" s="113"/>
    </row>
    <row r="3880" spans="8:8" x14ac:dyDescent="0.25">
      <c r="H3880" s="113"/>
    </row>
    <row r="3881" spans="8:8" x14ac:dyDescent="0.25">
      <c r="H3881" s="113"/>
    </row>
    <row r="3882" spans="8:8" x14ac:dyDescent="0.25">
      <c r="H3882" s="113"/>
    </row>
    <row r="3883" spans="8:8" x14ac:dyDescent="0.25">
      <c r="H3883" s="113"/>
    </row>
    <row r="3884" spans="8:8" x14ac:dyDescent="0.25">
      <c r="H3884" s="113"/>
    </row>
    <row r="3885" spans="8:8" x14ac:dyDescent="0.25">
      <c r="H3885" s="113"/>
    </row>
    <row r="3886" spans="8:8" x14ac:dyDescent="0.25">
      <c r="H3886" s="113"/>
    </row>
    <row r="3887" spans="8:8" x14ac:dyDescent="0.25">
      <c r="H3887" s="113"/>
    </row>
    <row r="3888" spans="8:8" x14ac:dyDescent="0.25">
      <c r="H3888" s="113"/>
    </row>
    <row r="3889" spans="8:8" x14ac:dyDescent="0.25">
      <c r="H3889" s="113"/>
    </row>
    <row r="3890" spans="8:8" x14ac:dyDescent="0.25">
      <c r="H3890" s="113"/>
    </row>
    <row r="3891" spans="8:8" x14ac:dyDescent="0.25">
      <c r="H3891" s="113"/>
    </row>
    <row r="3892" spans="8:8" x14ac:dyDescent="0.25">
      <c r="H3892" s="113"/>
    </row>
    <row r="3893" spans="8:8" x14ac:dyDescent="0.25">
      <c r="H3893" s="113"/>
    </row>
    <row r="3894" spans="8:8" x14ac:dyDescent="0.25">
      <c r="H3894" s="113"/>
    </row>
    <row r="3895" spans="8:8" x14ac:dyDescent="0.25">
      <c r="H3895" s="113"/>
    </row>
    <row r="3896" spans="8:8" x14ac:dyDescent="0.25">
      <c r="H3896" s="113"/>
    </row>
    <row r="3897" spans="8:8" x14ac:dyDescent="0.25">
      <c r="H3897" s="113"/>
    </row>
    <row r="3898" spans="8:8" x14ac:dyDescent="0.25">
      <c r="H3898" s="113"/>
    </row>
    <row r="3899" spans="8:8" x14ac:dyDescent="0.25">
      <c r="H3899" s="113"/>
    </row>
    <row r="3900" spans="8:8" x14ac:dyDescent="0.25">
      <c r="H3900" s="113"/>
    </row>
    <row r="3901" spans="8:8" x14ac:dyDescent="0.25">
      <c r="H3901" s="113"/>
    </row>
    <row r="3902" spans="8:8" x14ac:dyDescent="0.25">
      <c r="H3902" s="113"/>
    </row>
    <row r="3903" spans="8:8" x14ac:dyDescent="0.25">
      <c r="H3903" s="113"/>
    </row>
    <row r="3904" spans="8:8" x14ac:dyDescent="0.25">
      <c r="H3904" s="113"/>
    </row>
    <row r="3905" spans="8:8" x14ac:dyDescent="0.25">
      <c r="H3905" s="113"/>
    </row>
    <row r="3906" spans="8:8" x14ac:dyDescent="0.25">
      <c r="H3906" s="113"/>
    </row>
    <row r="3907" spans="8:8" x14ac:dyDescent="0.25">
      <c r="H3907" s="113"/>
    </row>
    <row r="3908" spans="8:8" x14ac:dyDescent="0.25">
      <c r="H3908" s="113"/>
    </row>
    <row r="3909" spans="8:8" x14ac:dyDescent="0.25">
      <c r="H3909" s="113"/>
    </row>
    <row r="3910" spans="8:8" x14ac:dyDescent="0.25">
      <c r="H3910" s="113"/>
    </row>
    <row r="3911" spans="8:8" x14ac:dyDescent="0.25">
      <c r="H3911" s="113"/>
    </row>
    <row r="3912" spans="8:8" x14ac:dyDescent="0.25">
      <c r="H3912" s="113"/>
    </row>
    <row r="3913" spans="8:8" x14ac:dyDescent="0.25">
      <c r="H3913" s="113"/>
    </row>
    <row r="3914" spans="8:8" x14ac:dyDescent="0.25">
      <c r="H3914" s="113"/>
    </row>
    <row r="3915" spans="8:8" x14ac:dyDescent="0.25">
      <c r="H3915" s="113"/>
    </row>
    <row r="3916" spans="8:8" x14ac:dyDescent="0.25">
      <c r="H3916" s="113"/>
    </row>
    <row r="3917" spans="8:8" x14ac:dyDescent="0.25">
      <c r="H3917" s="113"/>
    </row>
    <row r="3918" spans="8:8" x14ac:dyDescent="0.25">
      <c r="H3918" s="113"/>
    </row>
    <row r="3919" spans="8:8" x14ac:dyDescent="0.25">
      <c r="H3919" s="113"/>
    </row>
    <row r="3920" spans="8:8" x14ac:dyDescent="0.25">
      <c r="H3920" s="113"/>
    </row>
    <row r="3921" spans="8:8" x14ac:dyDescent="0.25">
      <c r="H3921" s="113"/>
    </row>
    <row r="3922" spans="8:8" x14ac:dyDescent="0.25">
      <c r="H3922" s="113"/>
    </row>
    <row r="3923" spans="8:8" x14ac:dyDescent="0.25">
      <c r="H3923" s="113"/>
    </row>
    <row r="3924" spans="8:8" x14ac:dyDescent="0.25">
      <c r="H3924" s="113"/>
    </row>
    <row r="3925" spans="8:8" x14ac:dyDescent="0.25">
      <c r="H3925" s="113"/>
    </row>
    <row r="3926" spans="8:8" x14ac:dyDescent="0.25">
      <c r="H3926" s="113"/>
    </row>
    <row r="3927" spans="8:8" x14ac:dyDescent="0.25">
      <c r="H3927" s="113"/>
    </row>
    <row r="3928" spans="8:8" x14ac:dyDescent="0.25">
      <c r="H3928" s="113"/>
    </row>
    <row r="3929" spans="8:8" x14ac:dyDescent="0.25">
      <c r="H3929" s="113"/>
    </row>
    <row r="3930" spans="8:8" x14ac:dyDescent="0.25">
      <c r="H3930" s="113"/>
    </row>
    <row r="3931" spans="8:8" x14ac:dyDescent="0.25">
      <c r="H3931" s="113"/>
    </row>
    <row r="3932" spans="8:8" x14ac:dyDescent="0.25">
      <c r="H3932" s="113"/>
    </row>
    <row r="3933" spans="8:8" x14ac:dyDescent="0.25">
      <c r="H3933" s="113"/>
    </row>
    <row r="3934" spans="8:8" x14ac:dyDescent="0.25">
      <c r="H3934" s="113"/>
    </row>
    <row r="3935" spans="8:8" x14ac:dyDescent="0.25">
      <c r="H3935" s="113"/>
    </row>
    <row r="3936" spans="8:8" x14ac:dyDescent="0.25">
      <c r="H3936" s="113"/>
    </row>
    <row r="3937" spans="8:8" x14ac:dyDescent="0.25">
      <c r="H3937" s="113"/>
    </row>
    <row r="3938" spans="8:8" x14ac:dyDescent="0.25">
      <c r="H3938" s="113"/>
    </row>
    <row r="3939" spans="8:8" x14ac:dyDescent="0.25">
      <c r="H3939" s="113"/>
    </row>
    <row r="3940" spans="8:8" x14ac:dyDescent="0.25">
      <c r="H3940" s="113"/>
    </row>
    <row r="3941" spans="8:8" x14ac:dyDescent="0.25">
      <c r="H3941" s="113"/>
    </row>
    <row r="3942" spans="8:8" x14ac:dyDescent="0.25">
      <c r="H3942" s="113"/>
    </row>
    <row r="3943" spans="8:8" x14ac:dyDescent="0.25">
      <c r="H3943" s="113"/>
    </row>
    <row r="3944" spans="8:8" x14ac:dyDescent="0.25">
      <c r="H3944" s="113"/>
    </row>
    <row r="3945" spans="8:8" x14ac:dyDescent="0.25">
      <c r="H3945" s="113"/>
    </row>
    <row r="3946" spans="8:8" x14ac:dyDescent="0.25">
      <c r="H3946" s="113"/>
    </row>
    <row r="3947" spans="8:8" x14ac:dyDescent="0.25">
      <c r="H3947" s="113"/>
    </row>
    <row r="3948" spans="8:8" x14ac:dyDescent="0.25">
      <c r="H3948" s="113"/>
    </row>
    <row r="3949" spans="8:8" x14ac:dyDescent="0.25">
      <c r="H3949" s="113"/>
    </row>
    <row r="3950" spans="8:8" x14ac:dyDescent="0.25">
      <c r="H3950" s="113"/>
    </row>
    <row r="3951" spans="8:8" x14ac:dyDescent="0.25">
      <c r="H3951" s="113"/>
    </row>
    <row r="3952" spans="8:8" x14ac:dyDescent="0.25">
      <c r="H3952" s="113"/>
    </row>
    <row r="3953" spans="8:8" x14ac:dyDescent="0.25">
      <c r="H3953" s="113"/>
    </row>
    <row r="3954" spans="8:8" x14ac:dyDescent="0.25">
      <c r="H3954" s="113"/>
    </row>
    <row r="3955" spans="8:8" x14ac:dyDescent="0.25">
      <c r="H3955" s="113"/>
    </row>
    <row r="3956" spans="8:8" x14ac:dyDescent="0.25">
      <c r="H3956" s="113"/>
    </row>
    <row r="3957" spans="8:8" x14ac:dyDescent="0.25">
      <c r="H3957" s="113"/>
    </row>
    <row r="3958" spans="8:8" x14ac:dyDescent="0.25">
      <c r="H3958" s="113"/>
    </row>
    <row r="3959" spans="8:8" x14ac:dyDescent="0.25">
      <c r="H3959" s="113"/>
    </row>
    <row r="3960" spans="8:8" x14ac:dyDescent="0.25">
      <c r="H3960" s="113"/>
    </row>
    <row r="3961" spans="8:8" x14ac:dyDescent="0.25">
      <c r="H3961" s="113"/>
    </row>
    <row r="3962" spans="8:8" x14ac:dyDescent="0.25">
      <c r="H3962" s="113"/>
    </row>
    <row r="3963" spans="8:8" x14ac:dyDescent="0.25">
      <c r="H3963" s="113"/>
    </row>
    <row r="3964" spans="8:8" x14ac:dyDescent="0.25">
      <c r="H3964" s="113"/>
    </row>
    <row r="3965" spans="8:8" x14ac:dyDescent="0.25">
      <c r="H3965" s="113"/>
    </row>
    <row r="3966" spans="8:8" x14ac:dyDescent="0.25">
      <c r="H3966" s="113"/>
    </row>
    <row r="3967" spans="8:8" x14ac:dyDescent="0.25">
      <c r="H3967" s="113"/>
    </row>
    <row r="3968" spans="8:8" x14ac:dyDescent="0.25">
      <c r="H3968" s="113"/>
    </row>
    <row r="3969" spans="8:8" x14ac:dyDescent="0.25">
      <c r="H3969" s="113"/>
    </row>
    <row r="3970" spans="8:8" x14ac:dyDescent="0.25">
      <c r="H3970" s="113"/>
    </row>
    <row r="3971" spans="8:8" x14ac:dyDescent="0.25">
      <c r="H3971" s="113"/>
    </row>
    <row r="3972" spans="8:8" x14ac:dyDescent="0.25">
      <c r="H3972" s="113"/>
    </row>
    <row r="3973" spans="8:8" x14ac:dyDescent="0.25">
      <c r="H3973" s="113"/>
    </row>
    <row r="3974" spans="8:8" x14ac:dyDescent="0.25">
      <c r="H3974" s="113"/>
    </row>
    <row r="3975" spans="8:8" x14ac:dyDescent="0.25">
      <c r="H3975" s="113"/>
    </row>
    <row r="3976" spans="8:8" x14ac:dyDescent="0.25">
      <c r="H3976" s="113"/>
    </row>
    <row r="3977" spans="8:8" x14ac:dyDescent="0.25">
      <c r="H3977" s="113"/>
    </row>
    <row r="3978" spans="8:8" x14ac:dyDescent="0.25">
      <c r="H3978" s="113"/>
    </row>
    <row r="3979" spans="8:8" x14ac:dyDescent="0.25">
      <c r="H3979" s="113"/>
    </row>
    <row r="3980" spans="8:8" x14ac:dyDescent="0.25">
      <c r="H3980" s="113"/>
    </row>
    <row r="3981" spans="8:8" x14ac:dyDescent="0.25">
      <c r="H3981" s="113"/>
    </row>
    <row r="3982" spans="8:8" x14ac:dyDescent="0.25">
      <c r="H3982" s="113"/>
    </row>
    <row r="3983" spans="8:8" x14ac:dyDescent="0.25">
      <c r="H3983" s="113"/>
    </row>
    <row r="3984" spans="8:8" x14ac:dyDescent="0.25">
      <c r="H3984" s="113"/>
    </row>
    <row r="3985" spans="8:8" x14ac:dyDescent="0.25">
      <c r="H3985" s="113"/>
    </row>
    <row r="3986" spans="8:8" x14ac:dyDescent="0.25">
      <c r="H3986" s="113"/>
    </row>
    <row r="3987" spans="8:8" x14ac:dyDescent="0.25">
      <c r="H3987" s="113"/>
    </row>
    <row r="3988" spans="8:8" x14ac:dyDescent="0.25">
      <c r="H3988" s="113"/>
    </row>
    <row r="3989" spans="8:8" x14ac:dyDescent="0.25">
      <c r="H3989" s="113"/>
    </row>
    <row r="3990" spans="8:8" x14ac:dyDescent="0.25">
      <c r="H3990" s="113"/>
    </row>
    <row r="3991" spans="8:8" x14ac:dyDescent="0.25">
      <c r="H3991" s="113"/>
    </row>
    <row r="3992" spans="8:8" x14ac:dyDescent="0.25">
      <c r="H3992" s="113"/>
    </row>
    <row r="3993" spans="8:8" x14ac:dyDescent="0.25">
      <c r="H3993" s="113"/>
    </row>
    <row r="3994" spans="8:8" x14ac:dyDescent="0.25">
      <c r="H3994" s="113"/>
    </row>
    <row r="3995" spans="8:8" x14ac:dyDescent="0.25">
      <c r="H3995" s="113"/>
    </row>
    <row r="3996" spans="8:8" x14ac:dyDescent="0.25">
      <c r="H3996" s="113"/>
    </row>
    <row r="3997" spans="8:8" x14ac:dyDescent="0.25">
      <c r="H3997" s="113"/>
    </row>
    <row r="3998" spans="8:8" x14ac:dyDescent="0.25">
      <c r="H3998" s="113"/>
    </row>
    <row r="3999" spans="8:8" x14ac:dyDescent="0.25">
      <c r="H3999" s="113"/>
    </row>
    <row r="4000" spans="8:8" x14ac:dyDescent="0.25">
      <c r="H4000" s="113"/>
    </row>
    <row r="4001" spans="8:8" x14ac:dyDescent="0.25">
      <c r="H4001" s="113"/>
    </row>
    <row r="4002" spans="8:8" x14ac:dyDescent="0.25">
      <c r="H4002" s="113"/>
    </row>
    <row r="4003" spans="8:8" x14ac:dyDescent="0.25">
      <c r="H4003" s="113"/>
    </row>
    <row r="4004" spans="8:8" x14ac:dyDescent="0.25">
      <c r="H4004" s="113"/>
    </row>
    <row r="4005" spans="8:8" x14ac:dyDescent="0.25">
      <c r="H4005" s="113"/>
    </row>
    <row r="4006" spans="8:8" x14ac:dyDescent="0.25">
      <c r="H4006" s="113"/>
    </row>
    <row r="4007" spans="8:8" x14ac:dyDescent="0.25">
      <c r="H4007" s="113"/>
    </row>
    <row r="4008" spans="8:8" x14ac:dyDescent="0.25">
      <c r="H4008" s="113"/>
    </row>
    <row r="4009" spans="8:8" x14ac:dyDescent="0.25">
      <c r="H4009" s="113"/>
    </row>
    <row r="4010" spans="8:8" x14ac:dyDescent="0.25">
      <c r="H4010" s="113"/>
    </row>
    <row r="4011" spans="8:8" x14ac:dyDescent="0.25">
      <c r="H4011" s="113"/>
    </row>
    <row r="4012" spans="8:8" x14ac:dyDescent="0.25">
      <c r="H4012" s="113"/>
    </row>
    <row r="4013" spans="8:8" x14ac:dyDescent="0.25">
      <c r="H4013" s="113"/>
    </row>
    <row r="4014" spans="8:8" x14ac:dyDescent="0.25">
      <c r="H4014" s="113"/>
    </row>
    <row r="4015" spans="8:8" x14ac:dyDescent="0.25">
      <c r="H4015" s="113"/>
    </row>
    <row r="4016" spans="8:8" x14ac:dyDescent="0.25">
      <c r="H4016" s="113"/>
    </row>
    <row r="4017" spans="8:8" x14ac:dyDescent="0.25">
      <c r="H4017" s="113"/>
    </row>
    <row r="4018" spans="8:8" x14ac:dyDescent="0.25">
      <c r="H4018" s="113"/>
    </row>
    <row r="4019" spans="8:8" x14ac:dyDescent="0.25">
      <c r="H4019" s="113"/>
    </row>
    <row r="4020" spans="8:8" x14ac:dyDescent="0.25">
      <c r="H4020" s="113"/>
    </row>
    <row r="4021" spans="8:8" x14ac:dyDescent="0.25">
      <c r="H4021" s="113"/>
    </row>
    <row r="4022" spans="8:8" x14ac:dyDescent="0.25">
      <c r="H4022" s="113"/>
    </row>
    <row r="4023" spans="8:8" x14ac:dyDescent="0.25">
      <c r="H4023" s="113"/>
    </row>
    <row r="4024" spans="8:8" x14ac:dyDescent="0.25">
      <c r="H4024" s="113"/>
    </row>
    <row r="4025" spans="8:8" x14ac:dyDescent="0.25">
      <c r="H4025" s="113"/>
    </row>
    <row r="4026" spans="8:8" x14ac:dyDescent="0.25">
      <c r="H4026" s="113"/>
    </row>
    <row r="4027" spans="8:8" x14ac:dyDescent="0.25">
      <c r="H4027" s="113"/>
    </row>
    <row r="4028" spans="8:8" x14ac:dyDescent="0.25">
      <c r="H4028" s="113"/>
    </row>
    <row r="4029" spans="8:8" x14ac:dyDescent="0.25">
      <c r="H4029" s="113"/>
    </row>
    <row r="4030" spans="8:8" x14ac:dyDescent="0.25">
      <c r="H4030" s="113"/>
    </row>
    <row r="4031" spans="8:8" x14ac:dyDescent="0.25">
      <c r="H4031" s="113"/>
    </row>
    <row r="4032" spans="8:8" x14ac:dyDescent="0.25">
      <c r="H4032" s="113"/>
    </row>
    <row r="4033" spans="8:8" x14ac:dyDescent="0.25">
      <c r="H4033" s="113"/>
    </row>
    <row r="4034" spans="8:8" x14ac:dyDescent="0.25">
      <c r="H4034" s="113"/>
    </row>
    <row r="4035" spans="8:8" x14ac:dyDescent="0.25">
      <c r="H4035" s="113"/>
    </row>
    <row r="4036" spans="8:8" x14ac:dyDescent="0.25">
      <c r="H4036" s="113"/>
    </row>
    <row r="4037" spans="8:8" x14ac:dyDescent="0.25">
      <c r="H4037" s="113"/>
    </row>
    <row r="4038" spans="8:8" x14ac:dyDescent="0.25">
      <c r="H4038" s="113"/>
    </row>
    <row r="4039" spans="8:8" x14ac:dyDescent="0.25">
      <c r="H4039" s="113"/>
    </row>
    <row r="4040" spans="8:8" x14ac:dyDescent="0.25">
      <c r="H4040" s="113"/>
    </row>
    <row r="4041" spans="8:8" x14ac:dyDescent="0.25">
      <c r="H4041" s="113"/>
    </row>
    <row r="4042" spans="8:8" x14ac:dyDescent="0.25">
      <c r="H4042" s="113"/>
    </row>
    <row r="4043" spans="8:8" x14ac:dyDescent="0.25">
      <c r="H4043" s="113"/>
    </row>
    <row r="4044" spans="8:8" x14ac:dyDescent="0.25">
      <c r="H4044" s="113"/>
    </row>
    <row r="4045" spans="8:8" x14ac:dyDescent="0.25">
      <c r="H4045" s="113"/>
    </row>
    <row r="4046" spans="8:8" x14ac:dyDescent="0.25">
      <c r="H4046" s="113"/>
    </row>
    <row r="4047" spans="8:8" x14ac:dyDescent="0.25">
      <c r="H4047" s="113"/>
    </row>
    <row r="4048" spans="8:8" x14ac:dyDescent="0.25">
      <c r="H4048" s="113"/>
    </row>
    <row r="4049" spans="8:8" x14ac:dyDescent="0.25">
      <c r="H4049" s="113"/>
    </row>
    <row r="4050" spans="8:8" x14ac:dyDescent="0.25">
      <c r="H4050" s="113"/>
    </row>
    <row r="4051" spans="8:8" x14ac:dyDescent="0.25">
      <c r="H4051" s="113"/>
    </row>
    <row r="4052" spans="8:8" x14ac:dyDescent="0.25">
      <c r="H4052" s="113"/>
    </row>
    <row r="4053" spans="8:8" x14ac:dyDescent="0.25">
      <c r="H4053" s="113"/>
    </row>
    <row r="4054" spans="8:8" x14ac:dyDescent="0.25">
      <c r="H4054" s="113"/>
    </row>
    <row r="4055" spans="8:8" x14ac:dyDescent="0.25">
      <c r="H4055" s="113"/>
    </row>
    <row r="4056" spans="8:8" x14ac:dyDescent="0.25">
      <c r="H4056" s="113"/>
    </row>
    <row r="4057" spans="8:8" x14ac:dyDescent="0.25">
      <c r="H4057" s="113"/>
    </row>
    <row r="4058" spans="8:8" x14ac:dyDescent="0.25">
      <c r="H4058" s="113"/>
    </row>
    <row r="4059" spans="8:8" x14ac:dyDescent="0.25">
      <c r="H4059" s="113"/>
    </row>
    <row r="4060" spans="8:8" x14ac:dyDescent="0.25">
      <c r="H4060" s="113"/>
    </row>
    <row r="4061" spans="8:8" x14ac:dyDescent="0.25">
      <c r="H4061" s="113"/>
    </row>
    <row r="4062" spans="8:8" x14ac:dyDescent="0.25">
      <c r="H4062" s="113"/>
    </row>
    <row r="4063" spans="8:8" x14ac:dyDescent="0.25">
      <c r="H4063" s="113"/>
    </row>
    <row r="4064" spans="8:8" x14ac:dyDescent="0.25">
      <c r="H4064" s="113"/>
    </row>
    <row r="4065" spans="8:8" x14ac:dyDescent="0.25">
      <c r="H4065" s="113"/>
    </row>
    <row r="4066" spans="8:8" x14ac:dyDescent="0.25">
      <c r="H4066" s="113"/>
    </row>
    <row r="4067" spans="8:8" x14ac:dyDescent="0.25">
      <c r="H4067" s="113"/>
    </row>
    <row r="4068" spans="8:8" x14ac:dyDescent="0.25">
      <c r="H4068" s="113"/>
    </row>
    <row r="4069" spans="8:8" x14ac:dyDescent="0.25">
      <c r="H4069" s="113"/>
    </row>
    <row r="4070" spans="8:8" x14ac:dyDescent="0.25">
      <c r="H4070" s="113"/>
    </row>
    <row r="4071" spans="8:8" x14ac:dyDescent="0.25">
      <c r="H4071" s="113"/>
    </row>
    <row r="4072" spans="8:8" x14ac:dyDescent="0.25">
      <c r="H4072" s="113"/>
    </row>
    <row r="4073" spans="8:8" x14ac:dyDescent="0.25">
      <c r="H4073" s="113"/>
    </row>
    <row r="4074" spans="8:8" x14ac:dyDescent="0.25">
      <c r="H4074" s="113"/>
    </row>
    <row r="4075" spans="8:8" x14ac:dyDescent="0.25">
      <c r="H4075" s="113"/>
    </row>
    <row r="4076" spans="8:8" x14ac:dyDescent="0.25">
      <c r="H4076" s="113"/>
    </row>
    <row r="4077" spans="8:8" x14ac:dyDescent="0.25">
      <c r="H4077" s="113"/>
    </row>
    <row r="4078" spans="8:8" x14ac:dyDescent="0.25">
      <c r="H4078" s="113"/>
    </row>
    <row r="4079" spans="8:8" x14ac:dyDescent="0.25">
      <c r="H4079" s="113"/>
    </row>
    <row r="4080" spans="8:8" x14ac:dyDescent="0.25">
      <c r="H4080" s="113"/>
    </row>
    <row r="4081" spans="8:8" x14ac:dyDescent="0.25">
      <c r="H4081" s="113"/>
    </row>
    <row r="4082" spans="8:8" x14ac:dyDescent="0.25">
      <c r="H4082" s="113"/>
    </row>
    <row r="4083" spans="8:8" x14ac:dyDescent="0.25">
      <c r="H4083" s="113"/>
    </row>
    <row r="4084" spans="8:8" x14ac:dyDescent="0.25">
      <c r="H4084" s="113"/>
    </row>
    <row r="4085" spans="8:8" x14ac:dyDescent="0.25">
      <c r="H4085" s="113"/>
    </row>
    <row r="4086" spans="8:8" x14ac:dyDescent="0.25">
      <c r="H4086" s="113"/>
    </row>
    <row r="4087" spans="8:8" x14ac:dyDescent="0.25">
      <c r="H4087" s="113"/>
    </row>
    <row r="4088" spans="8:8" x14ac:dyDescent="0.25">
      <c r="H4088" s="113"/>
    </row>
    <row r="4089" spans="8:8" x14ac:dyDescent="0.25">
      <c r="H4089" s="113"/>
    </row>
    <row r="4090" spans="8:8" x14ac:dyDescent="0.25">
      <c r="H4090" s="113"/>
    </row>
    <row r="4091" spans="8:8" x14ac:dyDescent="0.25">
      <c r="H4091" s="113"/>
    </row>
    <row r="4092" spans="8:8" x14ac:dyDescent="0.25">
      <c r="H4092" s="113"/>
    </row>
    <row r="4093" spans="8:8" x14ac:dyDescent="0.25">
      <c r="H4093" s="113"/>
    </row>
    <row r="4094" spans="8:8" x14ac:dyDescent="0.25">
      <c r="H4094" s="113"/>
    </row>
    <row r="4095" spans="8:8" x14ac:dyDescent="0.25">
      <c r="H4095" s="113"/>
    </row>
    <row r="4096" spans="8:8" x14ac:dyDescent="0.25">
      <c r="H4096" s="113"/>
    </row>
    <row r="4097" spans="8:8" x14ac:dyDescent="0.25">
      <c r="H4097" s="113"/>
    </row>
    <row r="4098" spans="8:8" x14ac:dyDescent="0.25">
      <c r="H4098" s="113"/>
    </row>
    <row r="4099" spans="8:8" x14ac:dyDescent="0.25">
      <c r="H4099" s="113"/>
    </row>
    <row r="4100" spans="8:8" x14ac:dyDescent="0.25">
      <c r="H4100" s="113"/>
    </row>
    <row r="4101" spans="8:8" x14ac:dyDescent="0.25">
      <c r="H4101" s="113"/>
    </row>
    <row r="4102" spans="8:8" x14ac:dyDescent="0.25">
      <c r="H4102" s="113"/>
    </row>
    <row r="4103" spans="8:8" x14ac:dyDescent="0.25">
      <c r="H4103" s="113"/>
    </row>
    <row r="4104" spans="8:8" x14ac:dyDescent="0.25">
      <c r="H4104" s="113"/>
    </row>
    <row r="4105" spans="8:8" x14ac:dyDescent="0.25">
      <c r="H4105" s="113"/>
    </row>
    <row r="4106" spans="8:8" x14ac:dyDescent="0.25">
      <c r="H4106" s="113"/>
    </row>
    <row r="4107" spans="8:8" x14ac:dyDescent="0.25">
      <c r="H4107" s="113"/>
    </row>
    <row r="4108" spans="8:8" x14ac:dyDescent="0.25">
      <c r="H4108" s="113"/>
    </row>
    <row r="4109" spans="8:8" x14ac:dyDescent="0.25">
      <c r="H4109" s="113"/>
    </row>
    <row r="4110" spans="8:8" x14ac:dyDescent="0.25">
      <c r="H4110" s="113"/>
    </row>
    <row r="4111" spans="8:8" x14ac:dyDescent="0.25">
      <c r="H4111" s="113"/>
    </row>
    <row r="4112" spans="8:8" x14ac:dyDescent="0.25">
      <c r="H4112" s="113"/>
    </row>
    <row r="4113" spans="8:8" x14ac:dyDescent="0.25">
      <c r="H4113" s="113"/>
    </row>
    <row r="4114" spans="8:8" x14ac:dyDescent="0.25">
      <c r="H4114" s="113"/>
    </row>
    <row r="4115" spans="8:8" x14ac:dyDescent="0.25">
      <c r="H4115" s="113"/>
    </row>
    <row r="4116" spans="8:8" x14ac:dyDescent="0.25">
      <c r="H4116" s="113"/>
    </row>
    <row r="4117" spans="8:8" x14ac:dyDescent="0.25">
      <c r="H4117" s="113"/>
    </row>
    <row r="4118" spans="8:8" x14ac:dyDescent="0.25">
      <c r="H4118" s="113"/>
    </row>
    <row r="4119" spans="8:8" x14ac:dyDescent="0.25">
      <c r="H4119" s="113"/>
    </row>
    <row r="4120" spans="8:8" x14ac:dyDescent="0.25">
      <c r="H4120" s="113"/>
    </row>
    <row r="4121" spans="8:8" x14ac:dyDescent="0.25">
      <c r="H4121" s="113"/>
    </row>
    <row r="4122" spans="8:8" x14ac:dyDescent="0.25">
      <c r="H4122" s="113"/>
    </row>
    <row r="4123" spans="8:8" x14ac:dyDescent="0.25">
      <c r="H4123" s="113"/>
    </row>
    <row r="4124" spans="8:8" x14ac:dyDescent="0.25">
      <c r="H4124" s="113"/>
    </row>
    <row r="4125" spans="8:8" x14ac:dyDescent="0.25">
      <c r="H4125" s="113"/>
    </row>
    <row r="4126" spans="8:8" x14ac:dyDescent="0.25">
      <c r="H4126" s="113"/>
    </row>
    <row r="4127" spans="8:8" x14ac:dyDescent="0.25">
      <c r="H4127" s="113"/>
    </row>
    <row r="4128" spans="8:8" x14ac:dyDescent="0.25">
      <c r="H4128" s="113"/>
    </row>
    <row r="4129" spans="8:8" x14ac:dyDescent="0.25">
      <c r="H4129" s="113"/>
    </row>
    <row r="4130" spans="8:8" x14ac:dyDescent="0.25">
      <c r="H4130" s="113"/>
    </row>
    <row r="4131" spans="8:8" x14ac:dyDescent="0.25">
      <c r="H4131" s="113"/>
    </row>
    <row r="4132" spans="8:8" x14ac:dyDescent="0.25">
      <c r="H4132" s="113"/>
    </row>
    <row r="4133" spans="8:8" x14ac:dyDescent="0.25">
      <c r="H4133" s="113"/>
    </row>
    <row r="4134" spans="8:8" x14ac:dyDescent="0.25">
      <c r="H4134" s="113"/>
    </row>
    <row r="4135" spans="8:8" x14ac:dyDescent="0.25">
      <c r="H4135" s="113"/>
    </row>
    <row r="4136" spans="8:8" x14ac:dyDescent="0.25">
      <c r="H4136" s="113"/>
    </row>
    <row r="4137" spans="8:8" x14ac:dyDescent="0.25">
      <c r="H4137" s="113"/>
    </row>
    <row r="4138" spans="8:8" x14ac:dyDescent="0.25">
      <c r="H4138" s="113"/>
    </row>
    <row r="4139" spans="8:8" x14ac:dyDescent="0.25">
      <c r="H4139" s="113"/>
    </row>
    <row r="4140" spans="8:8" x14ac:dyDescent="0.25">
      <c r="H4140" s="113"/>
    </row>
    <row r="4141" spans="8:8" x14ac:dyDescent="0.25">
      <c r="H4141" s="113"/>
    </row>
    <row r="4142" spans="8:8" x14ac:dyDescent="0.25">
      <c r="H4142" s="113"/>
    </row>
    <row r="4143" spans="8:8" x14ac:dyDescent="0.25">
      <c r="H4143" s="113"/>
    </row>
    <row r="4144" spans="8:8" x14ac:dyDescent="0.25">
      <c r="H4144" s="113"/>
    </row>
    <row r="4145" spans="8:8" x14ac:dyDescent="0.25">
      <c r="H4145" s="113"/>
    </row>
    <row r="4146" spans="8:8" x14ac:dyDescent="0.25">
      <c r="H4146" s="113"/>
    </row>
    <row r="4147" spans="8:8" x14ac:dyDescent="0.25">
      <c r="H4147" s="113"/>
    </row>
    <row r="4148" spans="8:8" x14ac:dyDescent="0.25">
      <c r="H4148" s="113"/>
    </row>
    <row r="4149" spans="8:8" x14ac:dyDescent="0.25">
      <c r="H4149" s="113"/>
    </row>
    <row r="4150" spans="8:8" x14ac:dyDescent="0.25">
      <c r="H4150" s="113"/>
    </row>
    <row r="4151" spans="8:8" x14ac:dyDescent="0.25">
      <c r="H4151" s="113"/>
    </row>
    <row r="4152" spans="8:8" x14ac:dyDescent="0.25">
      <c r="H4152" s="113"/>
    </row>
    <row r="4153" spans="8:8" x14ac:dyDescent="0.25">
      <c r="H4153" s="113"/>
    </row>
    <row r="4154" spans="8:8" x14ac:dyDescent="0.25">
      <c r="H4154" s="113"/>
    </row>
    <row r="4155" spans="8:8" x14ac:dyDescent="0.25">
      <c r="H4155" s="113"/>
    </row>
    <row r="4156" spans="8:8" x14ac:dyDescent="0.25">
      <c r="H4156" s="113"/>
    </row>
    <row r="4157" spans="8:8" x14ac:dyDescent="0.25">
      <c r="H4157" s="113"/>
    </row>
    <row r="4158" spans="8:8" x14ac:dyDescent="0.25">
      <c r="H4158" s="113"/>
    </row>
    <row r="4159" spans="8:8" x14ac:dyDescent="0.25">
      <c r="H4159" s="113"/>
    </row>
    <row r="4160" spans="8:8" x14ac:dyDescent="0.25">
      <c r="H4160" s="113"/>
    </row>
    <row r="4161" spans="8:8" x14ac:dyDescent="0.25">
      <c r="H4161" s="113"/>
    </row>
    <row r="4162" spans="8:8" x14ac:dyDescent="0.25">
      <c r="H4162" s="113"/>
    </row>
    <row r="4163" spans="8:8" x14ac:dyDescent="0.25">
      <c r="H4163" s="113"/>
    </row>
    <row r="4164" spans="8:8" x14ac:dyDescent="0.25">
      <c r="H4164" s="113"/>
    </row>
    <row r="4165" spans="8:8" x14ac:dyDescent="0.25">
      <c r="H4165" s="113"/>
    </row>
    <row r="4166" spans="8:8" x14ac:dyDescent="0.25">
      <c r="H4166" s="113"/>
    </row>
    <row r="4167" spans="8:8" x14ac:dyDescent="0.25">
      <c r="H4167" s="113"/>
    </row>
    <row r="4168" spans="8:8" x14ac:dyDescent="0.25">
      <c r="H4168" s="113"/>
    </row>
    <row r="4169" spans="8:8" x14ac:dyDescent="0.25">
      <c r="H4169" s="113"/>
    </row>
    <row r="4170" spans="8:8" x14ac:dyDescent="0.25">
      <c r="H4170" s="113"/>
    </row>
    <row r="4171" spans="8:8" x14ac:dyDescent="0.25">
      <c r="H4171" s="113"/>
    </row>
    <row r="4172" spans="8:8" x14ac:dyDescent="0.25">
      <c r="H4172" s="113"/>
    </row>
    <row r="4173" spans="8:8" x14ac:dyDescent="0.25">
      <c r="H4173" s="113"/>
    </row>
    <row r="4174" spans="8:8" x14ac:dyDescent="0.25">
      <c r="H4174" s="113"/>
    </row>
    <row r="4175" spans="8:8" x14ac:dyDescent="0.25">
      <c r="H4175" s="113"/>
    </row>
    <row r="4176" spans="8:8" x14ac:dyDescent="0.25">
      <c r="H4176" s="113"/>
    </row>
    <row r="4177" spans="8:8" x14ac:dyDescent="0.25">
      <c r="H4177" s="113"/>
    </row>
    <row r="4178" spans="8:8" x14ac:dyDescent="0.25">
      <c r="H4178" s="113"/>
    </row>
    <row r="4179" spans="8:8" x14ac:dyDescent="0.25">
      <c r="H4179" s="113"/>
    </row>
    <row r="4180" spans="8:8" x14ac:dyDescent="0.25">
      <c r="H4180" s="113"/>
    </row>
    <row r="4181" spans="8:8" x14ac:dyDescent="0.25">
      <c r="H4181" s="113"/>
    </row>
    <row r="4182" spans="8:8" x14ac:dyDescent="0.25">
      <c r="H4182" s="113"/>
    </row>
    <row r="4183" spans="8:8" x14ac:dyDescent="0.25">
      <c r="H4183" s="113"/>
    </row>
    <row r="4184" spans="8:8" x14ac:dyDescent="0.25">
      <c r="H4184" s="113"/>
    </row>
    <row r="4185" spans="8:8" x14ac:dyDescent="0.25">
      <c r="H4185" s="113"/>
    </row>
    <row r="4186" spans="8:8" x14ac:dyDescent="0.25">
      <c r="H4186" s="113"/>
    </row>
    <row r="4187" spans="8:8" x14ac:dyDescent="0.25">
      <c r="H4187" s="113"/>
    </row>
    <row r="4188" spans="8:8" x14ac:dyDescent="0.25">
      <c r="H4188" s="113"/>
    </row>
    <row r="4189" spans="8:8" x14ac:dyDescent="0.25">
      <c r="H4189" s="113"/>
    </row>
    <row r="4190" spans="8:8" x14ac:dyDescent="0.25">
      <c r="H4190" s="113"/>
    </row>
    <row r="4191" spans="8:8" x14ac:dyDescent="0.25">
      <c r="H4191" s="113"/>
    </row>
    <row r="4192" spans="8:8" x14ac:dyDescent="0.25">
      <c r="H4192" s="113"/>
    </row>
    <row r="4193" spans="8:8" x14ac:dyDescent="0.25">
      <c r="H4193" s="113"/>
    </row>
    <row r="4194" spans="8:8" x14ac:dyDescent="0.25">
      <c r="H4194" s="113"/>
    </row>
    <row r="4195" spans="8:8" x14ac:dyDescent="0.25">
      <c r="H4195" s="113"/>
    </row>
    <row r="4196" spans="8:8" x14ac:dyDescent="0.25">
      <c r="H4196" s="113"/>
    </row>
    <row r="4197" spans="8:8" x14ac:dyDescent="0.25">
      <c r="H4197" s="113"/>
    </row>
    <row r="4198" spans="8:8" x14ac:dyDescent="0.25">
      <c r="H4198" s="113"/>
    </row>
    <row r="4199" spans="8:8" x14ac:dyDescent="0.25">
      <c r="H4199" s="113"/>
    </row>
    <row r="4200" spans="8:8" x14ac:dyDescent="0.25">
      <c r="H4200" s="113"/>
    </row>
    <row r="4201" spans="8:8" x14ac:dyDescent="0.25">
      <c r="H4201" s="113"/>
    </row>
    <row r="4202" spans="8:8" x14ac:dyDescent="0.25">
      <c r="H4202" s="113"/>
    </row>
    <row r="4203" spans="8:8" x14ac:dyDescent="0.25">
      <c r="H4203" s="113"/>
    </row>
    <row r="4204" spans="8:8" x14ac:dyDescent="0.25">
      <c r="H4204" s="113"/>
    </row>
    <row r="4205" spans="8:8" x14ac:dyDescent="0.25">
      <c r="H4205" s="113"/>
    </row>
    <row r="4206" spans="8:8" x14ac:dyDescent="0.25">
      <c r="H4206" s="113"/>
    </row>
    <row r="4207" spans="8:8" x14ac:dyDescent="0.25">
      <c r="H4207" s="113"/>
    </row>
    <row r="4208" spans="8:8" x14ac:dyDescent="0.25">
      <c r="H4208" s="113"/>
    </row>
    <row r="4209" spans="8:8" x14ac:dyDescent="0.25">
      <c r="H4209" s="113"/>
    </row>
    <row r="4210" spans="8:8" x14ac:dyDescent="0.25">
      <c r="H4210" s="113"/>
    </row>
    <row r="4211" spans="8:8" x14ac:dyDescent="0.25">
      <c r="H4211" s="113"/>
    </row>
    <row r="4212" spans="8:8" x14ac:dyDescent="0.25">
      <c r="H4212" s="113"/>
    </row>
    <row r="4213" spans="8:8" x14ac:dyDescent="0.25">
      <c r="H4213" s="113"/>
    </row>
    <row r="4214" spans="8:8" x14ac:dyDescent="0.25">
      <c r="H4214" s="113"/>
    </row>
    <row r="4215" spans="8:8" x14ac:dyDescent="0.25">
      <c r="H4215" s="113"/>
    </row>
    <row r="4216" spans="8:8" x14ac:dyDescent="0.25">
      <c r="H4216" s="113"/>
    </row>
    <row r="4217" spans="8:8" x14ac:dyDescent="0.25">
      <c r="H4217" s="113"/>
    </row>
    <row r="4218" spans="8:8" x14ac:dyDescent="0.25">
      <c r="H4218" s="113"/>
    </row>
    <row r="4219" spans="8:8" x14ac:dyDescent="0.25">
      <c r="H4219" s="113"/>
    </row>
    <row r="4220" spans="8:8" x14ac:dyDescent="0.25">
      <c r="H4220" s="113"/>
    </row>
    <row r="4221" spans="8:8" x14ac:dyDescent="0.25">
      <c r="H4221" s="113"/>
    </row>
    <row r="4222" spans="8:8" x14ac:dyDescent="0.25">
      <c r="H4222" s="113"/>
    </row>
    <row r="4223" spans="8:8" x14ac:dyDescent="0.25">
      <c r="H4223" s="113"/>
    </row>
    <row r="4224" spans="8:8" x14ac:dyDescent="0.25">
      <c r="H4224" s="113"/>
    </row>
    <row r="4225" spans="8:8" x14ac:dyDescent="0.25">
      <c r="H4225" s="113"/>
    </row>
    <row r="4226" spans="8:8" x14ac:dyDescent="0.25">
      <c r="H4226" s="113"/>
    </row>
    <row r="4227" spans="8:8" x14ac:dyDescent="0.25">
      <c r="H4227" s="113"/>
    </row>
    <row r="4228" spans="8:8" x14ac:dyDescent="0.25">
      <c r="H4228" s="113"/>
    </row>
    <row r="4229" spans="8:8" x14ac:dyDescent="0.25">
      <c r="H4229" s="113"/>
    </row>
    <row r="4230" spans="8:8" x14ac:dyDescent="0.25">
      <c r="H4230" s="113"/>
    </row>
    <row r="4231" spans="8:8" x14ac:dyDescent="0.25">
      <c r="H4231" s="113"/>
    </row>
    <row r="4232" spans="8:8" x14ac:dyDescent="0.25">
      <c r="H4232" s="113"/>
    </row>
    <row r="4233" spans="8:8" x14ac:dyDescent="0.25">
      <c r="H4233" s="113"/>
    </row>
    <row r="4234" spans="8:8" x14ac:dyDescent="0.25">
      <c r="H4234" s="113"/>
    </row>
    <row r="4235" spans="8:8" x14ac:dyDescent="0.25">
      <c r="H4235" s="113"/>
    </row>
    <row r="4236" spans="8:8" x14ac:dyDescent="0.25">
      <c r="H4236" s="113"/>
    </row>
    <row r="4237" spans="8:8" x14ac:dyDescent="0.25">
      <c r="H4237" s="113"/>
    </row>
    <row r="4238" spans="8:8" x14ac:dyDescent="0.25">
      <c r="H4238" s="113"/>
    </row>
    <row r="4239" spans="8:8" x14ac:dyDescent="0.25">
      <c r="H4239" s="113"/>
    </row>
    <row r="4240" spans="8:8" x14ac:dyDescent="0.25">
      <c r="H4240" s="113"/>
    </row>
    <row r="4241" spans="8:8" x14ac:dyDescent="0.25">
      <c r="H4241" s="113"/>
    </row>
    <row r="4242" spans="8:8" x14ac:dyDescent="0.25">
      <c r="H4242" s="113"/>
    </row>
    <row r="4243" spans="8:8" x14ac:dyDescent="0.25">
      <c r="H4243" s="113"/>
    </row>
    <row r="4244" spans="8:8" x14ac:dyDescent="0.25">
      <c r="H4244" s="113"/>
    </row>
    <row r="4245" spans="8:8" x14ac:dyDescent="0.25">
      <c r="H4245" s="113"/>
    </row>
    <row r="4246" spans="8:8" x14ac:dyDescent="0.25">
      <c r="H4246" s="113"/>
    </row>
    <row r="4247" spans="8:8" x14ac:dyDescent="0.25">
      <c r="H4247" s="113"/>
    </row>
    <row r="4248" spans="8:8" x14ac:dyDescent="0.25">
      <c r="H4248" s="113"/>
    </row>
    <row r="4249" spans="8:8" x14ac:dyDescent="0.25">
      <c r="H4249" s="113"/>
    </row>
    <row r="4250" spans="8:8" x14ac:dyDescent="0.25">
      <c r="H4250" s="113"/>
    </row>
    <row r="4251" spans="8:8" x14ac:dyDescent="0.25">
      <c r="H4251" s="113"/>
    </row>
    <row r="4252" spans="8:8" x14ac:dyDescent="0.25">
      <c r="H4252" s="113"/>
    </row>
    <row r="4253" spans="8:8" x14ac:dyDescent="0.25">
      <c r="H4253" s="113"/>
    </row>
    <row r="4254" spans="8:8" x14ac:dyDescent="0.25">
      <c r="H4254" s="113"/>
    </row>
    <row r="4255" spans="8:8" x14ac:dyDescent="0.25">
      <c r="H4255" s="113"/>
    </row>
    <row r="4256" spans="8:8" x14ac:dyDescent="0.25">
      <c r="H4256" s="113"/>
    </row>
    <row r="4257" spans="8:8" x14ac:dyDescent="0.25">
      <c r="H4257" s="113"/>
    </row>
    <row r="4258" spans="8:8" x14ac:dyDescent="0.25">
      <c r="H4258" s="113"/>
    </row>
    <row r="4259" spans="8:8" x14ac:dyDescent="0.25">
      <c r="H4259" s="113"/>
    </row>
    <row r="4260" spans="8:8" x14ac:dyDescent="0.25">
      <c r="H4260" s="113"/>
    </row>
    <row r="4261" spans="8:8" x14ac:dyDescent="0.25">
      <c r="H4261" s="113"/>
    </row>
    <row r="4262" spans="8:8" x14ac:dyDescent="0.25">
      <c r="H4262" s="113"/>
    </row>
    <row r="4263" spans="8:8" x14ac:dyDescent="0.25">
      <c r="H4263" s="113"/>
    </row>
    <row r="4264" spans="8:8" x14ac:dyDescent="0.25">
      <c r="H4264" s="113"/>
    </row>
    <row r="4265" spans="8:8" x14ac:dyDescent="0.25">
      <c r="H4265" s="113"/>
    </row>
    <row r="4266" spans="8:8" x14ac:dyDescent="0.25">
      <c r="H4266" s="113"/>
    </row>
    <row r="4267" spans="8:8" x14ac:dyDescent="0.25">
      <c r="H4267" s="113"/>
    </row>
    <row r="4268" spans="8:8" x14ac:dyDescent="0.25">
      <c r="H4268" s="113"/>
    </row>
    <row r="4269" spans="8:8" x14ac:dyDescent="0.25">
      <c r="H4269" s="113"/>
    </row>
    <row r="4270" spans="8:8" x14ac:dyDescent="0.25">
      <c r="H4270" s="113"/>
    </row>
    <row r="4271" spans="8:8" x14ac:dyDescent="0.25">
      <c r="H4271" s="113"/>
    </row>
    <row r="4272" spans="8:8" x14ac:dyDescent="0.25">
      <c r="H4272" s="113"/>
    </row>
    <row r="4273" spans="8:8" x14ac:dyDescent="0.25">
      <c r="H4273" s="113"/>
    </row>
    <row r="4274" spans="8:8" x14ac:dyDescent="0.25">
      <c r="H4274" s="113"/>
    </row>
    <row r="4275" spans="8:8" x14ac:dyDescent="0.25">
      <c r="H4275" s="113"/>
    </row>
    <row r="4276" spans="8:8" x14ac:dyDescent="0.25">
      <c r="H4276" s="113"/>
    </row>
    <row r="4277" spans="8:8" x14ac:dyDescent="0.25">
      <c r="H4277" s="113"/>
    </row>
    <row r="4278" spans="8:8" x14ac:dyDescent="0.25">
      <c r="H4278" s="113"/>
    </row>
    <row r="4279" spans="8:8" x14ac:dyDescent="0.25">
      <c r="H4279" s="113"/>
    </row>
    <row r="4280" spans="8:8" x14ac:dyDescent="0.25">
      <c r="H4280" s="113"/>
    </row>
    <row r="4281" spans="8:8" x14ac:dyDescent="0.25">
      <c r="H4281" s="113"/>
    </row>
    <row r="4282" spans="8:8" x14ac:dyDescent="0.25">
      <c r="H4282" s="113"/>
    </row>
    <row r="4283" spans="8:8" x14ac:dyDescent="0.25">
      <c r="H4283" s="113"/>
    </row>
    <row r="4284" spans="8:8" x14ac:dyDescent="0.25">
      <c r="H4284" s="113"/>
    </row>
    <row r="4285" spans="8:8" x14ac:dyDescent="0.25">
      <c r="H4285" s="113"/>
    </row>
    <row r="4286" spans="8:8" x14ac:dyDescent="0.25">
      <c r="H4286" s="113"/>
    </row>
    <row r="4287" spans="8:8" x14ac:dyDescent="0.25">
      <c r="H4287" s="113"/>
    </row>
    <row r="4288" spans="8:8" x14ac:dyDescent="0.25">
      <c r="H4288" s="113"/>
    </row>
    <row r="4289" spans="8:8" x14ac:dyDescent="0.25">
      <c r="H4289" s="113"/>
    </row>
    <row r="4290" spans="8:8" x14ac:dyDescent="0.25">
      <c r="H4290" s="113"/>
    </row>
    <row r="4291" spans="8:8" x14ac:dyDescent="0.25">
      <c r="H4291" s="113"/>
    </row>
    <row r="4292" spans="8:8" x14ac:dyDescent="0.25">
      <c r="H4292" s="113"/>
    </row>
    <row r="4293" spans="8:8" x14ac:dyDescent="0.25">
      <c r="H4293" s="113"/>
    </row>
    <row r="4294" spans="8:8" x14ac:dyDescent="0.25">
      <c r="H4294" s="113"/>
    </row>
    <row r="4295" spans="8:8" x14ac:dyDescent="0.25">
      <c r="H4295" s="113"/>
    </row>
    <row r="4296" spans="8:8" x14ac:dyDescent="0.25">
      <c r="H4296" s="113"/>
    </row>
    <row r="4297" spans="8:8" x14ac:dyDescent="0.25">
      <c r="H4297" s="113"/>
    </row>
    <row r="4298" spans="8:8" x14ac:dyDescent="0.25">
      <c r="H4298" s="113"/>
    </row>
    <row r="4299" spans="8:8" x14ac:dyDescent="0.25">
      <c r="H4299" s="113"/>
    </row>
    <row r="4300" spans="8:8" x14ac:dyDescent="0.25">
      <c r="H4300" s="113"/>
    </row>
    <row r="4301" spans="8:8" x14ac:dyDescent="0.25">
      <c r="H4301" s="113"/>
    </row>
    <row r="4302" spans="8:8" x14ac:dyDescent="0.25">
      <c r="H4302" s="113"/>
    </row>
    <row r="4303" spans="8:8" x14ac:dyDescent="0.25">
      <c r="H4303" s="113"/>
    </row>
    <row r="4304" spans="8:8" x14ac:dyDescent="0.25">
      <c r="H4304" s="113"/>
    </row>
    <row r="4305" spans="8:8" x14ac:dyDescent="0.25">
      <c r="H4305" s="113"/>
    </row>
    <row r="4306" spans="8:8" x14ac:dyDescent="0.25">
      <c r="H4306" s="113"/>
    </row>
    <row r="4307" spans="8:8" x14ac:dyDescent="0.25">
      <c r="H4307" s="113"/>
    </row>
    <row r="4308" spans="8:8" x14ac:dyDescent="0.25">
      <c r="H4308" s="113"/>
    </row>
    <row r="4309" spans="8:8" x14ac:dyDescent="0.25">
      <c r="H4309" s="113"/>
    </row>
    <row r="4310" spans="8:8" x14ac:dyDescent="0.25">
      <c r="H4310" s="113"/>
    </row>
    <row r="4311" spans="8:8" x14ac:dyDescent="0.25">
      <c r="H4311" s="113"/>
    </row>
    <row r="4312" spans="8:8" x14ac:dyDescent="0.25">
      <c r="H4312" s="113"/>
    </row>
    <row r="4313" spans="8:8" x14ac:dyDescent="0.25">
      <c r="H4313" s="113"/>
    </row>
    <row r="4314" spans="8:8" x14ac:dyDescent="0.25">
      <c r="H4314" s="113"/>
    </row>
    <row r="4315" spans="8:8" x14ac:dyDescent="0.25">
      <c r="H4315" s="113"/>
    </row>
    <row r="4316" spans="8:8" x14ac:dyDescent="0.25">
      <c r="H4316" s="113"/>
    </row>
    <row r="4317" spans="8:8" x14ac:dyDescent="0.25">
      <c r="H4317" s="113"/>
    </row>
    <row r="4318" spans="8:8" x14ac:dyDescent="0.25">
      <c r="H4318" s="113"/>
    </row>
    <row r="4319" spans="8:8" x14ac:dyDescent="0.25">
      <c r="H4319" s="113"/>
    </row>
    <row r="4320" spans="8:8" x14ac:dyDescent="0.25">
      <c r="H4320" s="113"/>
    </row>
    <row r="4321" spans="8:8" x14ac:dyDescent="0.25">
      <c r="H4321" s="113"/>
    </row>
    <row r="4322" spans="8:8" x14ac:dyDescent="0.25">
      <c r="H4322" s="113"/>
    </row>
    <row r="4323" spans="8:8" x14ac:dyDescent="0.25">
      <c r="H4323" s="113"/>
    </row>
    <row r="4324" spans="8:8" x14ac:dyDescent="0.25">
      <c r="H4324" s="113"/>
    </row>
    <row r="4325" spans="8:8" x14ac:dyDescent="0.25">
      <c r="H4325" s="113"/>
    </row>
    <row r="4326" spans="8:8" x14ac:dyDescent="0.25">
      <c r="H4326" s="113"/>
    </row>
    <row r="4327" spans="8:8" x14ac:dyDescent="0.25">
      <c r="H4327" s="113"/>
    </row>
    <row r="4328" spans="8:8" x14ac:dyDescent="0.25">
      <c r="H4328" s="113"/>
    </row>
    <row r="4329" spans="8:8" x14ac:dyDescent="0.25">
      <c r="H4329" s="113"/>
    </row>
    <row r="4330" spans="8:8" x14ac:dyDescent="0.25">
      <c r="H4330" s="113"/>
    </row>
    <row r="4331" spans="8:8" x14ac:dyDescent="0.25">
      <c r="H4331" s="113"/>
    </row>
    <row r="4332" spans="8:8" x14ac:dyDescent="0.25">
      <c r="H4332" s="113"/>
    </row>
    <row r="4333" spans="8:8" x14ac:dyDescent="0.25">
      <c r="H4333" s="113"/>
    </row>
    <row r="4334" spans="8:8" x14ac:dyDescent="0.25">
      <c r="H4334" s="113"/>
    </row>
    <row r="4335" spans="8:8" x14ac:dyDescent="0.25">
      <c r="H4335" s="113"/>
    </row>
    <row r="4336" spans="8:8" x14ac:dyDescent="0.25">
      <c r="H4336" s="113"/>
    </row>
    <row r="4337" spans="8:8" x14ac:dyDescent="0.25">
      <c r="H4337" s="113"/>
    </row>
    <row r="4338" spans="8:8" x14ac:dyDescent="0.25">
      <c r="H4338" s="113"/>
    </row>
    <row r="4339" spans="8:8" x14ac:dyDescent="0.25">
      <c r="H4339" s="113"/>
    </row>
    <row r="4340" spans="8:8" x14ac:dyDescent="0.25">
      <c r="H4340" s="113"/>
    </row>
    <row r="4341" spans="8:8" x14ac:dyDescent="0.25">
      <c r="H4341" s="113"/>
    </row>
    <row r="4342" spans="8:8" x14ac:dyDescent="0.25">
      <c r="H4342" s="113"/>
    </row>
    <row r="4343" spans="8:8" x14ac:dyDescent="0.25">
      <c r="H4343" s="113"/>
    </row>
    <row r="4344" spans="8:8" x14ac:dyDescent="0.25">
      <c r="H4344" s="113"/>
    </row>
    <row r="4345" spans="8:8" x14ac:dyDescent="0.25">
      <c r="H4345" s="113"/>
    </row>
    <row r="4346" spans="8:8" x14ac:dyDescent="0.25">
      <c r="H4346" s="113"/>
    </row>
    <row r="4347" spans="8:8" x14ac:dyDescent="0.25">
      <c r="H4347" s="113"/>
    </row>
    <row r="4348" spans="8:8" x14ac:dyDescent="0.25">
      <c r="H4348" s="113"/>
    </row>
    <row r="4349" spans="8:8" x14ac:dyDescent="0.25">
      <c r="H4349" s="113"/>
    </row>
    <row r="4350" spans="8:8" x14ac:dyDescent="0.25">
      <c r="H4350" s="113"/>
    </row>
    <row r="4351" spans="8:8" x14ac:dyDescent="0.25">
      <c r="H4351" s="113"/>
    </row>
    <row r="4352" spans="8:8" x14ac:dyDescent="0.25">
      <c r="H4352" s="113"/>
    </row>
    <row r="4353" spans="8:8" x14ac:dyDescent="0.25">
      <c r="H4353" s="113"/>
    </row>
    <row r="4354" spans="8:8" x14ac:dyDescent="0.25">
      <c r="H4354" s="113"/>
    </row>
    <row r="4355" spans="8:8" x14ac:dyDescent="0.25">
      <c r="H4355" s="113"/>
    </row>
    <row r="4356" spans="8:8" x14ac:dyDescent="0.25">
      <c r="H4356" s="113"/>
    </row>
    <row r="4357" spans="8:8" x14ac:dyDescent="0.25">
      <c r="H4357" s="113"/>
    </row>
    <row r="4358" spans="8:8" x14ac:dyDescent="0.25">
      <c r="H4358" s="113"/>
    </row>
    <row r="4359" spans="8:8" x14ac:dyDescent="0.25">
      <c r="H4359" s="113"/>
    </row>
    <row r="4360" spans="8:8" x14ac:dyDescent="0.25">
      <c r="H4360" s="113"/>
    </row>
    <row r="4361" spans="8:8" x14ac:dyDescent="0.25">
      <c r="H4361" s="113"/>
    </row>
    <row r="4362" spans="8:8" x14ac:dyDescent="0.25">
      <c r="H4362" s="113"/>
    </row>
    <row r="4363" spans="8:8" x14ac:dyDescent="0.25">
      <c r="H4363" s="113"/>
    </row>
    <row r="4364" spans="8:8" x14ac:dyDescent="0.25">
      <c r="H4364" s="113"/>
    </row>
    <row r="4365" spans="8:8" x14ac:dyDescent="0.25">
      <c r="H4365" s="113"/>
    </row>
    <row r="4366" spans="8:8" x14ac:dyDescent="0.25">
      <c r="H4366" s="113"/>
    </row>
    <row r="4367" spans="8:8" x14ac:dyDescent="0.25">
      <c r="H4367" s="113"/>
    </row>
    <row r="4368" spans="8:8" x14ac:dyDescent="0.25">
      <c r="H4368" s="113"/>
    </row>
    <row r="4369" spans="8:8" x14ac:dyDescent="0.25">
      <c r="H4369" s="113"/>
    </row>
    <row r="4370" spans="8:8" x14ac:dyDescent="0.25">
      <c r="H4370" s="113"/>
    </row>
    <row r="4371" spans="8:8" x14ac:dyDescent="0.25">
      <c r="H4371" s="113"/>
    </row>
    <row r="4372" spans="8:8" x14ac:dyDescent="0.25">
      <c r="H4372" s="113"/>
    </row>
    <row r="4373" spans="8:8" x14ac:dyDescent="0.25">
      <c r="H4373" s="113"/>
    </row>
    <row r="4374" spans="8:8" x14ac:dyDescent="0.25">
      <c r="H4374" s="113"/>
    </row>
    <row r="4375" spans="8:8" x14ac:dyDescent="0.25">
      <c r="H4375" s="113"/>
    </row>
    <row r="4376" spans="8:8" x14ac:dyDescent="0.25">
      <c r="H4376" s="113"/>
    </row>
    <row r="4377" spans="8:8" x14ac:dyDescent="0.25">
      <c r="H4377" s="113"/>
    </row>
    <row r="4378" spans="8:8" x14ac:dyDescent="0.25">
      <c r="H4378" s="113"/>
    </row>
    <row r="4379" spans="8:8" x14ac:dyDescent="0.25">
      <c r="H4379" s="113"/>
    </row>
    <row r="4380" spans="8:8" x14ac:dyDescent="0.25">
      <c r="H4380" s="113"/>
    </row>
    <row r="4381" spans="8:8" x14ac:dyDescent="0.25">
      <c r="H4381" s="113"/>
    </row>
    <row r="4382" spans="8:8" x14ac:dyDescent="0.25">
      <c r="H4382" s="113"/>
    </row>
    <row r="4383" spans="8:8" x14ac:dyDescent="0.25">
      <c r="H4383" s="113"/>
    </row>
    <row r="4384" spans="8:8" x14ac:dyDescent="0.25">
      <c r="H4384" s="113"/>
    </row>
    <row r="4385" spans="8:8" x14ac:dyDescent="0.25">
      <c r="H4385" s="113"/>
    </row>
    <row r="4386" spans="8:8" x14ac:dyDescent="0.25">
      <c r="H4386" s="113"/>
    </row>
    <row r="4387" spans="8:8" x14ac:dyDescent="0.25">
      <c r="H4387" s="113"/>
    </row>
    <row r="4388" spans="8:8" x14ac:dyDescent="0.25">
      <c r="H4388" s="113"/>
    </row>
    <row r="4389" spans="8:8" x14ac:dyDescent="0.25">
      <c r="H4389" s="113"/>
    </row>
    <row r="4390" spans="8:8" x14ac:dyDescent="0.25">
      <c r="H4390" s="113"/>
    </row>
    <row r="4391" spans="8:8" x14ac:dyDescent="0.25">
      <c r="H4391" s="113"/>
    </row>
    <row r="4392" spans="8:8" x14ac:dyDescent="0.25">
      <c r="H4392" s="113"/>
    </row>
    <row r="4393" spans="8:8" x14ac:dyDescent="0.25">
      <c r="H4393" s="113"/>
    </row>
    <row r="4394" spans="8:8" x14ac:dyDescent="0.25">
      <c r="H4394" s="113"/>
    </row>
    <row r="4395" spans="8:8" x14ac:dyDescent="0.25">
      <c r="H4395" s="113"/>
    </row>
    <row r="4396" spans="8:8" x14ac:dyDescent="0.25">
      <c r="H4396" s="113"/>
    </row>
    <row r="4397" spans="8:8" x14ac:dyDescent="0.25">
      <c r="H4397" s="113"/>
    </row>
    <row r="4398" spans="8:8" x14ac:dyDescent="0.25">
      <c r="H4398" s="113"/>
    </row>
    <row r="4399" spans="8:8" x14ac:dyDescent="0.25">
      <c r="H4399" s="113"/>
    </row>
    <row r="4400" spans="8:8" x14ac:dyDescent="0.25">
      <c r="H4400" s="113"/>
    </row>
    <row r="4401" spans="8:8" x14ac:dyDescent="0.25">
      <c r="H4401" s="113"/>
    </row>
    <row r="4402" spans="8:8" x14ac:dyDescent="0.25">
      <c r="H4402" s="113"/>
    </row>
    <row r="4403" spans="8:8" x14ac:dyDescent="0.25">
      <c r="H4403" s="113"/>
    </row>
    <row r="4404" spans="8:8" x14ac:dyDescent="0.25">
      <c r="H4404" s="113"/>
    </row>
    <row r="4405" spans="8:8" x14ac:dyDescent="0.25">
      <c r="H4405" s="113"/>
    </row>
    <row r="4406" spans="8:8" x14ac:dyDescent="0.25">
      <c r="H4406" s="113"/>
    </row>
    <row r="4407" spans="8:8" x14ac:dyDescent="0.25">
      <c r="H4407" s="113"/>
    </row>
    <row r="4408" spans="8:8" x14ac:dyDescent="0.25">
      <c r="H4408" s="113"/>
    </row>
    <row r="4409" spans="8:8" x14ac:dyDescent="0.25">
      <c r="H4409" s="113"/>
    </row>
    <row r="4410" spans="8:8" x14ac:dyDescent="0.25">
      <c r="H4410" s="113"/>
    </row>
    <row r="4411" spans="8:8" x14ac:dyDescent="0.25">
      <c r="H4411" s="113"/>
    </row>
    <row r="4412" spans="8:8" x14ac:dyDescent="0.25">
      <c r="H4412" s="113"/>
    </row>
    <row r="4413" spans="8:8" x14ac:dyDescent="0.25">
      <c r="H4413" s="113"/>
    </row>
    <row r="4414" spans="8:8" x14ac:dyDescent="0.25">
      <c r="H4414" s="113"/>
    </row>
    <row r="4415" spans="8:8" x14ac:dyDescent="0.25">
      <c r="H4415" s="113"/>
    </row>
    <row r="4416" spans="8:8" x14ac:dyDescent="0.25">
      <c r="H4416" s="113"/>
    </row>
    <row r="4417" spans="8:8" x14ac:dyDescent="0.25">
      <c r="H4417" s="113"/>
    </row>
    <row r="4418" spans="8:8" x14ac:dyDescent="0.25">
      <c r="H4418" s="113"/>
    </row>
    <row r="4419" spans="8:8" x14ac:dyDescent="0.25">
      <c r="H4419" s="113"/>
    </row>
    <row r="4420" spans="8:8" x14ac:dyDescent="0.25">
      <c r="H4420" s="113"/>
    </row>
    <row r="4421" spans="8:8" x14ac:dyDescent="0.25">
      <c r="H4421" s="113"/>
    </row>
    <row r="4422" spans="8:8" x14ac:dyDescent="0.25">
      <c r="H4422" s="113"/>
    </row>
    <row r="4423" spans="8:8" x14ac:dyDescent="0.25">
      <c r="H4423" s="113"/>
    </row>
    <row r="4424" spans="8:8" x14ac:dyDescent="0.25">
      <c r="H4424" s="113"/>
    </row>
    <row r="4425" spans="8:8" x14ac:dyDescent="0.25">
      <c r="H4425" s="113"/>
    </row>
    <row r="4426" spans="8:8" x14ac:dyDescent="0.25">
      <c r="H4426" s="113"/>
    </row>
    <row r="4427" spans="8:8" x14ac:dyDescent="0.25">
      <c r="H4427" s="113"/>
    </row>
    <row r="4428" spans="8:8" x14ac:dyDescent="0.25">
      <c r="H4428" s="113"/>
    </row>
    <row r="4429" spans="8:8" x14ac:dyDescent="0.25">
      <c r="H4429" s="113"/>
    </row>
    <row r="4430" spans="8:8" x14ac:dyDescent="0.25">
      <c r="H4430" s="113"/>
    </row>
    <row r="4431" spans="8:8" x14ac:dyDescent="0.25">
      <c r="H4431" s="113"/>
    </row>
    <row r="4432" spans="8:8" x14ac:dyDescent="0.25">
      <c r="H4432" s="113"/>
    </row>
    <row r="4433" spans="8:8" x14ac:dyDescent="0.25">
      <c r="H4433" s="113"/>
    </row>
    <row r="4434" spans="8:8" x14ac:dyDescent="0.25">
      <c r="H4434" s="113"/>
    </row>
    <row r="4435" spans="8:8" x14ac:dyDescent="0.25">
      <c r="H4435" s="113"/>
    </row>
    <row r="4436" spans="8:8" x14ac:dyDescent="0.25">
      <c r="H4436" s="113"/>
    </row>
    <row r="4437" spans="8:8" x14ac:dyDescent="0.25">
      <c r="H4437" s="113"/>
    </row>
    <row r="4438" spans="8:8" x14ac:dyDescent="0.25">
      <c r="H4438" s="113"/>
    </row>
    <row r="4439" spans="8:8" x14ac:dyDescent="0.25">
      <c r="H4439" s="113"/>
    </row>
    <row r="4440" spans="8:8" x14ac:dyDescent="0.25">
      <c r="H4440" s="113"/>
    </row>
    <row r="4441" spans="8:8" x14ac:dyDescent="0.25">
      <c r="H4441" s="113"/>
    </row>
    <row r="4442" spans="8:8" x14ac:dyDescent="0.25">
      <c r="H4442" s="113"/>
    </row>
    <row r="4443" spans="8:8" x14ac:dyDescent="0.25">
      <c r="H4443" s="113"/>
    </row>
    <row r="4444" spans="8:8" x14ac:dyDescent="0.25">
      <c r="H4444" s="113"/>
    </row>
    <row r="4445" spans="8:8" x14ac:dyDescent="0.25">
      <c r="H4445" s="113"/>
    </row>
    <row r="4446" spans="8:8" x14ac:dyDescent="0.25">
      <c r="H4446" s="113"/>
    </row>
    <row r="4447" spans="8:8" x14ac:dyDescent="0.25">
      <c r="H4447" s="113"/>
    </row>
    <row r="4448" spans="8:8" x14ac:dyDescent="0.25">
      <c r="H4448" s="113"/>
    </row>
    <row r="4449" spans="8:8" x14ac:dyDescent="0.25">
      <c r="H4449" s="113"/>
    </row>
    <row r="4450" spans="8:8" x14ac:dyDescent="0.25">
      <c r="H4450" s="113"/>
    </row>
    <row r="4451" spans="8:8" x14ac:dyDescent="0.25">
      <c r="H4451" s="113"/>
    </row>
    <row r="4452" spans="8:8" x14ac:dyDescent="0.25">
      <c r="H4452" s="113"/>
    </row>
    <row r="4453" spans="8:8" x14ac:dyDescent="0.25">
      <c r="H4453" s="113"/>
    </row>
    <row r="4454" spans="8:8" x14ac:dyDescent="0.25">
      <c r="H4454" s="113"/>
    </row>
    <row r="4455" spans="8:8" x14ac:dyDescent="0.25">
      <c r="H4455" s="113"/>
    </row>
    <row r="4456" spans="8:8" x14ac:dyDescent="0.25">
      <c r="H4456" s="113"/>
    </row>
    <row r="4457" spans="8:8" x14ac:dyDescent="0.25">
      <c r="H4457" s="113"/>
    </row>
    <row r="4458" spans="8:8" x14ac:dyDescent="0.25">
      <c r="H4458" s="113"/>
    </row>
    <row r="4459" spans="8:8" x14ac:dyDescent="0.25">
      <c r="H4459" s="113"/>
    </row>
    <row r="4460" spans="8:8" x14ac:dyDescent="0.25">
      <c r="H4460" s="113"/>
    </row>
    <row r="4461" spans="8:8" x14ac:dyDescent="0.25">
      <c r="H4461" s="113"/>
    </row>
    <row r="4462" spans="8:8" x14ac:dyDescent="0.25">
      <c r="H4462" s="113"/>
    </row>
    <row r="4463" spans="8:8" x14ac:dyDescent="0.25">
      <c r="H4463" s="113"/>
    </row>
    <row r="4464" spans="8:8" x14ac:dyDescent="0.25">
      <c r="H4464" s="113"/>
    </row>
    <row r="4465" spans="8:8" x14ac:dyDescent="0.25">
      <c r="H4465" s="113"/>
    </row>
    <row r="4466" spans="8:8" x14ac:dyDescent="0.25">
      <c r="H4466" s="113"/>
    </row>
    <row r="4467" spans="8:8" x14ac:dyDescent="0.25">
      <c r="H4467" s="113"/>
    </row>
    <row r="4468" spans="8:8" x14ac:dyDescent="0.25">
      <c r="H4468" s="113"/>
    </row>
    <row r="4469" spans="8:8" x14ac:dyDescent="0.25">
      <c r="H4469" s="113"/>
    </row>
    <row r="4470" spans="8:8" x14ac:dyDescent="0.25">
      <c r="H4470" s="113"/>
    </row>
    <row r="4471" spans="8:8" x14ac:dyDescent="0.25">
      <c r="H4471" s="113"/>
    </row>
    <row r="4472" spans="8:8" x14ac:dyDescent="0.25">
      <c r="H4472" s="113"/>
    </row>
    <row r="4473" spans="8:8" x14ac:dyDescent="0.25">
      <c r="H4473" s="113"/>
    </row>
    <row r="4474" spans="8:8" x14ac:dyDescent="0.25">
      <c r="H4474" s="113"/>
    </row>
    <row r="4475" spans="8:8" x14ac:dyDescent="0.25">
      <c r="H4475" s="113"/>
    </row>
    <row r="4476" spans="8:8" x14ac:dyDescent="0.25">
      <c r="H4476" s="113"/>
    </row>
    <row r="4477" spans="8:8" x14ac:dyDescent="0.25">
      <c r="H4477" s="113"/>
    </row>
    <row r="4478" spans="8:8" x14ac:dyDescent="0.25">
      <c r="H4478" s="113"/>
    </row>
    <row r="4479" spans="8:8" x14ac:dyDescent="0.25">
      <c r="H4479" s="113"/>
    </row>
    <row r="4480" spans="8:8" x14ac:dyDescent="0.25">
      <c r="H4480" s="113"/>
    </row>
    <row r="4481" spans="8:8" x14ac:dyDescent="0.25">
      <c r="H4481" s="113"/>
    </row>
    <row r="4482" spans="8:8" x14ac:dyDescent="0.25">
      <c r="H4482" s="113"/>
    </row>
    <row r="4483" spans="8:8" x14ac:dyDescent="0.25">
      <c r="H4483" s="113"/>
    </row>
    <row r="4484" spans="8:8" x14ac:dyDescent="0.25">
      <c r="H4484" s="113"/>
    </row>
    <row r="4485" spans="8:8" x14ac:dyDescent="0.25">
      <c r="H4485" s="113"/>
    </row>
    <row r="4486" spans="8:8" x14ac:dyDescent="0.25">
      <c r="H4486" s="113"/>
    </row>
    <row r="4487" spans="8:8" x14ac:dyDescent="0.25">
      <c r="H4487" s="113"/>
    </row>
    <row r="4488" spans="8:8" x14ac:dyDescent="0.25">
      <c r="H4488" s="113"/>
    </row>
    <row r="4489" spans="8:8" x14ac:dyDescent="0.25">
      <c r="H4489" s="113"/>
    </row>
    <row r="4490" spans="8:8" x14ac:dyDescent="0.25">
      <c r="H4490" s="113"/>
    </row>
    <row r="4491" spans="8:8" x14ac:dyDescent="0.25">
      <c r="H4491" s="113"/>
    </row>
    <row r="4492" spans="8:8" x14ac:dyDescent="0.25">
      <c r="H4492" s="113"/>
    </row>
    <row r="4493" spans="8:8" x14ac:dyDescent="0.25">
      <c r="H4493" s="113"/>
    </row>
    <row r="4494" spans="8:8" x14ac:dyDescent="0.25">
      <c r="H4494" s="113"/>
    </row>
    <row r="4495" spans="8:8" x14ac:dyDescent="0.25">
      <c r="H4495" s="113"/>
    </row>
    <row r="4496" spans="8:8" x14ac:dyDescent="0.25">
      <c r="H4496" s="113"/>
    </row>
    <row r="4497" spans="8:8" x14ac:dyDescent="0.25">
      <c r="H4497" s="113"/>
    </row>
    <row r="4498" spans="8:8" x14ac:dyDescent="0.25">
      <c r="H4498" s="113"/>
    </row>
    <row r="4499" spans="8:8" x14ac:dyDescent="0.25">
      <c r="H4499" s="113"/>
    </row>
    <row r="4500" spans="8:8" x14ac:dyDescent="0.25">
      <c r="H4500" s="113"/>
    </row>
    <row r="4501" spans="8:8" x14ac:dyDescent="0.25">
      <c r="H4501" s="113"/>
    </row>
    <row r="4502" spans="8:8" x14ac:dyDescent="0.25">
      <c r="H4502" s="113"/>
    </row>
    <row r="4503" spans="8:8" x14ac:dyDescent="0.25">
      <c r="H4503" s="113"/>
    </row>
    <row r="4504" spans="8:8" x14ac:dyDescent="0.25">
      <c r="H4504" s="113"/>
    </row>
    <row r="4505" spans="8:8" x14ac:dyDescent="0.25">
      <c r="H4505" s="113"/>
    </row>
    <row r="4506" spans="8:8" x14ac:dyDescent="0.25">
      <c r="H4506" s="113"/>
    </row>
    <row r="4507" spans="8:8" x14ac:dyDescent="0.25">
      <c r="H4507" s="113"/>
    </row>
    <row r="4508" spans="8:8" x14ac:dyDescent="0.25">
      <c r="H4508" s="113"/>
    </row>
    <row r="4509" spans="8:8" x14ac:dyDescent="0.25">
      <c r="H4509" s="113"/>
    </row>
    <row r="4510" spans="8:8" x14ac:dyDescent="0.25">
      <c r="H4510" s="113"/>
    </row>
    <row r="4511" spans="8:8" x14ac:dyDescent="0.25">
      <c r="H4511" s="113"/>
    </row>
    <row r="4512" spans="8:8" x14ac:dyDescent="0.25">
      <c r="H4512" s="113"/>
    </row>
    <row r="4513" spans="8:8" x14ac:dyDescent="0.25">
      <c r="H4513" s="113"/>
    </row>
    <row r="4514" spans="8:8" x14ac:dyDescent="0.25">
      <c r="H4514" s="113"/>
    </row>
    <row r="4515" spans="8:8" x14ac:dyDescent="0.25">
      <c r="H4515" s="113"/>
    </row>
    <row r="4516" spans="8:8" x14ac:dyDescent="0.25">
      <c r="H4516" s="113"/>
    </row>
    <row r="4517" spans="8:8" x14ac:dyDescent="0.25">
      <c r="H4517" s="113"/>
    </row>
    <row r="4518" spans="8:8" x14ac:dyDescent="0.25">
      <c r="H4518" s="113"/>
    </row>
    <row r="4519" spans="8:8" x14ac:dyDescent="0.25">
      <c r="H4519" s="113"/>
    </row>
    <row r="4520" spans="8:8" x14ac:dyDescent="0.25">
      <c r="H4520" s="113"/>
    </row>
    <row r="4521" spans="8:8" x14ac:dyDescent="0.25">
      <c r="H4521" s="113"/>
    </row>
    <row r="4522" spans="8:8" x14ac:dyDescent="0.25">
      <c r="H4522" s="113"/>
    </row>
    <row r="4523" spans="8:8" x14ac:dyDescent="0.25">
      <c r="H4523" s="113"/>
    </row>
    <row r="4524" spans="8:8" x14ac:dyDescent="0.25">
      <c r="H4524" s="113"/>
    </row>
    <row r="4525" spans="8:8" x14ac:dyDescent="0.25">
      <c r="H4525" s="113"/>
    </row>
    <row r="4526" spans="8:8" x14ac:dyDescent="0.25">
      <c r="H4526" s="113"/>
    </row>
    <row r="4527" spans="8:8" x14ac:dyDescent="0.25">
      <c r="H4527" s="113"/>
    </row>
    <row r="4528" spans="8:8" x14ac:dyDescent="0.25">
      <c r="H4528" s="113"/>
    </row>
    <row r="4529" spans="8:8" x14ac:dyDescent="0.25">
      <c r="H4529" s="113"/>
    </row>
    <row r="4530" spans="8:8" x14ac:dyDescent="0.25">
      <c r="H4530" s="113"/>
    </row>
    <row r="4531" spans="8:8" x14ac:dyDescent="0.25">
      <c r="H4531" s="113"/>
    </row>
    <row r="4532" spans="8:8" x14ac:dyDescent="0.25">
      <c r="H4532" s="113"/>
    </row>
    <row r="4533" spans="8:8" x14ac:dyDescent="0.25">
      <c r="H4533" s="113"/>
    </row>
    <row r="4534" spans="8:8" x14ac:dyDescent="0.25">
      <c r="H4534" s="113"/>
    </row>
    <row r="4535" spans="8:8" x14ac:dyDescent="0.25">
      <c r="H4535" s="113"/>
    </row>
    <row r="4536" spans="8:8" x14ac:dyDescent="0.25">
      <c r="H4536" s="113"/>
    </row>
    <row r="4537" spans="8:8" x14ac:dyDescent="0.25">
      <c r="H4537" s="113"/>
    </row>
    <row r="4538" spans="8:8" x14ac:dyDescent="0.25">
      <c r="H4538" s="113"/>
    </row>
    <row r="4539" spans="8:8" x14ac:dyDescent="0.25">
      <c r="H4539" s="113"/>
    </row>
    <row r="4540" spans="8:8" x14ac:dyDescent="0.25">
      <c r="H4540" s="113"/>
    </row>
    <row r="4541" spans="8:8" x14ac:dyDescent="0.25">
      <c r="H4541" s="113"/>
    </row>
    <row r="4542" spans="8:8" x14ac:dyDescent="0.25">
      <c r="H4542" s="113"/>
    </row>
    <row r="4543" spans="8:8" x14ac:dyDescent="0.25">
      <c r="H4543" s="113"/>
    </row>
    <row r="4544" spans="8:8" x14ac:dyDescent="0.25">
      <c r="H4544" s="113"/>
    </row>
    <row r="4545" spans="8:8" x14ac:dyDescent="0.25">
      <c r="H4545" s="113"/>
    </row>
    <row r="4546" spans="8:8" x14ac:dyDescent="0.25">
      <c r="H4546" s="113"/>
    </row>
    <row r="4547" spans="8:8" x14ac:dyDescent="0.25">
      <c r="H4547" s="113"/>
    </row>
    <row r="4548" spans="8:8" x14ac:dyDescent="0.25">
      <c r="H4548" s="113"/>
    </row>
    <row r="4549" spans="8:8" x14ac:dyDescent="0.25">
      <c r="H4549" s="113"/>
    </row>
    <row r="4550" spans="8:8" x14ac:dyDescent="0.25">
      <c r="H4550" s="113"/>
    </row>
    <row r="4551" spans="8:8" x14ac:dyDescent="0.25">
      <c r="H4551" s="113"/>
    </row>
    <row r="4552" spans="8:8" x14ac:dyDescent="0.25">
      <c r="H4552" s="113"/>
    </row>
    <row r="4553" spans="8:8" x14ac:dyDescent="0.25">
      <c r="H4553" s="113"/>
    </row>
    <row r="4554" spans="8:8" x14ac:dyDescent="0.25">
      <c r="H4554" s="113"/>
    </row>
    <row r="4555" spans="8:8" x14ac:dyDescent="0.25">
      <c r="H4555" s="113"/>
    </row>
    <row r="4556" spans="8:8" x14ac:dyDescent="0.25">
      <c r="H4556" s="113"/>
    </row>
    <row r="4557" spans="8:8" x14ac:dyDescent="0.25">
      <c r="H4557" s="113"/>
    </row>
    <row r="4558" spans="8:8" x14ac:dyDescent="0.25">
      <c r="H4558" s="113"/>
    </row>
    <row r="4559" spans="8:8" x14ac:dyDescent="0.25">
      <c r="H4559" s="113"/>
    </row>
    <row r="4560" spans="8:8" x14ac:dyDescent="0.25">
      <c r="H4560" s="113"/>
    </row>
    <row r="4561" spans="8:8" x14ac:dyDescent="0.25">
      <c r="H4561" s="113"/>
    </row>
    <row r="4562" spans="8:8" x14ac:dyDescent="0.25">
      <c r="H4562" s="113"/>
    </row>
    <row r="4563" spans="8:8" x14ac:dyDescent="0.25">
      <c r="H4563" s="113"/>
    </row>
    <row r="4564" spans="8:8" x14ac:dyDescent="0.25">
      <c r="H4564" s="113"/>
    </row>
    <row r="4565" spans="8:8" x14ac:dyDescent="0.25">
      <c r="H4565" s="113"/>
    </row>
    <row r="4566" spans="8:8" x14ac:dyDescent="0.25">
      <c r="H4566" s="113"/>
    </row>
    <row r="4567" spans="8:8" x14ac:dyDescent="0.25">
      <c r="H4567" s="113"/>
    </row>
    <row r="4568" spans="8:8" x14ac:dyDescent="0.25">
      <c r="H4568" s="113"/>
    </row>
    <row r="4569" spans="8:8" x14ac:dyDescent="0.25">
      <c r="H4569" s="113"/>
    </row>
    <row r="4570" spans="8:8" x14ac:dyDescent="0.25">
      <c r="H4570" s="113"/>
    </row>
    <row r="4571" spans="8:8" x14ac:dyDescent="0.25">
      <c r="H4571" s="113"/>
    </row>
    <row r="4572" spans="8:8" x14ac:dyDescent="0.25">
      <c r="H4572" s="113"/>
    </row>
    <row r="4573" spans="8:8" x14ac:dyDescent="0.25">
      <c r="H4573" s="113"/>
    </row>
    <row r="4574" spans="8:8" x14ac:dyDescent="0.25">
      <c r="H4574" s="113"/>
    </row>
    <row r="4575" spans="8:8" x14ac:dyDescent="0.25">
      <c r="H4575" s="113"/>
    </row>
    <row r="4576" spans="8:8" x14ac:dyDescent="0.25">
      <c r="H4576" s="113"/>
    </row>
    <row r="4577" spans="8:8" x14ac:dyDescent="0.25">
      <c r="H4577" s="113"/>
    </row>
    <row r="4578" spans="8:8" x14ac:dyDescent="0.25">
      <c r="H4578" s="113"/>
    </row>
    <row r="4579" spans="8:8" x14ac:dyDescent="0.25">
      <c r="H4579" s="113"/>
    </row>
    <row r="4580" spans="8:8" x14ac:dyDescent="0.25">
      <c r="H4580" s="113"/>
    </row>
    <row r="4581" spans="8:8" x14ac:dyDescent="0.25">
      <c r="H4581" s="113"/>
    </row>
    <row r="4582" spans="8:8" x14ac:dyDescent="0.25">
      <c r="H4582" s="113"/>
    </row>
    <row r="4583" spans="8:8" x14ac:dyDescent="0.25">
      <c r="H4583" s="113"/>
    </row>
    <row r="4584" spans="8:8" x14ac:dyDescent="0.25">
      <c r="H4584" s="113"/>
    </row>
    <row r="4585" spans="8:8" x14ac:dyDescent="0.25">
      <c r="H4585" s="113"/>
    </row>
    <row r="4586" spans="8:8" x14ac:dyDescent="0.25">
      <c r="H4586" s="113"/>
    </row>
    <row r="4587" spans="8:8" x14ac:dyDescent="0.25">
      <c r="H4587" s="113"/>
    </row>
    <row r="4588" spans="8:8" x14ac:dyDescent="0.25">
      <c r="H4588" s="113"/>
    </row>
    <row r="4589" spans="8:8" x14ac:dyDescent="0.25">
      <c r="H4589" s="113"/>
    </row>
    <row r="4590" spans="8:8" x14ac:dyDescent="0.25">
      <c r="H4590" s="113"/>
    </row>
    <row r="4591" spans="8:8" x14ac:dyDescent="0.25">
      <c r="H4591" s="113"/>
    </row>
    <row r="4592" spans="8:8" x14ac:dyDescent="0.25">
      <c r="H4592" s="113"/>
    </row>
    <row r="4593" spans="8:8" x14ac:dyDescent="0.25">
      <c r="H4593" s="113"/>
    </row>
    <row r="4594" spans="8:8" x14ac:dyDescent="0.25">
      <c r="H4594" s="113"/>
    </row>
    <row r="4595" spans="8:8" x14ac:dyDescent="0.25">
      <c r="H4595" s="113"/>
    </row>
    <row r="4596" spans="8:8" x14ac:dyDescent="0.25">
      <c r="H4596" s="113"/>
    </row>
    <row r="4597" spans="8:8" x14ac:dyDescent="0.25">
      <c r="H4597" s="113"/>
    </row>
    <row r="4598" spans="8:8" x14ac:dyDescent="0.25">
      <c r="H4598" s="113"/>
    </row>
    <row r="4599" spans="8:8" x14ac:dyDescent="0.25">
      <c r="H4599" s="113"/>
    </row>
    <row r="4600" spans="8:8" x14ac:dyDescent="0.25">
      <c r="H4600" s="113"/>
    </row>
    <row r="4601" spans="8:8" x14ac:dyDescent="0.25">
      <c r="H4601" s="113"/>
    </row>
    <row r="4602" spans="8:8" x14ac:dyDescent="0.25">
      <c r="H4602" s="113"/>
    </row>
    <row r="4603" spans="8:8" x14ac:dyDescent="0.25">
      <c r="H4603" s="113"/>
    </row>
    <row r="4604" spans="8:8" x14ac:dyDescent="0.25">
      <c r="H4604" s="113"/>
    </row>
    <row r="4605" spans="8:8" x14ac:dyDescent="0.25">
      <c r="H4605" s="113"/>
    </row>
    <row r="4606" spans="8:8" x14ac:dyDescent="0.25">
      <c r="H4606" s="113"/>
    </row>
    <row r="4607" spans="8:8" x14ac:dyDescent="0.25">
      <c r="H4607" s="113"/>
    </row>
    <row r="4608" spans="8:8" x14ac:dyDescent="0.25">
      <c r="H4608" s="113"/>
    </row>
    <row r="4609" spans="8:8" x14ac:dyDescent="0.25">
      <c r="H4609" s="113"/>
    </row>
    <row r="4610" spans="8:8" x14ac:dyDescent="0.25">
      <c r="H4610" s="113"/>
    </row>
    <row r="4611" spans="8:8" x14ac:dyDescent="0.25">
      <c r="H4611" s="113"/>
    </row>
    <row r="4612" spans="8:8" x14ac:dyDescent="0.25">
      <c r="H4612" s="113"/>
    </row>
    <row r="4613" spans="8:8" x14ac:dyDescent="0.25">
      <c r="H4613" s="113"/>
    </row>
    <row r="4614" spans="8:8" x14ac:dyDescent="0.25">
      <c r="H4614" s="113"/>
    </row>
    <row r="4615" spans="8:8" x14ac:dyDescent="0.25">
      <c r="H4615" s="113"/>
    </row>
    <row r="4616" spans="8:8" x14ac:dyDescent="0.25">
      <c r="H4616" s="113"/>
    </row>
    <row r="4617" spans="8:8" x14ac:dyDescent="0.25">
      <c r="H4617" s="113"/>
    </row>
    <row r="4618" spans="8:8" x14ac:dyDescent="0.25">
      <c r="H4618" s="113"/>
    </row>
    <row r="4619" spans="8:8" x14ac:dyDescent="0.25">
      <c r="H4619" s="113"/>
    </row>
    <row r="4620" spans="8:8" x14ac:dyDescent="0.25">
      <c r="H4620" s="113"/>
    </row>
    <row r="4621" spans="8:8" x14ac:dyDescent="0.25">
      <c r="H4621" s="113"/>
    </row>
    <row r="4622" spans="8:8" x14ac:dyDescent="0.25">
      <c r="H4622" s="113"/>
    </row>
    <row r="4623" spans="8:8" x14ac:dyDescent="0.25">
      <c r="H4623" s="113"/>
    </row>
    <row r="4624" spans="8:8" x14ac:dyDescent="0.25">
      <c r="H4624" s="113"/>
    </row>
    <row r="4625" spans="8:8" x14ac:dyDescent="0.25">
      <c r="H4625" s="113"/>
    </row>
    <row r="4626" spans="8:8" x14ac:dyDescent="0.25">
      <c r="H4626" s="113"/>
    </row>
    <row r="4627" spans="8:8" x14ac:dyDescent="0.25">
      <c r="H4627" s="113"/>
    </row>
    <row r="4628" spans="8:8" x14ac:dyDescent="0.25">
      <c r="H4628" s="113"/>
    </row>
    <row r="4629" spans="8:8" x14ac:dyDescent="0.25">
      <c r="H4629" s="113"/>
    </row>
    <row r="4630" spans="8:8" x14ac:dyDescent="0.25">
      <c r="H4630" s="113"/>
    </row>
    <row r="4631" spans="8:8" x14ac:dyDescent="0.25">
      <c r="H4631" s="113"/>
    </row>
    <row r="4632" spans="8:8" x14ac:dyDescent="0.25">
      <c r="H4632" s="113"/>
    </row>
    <row r="4633" spans="8:8" x14ac:dyDescent="0.25">
      <c r="H4633" s="113"/>
    </row>
    <row r="4634" spans="8:8" x14ac:dyDescent="0.25">
      <c r="H4634" s="113"/>
    </row>
    <row r="4635" spans="8:8" x14ac:dyDescent="0.25">
      <c r="H4635" s="113"/>
    </row>
    <row r="4636" spans="8:8" x14ac:dyDescent="0.25">
      <c r="H4636" s="113"/>
    </row>
    <row r="4637" spans="8:8" x14ac:dyDescent="0.25">
      <c r="H4637" s="113"/>
    </row>
    <row r="4638" spans="8:8" x14ac:dyDescent="0.25">
      <c r="H4638" s="113"/>
    </row>
    <row r="4639" spans="8:8" x14ac:dyDescent="0.25">
      <c r="H4639" s="113"/>
    </row>
    <row r="4640" spans="8:8" x14ac:dyDescent="0.25">
      <c r="H4640" s="113"/>
    </row>
    <row r="4641" spans="8:8" x14ac:dyDescent="0.25">
      <c r="H4641" s="113"/>
    </row>
    <row r="4642" spans="8:8" x14ac:dyDescent="0.25">
      <c r="H4642" s="113"/>
    </row>
    <row r="4643" spans="8:8" x14ac:dyDescent="0.25">
      <c r="H4643" s="113"/>
    </row>
    <row r="4644" spans="8:8" x14ac:dyDescent="0.25">
      <c r="H4644" s="113"/>
    </row>
    <row r="4645" spans="8:8" x14ac:dyDescent="0.25">
      <c r="H4645" s="113"/>
    </row>
    <row r="4646" spans="8:8" x14ac:dyDescent="0.25">
      <c r="H4646" s="113"/>
    </row>
    <row r="4647" spans="8:8" x14ac:dyDescent="0.25">
      <c r="H4647" s="113"/>
    </row>
    <row r="4648" spans="8:8" x14ac:dyDescent="0.25">
      <c r="H4648" s="113"/>
    </row>
    <row r="4649" spans="8:8" x14ac:dyDescent="0.25">
      <c r="H4649" s="113"/>
    </row>
    <row r="4650" spans="8:8" x14ac:dyDescent="0.25">
      <c r="H4650" s="113"/>
    </row>
    <row r="4651" spans="8:8" x14ac:dyDescent="0.25">
      <c r="H4651" s="113"/>
    </row>
    <row r="4652" spans="8:8" x14ac:dyDescent="0.25">
      <c r="H4652" s="113"/>
    </row>
    <row r="4653" spans="8:8" x14ac:dyDescent="0.25">
      <c r="H4653" s="113"/>
    </row>
    <row r="4654" spans="8:8" x14ac:dyDescent="0.25">
      <c r="H4654" s="113"/>
    </row>
    <row r="4655" spans="8:8" x14ac:dyDescent="0.25">
      <c r="H4655" s="113"/>
    </row>
    <row r="4656" spans="8:8" x14ac:dyDescent="0.25">
      <c r="H4656" s="113"/>
    </row>
    <row r="4657" spans="8:8" x14ac:dyDescent="0.25">
      <c r="H4657" s="113"/>
    </row>
    <row r="4658" spans="8:8" x14ac:dyDescent="0.25">
      <c r="H4658" s="113"/>
    </row>
    <row r="4659" spans="8:8" x14ac:dyDescent="0.25">
      <c r="H4659" s="113"/>
    </row>
    <row r="4660" spans="8:8" x14ac:dyDescent="0.25">
      <c r="H4660" s="113"/>
    </row>
    <row r="4661" spans="8:8" x14ac:dyDescent="0.25">
      <c r="H4661" s="113"/>
    </row>
    <row r="4662" spans="8:8" x14ac:dyDescent="0.25">
      <c r="H4662" s="113"/>
    </row>
    <row r="4663" spans="8:8" x14ac:dyDescent="0.25">
      <c r="H4663" s="113"/>
    </row>
    <row r="4664" spans="8:8" x14ac:dyDescent="0.25">
      <c r="H4664" s="113"/>
    </row>
    <row r="4665" spans="8:8" x14ac:dyDescent="0.25">
      <c r="H4665" s="113"/>
    </row>
    <row r="4666" spans="8:8" x14ac:dyDescent="0.25">
      <c r="H4666" s="113"/>
    </row>
    <row r="4667" spans="8:8" x14ac:dyDescent="0.25">
      <c r="H4667" s="113"/>
    </row>
    <row r="4668" spans="8:8" x14ac:dyDescent="0.25">
      <c r="H4668" s="113"/>
    </row>
    <row r="4669" spans="8:8" x14ac:dyDescent="0.25">
      <c r="H4669" s="113"/>
    </row>
    <row r="4670" spans="8:8" x14ac:dyDescent="0.25">
      <c r="H4670" s="113"/>
    </row>
    <row r="4671" spans="8:8" x14ac:dyDescent="0.25">
      <c r="H4671" s="113"/>
    </row>
    <row r="4672" spans="8:8" x14ac:dyDescent="0.25">
      <c r="H4672" s="113"/>
    </row>
    <row r="4673" spans="8:8" x14ac:dyDescent="0.25">
      <c r="H4673" s="113"/>
    </row>
    <row r="4674" spans="8:8" x14ac:dyDescent="0.25">
      <c r="H4674" s="113"/>
    </row>
    <row r="4675" spans="8:8" x14ac:dyDescent="0.25">
      <c r="H4675" s="113"/>
    </row>
    <row r="4676" spans="8:8" x14ac:dyDescent="0.25">
      <c r="H4676" s="113"/>
    </row>
    <row r="4677" spans="8:8" x14ac:dyDescent="0.25">
      <c r="H4677" s="113"/>
    </row>
    <row r="4678" spans="8:8" x14ac:dyDescent="0.25">
      <c r="H4678" s="113"/>
    </row>
    <row r="4679" spans="8:8" x14ac:dyDescent="0.25">
      <c r="H4679" s="113"/>
    </row>
    <row r="4680" spans="8:8" x14ac:dyDescent="0.25">
      <c r="H4680" s="113"/>
    </row>
    <row r="4681" spans="8:8" x14ac:dyDescent="0.25">
      <c r="H4681" s="113"/>
    </row>
    <row r="4682" spans="8:8" x14ac:dyDescent="0.25">
      <c r="H4682" s="113"/>
    </row>
    <row r="4683" spans="8:8" x14ac:dyDescent="0.25">
      <c r="H4683" s="113"/>
    </row>
    <row r="4684" spans="8:8" x14ac:dyDescent="0.25">
      <c r="H4684" s="113"/>
    </row>
    <row r="4685" spans="8:8" x14ac:dyDescent="0.25">
      <c r="H4685" s="113"/>
    </row>
    <row r="4686" spans="8:8" x14ac:dyDescent="0.25">
      <c r="H4686" s="113"/>
    </row>
    <row r="4687" spans="8:8" x14ac:dyDescent="0.25">
      <c r="H4687" s="113"/>
    </row>
    <row r="4688" spans="8:8" x14ac:dyDescent="0.25">
      <c r="H4688" s="113"/>
    </row>
    <row r="4689" spans="8:8" x14ac:dyDescent="0.25">
      <c r="H4689" s="113"/>
    </row>
    <row r="4690" spans="8:8" x14ac:dyDescent="0.25">
      <c r="H4690" s="113"/>
    </row>
    <row r="4691" spans="8:8" x14ac:dyDescent="0.25">
      <c r="H4691" s="113"/>
    </row>
    <row r="4692" spans="8:8" x14ac:dyDescent="0.25">
      <c r="H4692" s="113"/>
    </row>
    <row r="4693" spans="8:8" x14ac:dyDescent="0.25">
      <c r="H4693" s="113"/>
    </row>
    <row r="4694" spans="8:8" x14ac:dyDescent="0.25">
      <c r="H4694" s="113"/>
    </row>
    <row r="4695" spans="8:8" x14ac:dyDescent="0.25">
      <c r="H4695" s="113"/>
    </row>
    <row r="4696" spans="8:8" x14ac:dyDescent="0.25">
      <c r="H4696" s="113"/>
    </row>
    <row r="4697" spans="8:8" x14ac:dyDescent="0.25">
      <c r="H4697" s="113"/>
    </row>
    <row r="4698" spans="8:8" x14ac:dyDescent="0.25">
      <c r="H4698" s="113"/>
    </row>
    <row r="4699" spans="8:8" x14ac:dyDescent="0.25">
      <c r="H4699" s="113"/>
    </row>
    <row r="4700" spans="8:8" x14ac:dyDescent="0.25">
      <c r="H4700" s="113"/>
    </row>
    <row r="4701" spans="8:8" x14ac:dyDescent="0.25">
      <c r="H4701" s="113"/>
    </row>
    <row r="4702" spans="8:8" x14ac:dyDescent="0.25">
      <c r="H4702" s="113"/>
    </row>
    <row r="4703" spans="8:8" x14ac:dyDescent="0.25">
      <c r="H4703" s="113"/>
    </row>
    <row r="4704" spans="8:8" x14ac:dyDescent="0.25">
      <c r="H4704" s="113"/>
    </row>
    <row r="4705" spans="8:8" x14ac:dyDescent="0.25">
      <c r="H4705" s="113"/>
    </row>
    <row r="4706" spans="8:8" x14ac:dyDescent="0.25">
      <c r="H4706" s="113"/>
    </row>
    <row r="4707" spans="8:8" x14ac:dyDescent="0.25">
      <c r="H4707" s="113"/>
    </row>
    <row r="4708" spans="8:8" x14ac:dyDescent="0.25">
      <c r="H4708" s="113"/>
    </row>
    <row r="4709" spans="8:8" x14ac:dyDescent="0.25">
      <c r="H4709" s="113"/>
    </row>
    <row r="4710" spans="8:8" x14ac:dyDescent="0.25">
      <c r="H4710" s="113"/>
    </row>
    <row r="4711" spans="8:8" x14ac:dyDescent="0.25">
      <c r="H4711" s="113"/>
    </row>
    <row r="4712" spans="8:8" x14ac:dyDescent="0.25">
      <c r="H4712" s="113"/>
    </row>
    <row r="4713" spans="8:8" x14ac:dyDescent="0.25">
      <c r="H4713" s="113"/>
    </row>
    <row r="4714" spans="8:8" x14ac:dyDescent="0.25">
      <c r="H4714" s="113"/>
    </row>
    <row r="4715" spans="8:8" x14ac:dyDescent="0.25">
      <c r="H4715" s="113"/>
    </row>
    <row r="4716" spans="8:8" x14ac:dyDescent="0.25">
      <c r="H4716" s="113"/>
    </row>
    <row r="4717" spans="8:8" x14ac:dyDescent="0.25">
      <c r="H4717" s="113"/>
    </row>
    <row r="4718" spans="8:8" x14ac:dyDescent="0.25">
      <c r="H4718" s="113"/>
    </row>
    <row r="4719" spans="8:8" x14ac:dyDescent="0.25">
      <c r="H4719" s="113"/>
    </row>
    <row r="4720" spans="8:8" x14ac:dyDescent="0.25">
      <c r="H4720" s="113"/>
    </row>
    <row r="4721" spans="8:8" x14ac:dyDescent="0.25">
      <c r="H4721" s="113"/>
    </row>
    <row r="4722" spans="8:8" x14ac:dyDescent="0.25">
      <c r="H4722" s="113"/>
    </row>
    <row r="4723" spans="8:8" x14ac:dyDescent="0.25">
      <c r="H4723" s="113"/>
    </row>
    <row r="4724" spans="8:8" x14ac:dyDescent="0.25">
      <c r="H4724" s="113"/>
    </row>
    <row r="4725" spans="8:8" x14ac:dyDescent="0.25">
      <c r="H4725" s="113"/>
    </row>
    <row r="4726" spans="8:8" x14ac:dyDescent="0.25">
      <c r="H4726" s="113"/>
    </row>
    <row r="4727" spans="8:8" x14ac:dyDescent="0.25">
      <c r="H4727" s="113"/>
    </row>
    <row r="4728" spans="8:8" x14ac:dyDescent="0.25">
      <c r="H4728" s="113"/>
    </row>
    <row r="4729" spans="8:8" x14ac:dyDescent="0.25">
      <c r="H4729" s="113"/>
    </row>
    <row r="4730" spans="8:8" x14ac:dyDescent="0.25">
      <c r="H4730" s="113"/>
    </row>
    <row r="4731" spans="8:8" x14ac:dyDescent="0.25">
      <c r="H4731" s="113"/>
    </row>
    <row r="4732" spans="8:8" x14ac:dyDescent="0.25">
      <c r="H4732" s="113"/>
    </row>
    <row r="4733" spans="8:8" x14ac:dyDescent="0.25">
      <c r="H4733" s="113"/>
    </row>
    <row r="4734" spans="8:8" x14ac:dyDescent="0.25">
      <c r="H4734" s="113"/>
    </row>
    <row r="4735" spans="8:8" x14ac:dyDescent="0.25">
      <c r="H4735" s="113"/>
    </row>
    <row r="4736" spans="8:8" x14ac:dyDescent="0.25">
      <c r="H4736" s="113"/>
    </row>
    <row r="4737" spans="8:8" x14ac:dyDescent="0.25">
      <c r="H4737" s="113"/>
    </row>
    <row r="4738" spans="8:8" x14ac:dyDescent="0.25">
      <c r="H4738" s="113"/>
    </row>
    <row r="4739" spans="8:8" x14ac:dyDescent="0.25">
      <c r="H4739" s="113"/>
    </row>
    <row r="4740" spans="8:8" x14ac:dyDescent="0.25">
      <c r="H4740" s="113"/>
    </row>
    <row r="4741" spans="8:8" x14ac:dyDescent="0.25">
      <c r="H4741" s="113"/>
    </row>
    <row r="4742" spans="8:8" x14ac:dyDescent="0.25">
      <c r="H4742" s="113"/>
    </row>
    <row r="4743" spans="8:8" x14ac:dyDescent="0.25">
      <c r="H4743" s="113"/>
    </row>
    <row r="4744" spans="8:8" x14ac:dyDescent="0.25">
      <c r="H4744" s="113"/>
    </row>
    <row r="4745" spans="8:8" x14ac:dyDescent="0.25">
      <c r="H4745" s="113"/>
    </row>
    <row r="4746" spans="8:8" x14ac:dyDescent="0.25">
      <c r="H4746" s="113"/>
    </row>
    <row r="4747" spans="8:8" x14ac:dyDescent="0.25">
      <c r="H4747" s="113"/>
    </row>
    <row r="4748" spans="8:8" x14ac:dyDescent="0.25">
      <c r="H4748" s="113"/>
    </row>
    <row r="4749" spans="8:8" x14ac:dyDescent="0.25">
      <c r="H4749" s="113"/>
    </row>
    <row r="4750" spans="8:8" x14ac:dyDescent="0.25">
      <c r="H4750" s="113"/>
    </row>
    <row r="4751" spans="8:8" x14ac:dyDescent="0.25">
      <c r="H4751" s="113"/>
    </row>
    <row r="4752" spans="8:8" x14ac:dyDescent="0.25">
      <c r="H4752" s="113"/>
    </row>
    <row r="4753" spans="8:8" x14ac:dyDescent="0.25">
      <c r="H4753" s="113"/>
    </row>
    <row r="4754" spans="8:8" x14ac:dyDescent="0.25">
      <c r="H4754" s="113"/>
    </row>
    <row r="4755" spans="8:8" x14ac:dyDescent="0.25">
      <c r="H4755" s="113"/>
    </row>
    <row r="4756" spans="8:8" x14ac:dyDescent="0.25">
      <c r="H4756" s="113"/>
    </row>
    <row r="4757" spans="8:8" x14ac:dyDescent="0.25">
      <c r="H4757" s="113"/>
    </row>
    <row r="4758" spans="8:8" x14ac:dyDescent="0.25">
      <c r="H4758" s="113"/>
    </row>
    <row r="4759" spans="8:8" x14ac:dyDescent="0.25">
      <c r="H4759" s="113"/>
    </row>
    <row r="4760" spans="8:8" x14ac:dyDescent="0.25">
      <c r="H4760" s="113"/>
    </row>
    <row r="4761" spans="8:8" x14ac:dyDescent="0.25">
      <c r="H4761" s="113"/>
    </row>
    <row r="4762" spans="8:8" x14ac:dyDescent="0.25">
      <c r="H4762" s="113"/>
    </row>
    <row r="4763" spans="8:8" x14ac:dyDescent="0.25">
      <c r="H4763" s="113"/>
    </row>
    <row r="4764" spans="8:8" x14ac:dyDescent="0.25">
      <c r="H4764" s="113"/>
    </row>
    <row r="4765" spans="8:8" x14ac:dyDescent="0.25">
      <c r="H4765" s="113"/>
    </row>
    <row r="4766" spans="8:8" x14ac:dyDescent="0.25">
      <c r="H4766" s="113"/>
    </row>
    <row r="4767" spans="8:8" x14ac:dyDescent="0.25">
      <c r="H4767" s="113"/>
    </row>
    <row r="4768" spans="8:8" x14ac:dyDescent="0.25">
      <c r="H4768" s="113"/>
    </row>
    <row r="4769" spans="8:8" x14ac:dyDescent="0.25">
      <c r="H4769" s="113"/>
    </row>
    <row r="4770" spans="8:8" x14ac:dyDescent="0.25">
      <c r="H4770" s="113"/>
    </row>
    <row r="4771" spans="8:8" x14ac:dyDescent="0.25">
      <c r="H4771" s="113"/>
    </row>
    <row r="4772" spans="8:8" x14ac:dyDescent="0.25">
      <c r="H4772" s="113"/>
    </row>
    <row r="4773" spans="8:8" x14ac:dyDescent="0.25">
      <c r="H4773" s="113"/>
    </row>
    <row r="4774" spans="8:8" x14ac:dyDescent="0.25">
      <c r="H4774" s="113"/>
    </row>
    <row r="4775" spans="8:8" x14ac:dyDescent="0.25">
      <c r="H4775" s="113"/>
    </row>
    <row r="4776" spans="8:8" x14ac:dyDescent="0.25">
      <c r="H4776" s="113"/>
    </row>
    <row r="4777" spans="8:8" x14ac:dyDescent="0.25">
      <c r="H4777" s="113"/>
    </row>
    <row r="4778" spans="8:8" x14ac:dyDescent="0.25">
      <c r="H4778" s="113"/>
    </row>
    <row r="4779" spans="8:8" x14ac:dyDescent="0.25">
      <c r="H4779" s="113"/>
    </row>
    <row r="4780" spans="8:8" x14ac:dyDescent="0.25">
      <c r="H4780" s="113"/>
    </row>
    <row r="4781" spans="8:8" x14ac:dyDescent="0.25">
      <c r="H4781" s="113"/>
    </row>
    <row r="4782" spans="8:8" x14ac:dyDescent="0.25">
      <c r="H4782" s="113"/>
    </row>
    <row r="4783" spans="8:8" x14ac:dyDescent="0.25">
      <c r="H4783" s="113"/>
    </row>
    <row r="4784" spans="8:8" x14ac:dyDescent="0.25">
      <c r="H4784" s="113"/>
    </row>
    <row r="4785" spans="8:8" x14ac:dyDescent="0.25">
      <c r="H4785" s="113"/>
    </row>
    <row r="4786" spans="8:8" x14ac:dyDescent="0.25">
      <c r="H4786" s="113"/>
    </row>
    <row r="4787" spans="8:8" x14ac:dyDescent="0.25">
      <c r="H4787" s="113"/>
    </row>
    <row r="4788" spans="8:8" x14ac:dyDescent="0.25">
      <c r="H4788" s="113"/>
    </row>
    <row r="4789" spans="8:8" x14ac:dyDescent="0.25">
      <c r="H4789" s="113"/>
    </row>
    <row r="4790" spans="8:8" x14ac:dyDescent="0.25">
      <c r="H4790" s="113"/>
    </row>
    <row r="4791" spans="8:8" x14ac:dyDescent="0.25">
      <c r="H4791" s="113"/>
    </row>
    <row r="4792" spans="8:8" x14ac:dyDescent="0.25">
      <c r="H4792" s="113"/>
    </row>
    <row r="4793" spans="8:8" x14ac:dyDescent="0.25">
      <c r="H4793" s="113"/>
    </row>
    <row r="4794" spans="8:8" x14ac:dyDescent="0.25">
      <c r="H4794" s="113"/>
    </row>
    <row r="4795" spans="8:8" x14ac:dyDescent="0.25">
      <c r="H4795" s="113"/>
    </row>
    <row r="4796" spans="8:8" x14ac:dyDescent="0.25">
      <c r="H4796" s="113"/>
    </row>
    <row r="4797" spans="8:8" x14ac:dyDescent="0.25">
      <c r="H4797" s="113"/>
    </row>
    <row r="4798" spans="8:8" x14ac:dyDescent="0.25">
      <c r="H4798" s="113"/>
    </row>
    <row r="4799" spans="8:8" x14ac:dyDescent="0.25">
      <c r="H4799" s="113"/>
    </row>
    <row r="4800" spans="8:8" x14ac:dyDescent="0.25">
      <c r="H4800" s="113"/>
    </row>
    <row r="4801" spans="8:8" x14ac:dyDescent="0.25">
      <c r="H4801" s="113"/>
    </row>
    <row r="4802" spans="8:8" x14ac:dyDescent="0.25">
      <c r="H4802" s="113"/>
    </row>
    <row r="4803" spans="8:8" x14ac:dyDescent="0.25">
      <c r="H4803" s="113"/>
    </row>
    <row r="4804" spans="8:8" x14ac:dyDescent="0.25">
      <c r="H4804" s="113"/>
    </row>
    <row r="4805" spans="8:8" x14ac:dyDescent="0.25">
      <c r="H4805" s="113"/>
    </row>
    <row r="4806" spans="8:8" x14ac:dyDescent="0.25">
      <c r="H4806" s="113"/>
    </row>
    <row r="4807" spans="8:8" x14ac:dyDescent="0.25">
      <c r="H4807" s="113"/>
    </row>
    <row r="4808" spans="8:8" x14ac:dyDescent="0.25">
      <c r="H4808" s="113"/>
    </row>
    <row r="4809" spans="8:8" x14ac:dyDescent="0.25">
      <c r="H4809" s="113"/>
    </row>
    <row r="4810" spans="8:8" x14ac:dyDescent="0.25">
      <c r="H4810" s="113"/>
    </row>
    <row r="4811" spans="8:8" x14ac:dyDescent="0.25">
      <c r="H4811" s="113"/>
    </row>
    <row r="4812" spans="8:8" x14ac:dyDescent="0.25">
      <c r="H4812" s="113"/>
    </row>
    <row r="4813" spans="8:8" x14ac:dyDescent="0.25">
      <c r="H4813" s="113"/>
    </row>
    <row r="4814" spans="8:8" x14ac:dyDescent="0.25">
      <c r="H4814" s="113"/>
    </row>
    <row r="4815" spans="8:8" x14ac:dyDescent="0.25">
      <c r="H4815" s="113"/>
    </row>
    <row r="4816" spans="8:8" x14ac:dyDescent="0.25">
      <c r="H4816" s="113"/>
    </row>
    <row r="4817" spans="8:8" x14ac:dyDescent="0.25">
      <c r="H4817" s="113"/>
    </row>
    <row r="4818" spans="8:8" x14ac:dyDescent="0.25">
      <c r="H4818" s="113"/>
    </row>
    <row r="4819" spans="8:8" x14ac:dyDescent="0.25">
      <c r="H4819" s="113"/>
    </row>
    <row r="4820" spans="8:8" x14ac:dyDescent="0.25">
      <c r="H4820" s="113"/>
    </row>
    <row r="4821" spans="8:8" x14ac:dyDescent="0.25">
      <c r="H4821" s="113"/>
    </row>
    <row r="4822" spans="8:8" x14ac:dyDescent="0.25">
      <c r="H4822" s="113"/>
    </row>
    <row r="4823" spans="8:8" x14ac:dyDescent="0.25">
      <c r="H4823" s="113"/>
    </row>
    <row r="4824" spans="8:8" x14ac:dyDescent="0.25">
      <c r="H4824" s="113"/>
    </row>
    <row r="4825" spans="8:8" x14ac:dyDescent="0.25">
      <c r="H4825" s="113"/>
    </row>
    <row r="4826" spans="8:8" x14ac:dyDescent="0.25">
      <c r="H4826" s="113"/>
    </row>
    <row r="4827" spans="8:8" x14ac:dyDescent="0.25">
      <c r="H4827" s="113"/>
    </row>
    <row r="4828" spans="8:8" x14ac:dyDescent="0.25">
      <c r="H4828" s="113"/>
    </row>
    <row r="4829" spans="8:8" x14ac:dyDescent="0.25">
      <c r="H4829" s="113"/>
    </row>
    <row r="4830" spans="8:8" x14ac:dyDescent="0.25">
      <c r="H4830" s="113"/>
    </row>
    <row r="4831" spans="8:8" x14ac:dyDescent="0.25">
      <c r="H4831" s="113"/>
    </row>
    <row r="4832" spans="8:8" x14ac:dyDescent="0.25">
      <c r="H4832" s="113"/>
    </row>
    <row r="4833" spans="8:8" x14ac:dyDescent="0.25">
      <c r="H4833" s="113"/>
    </row>
    <row r="4834" spans="8:8" x14ac:dyDescent="0.25">
      <c r="H4834" s="113"/>
    </row>
    <row r="4835" spans="8:8" x14ac:dyDescent="0.25">
      <c r="H4835" s="113"/>
    </row>
    <row r="4836" spans="8:8" x14ac:dyDescent="0.25">
      <c r="H4836" s="113"/>
    </row>
    <row r="4837" spans="8:8" x14ac:dyDescent="0.25">
      <c r="H4837" s="113"/>
    </row>
    <row r="4838" spans="8:8" x14ac:dyDescent="0.25">
      <c r="H4838" s="113"/>
    </row>
    <row r="4839" spans="8:8" x14ac:dyDescent="0.25">
      <c r="H4839" s="113"/>
    </row>
    <row r="4840" spans="8:8" x14ac:dyDescent="0.25">
      <c r="H4840" s="113"/>
    </row>
    <row r="4841" spans="8:8" x14ac:dyDescent="0.25">
      <c r="H4841" s="113"/>
    </row>
    <row r="4842" spans="8:8" x14ac:dyDescent="0.25">
      <c r="H4842" s="113"/>
    </row>
    <row r="4843" spans="8:8" x14ac:dyDescent="0.25">
      <c r="H4843" s="113"/>
    </row>
    <row r="4844" spans="8:8" x14ac:dyDescent="0.25">
      <c r="H4844" s="113"/>
    </row>
    <row r="4845" spans="8:8" x14ac:dyDescent="0.25">
      <c r="H4845" s="113"/>
    </row>
    <row r="4846" spans="8:8" x14ac:dyDescent="0.25">
      <c r="H4846" s="113"/>
    </row>
    <row r="4847" spans="8:8" x14ac:dyDescent="0.25">
      <c r="H4847" s="113"/>
    </row>
    <row r="4848" spans="8:8" x14ac:dyDescent="0.25">
      <c r="H4848" s="113"/>
    </row>
    <row r="4849" spans="8:8" x14ac:dyDescent="0.25">
      <c r="H4849" s="113"/>
    </row>
    <row r="4850" spans="8:8" x14ac:dyDescent="0.25">
      <c r="H4850" s="113"/>
    </row>
    <row r="4851" spans="8:8" x14ac:dyDescent="0.25">
      <c r="H4851" s="113"/>
    </row>
    <row r="4852" spans="8:8" x14ac:dyDescent="0.25">
      <c r="H4852" s="113"/>
    </row>
    <row r="4853" spans="8:8" x14ac:dyDescent="0.25">
      <c r="H4853" s="113"/>
    </row>
    <row r="4854" spans="8:8" x14ac:dyDescent="0.25">
      <c r="H4854" s="113"/>
    </row>
    <row r="4855" spans="8:8" x14ac:dyDescent="0.25">
      <c r="H4855" s="113"/>
    </row>
    <row r="4856" spans="8:8" x14ac:dyDescent="0.25">
      <c r="H4856" s="113"/>
    </row>
    <row r="4857" spans="8:8" x14ac:dyDescent="0.25">
      <c r="H4857" s="113"/>
    </row>
    <row r="4858" spans="8:8" x14ac:dyDescent="0.25">
      <c r="H4858" s="113"/>
    </row>
    <row r="4859" spans="8:8" x14ac:dyDescent="0.25">
      <c r="H4859" s="113"/>
    </row>
    <row r="4860" spans="8:8" x14ac:dyDescent="0.25">
      <c r="H4860" s="113"/>
    </row>
    <row r="4861" spans="8:8" x14ac:dyDescent="0.25">
      <c r="H4861" s="113"/>
    </row>
    <row r="4862" spans="8:8" x14ac:dyDescent="0.25">
      <c r="H4862" s="113"/>
    </row>
    <row r="4863" spans="8:8" x14ac:dyDescent="0.25">
      <c r="H4863" s="113"/>
    </row>
    <row r="4864" spans="8:8" x14ac:dyDescent="0.25">
      <c r="H4864" s="113"/>
    </row>
    <row r="4865" spans="8:8" x14ac:dyDescent="0.25">
      <c r="H4865" s="113"/>
    </row>
    <row r="4866" spans="8:8" x14ac:dyDescent="0.25">
      <c r="H4866" s="113"/>
    </row>
    <row r="4867" spans="8:8" x14ac:dyDescent="0.25">
      <c r="H4867" s="113"/>
    </row>
    <row r="4868" spans="8:8" x14ac:dyDescent="0.25">
      <c r="H4868" s="113"/>
    </row>
    <row r="4869" spans="8:8" x14ac:dyDescent="0.25">
      <c r="H4869" s="113"/>
    </row>
    <row r="4870" spans="8:8" x14ac:dyDescent="0.25">
      <c r="H4870" s="113"/>
    </row>
    <row r="4871" spans="8:8" x14ac:dyDescent="0.25">
      <c r="H4871" s="113"/>
    </row>
    <row r="4872" spans="8:8" x14ac:dyDescent="0.25">
      <c r="H4872" s="113"/>
    </row>
    <row r="4873" spans="8:8" x14ac:dyDescent="0.25">
      <c r="H4873" s="113"/>
    </row>
    <row r="4874" spans="8:8" x14ac:dyDescent="0.25">
      <c r="H4874" s="113"/>
    </row>
    <row r="4875" spans="8:8" x14ac:dyDescent="0.25">
      <c r="H4875" s="113"/>
    </row>
    <row r="4876" spans="8:8" x14ac:dyDescent="0.25">
      <c r="H4876" s="113"/>
    </row>
    <row r="4877" spans="8:8" x14ac:dyDescent="0.25">
      <c r="H4877" s="113"/>
    </row>
    <row r="4878" spans="8:8" x14ac:dyDescent="0.25">
      <c r="H4878" s="113"/>
    </row>
    <row r="4879" spans="8:8" x14ac:dyDescent="0.25">
      <c r="H4879" s="113"/>
    </row>
    <row r="4880" spans="8:8" x14ac:dyDescent="0.25">
      <c r="H4880" s="113"/>
    </row>
    <row r="4881" spans="8:8" x14ac:dyDescent="0.25">
      <c r="H4881" s="113"/>
    </row>
    <row r="4882" spans="8:8" x14ac:dyDescent="0.25">
      <c r="H4882" s="113"/>
    </row>
    <row r="4883" spans="8:8" x14ac:dyDescent="0.25">
      <c r="H4883" s="113"/>
    </row>
    <row r="4884" spans="8:8" x14ac:dyDescent="0.25">
      <c r="H4884" s="113"/>
    </row>
    <row r="4885" spans="8:8" x14ac:dyDescent="0.25">
      <c r="H4885" s="113"/>
    </row>
    <row r="4886" spans="8:8" x14ac:dyDescent="0.25">
      <c r="H4886" s="113"/>
    </row>
    <row r="4887" spans="8:8" x14ac:dyDescent="0.25">
      <c r="H4887" s="113"/>
    </row>
    <row r="4888" spans="8:8" x14ac:dyDescent="0.25">
      <c r="H4888" s="113"/>
    </row>
    <row r="4889" spans="8:8" x14ac:dyDescent="0.25">
      <c r="H4889" s="113"/>
    </row>
    <row r="4890" spans="8:8" x14ac:dyDescent="0.25">
      <c r="H4890" s="113"/>
    </row>
    <row r="4891" spans="8:8" x14ac:dyDescent="0.25">
      <c r="H4891" s="113"/>
    </row>
    <row r="4892" spans="8:8" x14ac:dyDescent="0.25">
      <c r="H4892" s="113"/>
    </row>
    <row r="4893" spans="8:8" x14ac:dyDescent="0.25">
      <c r="H4893" s="113"/>
    </row>
    <row r="4894" spans="8:8" x14ac:dyDescent="0.25">
      <c r="H4894" s="113"/>
    </row>
    <row r="4895" spans="8:8" x14ac:dyDescent="0.25">
      <c r="H4895" s="113"/>
    </row>
    <row r="4896" spans="8:8" x14ac:dyDescent="0.25">
      <c r="H4896" s="113"/>
    </row>
    <row r="4897" spans="8:8" x14ac:dyDescent="0.25">
      <c r="H4897" s="113"/>
    </row>
    <row r="4898" spans="8:8" x14ac:dyDescent="0.25">
      <c r="H4898" s="113"/>
    </row>
    <row r="4899" spans="8:8" x14ac:dyDescent="0.25">
      <c r="H4899" s="113"/>
    </row>
    <row r="4900" spans="8:8" x14ac:dyDescent="0.25">
      <c r="H4900" s="113"/>
    </row>
    <row r="4901" spans="8:8" x14ac:dyDescent="0.25">
      <c r="H4901" s="113"/>
    </row>
    <row r="4902" spans="8:8" x14ac:dyDescent="0.25">
      <c r="H4902" s="113"/>
    </row>
    <row r="4903" spans="8:8" x14ac:dyDescent="0.25">
      <c r="H4903" s="113"/>
    </row>
    <row r="4904" spans="8:8" x14ac:dyDescent="0.25">
      <c r="H4904" s="113"/>
    </row>
    <row r="4905" spans="8:8" x14ac:dyDescent="0.25">
      <c r="H4905" s="113"/>
    </row>
    <row r="4906" spans="8:8" x14ac:dyDescent="0.25">
      <c r="H4906" s="113"/>
    </row>
    <row r="4907" spans="8:8" x14ac:dyDescent="0.25">
      <c r="H4907" s="113"/>
    </row>
    <row r="4908" spans="8:8" x14ac:dyDescent="0.25">
      <c r="H4908" s="113"/>
    </row>
    <row r="4909" spans="8:8" x14ac:dyDescent="0.25">
      <c r="H4909" s="113"/>
    </row>
    <row r="4910" spans="8:8" x14ac:dyDescent="0.25">
      <c r="H4910" s="113"/>
    </row>
    <row r="4911" spans="8:8" x14ac:dyDescent="0.25">
      <c r="H4911" s="113"/>
    </row>
    <row r="4912" spans="8:8" x14ac:dyDescent="0.25">
      <c r="H4912" s="113"/>
    </row>
    <row r="4913" spans="8:8" x14ac:dyDescent="0.25">
      <c r="H4913" s="113"/>
    </row>
    <row r="4914" spans="8:8" x14ac:dyDescent="0.25">
      <c r="H4914" s="113"/>
    </row>
    <row r="4915" spans="8:8" x14ac:dyDescent="0.25">
      <c r="H4915" s="113"/>
    </row>
    <row r="4916" spans="8:8" x14ac:dyDescent="0.25">
      <c r="H4916" s="113"/>
    </row>
    <row r="4917" spans="8:8" x14ac:dyDescent="0.25">
      <c r="H4917" s="113"/>
    </row>
    <row r="4918" spans="8:8" x14ac:dyDescent="0.25">
      <c r="H4918" s="113"/>
    </row>
    <row r="4919" spans="8:8" x14ac:dyDescent="0.25">
      <c r="H4919" s="113"/>
    </row>
    <row r="4920" spans="8:8" x14ac:dyDescent="0.25">
      <c r="H4920" s="113"/>
    </row>
    <row r="4921" spans="8:8" x14ac:dyDescent="0.25">
      <c r="H4921" s="113"/>
    </row>
    <row r="4922" spans="8:8" x14ac:dyDescent="0.25">
      <c r="H4922" s="113"/>
    </row>
    <row r="4923" spans="8:8" x14ac:dyDescent="0.25">
      <c r="H4923" s="113"/>
    </row>
    <row r="4924" spans="8:8" x14ac:dyDescent="0.25">
      <c r="H4924" s="113"/>
    </row>
    <row r="4925" spans="8:8" x14ac:dyDescent="0.25">
      <c r="H4925" s="113"/>
    </row>
    <row r="4926" spans="8:8" x14ac:dyDescent="0.25">
      <c r="H4926" s="113"/>
    </row>
    <row r="4927" spans="8:8" x14ac:dyDescent="0.25">
      <c r="H4927" s="113"/>
    </row>
    <row r="4928" spans="8:8" x14ac:dyDescent="0.25">
      <c r="H4928" s="113"/>
    </row>
    <row r="4929" spans="8:8" x14ac:dyDescent="0.25">
      <c r="H4929" s="113"/>
    </row>
    <row r="4930" spans="8:8" x14ac:dyDescent="0.25">
      <c r="H4930" s="113"/>
    </row>
    <row r="4931" spans="8:8" x14ac:dyDescent="0.25">
      <c r="H4931" s="113"/>
    </row>
    <row r="4932" spans="8:8" x14ac:dyDescent="0.25">
      <c r="H4932" s="113"/>
    </row>
    <row r="4933" spans="8:8" x14ac:dyDescent="0.25">
      <c r="H4933" s="113"/>
    </row>
    <row r="4934" spans="8:8" x14ac:dyDescent="0.25">
      <c r="H4934" s="113"/>
    </row>
    <row r="4935" spans="8:8" x14ac:dyDescent="0.25">
      <c r="H4935" s="113"/>
    </row>
    <row r="4936" spans="8:8" x14ac:dyDescent="0.25">
      <c r="H4936" s="113"/>
    </row>
    <row r="4937" spans="8:8" x14ac:dyDescent="0.25">
      <c r="H4937" s="113"/>
    </row>
    <row r="4938" spans="8:8" x14ac:dyDescent="0.25">
      <c r="H4938" s="113"/>
    </row>
    <row r="4939" spans="8:8" x14ac:dyDescent="0.25">
      <c r="H4939" s="113"/>
    </row>
    <row r="4940" spans="8:8" x14ac:dyDescent="0.25">
      <c r="H4940" s="113"/>
    </row>
    <row r="4941" spans="8:8" x14ac:dyDescent="0.25">
      <c r="H4941" s="113"/>
    </row>
    <row r="4942" spans="8:8" x14ac:dyDescent="0.25">
      <c r="H4942" s="113"/>
    </row>
    <row r="4943" spans="8:8" x14ac:dyDescent="0.25">
      <c r="H4943" s="113"/>
    </row>
    <row r="4944" spans="8:8" x14ac:dyDescent="0.25">
      <c r="H4944" s="113"/>
    </row>
    <row r="4945" spans="8:8" x14ac:dyDescent="0.25">
      <c r="H4945" s="113"/>
    </row>
    <row r="4946" spans="8:8" x14ac:dyDescent="0.25">
      <c r="H4946" s="113"/>
    </row>
    <row r="4947" spans="8:8" x14ac:dyDescent="0.25">
      <c r="H4947" s="113"/>
    </row>
    <row r="4948" spans="8:8" x14ac:dyDescent="0.25">
      <c r="H4948" s="113"/>
    </row>
    <row r="4949" spans="8:8" x14ac:dyDescent="0.25">
      <c r="H4949" s="113"/>
    </row>
    <row r="4950" spans="8:8" x14ac:dyDescent="0.25">
      <c r="H4950" s="113"/>
    </row>
    <row r="4951" spans="8:8" x14ac:dyDescent="0.25">
      <c r="H4951" s="113"/>
    </row>
    <row r="4952" spans="8:8" x14ac:dyDescent="0.25">
      <c r="H4952" s="113"/>
    </row>
    <row r="4953" spans="8:8" x14ac:dyDescent="0.25">
      <c r="H4953" s="113"/>
    </row>
    <row r="4954" spans="8:8" x14ac:dyDescent="0.25">
      <c r="H4954" s="113"/>
    </row>
    <row r="4955" spans="8:8" x14ac:dyDescent="0.25">
      <c r="H4955" s="113"/>
    </row>
    <row r="4956" spans="8:8" x14ac:dyDescent="0.25">
      <c r="H4956" s="113"/>
    </row>
    <row r="4957" spans="8:8" x14ac:dyDescent="0.25">
      <c r="H4957" s="113"/>
    </row>
    <row r="4958" spans="8:8" x14ac:dyDescent="0.25">
      <c r="H4958" s="113"/>
    </row>
    <row r="4959" spans="8:8" x14ac:dyDescent="0.25">
      <c r="H4959" s="113"/>
    </row>
    <row r="4960" spans="8:8" x14ac:dyDescent="0.25">
      <c r="H4960" s="113"/>
    </row>
    <row r="4961" spans="8:8" x14ac:dyDescent="0.25">
      <c r="H4961" s="113"/>
    </row>
    <row r="4962" spans="8:8" x14ac:dyDescent="0.25">
      <c r="H4962" s="113"/>
    </row>
    <row r="4963" spans="8:8" x14ac:dyDescent="0.25">
      <c r="H4963" s="113"/>
    </row>
    <row r="4964" spans="8:8" x14ac:dyDescent="0.25">
      <c r="H4964" s="113"/>
    </row>
    <row r="4965" spans="8:8" x14ac:dyDescent="0.25">
      <c r="H4965" s="113"/>
    </row>
    <row r="4966" spans="8:8" x14ac:dyDescent="0.25">
      <c r="H4966" s="113"/>
    </row>
    <row r="4967" spans="8:8" x14ac:dyDescent="0.25">
      <c r="H4967" s="113"/>
    </row>
    <row r="4968" spans="8:8" x14ac:dyDescent="0.25">
      <c r="H4968" s="113"/>
    </row>
    <row r="4969" spans="8:8" x14ac:dyDescent="0.25">
      <c r="H4969" s="113"/>
    </row>
    <row r="4970" spans="8:8" x14ac:dyDescent="0.25">
      <c r="H4970" s="113"/>
    </row>
    <row r="4971" spans="8:8" x14ac:dyDescent="0.25">
      <c r="H4971" s="113"/>
    </row>
    <row r="4972" spans="8:8" x14ac:dyDescent="0.25">
      <c r="H4972" s="113"/>
    </row>
    <row r="4973" spans="8:8" x14ac:dyDescent="0.25">
      <c r="H4973" s="113"/>
    </row>
    <row r="4974" spans="8:8" x14ac:dyDescent="0.25">
      <c r="H4974" s="113"/>
    </row>
    <row r="4975" spans="8:8" x14ac:dyDescent="0.25">
      <c r="H4975" s="113"/>
    </row>
    <row r="4976" spans="8:8" x14ac:dyDescent="0.25">
      <c r="H4976" s="113"/>
    </row>
    <row r="4977" spans="8:8" x14ac:dyDescent="0.25">
      <c r="H4977" s="113"/>
    </row>
    <row r="4978" spans="8:8" x14ac:dyDescent="0.25">
      <c r="H4978" s="113"/>
    </row>
    <row r="4979" spans="8:8" x14ac:dyDescent="0.25">
      <c r="H4979" s="113"/>
    </row>
    <row r="4980" spans="8:8" x14ac:dyDescent="0.25">
      <c r="H4980" s="113"/>
    </row>
    <row r="4981" spans="8:8" x14ac:dyDescent="0.25">
      <c r="H4981" s="113"/>
    </row>
    <row r="4982" spans="8:8" x14ac:dyDescent="0.25">
      <c r="H4982" s="113"/>
    </row>
    <row r="4983" spans="8:8" x14ac:dyDescent="0.25">
      <c r="H4983" s="113"/>
    </row>
    <row r="4984" spans="8:8" x14ac:dyDescent="0.25">
      <c r="H4984" s="113"/>
    </row>
    <row r="4985" spans="8:8" x14ac:dyDescent="0.25">
      <c r="H4985" s="113"/>
    </row>
    <row r="4986" spans="8:8" x14ac:dyDescent="0.25">
      <c r="H4986" s="113"/>
    </row>
    <row r="4987" spans="8:8" x14ac:dyDescent="0.25">
      <c r="H4987" s="113"/>
    </row>
    <row r="4988" spans="8:8" x14ac:dyDescent="0.25">
      <c r="H4988" s="113"/>
    </row>
    <row r="4989" spans="8:8" x14ac:dyDescent="0.25">
      <c r="H4989" s="113"/>
    </row>
    <row r="4990" spans="8:8" x14ac:dyDescent="0.25">
      <c r="H4990" s="113"/>
    </row>
    <row r="4991" spans="8:8" x14ac:dyDescent="0.25">
      <c r="H4991" s="113"/>
    </row>
    <row r="4992" spans="8:8" x14ac:dyDescent="0.25">
      <c r="H4992" s="113"/>
    </row>
    <row r="4993" spans="8:8" x14ac:dyDescent="0.25">
      <c r="H4993" s="113"/>
    </row>
    <row r="4994" spans="8:8" x14ac:dyDescent="0.25">
      <c r="H4994" s="113"/>
    </row>
    <row r="4995" spans="8:8" x14ac:dyDescent="0.25">
      <c r="H4995" s="113"/>
    </row>
    <row r="4996" spans="8:8" x14ac:dyDescent="0.25">
      <c r="H4996" s="113"/>
    </row>
    <row r="4997" spans="8:8" x14ac:dyDescent="0.25">
      <c r="H4997" s="113"/>
    </row>
    <row r="4998" spans="8:8" x14ac:dyDescent="0.25">
      <c r="H4998" s="113"/>
    </row>
    <row r="4999" spans="8:8" x14ac:dyDescent="0.25">
      <c r="H4999" s="113"/>
    </row>
    <row r="5000" spans="8:8" x14ac:dyDescent="0.25">
      <c r="H5000" s="113"/>
    </row>
    <row r="5001" spans="8:8" x14ac:dyDescent="0.25">
      <c r="H5001" s="113"/>
    </row>
    <row r="5002" spans="8:8" x14ac:dyDescent="0.25">
      <c r="H5002" s="113"/>
    </row>
    <row r="5003" spans="8:8" x14ac:dyDescent="0.25">
      <c r="H5003" s="113"/>
    </row>
    <row r="5004" spans="8:8" x14ac:dyDescent="0.25">
      <c r="H5004" s="113"/>
    </row>
    <row r="5005" spans="8:8" x14ac:dyDescent="0.25">
      <c r="H5005" s="113"/>
    </row>
    <row r="5006" spans="8:8" x14ac:dyDescent="0.25">
      <c r="H5006" s="113"/>
    </row>
    <row r="5007" spans="8:8" x14ac:dyDescent="0.25">
      <c r="H5007" s="113"/>
    </row>
    <row r="5008" spans="8:8" x14ac:dyDescent="0.25">
      <c r="H5008" s="113"/>
    </row>
    <row r="5009" spans="8:8" x14ac:dyDescent="0.25">
      <c r="H5009" s="113"/>
    </row>
    <row r="5010" spans="8:8" x14ac:dyDescent="0.25">
      <c r="H5010" s="113"/>
    </row>
    <row r="5011" spans="8:8" x14ac:dyDescent="0.25">
      <c r="H5011" s="113"/>
    </row>
    <row r="5012" spans="8:8" x14ac:dyDescent="0.25">
      <c r="H5012" s="113"/>
    </row>
    <row r="5013" spans="8:8" x14ac:dyDescent="0.25">
      <c r="H5013" s="113"/>
    </row>
    <row r="5014" spans="8:8" x14ac:dyDescent="0.25">
      <c r="H5014" s="113"/>
    </row>
    <row r="5015" spans="8:8" x14ac:dyDescent="0.25">
      <c r="H5015" s="113"/>
    </row>
    <row r="5016" spans="8:8" x14ac:dyDescent="0.25">
      <c r="H5016" s="113"/>
    </row>
    <row r="5017" spans="8:8" x14ac:dyDescent="0.25">
      <c r="H5017" s="113"/>
    </row>
    <row r="5018" spans="8:8" x14ac:dyDescent="0.25">
      <c r="H5018" s="113"/>
    </row>
    <row r="5019" spans="8:8" x14ac:dyDescent="0.25">
      <c r="H5019" s="113"/>
    </row>
    <row r="5020" spans="8:8" x14ac:dyDescent="0.25">
      <c r="H5020" s="113"/>
    </row>
    <row r="5021" spans="8:8" x14ac:dyDescent="0.25">
      <c r="H5021" s="113"/>
    </row>
    <row r="5022" spans="8:8" x14ac:dyDescent="0.25">
      <c r="H5022" s="113"/>
    </row>
    <row r="5023" spans="8:8" x14ac:dyDescent="0.25">
      <c r="H5023" s="113"/>
    </row>
    <row r="5024" spans="8:8" x14ac:dyDescent="0.25">
      <c r="H5024" s="113"/>
    </row>
    <row r="5025" spans="8:8" x14ac:dyDescent="0.25">
      <c r="H5025" s="113"/>
    </row>
    <row r="5026" spans="8:8" x14ac:dyDescent="0.25">
      <c r="H5026" s="113"/>
    </row>
    <row r="5027" spans="8:8" x14ac:dyDescent="0.25">
      <c r="H5027" s="113"/>
    </row>
    <row r="5028" spans="8:8" x14ac:dyDescent="0.25">
      <c r="H5028" s="113"/>
    </row>
    <row r="5029" spans="8:8" x14ac:dyDescent="0.25">
      <c r="H5029" s="113"/>
    </row>
    <row r="5030" spans="8:8" x14ac:dyDescent="0.25">
      <c r="H5030" s="113"/>
    </row>
    <row r="5031" spans="8:8" x14ac:dyDescent="0.25">
      <c r="H5031" s="113"/>
    </row>
    <row r="5032" spans="8:8" x14ac:dyDescent="0.25">
      <c r="H5032" s="113"/>
    </row>
    <row r="5033" spans="8:8" x14ac:dyDescent="0.25">
      <c r="H5033" s="113"/>
    </row>
    <row r="5034" spans="8:8" x14ac:dyDescent="0.25">
      <c r="H5034" s="113"/>
    </row>
    <row r="5035" spans="8:8" x14ac:dyDescent="0.25">
      <c r="H5035" s="113"/>
    </row>
    <row r="5036" spans="8:8" x14ac:dyDescent="0.25">
      <c r="H5036" s="113"/>
    </row>
    <row r="5037" spans="8:8" x14ac:dyDescent="0.25">
      <c r="H5037" s="113"/>
    </row>
    <row r="5038" spans="8:8" x14ac:dyDescent="0.25">
      <c r="H5038" s="113"/>
    </row>
    <row r="5039" spans="8:8" x14ac:dyDescent="0.25">
      <c r="H5039" s="113"/>
    </row>
    <row r="5040" spans="8:8" x14ac:dyDescent="0.25">
      <c r="H5040" s="113"/>
    </row>
    <row r="5041" spans="8:8" x14ac:dyDescent="0.25">
      <c r="H5041" s="113"/>
    </row>
    <row r="5042" spans="8:8" x14ac:dyDescent="0.25">
      <c r="H5042" s="113"/>
    </row>
    <row r="5043" spans="8:8" x14ac:dyDescent="0.25">
      <c r="H5043" s="113"/>
    </row>
    <row r="5044" spans="8:8" x14ac:dyDescent="0.25">
      <c r="H5044" s="113"/>
    </row>
    <row r="5045" spans="8:8" x14ac:dyDescent="0.25">
      <c r="H5045" s="113"/>
    </row>
    <row r="5046" spans="8:8" x14ac:dyDescent="0.25">
      <c r="H5046" s="113"/>
    </row>
    <row r="5047" spans="8:8" x14ac:dyDescent="0.25">
      <c r="H5047" s="113"/>
    </row>
    <row r="5048" spans="8:8" x14ac:dyDescent="0.25">
      <c r="H5048" s="113"/>
    </row>
    <row r="5049" spans="8:8" x14ac:dyDescent="0.25">
      <c r="H5049" s="113"/>
    </row>
    <row r="5050" spans="8:8" x14ac:dyDescent="0.25">
      <c r="H5050" s="113"/>
    </row>
    <row r="5051" spans="8:8" x14ac:dyDescent="0.25">
      <c r="H5051" s="113"/>
    </row>
    <row r="5052" spans="8:8" x14ac:dyDescent="0.25">
      <c r="H5052" s="113"/>
    </row>
    <row r="5053" spans="8:8" x14ac:dyDescent="0.25">
      <c r="H5053" s="113"/>
    </row>
    <row r="5054" spans="8:8" x14ac:dyDescent="0.25">
      <c r="H5054" s="113"/>
    </row>
    <row r="5055" spans="8:8" x14ac:dyDescent="0.25">
      <c r="H5055" s="113"/>
    </row>
    <row r="5056" spans="8:8" x14ac:dyDescent="0.25">
      <c r="H5056" s="113"/>
    </row>
    <row r="5057" spans="8:8" x14ac:dyDescent="0.25">
      <c r="H5057" s="113"/>
    </row>
    <row r="5058" spans="8:8" x14ac:dyDescent="0.25">
      <c r="H5058" s="113"/>
    </row>
    <row r="5059" spans="8:8" x14ac:dyDescent="0.25">
      <c r="H5059" s="113"/>
    </row>
    <row r="5060" spans="8:8" x14ac:dyDescent="0.25">
      <c r="H5060" s="113"/>
    </row>
    <row r="5061" spans="8:8" x14ac:dyDescent="0.25">
      <c r="H5061" s="113"/>
    </row>
    <row r="5062" spans="8:8" x14ac:dyDescent="0.25">
      <c r="H5062" s="113"/>
    </row>
    <row r="5063" spans="8:8" x14ac:dyDescent="0.25">
      <c r="H5063" s="113"/>
    </row>
    <row r="5064" spans="8:8" x14ac:dyDescent="0.25">
      <c r="H5064" s="113"/>
    </row>
    <row r="5065" spans="8:8" x14ac:dyDescent="0.25">
      <c r="H5065" s="113"/>
    </row>
    <row r="5066" spans="8:8" x14ac:dyDescent="0.25">
      <c r="H5066" s="113"/>
    </row>
    <row r="5067" spans="8:8" x14ac:dyDescent="0.25">
      <c r="H5067" s="113"/>
    </row>
    <row r="5068" spans="8:8" x14ac:dyDescent="0.25">
      <c r="H5068" s="113"/>
    </row>
    <row r="5069" spans="8:8" x14ac:dyDescent="0.25">
      <c r="H5069" s="113"/>
    </row>
    <row r="5070" spans="8:8" x14ac:dyDescent="0.25">
      <c r="H5070" s="113"/>
    </row>
    <row r="5071" spans="8:8" x14ac:dyDescent="0.25">
      <c r="H5071" s="113"/>
    </row>
    <row r="5072" spans="8:8" x14ac:dyDescent="0.25">
      <c r="H5072" s="113"/>
    </row>
    <row r="5073" spans="8:8" x14ac:dyDescent="0.25">
      <c r="H5073" s="113"/>
    </row>
    <row r="5074" spans="8:8" x14ac:dyDescent="0.25">
      <c r="H5074" s="113"/>
    </row>
    <row r="5075" spans="8:8" x14ac:dyDescent="0.25">
      <c r="H5075" s="113"/>
    </row>
    <row r="5076" spans="8:8" x14ac:dyDescent="0.25">
      <c r="H5076" s="113"/>
    </row>
    <row r="5077" spans="8:8" x14ac:dyDescent="0.25">
      <c r="H5077" s="113"/>
    </row>
    <row r="5078" spans="8:8" x14ac:dyDescent="0.25">
      <c r="H5078" s="113"/>
    </row>
    <row r="5079" spans="8:8" x14ac:dyDescent="0.25">
      <c r="H5079" s="113"/>
    </row>
    <row r="5080" spans="8:8" x14ac:dyDescent="0.25">
      <c r="H5080" s="113"/>
    </row>
    <row r="5081" spans="8:8" x14ac:dyDescent="0.25">
      <c r="H5081" s="113"/>
    </row>
    <row r="5082" spans="8:8" x14ac:dyDescent="0.25">
      <c r="H5082" s="113"/>
    </row>
    <row r="5083" spans="8:8" x14ac:dyDescent="0.25">
      <c r="H5083" s="113"/>
    </row>
    <row r="5084" spans="8:8" x14ac:dyDescent="0.25">
      <c r="H5084" s="113"/>
    </row>
    <row r="5085" spans="8:8" x14ac:dyDescent="0.25">
      <c r="H5085" s="113"/>
    </row>
    <row r="5086" spans="8:8" x14ac:dyDescent="0.25">
      <c r="H5086" s="113"/>
    </row>
    <row r="5087" spans="8:8" x14ac:dyDescent="0.25">
      <c r="H5087" s="113"/>
    </row>
    <row r="5088" spans="8:8" x14ac:dyDescent="0.25">
      <c r="H5088" s="113"/>
    </row>
    <row r="5089" spans="8:8" x14ac:dyDescent="0.25">
      <c r="H5089" s="113"/>
    </row>
    <row r="5090" spans="8:8" x14ac:dyDescent="0.25">
      <c r="H5090" s="113"/>
    </row>
    <row r="5091" spans="8:8" x14ac:dyDescent="0.25">
      <c r="H5091" s="113"/>
    </row>
    <row r="5092" spans="8:8" x14ac:dyDescent="0.25">
      <c r="H5092" s="113"/>
    </row>
    <row r="5093" spans="8:8" x14ac:dyDescent="0.25">
      <c r="H5093" s="113"/>
    </row>
    <row r="5094" spans="8:8" x14ac:dyDescent="0.25">
      <c r="H5094" s="113"/>
    </row>
    <row r="5095" spans="8:8" x14ac:dyDescent="0.25">
      <c r="H5095" s="113"/>
    </row>
    <row r="5096" spans="8:8" x14ac:dyDescent="0.25">
      <c r="H5096" s="113"/>
    </row>
    <row r="5097" spans="8:8" x14ac:dyDescent="0.25">
      <c r="H5097" s="113"/>
    </row>
    <row r="5098" spans="8:8" x14ac:dyDescent="0.25">
      <c r="H5098" s="113"/>
    </row>
    <row r="5099" spans="8:8" x14ac:dyDescent="0.25">
      <c r="H5099" s="113"/>
    </row>
    <row r="5100" spans="8:8" x14ac:dyDescent="0.25">
      <c r="H5100" s="113"/>
    </row>
    <row r="5101" spans="8:8" x14ac:dyDescent="0.25">
      <c r="H5101" s="113"/>
    </row>
    <row r="5102" spans="8:8" x14ac:dyDescent="0.25">
      <c r="H5102" s="113"/>
    </row>
    <row r="5103" spans="8:8" x14ac:dyDescent="0.25">
      <c r="H5103" s="113"/>
    </row>
    <row r="5104" spans="8:8" x14ac:dyDescent="0.25">
      <c r="H5104" s="113"/>
    </row>
    <row r="5105" spans="8:8" x14ac:dyDescent="0.25">
      <c r="H5105" s="113"/>
    </row>
    <row r="5106" spans="8:8" x14ac:dyDescent="0.25">
      <c r="H5106" s="113"/>
    </row>
    <row r="5107" spans="8:8" x14ac:dyDescent="0.25">
      <c r="H5107" s="113"/>
    </row>
    <row r="5108" spans="8:8" x14ac:dyDescent="0.25">
      <c r="H5108" s="113"/>
    </row>
    <row r="5109" spans="8:8" x14ac:dyDescent="0.25">
      <c r="H5109" s="113"/>
    </row>
    <row r="5110" spans="8:8" x14ac:dyDescent="0.25">
      <c r="H5110" s="113"/>
    </row>
    <row r="5111" spans="8:8" x14ac:dyDescent="0.25">
      <c r="H5111" s="113"/>
    </row>
    <row r="5112" spans="8:8" x14ac:dyDescent="0.25">
      <c r="H5112" s="113"/>
    </row>
    <row r="5113" spans="8:8" x14ac:dyDescent="0.25">
      <c r="H5113" s="113"/>
    </row>
    <row r="5114" spans="8:8" x14ac:dyDescent="0.25">
      <c r="H5114" s="113"/>
    </row>
    <row r="5115" spans="8:8" x14ac:dyDescent="0.25">
      <c r="H5115" s="113"/>
    </row>
    <row r="5116" spans="8:8" x14ac:dyDescent="0.25">
      <c r="H5116" s="113"/>
    </row>
    <row r="5117" spans="8:8" x14ac:dyDescent="0.25">
      <c r="H5117" s="113"/>
    </row>
    <row r="5118" spans="8:8" x14ac:dyDescent="0.25">
      <c r="H5118" s="113"/>
    </row>
    <row r="5119" spans="8:8" x14ac:dyDescent="0.25">
      <c r="H5119" s="113"/>
    </row>
    <row r="5120" spans="8:8" x14ac:dyDescent="0.25">
      <c r="H5120" s="113"/>
    </row>
    <row r="5121" spans="8:8" x14ac:dyDescent="0.25">
      <c r="H5121" s="113"/>
    </row>
    <row r="5122" spans="8:8" x14ac:dyDescent="0.25">
      <c r="H5122" s="113"/>
    </row>
    <row r="5123" spans="8:8" x14ac:dyDescent="0.25">
      <c r="H5123" s="113"/>
    </row>
    <row r="5124" spans="8:8" x14ac:dyDescent="0.25">
      <c r="H5124" s="113"/>
    </row>
    <row r="5125" spans="8:8" x14ac:dyDescent="0.25">
      <c r="H5125" s="113"/>
    </row>
    <row r="5126" spans="8:8" x14ac:dyDescent="0.25">
      <c r="H5126" s="113"/>
    </row>
    <row r="5127" spans="8:8" x14ac:dyDescent="0.25">
      <c r="H5127" s="113"/>
    </row>
    <row r="5128" spans="8:8" x14ac:dyDescent="0.25">
      <c r="H5128" s="113"/>
    </row>
    <row r="5129" spans="8:8" x14ac:dyDescent="0.25">
      <c r="H5129" s="113"/>
    </row>
    <row r="5130" spans="8:8" x14ac:dyDescent="0.25">
      <c r="H5130" s="113"/>
    </row>
    <row r="5131" spans="8:8" x14ac:dyDescent="0.25">
      <c r="H5131" s="113"/>
    </row>
    <row r="5132" spans="8:8" x14ac:dyDescent="0.25">
      <c r="H5132" s="113"/>
    </row>
    <row r="5133" spans="8:8" x14ac:dyDescent="0.25">
      <c r="H5133" s="113"/>
    </row>
    <row r="5134" spans="8:8" x14ac:dyDescent="0.25">
      <c r="H5134" s="113"/>
    </row>
    <row r="5135" spans="8:8" x14ac:dyDescent="0.25">
      <c r="H5135" s="113"/>
    </row>
    <row r="5136" spans="8:8" x14ac:dyDescent="0.25">
      <c r="H5136" s="113"/>
    </row>
    <row r="5137" spans="8:8" x14ac:dyDescent="0.25">
      <c r="H5137" s="113"/>
    </row>
    <row r="5138" spans="8:8" x14ac:dyDescent="0.25">
      <c r="H5138" s="113"/>
    </row>
    <row r="5139" spans="8:8" x14ac:dyDescent="0.25">
      <c r="H5139" s="113"/>
    </row>
    <row r="5140" spans="8:8" x14ac:dyDescent="0.25">
      <c r="H5140" s="113"/>
    </row>
    <row r="5141" spans="8:8" x14ac:dyDescent="0.25">
      <c r="H5141" s="113"/>
    </row>
    <row r="5142" spans="8:8" x14ac:dyDescent="0.25">
      <c r="H5142" s="113"/>
    </row>
    <row r="5143" spans="8:8" x14ac:dyDescent="0.25">
      <c r="H5143" s="113"/>
    </row>
    <row r="5144" spans="8:8" x14ac:dyDescent="0.25">
      <c r="H5144" s="113"/>
    </row>
    <row r="5145" spans="8:8" x14ac:dyDescent="0.25">
      <c r="H5145" s="113"/>
    </row>
    <row r="5146" spans="8:8" x14ac:dyDescent="0.25">
      <c r="H5146" s="113"/>
    </row>
    <row r="5147" spans="8:8" x14ac:dyDescent="0.25">
      <c r="H5147" s="113"/>
    </row>
    <row r="5148" spans="8:8" x14ac:dyDescent="0.25">
      <c r="H5148" s="113"/>
    </row>
    <row r="5149" spans="8:8" x14ac:dyDescent="0.25">
      <c r="H5149" s="113"/>
    </row>
    <row r="5150" spans="8:8" x14ac:dyDescent="0.25">
      <c r="H5150" s="113"/>
    </row>
    <row r="5151" spans="8:8" x14ac:dyDescent="0.25">
      <c r="H5151" s="113"/>
    </row>
    <row r="5152" spans="8:8" x14ac:dyDescent="0.25">
      <c r="H5152" s="113"/>
    </row>
    <row r="5153" spans="8:8" x14ac:dyDescent="0.25">
      <c r="H5153" s="113"/>
    </row>
    <row r="5154" spans="8:8" x14ac:dyDescent="0.25">
      <c r="H5154" s="113"/>
    </row>
    <row r="5155" spans="8:8" x14ac:dyDescent="0.25">
      <c r="H5155" s="113"/>
    </row>
    <row r="5156" spans="8:8" x14ac:dyDescent="0.25">
      <c r="H5156" s="113"/>
    </row>
    <row r="5157" spans="8:8" x14ac:dyDescent="0.25">
      <c r="H5157" s="113"/>
    </row>
    <row r="5158" spans="8:8" x14ac:dyDescent="0.25">
      <c r="H5158" s="113"/>
    </row>
    <row r="5159" spans="8:8" x14ac:dyDescent="0.25">
      <c r="H5159" s="113"/>
    </row>
    <row r="5160" spans="8:8" x14ac:dyDescent="0.25">
      <c r="H5160" s="113"/>
    </row>
    <row r="5161" spans="8:8" x14ac:dyDescent="0.25">
      <c r="H5161" s="113"/>
    </row>
    <row r="5162" spans="8:8" x14ac:dyDescent="0.25">
      <c r="H5162" s="113"/>
    </row>
    <row r="5163" spans="8:8" x14ac:dyDescent="0.25">
      <c r="H5163" s="113"/>
    </row>
    <row r="5164" spans="8:8" x14ac:dyDescent="0.25">
      <c r="H5164" s="113"/>
    </row>
    <row r="5165" spans="8:8" x14ac:dyDescent="0.25">
      <c r="H5165" s="113"/>
    </row>
    <row r="5166" spans="8:8" x14ac:dyDescent="0.25">
      <c r="H5166" s="113"/>
    </row>
    <row r="5167" spans="8:8" x14ac:dyDescent="0.25">
      <c r="H5167" s="113"/>
    </row>
    <row r="5168" spans="8:8" x14ac:dyDescent="0.25">
      <c r="H5168" s="113"/>
    </row>
    <row r="5169" spans="8:8" x14ac:dyDescent="0.25">
      <c r="H5169" s="113"/>
    </row>
    <row r="5170" spans="8:8" x14ac:dyDescent="0.25">
      <c r="H5170" s="113"/>
    </row>
    <row r="5171" spans="8:8" x14ac:dyDescent="0.25">
      <c r="H5171" s="113"/>
    </row>
    <row r="5172" spans="8:8" x14ac:dyDescent="0.25">
      <c r="H5172" s="113"/>
    </row>
    <row r="5173" spans="8:8" x14ac:dyDescent="0.25">
      <c r="H5173" s="113"/>
    </row>
    <row r="5174" spans="8:8" x14ac:dyDescent="0.25">
      <c r="H5174" s="113"/>
    </row>
    <row r="5175" spans="8:8" x14ac:dyDescent="0.25">
      <c r="H5175" s="113"/>
    </row>
    <row r="5176" spans="8:8" x14ac:dyDescent="0.25">
      <c r="H5176" s="113"/>
    </row>
    <row r="5177" spans="8:8" x14ac:dyDescent="0.25">
      <c r="H5177" s="113"/>
    </row>
    <row r="5178" spans="8:8" x14ac:dyDescent="0.25">
      <c r="H5178" s="113"/>
    </row>
    <row r="5179" spans="8:8" x14ac:dyDescent="0.25">
      <c r="H5179" s="113"/>
    </row>
    <row r="5180" spans="8:8" x14ac:dyDescent="0.25">
      <c r="H5180" s="113"/>
    </row>
    <row r="5181" spans="8:8" x14ac:dyDescent="0.25">
      <c r="H5181" s="113"/>
    </row>
    <row r="5182" spans="8:8" x14ac:dyDescent="0.25">
      <c r="H5182" s="113"/>
    </row>
    <row r="5183" spans="8:8" x14ac:dyDescent="0.25">
      <c r="H5183" s="113"/>
    </row>
    <row r="5184" spans="8:8" x14ac:dyDescent="0.25">
      <c r="H5184" s="113"/>
    </row>
    <row r="5185" spans="8:8" x14ac:dyDescent="0.25">
      <c r="H5185" s="113"/>
    </row>
    <row r="5186" spans="8:8" x14ac:dyDescent="0.25">
      <c r="H5186" s="113"/>
    </row>
    <row r="5187" spans="8:8" x14ac:dyDescent="0.25">
      <c r="H5187" s="113"/>
    </row>
    <row r="5188" spans="8:8" x14ac:dyDescent="0.25">
      <c r="H5188" s="113"/>
    </row>
    <row r="5189" spans="8:8" x14ac:dyDescent="0.25">
      <c r="H5189" s="113"/>
    </row>
    <row r="5190" spans="8:8" x14ac:dyDescent="0.25">
      <c r="H5190" s="113"/>
    </row>
    <row r="5191" spans="8:8" x14ac:dyDescent="0.25">
      <c r="H5191" s="113"/>
    </row>
    <row r="5192" spans="8:8" x14ac:dyDescent="0.25">
      <c r="H5192" s="113"/>
    </row>
    <row r="5193" spans="8:8" x14ac:dyDescent="0.25">
      <c r="H5193" s="113"/>
    </row>
    <row r="5194" spans="8:8" x14ac:dyDescent="0.25">
      <c r="H5194" s="113"/>
    </row>
    <row r="5195" spans="8:8" x14ac:dyDescent="0.25">
      <c r="H5195" s="113"/>
    </row>
    <row r="5196" spans="8:8" x14ac:dyDescent="0.25">
      <c r="H5196" s="113"/>
    </row>
    <row r="5197" spans="8:8" x14ac:dyDescent="0.25">
      <c r="H5197" s="113"/>
    </row>
    <row r="5198" spans="8:8" x14ac:dyDescent="0.25">
      <c r="H5198" s="113"/>
    </row>
    <row r="5199" spans="8:8" x14ac:dyDescent="0.25">
      <c r="H5199" s="113"/>
    </row>
    <row r="5200" spans="8:8" x14ac:dyDescent="0.25">
      <c r="H5200" s="113"/>
    </row>
    <row r="5201" spans="8:8" x14ac:dyDescent="0.25">
      <c r="H5201" s="113"/>
    </row>
    <row r="5202" spans="8:8" x14ac:dyDescent="0.25">
      <c r="H5202" s="113"/>
    </row>
    <row r="5203" spans="8:8" x14ac:dyDescent="0.25">
      <c r="H5203" s="113"/>
    </row>
    <row r="5204" spans="8:8" x14ac:dyDescent="0.25">
      <c r="H5204" s="113"/>
    </row>
    <row r="5205" spans="8:8" x14ac:dyDescent="0.25">
      <c r="H5205" s="113"/>
    </row>
    <row r="5206" spans="8:8" x14ac:dyDescent="0.25">
      <c r="H5206" s="113"/>
    </row>
    <row r="5207" spans="8:8" x14ac:dyDescent="0.25">
      <c r="H5207" s="113"/>
    </row>
    <row r="5208" spans="8:8" x14ac:dyDescent="0.25">
      <c r="H5208" s="113"/>
    </row>
    <row r="5209" spans="8:8" x14ac:dyDescent="0.25">
      <c r="H5209" s="113"/>
    </row>
    <row r="5210" spans="8:8" x14ac:dyDescent="0.25">
      <c r="H5210" s="113"/>
    </row>
    <row r="5211" spans="8:8" x14ac:dyDescent="0.25">
      <c r="H5211" s="113"/>
    </row>
    <row r="5212" spans="8:8" x14ac:dyDescent="0.25">
      <c r="H5212" s="113"/>
    </row>
    <row r="5213" spans="8:8" x14ac:dyDescent="0.25">
      <c r="H5213" s="113"/>
    </row>
    <row r="5214" spans="8:8" x14ac:dyDescent="0.25">
      <c r="H5214" s="113"/>
    </row>
    <row r="5215" spans="8:8" x14ac:dyDescent="0.25">
      <c r="H5215" s="113"/>
    </row>
    <row r="5216" spans="8:8" x14ac:dyDescent="0.25">
      <c r="H5216" s="113"/>
    </row>
    <row r="5217" spans="8:8" x14ac:dyDescent="0.25">
      <c r="H5217" s="113"/>
    </row>
    <row r="5218" spans="8:8" x14ac:dyDescent="0.25">
      <c r="H5218" s="113"/>
    </row>
    <row r="5219" spans="8:8" x14ac:dyDescent="0.25">
      <c r="H5219" s="113"/>
    </row>
    <row r="5220" spans="8:8" x14ac:dyDescent="0.25">
      <c r="H5220" s="113"/>
    </row>
    <row r="5221" spans="8:8" x14ac:dyDescent="0.25">
      <c r="H5221" s="113"/>
    </row>
    <row r="5222" spans="8:8" x14ac:dyDescent="0.25">
      <c r="H5222" s="113"/>
    </row>
    <row r="5223" spans="8:8" x14ac:dyDescent="0.25">
      <c r="H5223" s="113"/>
    </row>
    <row r="5224" spans="8:8" x14ac:dyDescent="0.25">
      <c r="H5224" s="113"/>
    </row>
    <row r="5225" spans="8:8" x14ac:dyDescent="0.25">
      <c r="H5225" s="113"/>
    </row>
    <row r="5226" spans="8:8" x14ac:dyDescent="0.25">
      <c r="H5226" s="113"/>
    </row>
    <row r="5227" spans="8:8" x14ac:dyDescent="0.25">
      <c r="H5227" s="113"/>
    </row>
    <row r="5228" spans="8:8" x14ac:dyDescent="0.25">
      <c r="H5228" s="113"/>
    </row>
    <row r="5229" spans="8:8" x14ac:dyDescent="0.25">
      <c r="H5229" s="113"/>
    </row>
    <row r="5230" spans="8:8" x14ac:dyDescent="0.25">
      <c r="H5230" s="113"/>
    </row>
    <row r="5231" spans="8:8" x14ac:dyDescent="0.25">
      <c r="H5231" s="113"/>
    </row>
    <row r="5232" spans="8:8" x14ac:dyDescent="0.25">
      <c r="H5232" s="113"/>
    </row>
    <row r="5233" spans="8:8" x14ac:dyDescent="0.25">
      <c r="H5233" s="113"/>
    </row>
    <row r="5234" spans="8:8" x14ac:dyDescent="0.25">
      <c r="H5234" s="113"/>
    </row>
    <row r="5235" spans="8:8" x14ac:dyDescent="0.25">
      <c r="H5235" s="113"/>
    </row>
    <row r="5236" spans="8:8" x14ac:dyDescent="0.25">
      <c r="H5236" s="113"/>
    </row>
    <row r="5237" spans="8:8" x14ac:dyDescent="0.25">
      <c r="H5237" s="113"/>
    </row>
    <row r="5238" spans="8:8" x14ac:dyDescent="0.25">
      <c r="H5238" s="113"/>
    </row>
    <row r="5239" spans="8:8" x14ac:dyDescent="0.25">
      <c r="H5239" s="113"/>
    </row>
    <row r="5240" spans="8:8" x14ac:dyDescent="0.25">
      <c r="H5240" s="113"/>
    </row>
    <row r="5241" spans="8:8" x14ac:dyDescent="0.25">
      <c r="H5241" s="113"/>
    </row>
    <row r="5242" spans="8:8" x14ac:dyDescent="0.25">
      <c r="H5242" s="113"/>
    </row>
    <row r="5243" spans="8:8" x14ac:dyDescent="0.25">
      <c r="H5243" s="113"/>
    </row>
    <row r="5244" spans="8:8" x14ac:dyDescent="0.25">
      <c r="H5244" s="113"/>
    </row>
    <row r="5245" spans="8:8" x14ac:dyDescent="0.25">
      <c r="H5245" s="113"/>
    </row>
    <row r="5246" spans="8:8" x14ac:dyDescent="0.25">
      <c r="H5246" s="113"/>
    </row>
    <row r="5247" spans="8:8" x14ac:dyDescent="0.25">
      <c r="H5247" s="113"/>
    </row>
    <row r="5248" spans="8:8" x14ac:dyDescent="0.25">
      <c r="H5248" s="113"/>
    </row>
    <row r="5249" spans="8:8" x14ac:dyDescent="0.25">
      <c r="H5249" s="113"/>
    </row>
    <row r="5250" spans="8:8" x14ac:dyDescent="0.25">
      <c r="H5250" s="113"/>
    </row>
    <row r="5251" spans="8:8" x14ac:dyDescent="0.25">
      <c r="H5251" s="113"/>
    </row>
    <row r="5252" spans="8:8" x14ac:dyDescent="0.25">
      <c r="H5252" s="113"/>
    </row>
    <row r="5253" spans="8:8" x14ac:dyDescent="0.25">
      <c r="H5253" s="113"/>
    </row>
    <row r="5254" spans="8:8" x14ac:dyDescent="0.25">
      <c r="H5254" s="113"/>
    </row>
    <row r="5255" spans="8:8" x14ac:dyDescent="0.25">
      <c r="H5255" s="113"/>
    </row>
    <row r="5256" spans="8:8" x14ac:dyDescent="0.25">
      <c r="H5256" s="113"/>
    </row>
    <row r="5257" spans="8:8" x14ac:dyDescent="0.25">
      <c r="H5257" s="113"/>
    </row>
    <row r="5258" spans="8:8" x14ac:dyDescent="0.25">
      <c r="H5258" s="113"/>
    </row>
    <row r="5259" spans="8:8" x14ac:dyDescent="0.25">
      <c r="H5259" s="113"/>
    </row>
    <row r="5260" spans="8:8" x14ac:dyDescent="0.25">
      <c r="H5260" s="113"/>
    </row>
    <row r="5261" spans="8:8" x14ac:dyDescent="0.25">
      <c r="H5261" s="113"/>
    </row>
    <row r="5262" spans="8:8" x14ac:dyDescent="0.25">
      <c r="H5262" s="113"/>
    </row>
    <row r="5263" spans="8:8" x14ac:dyDescent="0.25">
      <c r="H5263" s="113"/>
    </row>
    <row r="5264" spans="8:8" x14ac:dyDescent="0.25">
      <c r="H5264" s="113"/>
    </row>
    <row r="5265" spans="8:8" x14ac:dyDescent="0.25">
      <c r="H5265" s="113"/>
    </row>
    <row r="5266" spans="8:8" x14ac:dyDescent="0.25">
      <c r="H5266" s="113"/>
    </row>
    <row r="5267" spans="8:8" x14ac:dyDescent="0.25">
      <c r="H5267" s="113"/>
    </row>
    <row r="5268" spans="8:8" x14ac:dyDescent="0.25">
      <c r="H5268" s="113"/>
    </row>
    <row r="5269" spans="8:8" x14ac:dyDescent="0.25">
      <c r="H5269" s="113"/>
    </row>
    <row r="5270" spans="8:8" x14ac:dyDescent="0.25">
      <c r="H5270" s="113"/>
    </row>
    <row r="5271" spans="8:8" x14ac:dyDescent="0.25">
      <c r="H5271" s="113"/>
    </row>
    <row r="5272" spans="8:8" x14ac:dyDescent="0.25">
      <c r="H5272" s="113"/>
    </row>
    <row r="5273" spans="8:8" x14ac:dyDescent="0.25">
      <c r="H5273" s="113"/>
    </row>
    <row r="5274" spans="8:8" x14ac:dyDescent="0.25">
      <c r="H5274" s="113"/>
    </row>
    <row r="5275" spans="8:8" x14ac:dyDescent="0.25">
      <c r="H5275" s="113"/>
    </row>
    <row r="5276" spans="8:8" x14ac:dyDescent="0.25">
      <c r="H5276" s="113"/>
    </row>
    <row r="5277" spans="8:8" x14ac:dyDescent="0.25">
      <c r="H5277" s="113"/>
    </row>
    <row r="5278" spans="8:8" x14ac:dyDescent="0.25">
      <c r="H5278" s="113"/>
    </row>
    <row r="5279" spans="8:8" x14ac:dyDescent="0.25">
      <c r="H5279" s="113"/>
    </row>
    <row r="5280" spans="8:8" x14ac:dyDescent="0.25">
      <c r="H5280" s="113"/>
    </row>
    <row r="5281" spans="8:8" x14ac:dyDescent="0.25">
      <c r="H5281" s="113"/>
    </row>
    <row r="5282" spans="8:8" x14ac:dyDescent="0.25">
      <c r="H5282" s="113"/>
    </row>
    <row r="5283" spans="8:8" x14ac:dyDescent="0.25">
      <c r="H5283" s="113"/>
    </row>
    <row r="5284" spans="8:8" x14ac:dyDescent="0.25">
      <c r="H5284" s="113"/>
    </row>
    <row r="5285" spans="8:8" x14ac:dyDescent="0.25">
      <c r="H5285" s="113"/>
    </row>
    <row r="5286" spans="8:8" x14ac:dyDescent="0.25">
      <c r="H5286" s="113"/>
    </row>
    <row r="5287" spans="8:8" x14ac:dyDescent="0.25">
      <c r="H5287" s="113"/>
    </row>
    <row r="5288" spans="8:8" x14ac:dyDescent="0.25">
      <c r="H5288" s="113"/>
    </row>
    <row r="5289" spans="8:8" x14ac:dyDescent="0.25">
      <c r="H5289" s="113"/>
    </row>
    <row r="5290" spans="8:8" x14ac:dyDescent="0.25">
      <c r="H5290" s="113"/>
    </row>
    <row r="5291" spans="8:8" x14ac:dyDescent="0.25">
      <c r="H5291" s="113"/>
    </row>
    <row r="5292" spans="8:8" x14ac:dyDescent="0.25">
      <c r="H5292" s="113"/>
    </row>
    <row r="5293" spans="8:8" x14ac:dyDescent="0.25">
      <c r="H5293" s="113"/>
    </row>
    <row r="5294" spans="8:8" x14ac:dyDescent="0.25">
      <c r="H5294" s="113"/>
    </row>
    <row r="5295" spans="8:8" x14ac:dyDescent="0.25">
      <c r="H5295" s="113"/>
    </row>
    <row r="5296" spans="8:8" x14ac:dyDescent="0.25">
      <c r="H5296" s="113"/>
    </row>
    <row r="5297" spans="8:8" x14ac:dyDescent="0.25">
      <c r="H5297" s="113"/>
    </row>
    <row r="5298" spans="8:8" x14ac:dyDescent="0.25">
      <c r="H5298" s="113"/>
    </row>
    <row r="5299" spans="8:8" x14ac:dyDescent="0.25">
      <c r="H5299" s="113"/>
    </row>
    <row r="5300" spans="8:8" x14ac:dyDescent="0.25">
      <c r="H5300" s="113"/>
    </row>
    <row r="5301" spans="8:8" x14ac:dyDescent="0.25">
      <c r="H5301" s="113"/>
    </row>
    <row r="5302" spans="8:8" x14ac:dyDescent="0.25">
      <c r="H5302" s="113"/>
    </row>
    <row r="5303" spans="8:8" x14ac:dyDescent="0.25">
      <c r="H5303" s="113"/>
    </row>
    <row r="5304" spans="8:8" x14ac:dyDescent="0.25">
      <c r="H5304" s="113"/>
    </row>
    <row r="5305" spans="8:8" x14ac:dyDescent="0.25">
      <c r="H5305" s="113"/>
    </row>
    <row r="5306" spans="8:8" x14ac:dyDescent="0.25">
      <c r="H5306" s="113"/>
    </row>
    <row r="5307" spans="8:8" x14ac:dyDescent="0.25">
      <c r="H5307" s="113"/>
    </row>
    <row r="5308" spans="8:8" x14ac:dyDescent="0.25">
      <c r="H5308" s="113"/>
    </row>
    <row r="5309" spans="8:8" x14ac:dyDescent="0.25">
      <c r="H5309" s="113"/>
    </row>
    <row r="5310" spans="8:8" x14ac:dyDescent="0.25">
      <c r="H5310" s="113"/>
    </row>
    <row r="5311" spans="8:8" x14ac:dyDescent="0.25">
      <c r="H5311" s="113"/>
    </row>
    <row r="5312" spans="8:8" x14ac:dyDescent="0.25">
      <c r="H5312" s="113"/>
    </row>
    <row r="5313" spans="8:8" x14ac:dyDescent="0.25">
      <c r="H5313" s="113"/>
    </row>
    <row r="5314" spans="8:8" x14ac:dyDescent="0.25">
      <c r="H5314" s="113"/>
    </row>
    <row r="5315" spans="8:8" x14ac:dyDescent="0.25">
      <c r="H5315" s="113"/>
    </row>
    <row r="5316" spans="8:8" x14ac:dyDescent="0.25">
      <c r="H5316" s="113"/>
    </row>
    <row r="5317" spans="8:8" x14ac:dyDescent="0.25">
      <c r="H5317" s="113"/>
    </row>
    <row r="5318" spans="8:8" x14ac:dyDescent="0.25">
      <c r="H5318" s="113"/>
    </row>
    <row r="5319" spans="8:8" x14ac:dyDescent="0.25">
      <c r="H5319" s="113"/>
    </row>
    <row r="5320" spans="8:8" x14ac:dyDescent="0.25">
      <c r="H5320" s="113"/>
    </row>
    <row r="5321" spans="8:8" x14ac:dyDescent="0.25">
      <c r="H5321" s="113"/>
    </row>
    <row r="5322" spans="8:8" x14ac:dyDescent="0.25">
      <c r="H5322" s="113"/>
    </row>
    <row r="5323" spans="8:8" x14ac:dyDescent="0.25">
      <c r="H5323" s="113"/>
    </row>
    <row r="5324" spans="8:8" x14ac:dyDescent="0.25">
      <c r="H5324" s="113"/>
    </row>
    <row r="5325" spans="8:8" x14ac:dyDescent="0.25">
      <c r="H5325" s="113"/>
    </row>
    <row r="5326" spans="8:8" x14ac:dyDescent="0.25">
      <c r="H5326" s="113"/>
    </row>
    <row r="5327" spans="8:8" x14ac:dyDescent="0.25">
      <c r="H5327" s="113"/>
    </row>
    <row r="5328" spans="8:8" x14ac:dyDescent="0.25">
      <c r="H5328" s="113"/>
    </row>
    <row r="5329" spans="8:8" x14ac:dyDescent="0.25">
      <c r="H5329" s="113"/>
    </row>
    <row r="5330" spans="8:8" x14ac:dyDescent="0.25">
      <c r="H5330" s="113"/>
    </row>
    <row r="5331" spans="8:8" x14ac:dyDescent="0.25">
      <c r="H5331" s="113"/>
    </row>
    <row r="5332" spans="8:8" x14ac:dyDescent="0.25">
      <c r="H5332" s="113"/>
    </row>
    <row r="5333" spans="8:8" x14ac:dyDescent="0.25">
      <c r="H5333" s="113"/>
    </row>
    <row r="5334" spans="8:8" x14ac:dyDescent="0.25">
      <c r="H5334" s="113"/>
    </row>
    <row r="5335" spans="8:8" x14ac:dyDescent="0.25">
      <c r="H5335" s="113"/>
    </row>
    <row r="5336" spans="8:8" x14ac:dyDescent="0.25">
      <c r="H5336" s="113"/>
    </row>
    <row r="5337" spans="8:8" x14ac:dyDescent="0.25">
      <c r="H5337" s="113"/>
    </row>
    <row r="5338" spans="8:8" x14ac:dyDescent="0.25">
      <c r="H5338" s="113"/>
    </row>
    <row r="5339" spans="8:8" x14ac:dyDescent="0.25">
      <c r="H5339" s="113"/>
    </row>
    <row r="5340" spans="8:8" x14ac:dyDescent="0.25">
      <c r="H5340" s="113"/>
    </row>
    <row r="5341" spans="8:8" x14ac:dyDescent="0.25">
      <c r="H5341" s="113"/>
    </row>
    <row r="5342" spans="8:8" x14ac:dyDescent="0.25">
      <c r="H5342" s="113"/>
    </row>
    <row r="5343" spans="8:8" x14ac:dyDescent="0.25">
      <c r="H5343" s="113"/>
    </row>
    <row r="5344" spans="8:8" x14ac:dyDescent="0.25">
      <c r="H5344" s="113"/>
    </row>
    <row r="5345" spans="8:8" x14ac:dyDescent="0.25">
      <c r="H5345" s="113"/>
    </row>
    <row r="5346" spans="8:8" x14ac:dyDescent="0.25">
      <c r="H5346" s="113"/>
    </row>
    <row r="5347" spans="8:8" x14ac:dyDescent="0.25">
      <c r="H5347" s="113"/>
    </row>
    <row r="5348" spans="8:8" x14ac:dyDescent="0.25">
      <c r="H5348" s="113"/>
    </row>
    <row r="5349" spans="8:8" x14ac:dyDescent="0.25">
      <c r="H5349" s="113"/>
    </row>
    <row r="5350" spans="8:8" x14ac:dyDescent="0.25">
      <c r="H5350" s="113"/>
    </row>
    <row r="5351" spans="8:8" x14ac:dyDescent="0.25">
      <c r="H5351" s="113"/>
    </row>
    <row r="5352" spans="8:8" x14ac:dyDescent="0.25">
      <c r="H5352" s="113"/>
    </row>
    <row r="5353" spans="8:8" x14ac:dyDescent="0.25">
      <c r="H5353" s="113"/>
    </row>
    <row r="5354" spans="8:8" x14ac:dyDescent="0.25">
      <c r="H5354" s="113"/>
    </row>
    <row r="5355" spans="8:8" x14ac:dyDescent="0.25">
      <c r="H5355" s="113"/>
    </row>
    <row r="5356" spans="8:8" x14ac:dyDescent="0.25">
      <c r="H5356" s="113"/>
    </row>
    <row r="5357" spans="8:8" x14ac:dyDescent="0.25">
      <c r="H5357" s="113"/>
    </row>
    <row r="5358" spans="8:8" x14ac:dyDescent="0.25">
      <c r="H5358" s="113"/>
    </row>
    <row r="5359" spans="8:8" x14ac:dyDescent="0.25">
      <c r="H5359" s="113"/>
    </row>
    <row r="5360" spans="8:8" x14ac:dyDescent="0.25">
      <c r="H5360" s="113"/>
    </row>
    <row r="5361" spans="8:8" x14ac:dyDescent="0.25">
      <c r="H5361" s="113"/>
    </row>
    <row r="5362" spans="8:8" x14ac:dyDescent="0.25">
      <c r="H5362" s="113"/>
    </row>
    <row r="5363" spans="8:8" x14ac:dyDescent="0.25">
      <c r="H5363" s="113"/>
    </row>
    <row r="5364" spans="8:8" x14ac:dyDescent="0.25">
      <c r="H5364" s="113"/>
    </row>
    <row r="5365" spans="8:8" x14ac:dyDescent="0.25">
      <c r="H5365" s="113"/>
    </row>
    <row r="5366" spans="8:8" x14ac:dyDescent="0.25">
      <c r="H5366" s="113"/>
    </row>
    <row r="5367" spans="8:8" x14ac:dyDescent="0.25">
      <c r="H5367" s="113"/>
    </row>
    <row r="5368" spans="8:8" x14ac:dyDescent="0.25">
      <c r="H5368" s="113"/>
    </row>
    <row r="5369" spans="8:8" x14ac:dyDescent="0.25">
      <c r="H5369" s="113"/>
    </row>
    <row r="5370" spans="8:8" x14ac:dyDescent="0.25">
      <c r="H5370" s="113"/>
    </row>
    <row r="5371" spans="8:8" x14ac:dyDescent="0.25">
      <c r="H5371" s="113"/>
    </row>
    <row r="5372" spans="8:8" x14ac:dyDescent="0.25">
      <c r="H5372" s="113"/>
    </row>
    <row r="5373" spans="8:8" x14ac:dyDescent="0.25">
      <c r="H5373" s="113"/>
    </row>
    <row r="5374" spans="8:8" x14ac:dyDescent="0.25">
      <c r="H5374" s="113"/>
    </row>
    <row r="5375" spans="8:8" x14ac:dyDescent="0.25">
      <c r="H5375" s="113"/>
    </row>
    <row r="5376" spans="8:8" x14ac:dyDescent="0.25">
      <c r="H5376" s="113"/>
    </row>
    <row r="5377" spans="8:8" x14ac:dyDescent="0.25">
      <c r="H5377" s="113"/>
    </row>
    <row r="5378" spans="8:8" x14ac:dyDescent="0.25">
      <c r="H5378" s="113"/>
    </row>
    <row r="5379" spans="8:8" x14ac:dyDescent="0.25">
      <c r="H5379" s="113"/>
    </row>
    <row r="5380" spans="8:8" x14ac:dyDescent="0.25">
      <c r="H5380" s="113"/>
    </row>
    <row r="5381" spans="8:8" x14ac:dyDescent="0.25">
      <c r="H5381" s="113"/>
    </row>
    <row r="5382" spans="8:8" x14ac:dyDescent="0.25">
      <c r="H5382" s="113"/>
    </row>
    <row r="5383" spans="8:8" x14ac:dyDescent="0.25">
      <c r="H5383" s="113"/>
    </row>
    <row r="5384" spans="8:8" x14ac:dyDescent="0.25">
      <c r="H5384" s="113"/>
    </row>
    <row r="5385" spans="8:8" x14ac:dyDescent="0.25">
      <c r="H5385" s="113"/>
    </row>
    <row r="5386" spans="8:8" x14ac:dyDescent="0.25">
      <c r="H5386" s="113"/>
    </row>
    <row r="5387" spans="8:8" x14ac:dyDescent="0.25">
      <c r="H5387" s="113"/>
    </row>
    <row r="5388" spans="8:8" x14ac:dyDescent="0.25">
      <c r="H5388" s="113"/>
    </row>
    <row r="5389" spans="8:8" x14ac:dyDescent="0.25">
      <c r="H5389" s="113"/>
    </row>
    <row r="5390" spans="8:8" x14ac:dyDescent="0.25">
      <c r="H5390" s="113"/>
    </row>
    <row r="5391" spans="8:8" x14ac:dyDescent="0.25">
      <c r="H5391" s="113"/>
    </row>
    <row r="5392" spans="8:8" x14ac:dyDescent="0.25">
      <c r="H5392" s="113"/>
    </row>
    <row r="5393" spans="8:8" x14ac:dyDescent="0.25">
      <c r="H5393" s="113"/>
    </row>
    <row r="5394" spans="8:8" x14ac:dyDescent="0.25">
      <c r="H5394" s="113"/>
    </row>
    <row r="5395" spans="8:8" x14ac:dyDescent="0.25">
      <c r="H5395" s="113"/>
    </row>
    <row r="5396" spans="8:8" x14ac:dyDescent="0.25">
      <c r="H5396" s="113"/>
    </row>
    <row r="5397" spans="8:8" x14ac:dyDescent="0.25">
      <c r="H5397" s="113"/>
    </row>
    <row r="5398" spans="8:8" x14ac:dyDescent="0.25">
      <c r="H5398" s="113"/>
    </row>
    <row r="5399" spans="8:8" x14ac:dyDescent="0.25">
      <c r="H5399" s="113"/>
    </row>
    <row r="5400" spans="8:8" x14ac:dyDescent="0.25">
      <c r="H5400" s="113"/>
    </row>
    <row r="5401" spans="8:8" x14ac:dyDescent="0.25">
      <c r="H5401" s="113"/>
    </row>
    <row r="5402" spans="8:8" x14ac:dyDescent="0.25">
      <c r="H5402" s="113"/>
    </row>
    <row r="5403" spans="8:8" x14ac:dyDescent="0.25">
      <c r="H5403" s="113"/>
    </row>
    <row r="5404" spans="8:8" x14ac:dyDescent="0.25">
      <c r="H5404" s="113"/>
    </row>
    <row r="5405" spans="8:8" x14ac:dyDescent="0.25">
      <c r="H5405" s="113"/>
    </row>
    <row r="5406" spans="8:8" x14ac:dyDescent="0.25">
      <c r="H5406" s="113"/>
    </row>
    <row r="5407" spans="8:8" x14ac:dyDescent="0.25">
      <c r="H5407" s="113"/>
    </row>
    <row r="5408" spans="8:8" x14ac:dyDescent="0.25">
      <c r="H5408" s="113"/>
    </row>
    <row r="5409" spans="8:8" x14ac:dyDescent="0.25">
      <c r="H5409" s="113"/>
    </row>
    <row r="5410" spans="8:8" x14ac:dyDescent="0.25">
      <c r="H5410" s="113"/>
    </row>
    <row r="5411" spans="8:8" x14ac:dyDescent="0.25">
      <c r="H5411" s="113"/>
    </row>
    <row r="5412" spans="8:8" x14ac:dyDescent="0.25">
      <c r="H5412" s="113"/>
    </row>
    <row r="5413" spans="8:8" x14ac:dyDescent="0.25">
      <c r="H5413" s="113"/>
    </row>
    <row r="5414" spans="8:8" x14ac:dyDescent="0.25">
      <c r="H5414" s="113"/>
    </row>
    <row r="5415" spans="8:8" x14ac:dyDescent="0.25">
      <c r="H5415" s="113"/>
    </row>
    <row r="5416" spans="8:8" x14ac:dyDescent="0.25">
      <c r="H5416" s="113"/>
    </row>
    <row r="5417" spans="8:8" x14ac:dyDescent="0.25">
      <c r="H5417" s="113"/>
    </row>
    <row r="5418" spans="8:8" x14ac:dyDescent="0.25">
      <c r="H5418" s="113"/>
    </row>
    <row r="5419" spans="8:8" x14ac:dyDescent="0.25">
      <c r="H5419" s="113"/>
    </row>
    <row r="5420" spans="8:8" x14ac:dyDescent="0.25">
      <c r="H5420" s="113"/>
    </row>
    <row r="5421" spans="8:8" x14ac:dyDescent="0.25">
      <c r="H5421" s="113"/>
    </row>
    <row r="5422" spans="8:8" x14ac:dyDescent="0.25">
      <c r="H5422" s="113"/>
    </row>
    <row r="5423" spans="8:8" x14ac:dyDescent="0.25">
      <c r="H5423" s="113"/>
    </row>
    <row r="5424" spans="8:8" x14ac:dyDescent="0.25">
      <c r="H5424" s="113"/>
    </row>
    <row r="5425" spans="8:8" x14ac:dyDescent="0.25">
      <c r="H5425" s="113"/>
    </row>
    <row r="5426" spans="8:8" x14ac:dyDescent="0.25">
      <c r="H5426" s="113"/>
    </row>
    <row r="5427" spans="8:8" x14ac:dyDescent="0.25">
      <c r="H5427" s="113"/>
    </row>
    <row r="5428" spans="8:8" x14ac:dyDescent="0.25">
      <c r="H5428" s="113"/>
    </row>
    <row r="5429" spans="8:8" x14ac:dyDescent="0.25">
      <c r="H5429" s="113"/>
    </row>
    <row r="5430" spans="8:8" x14ac:dyDescent="0.25">
      <c r="H5430" s="113"/>
    </row>
    <row r="5431" spans="8:8" x14ac:dyDescent="0.25">
      <c r="H5431" s="113"/>
    </row>
    <row r="5432" spans="8:8" x14ac:dyDescent="0.25">
      <c r="H5432" s="113"/>
    </row>
    <row r="5433" spans="8:8" x14ac:dyDescent="0.25">
      <c r="H5433" s="113"/>
    </row>
    <row r="5434" spans="8:8" x14ac:dyDescent="0.25">
      <c r="H5434" s="113"/>
    </row>
    <row r="5435" spans="8:8" x14ac:dyDescent="0.25">
      <c r="H5435" s="113"/>
    </row>
    <row r="5436" spans="8:8" x14ac:dyDescent="0.25">
      <c r="H5436" s="113"/>
    </row>
    <row r="5437" spans="8:8" x14ac:dyDescent="0.25">
      <c r="H5437" s="113"/>
    </row>
    <row r="5438" spans="8:8" x14ac:dyDescent="0.25">
      <c r="H5438" s="113"/>
    </row>
    <row r="5439" spans="8:8" x14ac:dyDescent="0.25">
      <c r="H5439" s="113"/>
    </row>
    <row r="5440" spans="8:8" x14ac:dyDescent="0.25">
      <c r="H5440" s="113"/>
    </row>
    <row r="5441" spans="8:8" x14ac:dyDescent="0.25">
      <c r="H5441" s="113"/>
    </row>
    <row r="5442" spans="8:8" x14ac:dyDescent="0.25">
      <c r="H5442" s="113"/>
    </row>
    <row r="5443" spans="8:8" x14ac:dyDescent="0.25">
      <c r="H5443" s="113"/>
    </row>
    <row r="5444" spans="8:8" x14ac:dyDescent="0.25">
      <c r="H5444" s="113"/>
    </row>
    <row r="5445" spans="8:8" x14ac:dyDescent="0.25">
      <c r="H5445" s="113"/>
    </row>
    <row r="5446" spans="8:8" x14ac:dyDescent="0.25">
      <c r="H5446" s="113"/>
    </row>
    <row r="5447" spans="8:8" x14ac:dyDescent="0.25">
      <c r="H5447" s="113"/>
    </row>
    <row r="5448" spans="8:8" x14ac:dyDescent="0.25">
      <c r="H5448" s="113"/>
    </row>
    <row r="5449" spans="8:8" x14ac:dyDescent="0.25">
      <c r="H5449" s="113"/>
    </row>
    <row r="5450" spans="8:8" x14ac:dyDescent="0.25">
      <c r="H5450" s="113"/>
    </row>
    <row r="5451" spans="8:8" x14ac:dyDescent="0.25">
      <c r="H5451" s="113"/>
    </row>
    <row r="5452" spans="8:8" x14ac:dyDescent="0.25">
      <c r="H5452" s="113"/>
    </row>
    <row r="5453" spans="8:8" x14ac:dyDescent="0.25">
      <c r="H5453" s="113"/>
    </row>
    <row r="5454" spans="8:8" x14ac:dyDescent="0.25">
      <c r="H5454" s="113"/>
    </row>
    <row r="5455" spans="8:8" x14ac:dyDescent="0.25">
      <c r="H5455" s="113"/>
    </row>
    <row r="5456" spans="8:8" x14ac:dyDescent="0.25">
      <c r="H5456" s="113"/>
    </row>
    <row r="5457" spans="8:8" x14ac:dyDescent="0.25">
      <c r="H5457" s="113"/>
    </row>
    <row r="5458" spans="8:8" x14ac:dyDescent="0.25">
      <c r="H5458" s="113"/>
    </row>
    <row r="5459" spans="8:8" x14ac:dyDescent="0.25">
      <c r="H5459" s="113"/>
    </row>
    <row r="5460" spans="8:8" x14ac:dyDescent="0.25">
      <c r="H5460" s="113"/>
    </row>
    <row r="5461" spans="8:8" x14ac:dyDescent="0.25">
      <c r="H5461" s="113"/>
    </row>
    <row r="5462" spans="8:8" x14ac:dyDescent="0.25">
      <c r="H5462" s="113"/>
    </row>
    <row r="5463" spans="8:8" x14ac:dyDescent="0.25">
      <c r="H5463" s="113"/>
    </row>
    <row r="5464" spans="8:8" x14ac:dyDescent="0.25">
      <c r="H5464" s="113"/>
    </row>
    <row r="5465" spans="8:8" x14ac:dyDescent="0.25">
      <c r="H5465" s="113"/>
    </row>
    <row r="5466" spans="8:8" x14ac:dyDescent="0.25">
      <c r="H5466" s="113"/>
    </row>
    <row r="5467" spans="8:8" x14ac:dyDescent="0.25">
      <c r="H5467" s="113"/>
    </row>
    <row r="5468" spans="8:8" x14ac:dyDescent="0.25">
      <c r="H5468" s="113"/>
    </row>
    <row r="5469" spans="8:8" x14ac:dyDescent="0.25">
      <c r="H5469" s="113"/>
    </row>
    <row r="5470" spans="8:8" x14ac:dyDescent="0.25">
      <c r="H5470" s="113"/>
    </row>
    <row r="5471" spans="8:8" x14ac:dyDescent="0.25">
      <c r="H5471" s="113"/>
    </row>
    <row r="5472" spans="8:8" x14ac:dyDescent="0.25">
      <c r="H5472" s="113"/>
    </row>
    <row r="5473" spans="8:8" x14ac:dyDescent="0.25">
      <c r="H5473" s="113"/>
    </row>
    <row r="5474" spans="8:8" x14ac:dyDescent="0.25">
      <c r="H5474" s="113"/>
    </row>
    <row r="5475" spans="8:8" x14ac:dyDescent="0.25">
      <c r="H5475" s="113"/>
    </row>
    <row r="5476" spans="8:8" x14ac:dyDescent="0.25">
      <c r="H5476" s="113"/>
    </row>
    <row r="5477" spans="8:8" x14ac:dyDescent="0.25">
      <c r="H5477" s="113"/>
    </row>
    <row r="5478" spans="8:8" x14ac:dyDescent="0.25">
      <c r="H5478" s="113"/>
    </row>
    <row r="5479" spans="8:8" x14ac:dyDescent="0.25">
      <c r="H5479" s="113"/>
    </row>
    <row r="5480" spans="8:8" x14ac:dyDescent="0.25">
      <c r="H5480" s="113"/>
    </row>
    <row r="5481" spans="8:8" x14ac:dyDescent="0.25">
      <c r="H5481" s="113"/>
    </row>
    <row r="5482" spans="8:8" x14ac:dyDescent="0.25">
      <c r="H5482" s="113"/>
    </row>
    <row r="5483" spans="8:8" x14ac:dyDescent="0.25">
      <c r="H5483" s="113"/>
    </row>
    <row r="5484" spans="8:8" x14ac:dyDescent="0.25">
      <c r="H5484" s="113"/>
    </row>
    <row r="5485" spans="8:8" x14ac:dyDescent="0.25">
      <c r="H5485" s="113"/>
    </row>
    <row r="5486" spans="8:8" x14ac:dyDescent="0.25">
      <c r="H5486" s="113"/>
    </row>
    <row r="5487" spans="8:8" x14ac:dyDescent="0.25">
      <c r="H5487" s="113"/>
    </row>
    <row r="5488" spans="8:8" x14ac:dyDescent="0.25">
      <c r="H5488" s="113"/>
    </row>
    <row r="5489" spans="8:8" x14ac:dyDescent="0.25">
      <c r="H5489" s="113"/>
    </row>
    <row r="5490" spans="8:8" x14ac:dyDescent="0.25">
      <c r="H5490" s="113"/>
    </row>
    <row r="5491" spans="8:8" x14ac:dyDescent="0.25">
      <c r="H5491" s="113"/>
    </row>
    <row r="5492" spans="8:8" x14ac:dyDescent="0.25">
      <c r="H5492" s="113"/>
    </row>
    <row r="5493" spans="8:8" x14ac:dyDescent="0.25">
      <c r="H5493" s="113"/>
    </row>
    <row r="5494" spans="8:8" x14ac:dyDescent="0.25">
      <c r="H5494" s="113"/>
    </row>
    <row r="5495" spans="8:8" x14ac:dyDescent="0.25">
      <c r="H5495" s="113"/>
    </row>
    <row r="5496" spans="8:8" x14ac:dyDescent="0.25">
      <c r="H5496" s="113"/>
    </row>
    <row r="5497" spans="8:8" x14ac:dyDescent="0.25">
      <c r="H5497" s="113"/>
    </row>
    <row r="5498" spans="8:8" x14ac:dyDescent="0.25">
      <c r="H5498" s="113"/>
    </row>
    <row r="5499" spans="8:8" x14ac:dyDescent="0.25">
      <c r="H5499" s="113"/>
    </row>
    <row r="5500" spans="8:8" x14ac:dyDescent="0.25">
      <c r="H5500" s="113"/>
    </row>
    <row r="5501" spans="8:8" x14ac:dyDescent="0.25">
      <c r="H5501" s="113"/>
    </row>
    <row r="5502" spans="8:8" x14ac:dyDescent="0.25">
      <c r="H5502" s="113"/>
    </row>
    <row r="5503" spans="8:8" x14ac:dyDescent="0.25">
      <c r="H5503" s="113"/>
    </row>
    <row r="5504" spans="8:8" x14ac:dyDescent="0.25">
      <c r="H5504" s="113"/>
    </row>
    <row r="5505" spans="8:8" x14ac:dyDescent="0.25">
      <c r="H5505" s="113"/>
    </row>
    <row r="5506" spans="8:8" x14ac:dyDescent="0.25">
      <c r="H5506" s="113"/>
    </row>
    <row r="5507" spans="8:8" x14ac:dyDescent="0.25">
      <c r="H5507" s="113"/>
    </row>
    <row r="5508" spans="8:8" x14ac:dyDescent="0.25">
      <c r="H5508" s="113"/>
    </row>
    <row r="5509" spans="8:8" x14ac:dyDescent="0.25">
      <c r="H5509" s="113"/>
    </row>
    <row r="5510" spans="8:8" x14ac:dyDescent="0.25">
      <c r="H5510" s="113"/>
    </row>
    <row r="5511" spans="8:8" x14ac:dyDescent="0.25">
      <c r="H5511" s="113"/>
    </row>
    <row r="5512" spans="8:8" x14ac:dyDescent="0.25">
      <c r="H5512" s="113"/>
    </row>
    <row r="5513" spans="8:8" x14ac:dyDescent="0.25">
      <c r="H5513" s="113"/>
    </row>
    <row r="5514" spans="8:8" x14ac:dyDescent="0.25">
      <c r="H5514" s="113"/>
    </row>
    <row r="5515" spans="8:8" x14ac:dyDescent="0.25">
      <c r="H5515" s="113"/>
    </row>
    <row r="5516" spans="8:8" x14ac:dyDescent="0.25">
      <c r="H5516" s="113"/>
    </row>
    <row r="5517" spans="8:8" x14ac:dyDescent="0.25">
      <c r="H5517" s="113"/>
    </row>
    <row r="5518" spans="8:8" x14ac:dyDescent="0.25">
      <c r="H5518" s="113"/>
    </row>
    <row r="5519" spans="8:8" x14ac:dyDescent="0.25">
      <c r="H5519" s="113"/>
    </row>
    <row r="5520" spans="8:8" x14ac:dyDescent="0.25">
      <c r="H5520" s="113"/>
    </row>
    <row r="5521" spans="8:8" x14ac:dyDescent="0.25">
      <c r="H5521" s="113"/>
    </row>
    <row r="5522" spans="8:8" x14ac:dyDescent="0.25">
      <c r="H5522" s="113"/>
    </row>
    <row r="5523" spans="8:8" x14ac:dyDescent="0.25">
      <c r="H5523" s="113"/>
    </row>
    <row r="5524" spans="8:8" x14ac:dyDescent="0.25">
      <c r="H5524" s="113"/>
    </row>
    <row r="5525" spans="8:8" x14ac:dyDescent="0.25">
      <c r="H5525" s="113"/>
    </row>
    <row r="5526" spans="8:8" x14ac:dyDescent="0.25">
      <c r="H5526" s="113"/>
    </row>
    <row r="5527" spans="8:8" x14ac:dyDescent="0.25">
      <c r="H5527" s="113"/>
    </row>
    <row r="5528" spans="8:8" x14ac:dyDescent="0.25">
      <c r="H5528" s="113"/>
    </row>
    <row r="5529" spans="8:8" x14ac:dyDescent="0.25">
      <c r="H5529" s="113"/>
    </row>
    <row r="5530" spans="8:8" x14ac:dyDescent="0.25">
      <c r="H5530" s="113"/>
    </row>
    <row r="5531" spans="8:8" x14ac:dyDescent="0.25">
      <c r="H5531" s="113"/>
    </row>
    <row r="5532" spans="8:8" x14ac:dyDescent="0.25">
      <c r="H5532" s="113"/>
    </row>
    <row r="5533" spans="8:8" x14ac:dyDescent="0.25">
      <c r="H5533" s="113"/>
    </row>
    <row r="5534" spans="8:8" x14ac:dyDescent="0.25">
      <c r="H5534" s="113"/>
    </row>
    <row r="5535" spans="8:8" x14ac:dyDescent="0.25">
      <c r="H5535" s="113"/>
    </row>
    <row r="5536" spans="8:8" x14ac:dyDescent="0.25">
      <c r="H5536" s="113"/>
    </row>
    <row r="5537" spans="8:8" x14ac:dyDescent="0.25">
      <c r="H5537" s="113"/>
    </row>
    <row r="5538" spans="8:8" x14ac:dyDescent="0.25">
      <c r="H5538" s="113"/>
    </row>
    <row r="5539" spans="8:8" x14ac:dyDescent="0.25">
      <c r="H5539" s="113"/>
    </row>
    <row r="5540" spans="8:8" x14ac:dyDescent="0.25">
      <c r="H5540" s="113"/>
    </row>
    <row r="5541" spans="8:8" x14ac:dyDescent="0.25">
      <c r="H5541" s="113"/>
    </row>
    <row r="5542" spans="8:8" x14ac:dyDescent="0.25">
      <c r="H5542" s="113"/>
    </row>
    <row r="5543" spans="8:8" x14ac:dyDescent="0.25">
      <c r="H5543" s="113"/>
    </row>
    <row r="5544" spans="8:8" x14ac:dyDescent="0.25">
      <c r="H5544" s="113"/>
    </row>
    <row r="5545" spans="8:8" x14ac:dyDescent="0.25">
      <c r="H5545" s="113"/>
    </row>
    <row r="5546" spans="8:8" x14ac:dyDescent="0.25">
      <c r="H5546" s="113"/>
    </row>
    <row r="5547" spans="8:8" x14ac:dyDescent="0.25">
      <c r="H5547" s="113"/>
    </row>
    <row r="5548" spans="8:8" x14ac:dyDescent="0.25">
      <c r="H5548" s="113"/>
    </row>
    <row r="5549" spans="8:8" x14ac:dyDescent="0.25">
      <c r="H5549" s="113"/>
    </row>
    <row r="5550" spans="8:8" x14ac:dyDescent="0.25">
      <c r="H5550" s="113"/>
    </row>
    <row r="5551" spans="8:8" x14ac:dyDescent="0.25">
      <c r="H5551" s="113"/>
    </row>
    <row r="5552" spans="8:8" x14ac:dyDescent="0.25">
      <c r="H5552" s="113"/>
    </row>
    <row r="5553" spans="8:8" x14ac:dyDescent="0.25">
      <c r="H5553" s="113"/>
    </row>
    <row r="5554" spans="8:8" x14ac:dyDescent="0.25">
      <c r="H5554" s="113"/>
    </row>
    <row r="5555" spans="8:8" x14ac:dyDescent="0.25">
      <c r="H5555" s="113"/>
    </row>
    <row r="5556" spans="8:8" x14ac:dyDescent="0.25">
      <c r="H5556" s="113"/>
    </row>
    <row r="5557" spans="8:8" x14ac:dyDescent="0.25">
      <c r="H5557" s="113"/>
    </row>
    <row r="5558" spans="8:8" x14ac:dyDescent="0.25">
      <c r="H5558" s="113"/>
    </row>
    <row r="5559" spans="8:8" x14ac:dyDescent="0.25">
      <c r="H5559" s="113"/>
    </row>
    <row r="5560" spans="8:8" x14ac:dyDescent="0.25">
      <c r="H5560" s="113"/>
    </row>
    <row r="5561" spans="8:8" x14ac:dyDescent="0.25">
      <c r="H5561" s="113"/>
    </row>
    <row r="5562" spans="8:8" x14ac:dyDescent="0.25">
      <c r="H5562" s="113"/>
    </row>
    <row r="5563" spans="8:8" x14ac:dyDescent="0.25">
      <c r="H5563" s="113"/>
    </row>
    <row r="5564" spans="8:8" x14ac:dyDescent="0.25">
      <c r="H5564" s="113"/>
    </row>
    <row r="5565" spans="8:8" x14ac:dyDescent="0.25">
      <c r="H5565" s="113"/>
    </row>
    <row r="5566" spans="8:8" x14ac:dyDescent="0.25">
      <c r="H5566" s="113"/>
    </row>
    <row r="5567" spans="8:8" x14ac:dyDescent="0.25">
      <c r="H5567" s="113"/>
    </row>
    <row r="5568" spans="8:8" x14ac:dyDescent="0.25">
      <c r="H5568" s="113"/>
    </row>
    <row r="5569" spans="8:8" x14ac:dyDescent="0.25">
      <c r="H5569" s="113"/>
    </row>
    <row r="5570" spans="8:8" x14ac:dyDescent="0.25">
      <c r="H5570" s="113"/>
    </row>
    <row r="5571" spans="8:8" x14ac:dyDescent="0.25">
      <c r="H5571" s="113"/>
    </row>
    <row r="5572" spans="8:8" x14ac:dyDescent="0.25">
      <c r="H5572" s="113"/>
    </row>
    <row r="5573" spans="8:8" x14ac:dyDescent="0.25">
      <c r="H5573" s="113"/>
    </row>
    <row r="5574" spans="8:8" x14ac:dyDescent="0.25">
      <c r="H5574" s="113"/>
    </row>
    <row r="5575" spans="8:8" x14ac:dyDescent="0.25">
      <c r="H5575" s="113"/>
    </row>
    <row r="5576" spans="8:8" x14ac:dyDescent="0.25">
      <c r="H5576" s="113"/>
    </row>
    <row r="5577" spans="8:8" x14ac:dyDescent="0.25">
      <c r="H5577" s="113"/>
    </row>
    <row r="5578" spans="8:8" x14ac:dyDescent="0.25">
      <c r="H5578" s="113"/>
    </row>
    <row r="5579" spans="8:8" x14ac:dyDescent="0.25">
      <c r="H5579" s="113"/>
    </row>
    <row r="5580" spans="8:8" x14ac:dyDescent="0.25">
      <c r="H5580" s="113"/>
    </row>
    <row r="5581" spans="8:8" x14ac:dyDescent="0.25">
      <c r="H5581" s="113"/>
    </row>
    <row r="5582" spans="8:8" x14ac:dyDescent="0.25">
      <c r="H5582" s="113"/>
    </row>
    <row r="5583" spans="8:8" x14ac:dyDescent="0.25">
      <c r="H5583" s="113"/>
    </row>
    <row r="5584" spans="8:8" x14ac:dyDescent="0.25">
      <c r="H5584" s="113"/>
    </row>
    <row r="5585" spans="8:8" x14ac:dyDescent="0.25">
      <c r="H5585" s="113"/>
    </row>
    <row r="5586" spans="8:8" x14ac:dyDescent="0.25">
      <c r="H5586" s="113"/>
    </row>
    <row r="5587" spans="8:8" x14ac:dyDescent="0.25">
      <c r="H5587" s="113"/>
    </row>
    <row r="5588" spans="8:8" x14ac:dyDescent="0.25">
      <c r="H5588" s="113"/>
    </row>
    <row r="5589" spans="8:8" x14ac:dyDescent="0.25">
      <c r="H5589" s="113"/>
    </row>
    <row r="5590" spans="8:8" x14ac:dyDescent="0.25">
      <c r="H5590" s="113"/>
    </row>
    <row r="5591" spans="8:8" x14ac:dyDescent="0.25">
      <c r="H5591" s="113"/>
    </row>
    <row r="5592" spans="8:8" x14ac:dyDescent="0.25">
      <c r="H5592" s="113"/>
    </row>
    <row r="5593" spans="8:8" x14ac:dyDescent="0.25">
      <c r="H5593" s="113"/>
    </row>
    <row r="5594" spans="8:8" x14ac:dyDescent="0.25">
      <c r="H5594" s="113"/>
    </row>
    <row r="5595" spans="8:8" x14ac:dyDescent="0.25">
      <c r="H5595" s="113"/>
    </row>
    <row r="5596" spans="8:8" x14ac:dyDescent="0.25">
      <c r="H5596" s="113"/>
    </row>
    <row r="5597" spans="8:8" x14ac:dyDescent="0.25">
      <c r="H5597" s="113"/>
    </row>
    <row r="5598" spans="8:8" x14ac:dyDescent="0.25">
      <c r="H5598" s="113"/>
    </row>
    <row r="5599" spans="8:8" x14ac:dyDescent="0.25">
      <c r="H5599" s="113"/>
    </row>
    <row r="5600" spans="8:8" x14ac:dyDescent="0.25">
      <c r="H5600" s="113"/>
    </row>
    <row r="5601" spans="8:8" x14ac:dyDescent="0.25">
      <c r="H5601" s="113"/>
    </row>
    <row r="5602" spans="8:8" x14ac:dyDescent="0.25">
      <c r="H5602" s="113"/>
    </row>
    <row r="5603" spans="8:8" x14ac:dyDescent="0.25">
      <c r="H5603" s="113"/>
    </row>
    <row r="5604" spans="8:8" x14ac:dyDescent="0.25">
      <c r="H5604" s="113"/>
    </row>
    <row r="5605" spans="8:8" x14ac:dyDescent="0.25">
      <c r="H5605" s="113"/>
    </row>
    <row r="5606" spans="8:8" x14ac:dyDescent="0.25">
      <c r="H5606" s="113"/>
    </row>
    <row r="5607" spans="8:8" x14ac:dyDescent="0.25">
      <c r="H5607" s="113"/>
    </row>
    <row r="5608" spans="8:8" x14ac:dyDescent="0.25">
      <c r="H5608" s="113"/>
    </row>
    <row r="5609" spans="8:8" x14ac:dyDescent="0.25">
      <c r="H5609" s="113"/>
    </row>
    <row r="5610" spans="8:8" x14ac:dyDescent="0.25">
      <c r="H5610" s="113"/>
    </row>
    <row r="5611" spans="8:8" x14ac:dyDescent="0.25">
      <c r="H5611" s="113"/>
    </row>
    <row r="5612" spans="8:8" x14ac:dyDescent="0.25">
      <c r="H5612" s="113"/>
    </row>
    <row r="5613" spans="8:8" x14ac:dyDescent="0.25">
      <c r="H5613" s="113"/>
    </row>
    <row r="5614" spans="8:8" x14ac:dyDescent="0.25">
      <c r="H5614" s="113"/>
    </row>
    <row r="5615" spans="8:8" x14ac:dyDescent="0.25">
      <c r="H5615" s="113"/>
    </row>
    <row r="5616" spans="8:8" x14ac:dyDescent="0.25">
      <c r="H5616" s="113"/>
    </row>
    <row r="5617" spans="8:8" x14ac:dyDescent="0.25">
      <c r="H5617" s="113"/>
    </row>
    <row r="5618" spans="8:8" x14ac:dyDescent="0.25">
      <c r="H5618" s="113"/>
    </row>
    <row r="5619" spans="8:8" x14ac:dyDescent="0.25">
      <c r="H5619" s="113"/>
    </row>
    <row r="5620" spans="8:8" x14ac:dyDescent="0.25">
      <c r="H5620" s="113"/>
    </row>
    <row r="5621" spans="8:8" x14ac:dyDescent="0.25">
      <c r="H5621" s="113"/>
    </row>
    <row r="5622" spans="8:8" x14ac:dyDescent="0.25">
      <c r="H5622" s="113"/>
    </row>
    <row r="5623" spans="8:8" x14ac:dyDescent="0.25">
      <c r="H5623" s="113"/>
    </row>
    <row r="5624" spans="8:8" x14ac:dyDescent="0.25">
      <c r="H5624" s="113"/>
    </row>
    <row r="5625" spans="8:8" x14ac:dyDescent="0.25">
      <c r="H5625" s="113"/>
    </row>
    <row r="5626" spans="8:8" x14ac:dyDescent="0.25">
      <c r="H5626" s="113"/>
    </row>
    <row r="5627" spans="8:8" x14ac:dyDescent="0.25">
      <c r="H5627" s="113"/>
    </row>
    <row r="5628" spans="8:8" x14ac:dyDescent="0.25">
      <c r="H5628" s="113"/>
    </row>
    <row r="5629" spans="8:8" x14ac:dyDescent="0.25">
      <c r="H5629" s="113"/>
    </row>
    <row r="5630" spans="8:8" x14ac:dyDescent="0.25">
      <c r="H5630" s="113"/>
    </row>
    <row r="5631" spans="8:8" x14ac:dyDescent="0.25">
      <c r="H5631" s="113"/>
    </row>
    <row r="5632" spans="8:8" x14ac:dyDescent="0.25">
      <c r="H5632" s="113"/>
    </row>
    <row r="5633" spans="8:8" x14ac:dyDescent="0.25">
      <c r="H5633" s="113"/>
    </row>
    <row r="5634" spans="8:8" x14ac:dyDescent="0.25">
      <c r="H5634" s="113"/>
    </row>
    <row r="5635" spans="8:8" x14ac:dyDescent="0.25">
      <c r="H5635" s="113"/>
    </row>
    <row r="5636" spans="8:8" x14ac:dyDescent="0.25">
      <c r="H5636" s="113"/>
    </row>
    <row r="5637" spans="8:8" x14ac:dyDescent="0.25">
      <c r="H5637" s="113"/>
    </row>
    <row r="5638" spans="8:8" x14ac:dyDescent="0.25">
      <c r="H5638" s="113"/>
    </row>
    <row r="5639" spans="8:8" x14ac:dyDescent="0.25">
      <c r="H5639" s="113"/>
    </row>
    <row r="5640" spans="8:8" x14ac:dyDescent="0.25">
      <c r="H5640" s="113"/>
    </row>
    <row r="5641" spans="8:8" x14ac:dyDescent="0.25">
      <c r="H5641" s="113"/>
    </row>
    <row r="5642" spans="8:8" x14ac:dyDescent="0.25">
      <c r="H5642" s="113"/>
    </row>
    <row r="5643" spans="8:8" x14ac:dyDescent="0.25">
      <c r="H5643" s="113"/>
    </row>
    <row r="5644" spans="8:8" x14ac:dyDescent="0.25">
      <c r="H5644" s="113"/>
    </row>
    <row r="5645" spans="8:8" x14ac:dyDescent="0.25">
      <c r="H5645" s="113"/>
    </row>
    <row r="5646" spans="8:8" x14ac:dyDescent="0.25">
      <c r="H5646" s="113"/>
    </row>
    <row r="5647" spans="8:8" x14ac:dyDescent="0.25">
      <c r="H5647" s="113"/>
    </row>
    <row r="5648" spans="8:8" x14ac:dyDescent="0.25">
      <c r="H5648" s="113"/>
    </row>
    <row r="5649" spans="8:8" x14ac:dyDescent="0.25">
      <c r="H5649" s="113"/>
    </row>
    <row r="5650" spans="8:8" x14ac:dyDescent="0.25">
      <c r="H5650" s="113"/>
    </row>
    <row r="5651" spans="8:8" x14ac:dyDescent="0.25">
      <c r="H5651" s="113"/>
    </row>
    <row r="5652" spans="8:8" x14ac:dyDescent="0.25">
      <c r="H5652" s="113"/>
    </row>
    <row r="5653" spans="8:8" x14ac:dyDescent="0.25">
      <c r="H5653" s="113"/>
    </row>
    <row r="5654" spans="8:8" x14ac:dyDescent="0.25">
      <c r="H5654" s="113"/>
    </row>
    <row r="5655" spans="8:8" x14ac:dyDescent="0.25">
      <c r="H5655" s="113"/>
    </row>
    <row r="5656" spans="8:8" x14ac:dyDescent="0.25">
      <c r="H5656" s="113"/>
    </row>
    <row r="5657" spans="8:8" x14ac:dyDescent="0.25">
      <c r="H5657" s="113"/>
    </row>
    <row r="5658" spans="8:8" x14ac:dyDescent="0.25">
      <c r="H5658" s="113"/>
    </row>
    <row r="5659" spans="8:8" x14ac:dyDescent="0.25">
      <c r="H5659" s="113"/>
    </row>
    <row r="5660" spans="8:8" x14ac:dyDescent="0.25">
      <c r="H5660" s="113"/>
    </row>
    <row r="5661" spans="8:8" x14ac:dyDescent="0.25">
      <c r="H5661" s="113"/>
    </row>
    <row r="5662" spans="8:8" x14ac:dyDescent="0.25">
      <c r="H5662" s="113"/>
    </row>
    <row r="5663" spans="8:8" x14ac:dyDescent="0.25">
      <c r="H5663" s="113"/>
    </row>
    <row r="5664" spans="8:8" x14ac:dyDescent="0.25">
      <c r="H5664" s="113"/>
    </row>
    <row r="5665" spans="8:8" x14ac:dyDescent="0.25">
      <c r="H5665" s="113"/>
    </row>
    <row r="5666" spans="8:8" x14ac:dyDescent="0.25">
      <c r="H5666" s="113"/>
    </row>
    <row r="5667" spans="8:8" x14ac:dyDescent="0.25">
      <c r="H5667" s="113"/>
    </row>
    <row r="5668" spans="8:8" x14ac:dyDescent="0.25">
      <c r="H5668" s="113"/>
    </row>
    <row r="5669" spans="8:8" x14ac:dyDescent="0.25">
      <c r="H5669" s="113"/>
    </row>
    <row r="5670" spans="8:8" x14ac:dyDescent="0.25">
      <c r="H5670" s="113"/>
    </row>
    <row r="5671" spans="8:8" x14ac:dyDescent="0.25">
      <c r="H5671" s="113"/>
    </row>
    <row r="5672" spans="8:8" x14ac:dyDescent="0.25">
      <c r="H5672" s="113"/>
    </row>
    <row r="5673" spans="8:8" x14ac:dyDescent="0.25">
      <c r="H5673" s="113"/>
    </row>
    <row r="5674" spans="8:8" x14ac:dyDescent="0.25">
      <c r="H5674" s="113"/>
    </row>
    <row r="5675" spans="8:8" x14ac:dyDescent="0.25">
      <c r="H5675" s="113"/>
    </row>
    <row r="5676" spans="8:8" x14ac:dyDescent="0.25">
      <c r="H5676" s="113"/>
    </row>
    <row r="5677" spans="8:8" x14ac:dyDescent="0.25">
      <c r="H5677" s="113"/>
    </row>
    <row r="5678" spans="8:8" x14ac:dyDescent="0.25">
      <c r="H5678" s="113"/>
    </row>
    <row r="5679" spans="8:8" x14ac:dyDescent="0.25">
      <c r="H5679" s="113"/>
    </row>
    <row r="5680" spans="8:8" x14ac:dyDescent="0.25">
      <c r="H5680" s="113"/>
    </row>
    <row r="5681" spans="8:8" x14ac:dyDescent="0.25">
      <c r="H5681" s="113"/>
    </row>
    <row r="5682" spans="8:8" x14ac:dyDescent="0.25">
      <c r="H5682" s="113"/>
    </row>
    <row r="5683" spans="8:8" x14ac:dyDescent="0.25">
      <c r="H5683" s="113"/>
    </row>
    <row r="5684" spans="8:8" x14ac:dyDescent="0.25">
      <c r="H5684" s="113"/>
    </row>
    <row r="5685" spans="8:8" x14ac:dyDescent="0.25">
      <c r="H5685" s="113"/>
    </row>
    <row r="5686" spans="8:8" x14ac:dyDescent="0.25">
      <c r="H5686" s="113"/>
    </row>
    <row r="5687" spans="8:8" x14ac:dyDescent="0.25">
      <c r="H5687" s="113"/>
    </row>
    <row r="5688" spans="8:8" x14ac:dyDescent="0.25">
      <c r="H5688" s="113"/>
    </row>
    <row r="5689" spans="8:8" x14ac:dyDescent="0.25">
      <c r="H5689" s="113"/>
    </row>
    <row r="5690" spans="8:8" x14ac:dyDescent="0.25">
      <c r="H5690" s="113"/>
    </row>
    <row r="5691" spans="8:8" x14ac:dyDescent="0.25">
      <c r="H5691" s="113"/>
    </row>
    <row r="5692" spans="8:8" x14ac:dyDescent="0.25">
      <c r="H5692" s="113"/>
    </row>
    <row r="5693" spans="8:8" x14ac:dyDescent="0.25">
      <c r="H5693" s="113"/>
    </row>
    <row r="5694" spans="8:8" x14ac:dyDescent="0.25">
      <c r="H5694" s="113"/>
    </row>
    <row r="5695" spans="8:8" x14ac:dyDescent="0.25">
      <c r="H5695" s="113"/>
    </row>
    <row r="5696" spans="8:8" x14ac:dyDescent="0.25">
      <c r="H5696" s="113"/>
    </row>
    <row r="5697" spans="8:8" x14ac:dyDescent="0.25">
      <c r="H5697" s="113"/>
    </row>
    <row r="5698" spans="8:8" x14ac:dyDescent="0.25">
      <c r="H5698" s="113"/>
    </row>
    <row r="5699" spans="8:8" x14ac:dyDescent="0.25">
      <c r="H5699" s="113"/>
    </row>
    <row r="5700" spans="8:8" x14ac:dyDescent="0.25">
      <c r="H5700" s="113"/>
    </row>
    <row r="5701" spans="8:8" x14ac:dyDescent="0.25">
      <c r="H5701" s="113"/>
    </row>
    <row r="5702" spans="8:8" x14ac:dyDescent="0.25">
      <c r="H5702" s="113"/>
    </row>
    <row r="5703" spans="8:8" x14ac:dyDescent="0.25">
      <c r="H5703" s="113"/>
    </row>
    <row r="5704" spans="8:8" x14ac:dyDescent="0.25">
      <c r="H5704" s="113"/>
    </row>
    <row r="5705" spans="8:8" x14ac:dyDescent="0.25">
      <c r="H5705" s="113"/>
    </row>
    <row r="5706" spans="8:8" x14ac:dyDescent="0.25">
      <c r="H5706" s="113"/>
    </row>
    <row r="5707" spans="8:8" x14ac:dyDescent="0.25">
      <c r="H5707" s="113"/>
    </row>
    <row r="5708" spans="8:8" x14ac:dyDescent="0.25">
      <c r="H5708" s="113"/>
    </row>
    <row r="5709" spans="8:8" x14ac:dyDescent="0.25">
      <c r="H5709" s="113"/>
    </row>
    <row r="5710" spans="8:8" x14ac:dyDescent="0.25">
      <c r="H5710" s="113"/>
    </row>
    <row r="5711" spans="8:8" x14ac:dyDescent="0.25">
      <c r="H5711" s="113"/>
    </row>
    <row r="5712" spans="8:8" x14ac:dyDescent="0.25">
      <c r="H5712" s="113"/>
    </row>
    <row r="5713" spans="8:8" x14ac:dyDescent="0.25">
      <c r="H5713" s="113"/>
    </row>
    <row r="5714" spans="8:8" x14ac:dyDescent="0.25">
      <c r="H5714" s="113"/>
    </row>
    <row r="5715" spans="8:8" x14ac:dyDescent="0.25">
      <c r="H5715" s="113"/>
    </row>
    <row r="5716" spans="8:8" x14ac:dyDescent="0.25">
      <c r="H5716" s="113"/>
    </row>
    <row r="5717" spans="8:8" x14ac:dyDescent="0.25">
      <c r="H5717" s="113"/>
    </row>
    <row r="5718" spans="8:8" x14ac:dyDescent="0.25">
      <c r="H5718" s="113"/>
    </row>
    <row r="5719" spans="8:8" x14ac:dyDescent="0.25">
      <c r="H5719" s="113"/>
    </row>
    <row r="5720" spans="8:8" x14ac:dyDescent="0.25">
      <c r="H5720" s="113"/>
    </row>
    <row r="5721" spans="8:8" x14ac:dyDescent="0.25">
      <c r="H5721" s="113"/>
    </row>
    <row r="5722" spans="8:8" x14ac:dyDescent="0.25">
      <c r="H5722" s="113"/>
    </row>
    <row r="5723" spans="8:8" x14ac:dyDescent="0.25">
      <c r="H5723" s="113"/>
    </row>
    <row r="5724" spans="8:8" x14ac:dyDescent="0.25">
      <c r="H5724" s="113"/>
    </row>
    <row r="5725" spans="8:8" x14ac:dyDescent="0.25">
      <c r="H5725" s="113"/>
    </row>
    <row r="5726" spans="8:8" x14ac:dyDescent="0.25">
      <c r="H5726" s="113"/>
    </row>
    <row r="5727" spans="8:8" x14ac:dyDescent="0.25">
      <c r="H5727" s="113"/>
    </row>
    <row r="5728" spans="8:8" x14ac:dyDescent="0.25">
      <c r="H5728" s="113"/>
    </row>
    <row r="5729" spans="8:8" x14ac:dyDescent="0.25">
      <c r="H5729" s="113"/>
    </row>
    <row r="5730" spans="8:8" x14ac:dyDescent="0.25">
      <c r="H5730" s="113"/>
    </row>
    <row r="5731" spans="8:8" x14ac:dyDescent="0.25">
      <c r="H5731" s="113"/>
    </row>
    <row r="5732" spans="8:8" x14ac:dyDescent="0.25">
      <c r="H5732" s="113"/>
    </row>
    <row r="5733" spans="8:8" x14ac:dyDescent="0.25">
      <c r="H5733" s="113"/>
    </row>
    <row r="5734" spans="8:8" x14ac:dyDescent="0.25">
      <c r="H5734" s="113"/>
    </row>
    <row r="5735" spans="8:8" x14ac:dyDescent="0.25">
      <c r="H5735" s="113"/>
    </row>
    <row r="5736" spans="8:8" x14ac:dyDescent="0.25">
      <c r="H5736" s="113"/>
    </row>
    <row r="5737" spans="8:8" x14ac:dyDescent="0.25">
      <c r="H5737" s="113"/>
    </row>
    <row r="5738" spans="8:8" x14ac:dyDescent="0.25">
      <c r="H5738" s="113"/>
    </row>
    <row r="5739" spans="8:8" x14ac:dyDescent="0.25">
      <c r="H5739" s="113"/>
    </row>
    <row r="5740" spans="8:8" x14ac:dyDescent="0.25">
      <c r="H5740" s="113"/>
    </row>
    <row r="5741" spans="8:8" x14ac:dyDescent="0.25">
      <c r="H5741" s="113"/>
    </row>
    <row r="5742" spans="8:8" x14ac:dyDescent="0.25">
      <c r="H5742" s="113"/>
    </row>
    <row r="5743" spans="8:8" x14ac:dyDescent="0.25">
      <c r="H5743" s="113"/>
    </row>
    <row r="5744" spans="8:8" x14ac:dyDescent="0.25">
      <c r="H5744" s="113"/>
    </row>
    <row r="5745" spans="8:8" x14ac:dyDescent="0.25">
      <c r="H5745" s="113"/>
    </row>
    <row r="5746" spans="8:8" x14ac:dyDescent="0.25">
      <c r="H5746" s="113"/>
    </row>
    <row r="5747" spans="8:8" x14ac:dyDescent="0.25">
      <c r="H5747" s="113"/>
    </row>
    <row r="5748" spans="8:8" x14ac:dyDescent="0.25">
      <c r="H5748" s="113"/>
    </row>
    <row r="5749" spans="8:8" x14ac:dyDescent="0.25">
      <c r="H5749" s="113"/>
    </row>
    <row r="5750" spans="8:8" x14ac:dyDescent="0.25">
      <c r="H5750" s="113"/>
    </row>
    <row r="5751" spans="8:8" x14ac:dyDescent="0.25">
      <c r="H5751" s="113"/>
    </row>
    <row r="5752" spans="8:8" x14ac:dyDescent="0.25">
      <c r="H5752" s="113"/>
    </row>
    <row r="5753" spans="8:8" x14ac:dyDescent="0.25">
      <c r="H5753" s="113"/>
    </row>
    <row r="5754" spans="8:8" x14ac:dyDescent="0.25">
      <c r="H5754" s="113"/>
    </row>
    <row r="5755" spans="8:8" x14ac:dyDescent="0.25">
      <c r="H5755" s="113"/>
    </row>
    <row r="5756" spans="8:8" x14ac:dyDescent="0.25">
      <c r="H5756" s="113"/>
    </row>
    <row r="5757" spans="8:8" x14ac:dyDescent="0.25">
      <c r="H5757" s="113"/>
    </row>
    <row r="5758" spans="8:8" x14ac:dyDescent="0.25">
      <c r="H5758" s="113"/>
    </row>
    <row r="5759" spans="8:8" x14ac:dyDescent="0.25">
      <c r="H5759" s="113"/>
    </row>
    <row r="5760" spans="8:8" x14ac:dyDescent="0.25">
      <c r="H5760" s="113"/>
    </row>
    <row r="5761" spans="8:8" x14ac:dyDescent="0.25">
      <c r="H5761" s="113"/>
    </row>
    <row r="5762" spans="8:8" x14ac:dyDescent="0.25">
      <c r="H5762" s="113"/>
    </row>
    <row r="5763" spans="8:8" x14ac:dyDescent="0.25">
      <c r="H5763" s="113"/>
    </row>
    <row r="5764" spans="8:8" x14ac:dyDescent="0.25">
      <c r="H5764" s="113"/>
    </row>
    <row r="5765" spans="8:8" x14ac:dyDescent="0.25">
      <c r="H5765" s="113"/>
    </row>
    <row r="5766" spans="8:8" x14ac:dyDescent="0.25">
      <c r="H5766" s="113"/>
    </row>
    <row r="5767" spans="8:8" x14ac:dyDescent="0.25">
      <c r="H5767" s="113"/>
    </row>
    <row r="5768" spans="8:8" x14ac:dyDescent="0.25">
      <c r="H5768" s="113"/>
    </row>
    <row r="5769" spans="8:8" x14ac:dyDescent="0.25">
      <c r="H5769" s="113"/>
    </row>
    <row r="5770" spans="8:8" x14ac:dyDescent="0.25">
      <c r="H5770" s="113"/>
    </row>
    <row r="5771" spans="8:8" x14ac:dyDescent="0.25">
      <c r="H5771" s="113"/>
    </row>
    <row r="5772" spans="8:8" x14ac:dyDescent="0.25">
      <c r="H5772" s="113"/>
    </row>
    <row r="5773" spans="8:8" x14ac:dyDescent="0.25">
      <c r="H5773" s="113"/>
    </row>
    <row r="5774" spans="8:8" x14ac:dyDescent="0.25">
      <c r="H5774" s="113"/>
    </row>
    <row r="5775" spans="8:8" x14ac:dyDescent="0.25">
      <c r="H5775" s="113"/>
    </row>
    <row r="5776" spans="8:8" x14ac:dyDescent="0.25">
      <c r="H5776" s="113"/>
    </row>
    <row r="5777" spans="8:8" x14ac:dyDescent="0.25">
      <c r="H5777" s="113"/>
    </row>
    <row r="5778" spans="8:8" x14ac:dyDescent="0.25">
      <c r="H5778" s="113"/>
    </row>
    <row r="5779" spans="8:8" x14ac:dyDescent="0.25">
      <c r="H5779" s="113"/>
    </row>
    <row r="5780" spans="8:8" x14ac:dyDescent="0.25">
      <c r="H5780" s="113"/>
    </row>
    <row r="5781" spans="8:8" x14ac:dyDescent="0.25">
      <c r="H5781" s="113"/>
    </row>
    <row r="5782" spans="8:8" x14ac:dyDescent="0.25">
      <c r="H5782" s="113"/>
    </row>
    <row r="5783" spans="8:8" x14ac:dyDescent="0.25">
      <c r="H5783" s="113"/>
    </row>
    <row r="5784" spans="8:8" x14ac:dyDescent="0.25">
      <c r="H5784" s="113"/>
    </row>
    <row r="5785" spans="8:8" x14ac:dyDescent="0.25">
      <c r="H5785" s="113"/>
    </row>
    <row r="5786" spans="8:8" x14ac:dyDescent="0.25">
      <c r="H5786" s="113"/>
    </row>
    <row r="5787" spans="8:8" x14ac:dyDescent="0.25">
      <c r="H5787" s="113"/>
    </row>
    <row r="5788" spans="8:8" x14ac:dyDescent="0.25">
      <c r="H5788" s="113"/>
    </row>
    <row r="5789" spans="8:8" x14ac:dyDescent="0.25">
      <c r="H5789" s="113"/>
    </row>
    <row r="5790" spans="8:8" x14ac:dyDescent="0.25">
      <c r="H5790" s="113"/>
    </row>
    <row r="5791" spans="8:8" x14ac:dyDescent="0.25">
      <c r="H5791" s="113"/>
    </row>
    <row r="5792" spans="8:8" x14ac:dyDescent="0.25">
      <c r="H5792" s="113"/>
    </row>
    <row r="5793" spans="8:8" x14ac:dyDescent="0.25">
      <c r="H5793" s="113"/>
    </row>
    <row r="5794" spans="8:8" x14ac:dyDescent="0.25">
      <c r="H5794" s="113"/>
    </row>
    <row r="5795" spans="8:8" x14ac:dyDescent="0.25">
      <c r="H5795" s="113"/>
    </row>
    <row r="5796" spans="8:8" x14ac:dyDescent="0.25">
      <c r="H5796" s="113"/>
    </row>
    <row r="5797" spans="8:8" x14ac:dyDescent="0.25">
      <c r="H5797" s="113"/>
    </row>
    <row r="5798" spans="8:8" x14ac:dyDescent="0.25">
      <c r="H5798" s="113"/>
    </row>
    <row r="5799" spans="8:8" x14ac:dyDescent="0.25">
      <c r="H5799" s="113"/>
    </row>
    <row r="5800" spans="8:8" x14ac:dyDescent="0.25">
      <c r="H5800" s="113"/>
    </row>
    <row r="5801" spans="8:8" x14ac:dyDescent="0.25">
      <c r="H5801" s="113"/>
    </row>
    <row r="5802" spans="8:8" x14ac:dyDescent="0.25">
      <c r="H5802" s="113"/>
    </row>
    <row r="5803" spans="8:8" x14ac:dyDescent="0.25">
      <c r="H5803" s="113"/>
    </row>
    <row r="5804" spans="8:8" x14ac:dyDescent="0.25">
      <c r="H5804" s="113"/>
    </row>
    <row r="5805" spans="8:8" x14ac:dyDescent="0.25">
      <c r="H5805" s="113"/>
    </row>
    <row r="5806" spans="8:8" x14ac:dyDescent="0.25">
      <c r="H5806" s="113"/>
    </row>
    <row r="5807" spans="8:8" x14ac:dyDescent="0.25">
      <c r="H5807" s="113"/>
    </row>
    <row r="5808" spans="8:8" x14ac:dyDescent="0.25">
      <c r="H5808" s="113"/>
    </row>
    <row r="5809" spans="8:8" x14ac:dyDescent="0.25">
      <c r="H5809" s="113"/>
    </row>
    <row r="5810" spans="8:8" x14ac:dyDescent="0.25">
      <c r="H5810" s="113"/>
    </row>
    <row r="5811" spans="8:8" x14ac:dyDescent="0.25">
      <c r="H5811" s="113"/>
    </row>
    <row r="5812" spans="8:8" x14ac:dyDescent="0.25">
      <c r="H5812" s="113"/>
    </row>
    <row r="5813" spans="8:8" x14ac:dyDescent="0.25">
      <c r="H5813" s="113"/>
    </row>
    <row r="5814" spans="8:8" x14ac:dyDescent="0.25">
      <c r="H5814" s="113"/>
    </row>
    <row r="5815" spans="8:8" x14ac:dyDescent="0.25">
      <c r="H5815" s="113"/>
    </row>
    <row r="5816" spans="8:8" x14ac:dyDescent="0.25">
      <c r="H5816" s="113"/>
    </row>
    <row r="5817" spans="8:8" x14ac:dyDescent="0.25">
      <c r="H5817" s="113"/>
    </row>
    <row r="5818" spans="8:8" x14ac:dyDescent="0.25">
      <c r="H5818" s="113"/>
    </row>
    <row r="5819" spans="8:8" x14ac:dyDescent="0.25">
      <c r="H5819" s="113"/>
    </row>
    <row r="5820" spans="8:8" x14ac:dyDescent="0.25">
      <c r="H5820" s="113"/>
    </row>
    <row r="5821" spans="8:8" x14ac:dyDescent="0.25">
      <c r="H5821" s="113"/>
    </row>
    <row r="5822" spans="8:8" x14ac:dyDescent="0.25">
      <c r="H5822" s="113"/>
    </row>
    <row r="5823" spans="8:8" x14ac:dyDescent="0.25">
      <c r="H5823" s="113"/>
    </row>
    <row r="5824" spans="8:8" x14ac:dyDescent="0.25">
      <c r="H5824" s="113"/>
    </row>
    <row r="5825" spans="8:8" x14ac:dyDescent="0.25">
      <c r="H5825" s="113"/>
    </row>
    <row r="5826" spans="8:8" x14ac:dyDescent="0.25">
      <c r="H5826" s="113"/>
    </row>
    <row r="5827" spans="8:8" x14ac:dyDescent="0.25">
      <c r="H5827" s="113"/>
    </row>
    <row r="5828" spans="8:8" x14ac:dyDescent="0.25">
      <c r="H5828" s="113"/>
    </row>
    <row r="5829" spans="8:8" x14ac:dyDescent="0.25">
      <c r="H5829" s="113"/>
    </row>
    <row r="5830" spans="8:8" x14ac:dyDescent="0.25">
      <c r="H5830" s="113"/>
    </row>
    <row r="5831" spans="8:8" x14ac:dyDescent="0.25">
      <c r="H5831" s="113"/>
    </row>
    <row r="5832" spans="8:8" x14ac:dyDescent="0.25">
      <c r="H5832" s="113"/>
    </row>
    <row r="5833" spans="8:8" x14ac:dyDescent="0.25">
      <c r="H5833" s="113"/>
    </row>
    <row r="5834" spans="8:8" x14ac:dyDescent="0.25">
      <c r="H5834" s="113"/>
    </row>
    <row r="5835" spans="8:8" x14ac:dyDescent="0.25">
      <c r="H5835" s="113"/>
    </row>
    <row r="5836" spans="8:8" x14ac:dyDescent="0.25">
      <c r="H5836" s="113"/>
    </row>
    <row r="5837" spans="8:8" x14ac:dyDescent="0.25">
      <c r="H5837" s="113"/>
    </row>
    <row r="5838" spans="8:8" x14ac:dyDescent="0.25">
      <c r="H5838" s="113"/>
    </row>
    <row r="5839" spans="8:8" x14ac:dyDescent="0.25">
      <c r="H5839" s="113"/>
    </row>
    <row r="5840" spans="8:8" x14ac:dyDescent="0.25">
      <c r="H5840" s="113"/>
    </row>
    <row r="5841" spans="8:8" x14ac:dyDescent="0.25">
      <c r="H5841" s="113"/>
    </row>
    <row r="5842" spans="8:8" x14ac:dyDescent="0.25">
      <c r="H5842" s="113"/>
    </row>
    <row r="5843" spans="8:8" x14ac:dyDescent="0.25">
      <c r="H5843" s="113"/>
    </row>
    <row r="5844" spans="8:8" x14ac:dyDescent="0.25">
      <c r="H5844" s="113"/>
    </row>
    <row r="5845" spans="8:8" x14ac:dyDescent="0.25">
      <c r="H5845" s="113"/>
    </row>
    <row r="5846" spans="8:8" x14ac:dyDescent="0.25">
      <c r="H5846" s="113"/>
    </row>
    <row r="5847" spans="8:8" x14ac:dyDescent="0.25">
      <c r="H5847" s="113"/>
    </row>
    <row r="5848" spans="8:8" x14ac:dyDescent="0.25">
      <c r="H5848" s="113"/>
    </row>
    <row r="5849" spans="8:8" x14ac:dyDescent="0.25">
      <c r="H5849" s="113"/>
    </row>
    <row r="5850" spans="8:8" x14ac:dyDescent="0.25">
      <c r="H5850" s="113"/>
    </row>
    <row r="5851" spans="8:8" x14ac:dyDescent="0.25">
      <c r="H5851" s="113"/>
    </row>
    <row r="5852" spans="8:8" x14ac:dyDescent="0.25">
      <c r="H5852" s="113"/>
    </row>
    <row r="5853" spans="8:8" x14ac:dyDescent="0.25">
      <c r="H5853" s="113"/>
    </row>
    <row r="5854" spans="8:8" x14ac:dyDescent="0.25">
      <c r="H5854" s="113"/>
    </row>
    <row r="5855" spans="8:8" x14ac:dyDescent="0.25">
      <c r="H5855" s="113"/>
    </row>
    <row r="5856" spans="8:8" x14ac:dyDescent="0.25">
      <c r="H5856" s="113"/>
    </row>
    <row r="5857" spans="8:8" x14ac:dyDescent="0.25">
      <c r="H5857" s="113"/>
    </row>
    <row r="5858" spans="8:8" x14ac:dyDescent="0.25">
      <c r="H5858" s="113"/>
    </row>
    <row r="5859" spans="8:8" x14ac:dyDescent="0.25">
      <c r="H5859" s="113"/>
    </row>
    <row r="5860" spans="8:8" x14ac:dyDescent="0.25">
      <c r="H5860" s="113"/>
    </row>
    <row r="5861" spans="8:8" x14ac:dyDescent="0.25">
      <c r="H5861" s="113"/>
    </row>
    <row r="5862" spans="8:8" x14ac:dyDescent="0.25">
      <c r="H5862" s="113"/>
    </row>
    <row r="5863" spans="8:8" x14ac:dyDescent="0.25">
      <c r="H5863" s="113"/>
    </row>
    <row r="5864" spans="8:8" x14ac:dyDescent="0.25">
      <c r="H5864" s="113"/>
    </row>
    <row r="5865" spans="8:8" x14ac:dyDescent="0.25">
      <c r="H5865" s="113"/>
    </row>
    <row r="5866" spans="8:8" x14ac:dyDescent="0.25">
      <c r="H5866" s="113"/>
    </row>
    <row r="5867" spans="8:8" x14ac:dyDescent="0.25">
      <c r="H5867" s="113"/>
    </row>
    <row r="5868" spans="8:8" x14ac:dyDescent="0.25">
      <c r="H5868" s="113"/>
    </row>
    <row r="5869" spans="8:8" x14ac:dyDescent="0.25">
      <c r="H5869" s="113"/>
    </row>
    <row r="5870" spans="8:8" x14ac:dyDescent="0.25">
      <c r="H5870" s="113"/>
    </row>
    <row r="5871" spans="8:8" x14ac:dyDescent="0.25">
      <c r="H5871" s="113"/>
    </row>
    <row r="5872" spans="8:8" x14ac:dyDescent="0.25">
      <c r="H5872" s="113"/>
    </row>
    <row r="5873" spans="8:8" x14ac:dyDescent="0.25">
      <c r="H5873" s="113"/>
    </row>
    <row r="5874" spans="8:8" x14ac:dyDescent="0.25">
      <c r="H5874" s="113"/>
    </row>
    <row r="5875" spans="8:8" x14ac:dyDescent="0.25">
      <c r="H5875" s="113"/>
    </row>
    <row r="5876" spans="8:8" x14ac:dyDescent="0.25">
      <c r="H5876" s="113"/>
    </row>
    <row r="5877" spans="8:8" x14ac:dyDescent="0.25">
      <c r="H5877" s="113"/>
    </row>
    <row r="5878" spans="8:8" x14ac:dyDescent="0.25">
      <c r="H5878" s="113"/>
    </row>
    <row r="5879" spans="8:8" x14ac:dyDescent="0.25">
      <c r="H5879" s="113"/>
    </row>
    <row r="5880" spans="8:8" x14ac:dyDescent="0.25">
      <c r="H5880" s="113"/>
    </row>
    <row r="5881" spans="8:8" x14ac:dyDescent="0.25">
      <c r="H5881" s="113"/>
    </row>
    <row r="5882" spans="8:8" x14ac:dyDescent="0.25">
      <c r="H5882" s="113"/>
    </row>
    <row r="5883" spans="8:8" x14ac:dyDescent="0.25">
      <c r="H5883" s="113"/>
    </row>
    <row r="5884" spans="8:8" x14ac:dyDescent="0.25">
      <c r="H5884" s="113"/>
    </row>
    <row r="5885" spans="8:8" x14ac:dyDescent="0.25">
      <c r="H5885" s="113"/>
    </row>
    <row r="5886" spans="8:8" x14ac:dyDescent="0.25">
      <c r="H5886" s="113"/>
    </row>
    <row r="5887" spans="8:8" x14ac:dyDescent="0.25">
      <c r="H5887" s="113"/>
    </row>
    <row r="5888" spans="8:8" x14ac:dyDescent="0.25">
      <c r="H5888" s="113"/>
    </row>
    <row r="5889" spans="8:8" x14ac:dyDescent="0.25">
      <c r="H5889" s="113"/>
    </row>
    <row r="5890" spans="8:8" x14ac:dyDescent="0.25">
      <c r="H5890" s="113"/>
    </row>
    <row r="5891" spans="8:8" x14ac:dyDescent="0.25">
      <c r="H5891" s="113"/>
    </row>
    <row r="5892" spans="8:8" x14ac:dyDescent="0.25">
      <c r="H5892" s="113"/>
    </row>
    <row r="5893" spans="8:8" x14ac:dyDescent="0.25">
      <c r="H5893" s="113"/>
    </row>
    <row r="5894" spans="8:8" x14ac:dyDescent="0.25">
      <c r="H5894" s="113"/>
    </row>
    <row r="5895" spans="8:8" x14ac:dyDescent="0.25">
      <c r="H5895" s="113"/>
    </row>
    <row r="5896" spans="8:8" x14ac:dyDescent="0.25">
      <c r="H5896" s="113"/>
    </row>
    <row r="5897" spans="8:8" x14ac:dyDescent="0.25">
      <c r="H5897" s="113"/>
    </row>
    <row r="5898" spans="8:8" x14ac:dyDescent="0.25">
      <c r="H5898" s="113"/>
    </row>
    <row r="5899" spans="8:8" x14ac:dyDescent="0.25">
      <c r="H5899" s="113"/>
    </row>
    <row r="5900" spans="8:8" x14ac:dyDescent="0.25">
      <c r="H5900" s="113"/>
    </row>
    <row r="5901" spans="8:8" x14ac:dyDescent="0.25">
      <c r="H5901" s="113"/>
    </row>
    <row r="5902" spans="8:8" x14ac:dyDescent="0.25">
      <c r="H5902" s="113"/>
    </row>
    <row r="5903" spans="8:8" x14ac:dyDescent="0.25">
      <c r="H5903" s="113"/>
    </row>
    <row r="5904" spans="8:8" x14ac:dyDescent="0.25">
      <c r="H5904" s="113"/>
    </row>
    <row r="5905" spans="8:8" x14ac:dyDescent="0.25">
      <c r="H5905" s="113"/>
    </row>
    <row r="5906" spans="8:8" x14ac:dyDescent="0.25">
      <c r="H5906" s="113"/>
    </row>
    <row r="5907" spans="8:8" x14ac:dyDescent="0.25">
      <c r="H5907" s="113"/>
    </row>
    <row r="5908" spans="8:8" x14ac:dyDescent="0.25">
      <c r="H5908" s="113"/>
    </row>
    <row r="5909" spans="8:8" x14ac:dyDescent="0.25">
      <c r="H5909" s="113"/>
    </row>
    <row r="5910" spans="8:8" x14ac:dyDescent="0.25">
      <c r="H5910" s="113"/>
    </row>
    <row r="5911" spans="8:8" x14ac:dyDescent="0.25">
      <c r="H5911" s="113"/>
    </row>
    <row r="5912" spans="8:8" x14ac:dyDescent="0.25">
      <c r="H5912" s="113"/>
    </row>
    <row r="5913" spans="8:8" x14ac:dyDescent="0.25">
      <c r="H5913" s="113"/>
    </row>
    <row r="5914" spans="8:8" x14ac:dyDescent="0.25">
      <c r="H5914" s="113"/>
    </row>
    <row r="5915" spans="8:8" x14ac:dyDescent="0.25">
      <c r="H5915" s="113"/>
    </row>
    <row r="5916" spans="8:8" x14ac:dyDescent="0.25">
      <c r="H5916" s="113"/>
    </row>
    <row r="5917" spans="8:8" x14ac:dyDescent="0.25">
      <c r="H5917" s="113"/>
    </row>
    <row r="5918" spans="8:8" x14ac:dyDescent="0.25">
      <c r="H5918" s="113"/>
    </row>
    <row r="5919" spans="8:8" x14ac:dyDescent="0.25">
      <c r="H5919" s="113"/>
    </row>
    <row r="5920" spans="8:8" x14ac:dyDescent="0.25">
      <c r="H5920" s="113"/>
    </row>
    <row r="5921" spans="8:8" x14ac:dyDescent="0.25">
      <c r="H5921" s="113"/>
    </row>
    <row r="5922" spans="8:8" x14ac:dyDescent="0.25">
      <c r="H5922" s="113"/>
    </row>
    <row r="5923" spans="8:8" x14ac:dyDescent="0.25">
      <c r="H5923" s="113"/>
    </row>
    <row r="5924" spans="8:8" x14ac:dyDescent="0.25">
      <c r="H5924" s="113"/>
    </row>
    <row r="5925" spans="8:8" x14ac:dyDescent="0.25">
      <c r="H5925" s="113"/>
    </row>
    <row r="5926" spans="8:8" x14ac:dyDescent="0.25">
      <c r="H5926" s="113"/>
    </row>
    <row r="5927" spans="8:8" x14ac:dyDescent="0.25">
      <c r="H5927" s="113"/>
    </row>
    <row r="5928" spans="8:8" x14ac:dyDescent="0.25">
      <c r="H5928" s="113"/>
    </row>
    <row r="5929" spans="8:8" x14ac:dyDescent="0.25">
      <c r="H5929" s="113"/>
    </row>
    <row r="5930" spans="8:8" x14ac:dyDescent="0.25">
      <c r="H5930" s="113"/>
    </row>
    <row r="5931" spans="8:8" x14ac:dyDescent="0.25">
      <c r="H5931" s="113"/>
    </row>
    <row r="5932" spans="8:8" x14ac:dyDescent="0.25">
      <c r="H5932" s="113"/>
    </row>
    <row r="5933" spans="8:8" x14ac:dyDescent="0.25">
      <c r="H5933" s="113"/>
    </row>
    <row r="5934" spans="8:8" x14ac:dyDescent="0.25">
      <c r="H5934" s="113"/>
    </row>
    <row r="5935" spans="8:8" x14ac:dyDescent="0.25">
      <c r="H5935" s="113"/>
    </row>
    <row r="5936" spans="8:8" x14ac:dyDescent="0.25">
      <c r="H5936" s="113"/>
    </row>
    <row r="5937" spans="8:8" x14ac:dyDescent="0.25">
      <c r="H5937" s="113"/>
    </row>
    <row r="5938" spans="8:8" x14ac:dyDescent="0.25">
      <c r="H5938" s="113"/>
    </row>
    <row r="5939" spans="8:8" x14ac:dyDescent="0.25">
      <c r="H5939" s="113"/>
    </row>
    <row r="5940" spans="8:8" x14ac:dyDescent="0.25">
      <c r="H5940" s="113"/>
    </row>
    <row r="5941" spans="8:8" x14ac:dyDescent="0.25">
      <c r="H5941" s="113"/>
    </row>
    <row r="5942" spans="8:8" x14ac:dyDescent="0.25">
      <c r="H5942" s="113"/>
    </row>
    <row r="5943" spans="8:8" x14ac:dyDescent="0.25">
      <c r="H5943" s="113"/>
    </row>
    <row r="5944" spans="8:8" x14ac:dyDescent="0.25">
      <c r="H5944" s="113"/>
    </row>
    <row r="5945" spans="8:8" x14ac:dyDescent="0.25">
      <c r="H5945" s="113"/>
    </row>
    <row r="5946" spans="8:8" x14ac:dyDescent="0.25">
      <c r="H5946" s="113"/>
    </row>
    <row r="5947" spans="8:8" x14ac:dyDescent="0.25">
      <c r="H5947" s="113"/>
    </row>
    <row r="5948" spans="8:8" x14ac:dyDescent="0.25">
      <c r="H5948" s="113"/>
    </row>
    <row r="5949" spans="8:8" x14ac:dyDescent="0.25">
      <c r="H5949" s="113"/>
    </row>
    <row r="5950" spans="8:8" x14ac:dyDescent="0.25">
      <c r="H5950" s="113"/>
    </row>
    <row r="5951" spans="8:8" x14ac:dyDescent="0.25">
      <c r="H5951" s="113"/>
    </row>
    <row r="5952" spans="8:8" x14ac:dyDescent="0.25">
      <c r="H5952" s="113"/>
    </row>
    <row r="5953" spans="8:8" x14ac:dyDescent="0.25">
      <c r="H5953" s="113"/>
    </row>
    <row r="5954" spans="8:8" x14ac:dyDescent="0.25">
      <c r="H5954" s="113"/>
    </row>
    <row r="5955" spans="8:8" x14ac:dyDescent="0.25">
      <c r="H5955" s="113"/>
    </row>
    <row r="5956" spans="8:8" x14ac:dyDescent="0.25">
      <c r="H5956" s="113"/>
    </row>
    <row r="5957" spans="8:8" x14ac:dyDescent="0.25">
      <c r="H5957" s="113"/>
    </row>
    <row r="5958" spans="8:8" x14ac:dyDescent="0.25">
      <c r="H5958" s="113"/>
    </row>
    <row r="5959" spans="8:8" x14ac:dyDescent="0.25">
      <c r="H5959" s="113"/>
    </row>
    <row r="5960" spans="8:8" x14ac:dyDescent="0.25">
      <c r="H5960" s="113"/>
    </row>
    <row r="5961" spans="8:8" x14ac:dyDescent="0.25">
      <c r="H5961" s="113"/>
    </row>
    <row r="5962" spans="8:8" x14ac:dyDescent="0.25">
      <c r="H5962" s="113"/>
    </row>
    <row r="5963" spans="8:8" x14ac:dyDescent="0.25">
      <c r="H5963" s="113"/>
    </row>
    <row r="5964" spans="8:8" x14ac:dyDescent="0.25">
      <c r="H5964" s="113"/>
    </row>
    <row r="5965" spans="8:8" x14ac:dyDescent="0.25">
      <c r="H5965" s="113"/>
    </row>
    <row r="5966" spans="8:8" x14ac:dyDescent="0.25">
      <c r="H5966" s="113"/>
    </row>
    <row r="5967" spans="8:8" x14ac:dyDescent="0.25">
      <c r="H5967" s="113"/>
    </row>
    <row r="5968" spans="8:8" x14ac:dyDescent="0.25">
      <c r="H5968" s="113"/>
    </row>
    <row r="5969" spans="8:8" x14ac:dyDescent="0.25">
      <c r="H5969" s="113"/>
    </row>
    <row r="5970" spans="8:8" x14ac:dyDescent="0.25">
      <c r="H5970" s="113"/>
    </row>
    <row r="5971" spans="8:8" x14ac:dyDescent="0.25">
      <c r="H5971" s="113"/>
    </row>
    <row r="5972" spans="8:8" x14ac:dyDescent="0.25">
      <c r="H5972" s="113"/>
    </row>
    <row r="5973" spans="8:8" x14ac:dyDescent="0.25">
      <c r="H5973" s="113"/>
    </row>
    <row r="5974" spans="8:8" x14ac:dyDescent="0.25">
      <c r="H5974" s="113"/>
    </row>
    <row r="5975" spans="8:8" x14ac:dyDescent="0.25">
      <c r="H5975" s="113"/>
    </row>
    <row r="5976" spans="8:8" x14ac:dyDescent="0.25">
      <c r="H5976" s="113"/>
    </row>
    <row r="5977" spans="8:8" x14ac:dyDescent="0.25">
      <c r="H5977" s="113"/>
    </row>
    <row r="5978" spans="8:8" x14ac:dyDescent="0.25">
      <c r="H5978" s="113"/>
    </row>
    <row r="5979" spans="8:8" x14ac:dyDescent="0.25">
      <c r="H5979" s="113"/>
    </row>
    <row r="5980" spans="8:8" x14ac:dyDescent="0.25">
      <c r="H5980" s="113"/>
    </row>
    <row r="5981" spans="8:8" x14ac:dyDescent="0.25">
      <c r="H5981" s="113"/>
    </row>
    <row r="5982" spans="8:8" x14ac:dyDescent="0.25">
      <c r="H5982" s="113"/>
    </row>
    <row r="5983" spans="8:8" x14ac:dyDescent="0.25">
      <c r="H5983" s="113"/>
    </row>
    <row r="5984" spans="8:8" x14ac:dyDescent="0.25">
      <c r="H5984" s="113"/>
    </row>
    <row r="5985" spans="8:8" x14ac:dyDescent="0.25">
      <c r="H5985" s="113"/>
    </row>
    <row r="5986" spans="8:8" x14ac:dyDescent="0.25">
      <c r="H5986" s="113"/>
    </row>
    <row r="5987" spans="8:8" x14ac:dyDescent="0.25">
      <c r="H5987" s="113"/>
    </row>
    <row r="5988" spans="8:8" x14ac:dyDescent="0.25">
      <c r="H5988" s="113"/>
    </row>
    <row r="5989" spans="8:8" x14ac:dyDescent="0.25">
      <c r="H5989" s="113"/>
    </row>
    <row r="5990" spans="8:8" x14ac:dyDescent="0.25">
      <c r="H5990" s="113"/>
    </row>
    <row r="5991" spans="8:8" x14ac:dyDescent="0.25">
      <c r="H5991" s="113"/>
    </row>
    <row r="5992" spans="8:8" x14ac:dyDescent="0.25">
      <c r="H5992" s="113"/>
    </row>
    <row r="5993" spans="8:8" x14ac:dyDescent="0.25">
      <c r="H5993" s="113"/>
    </row>
    <row r="5994" spans="8:8" x14ac:dyDescent="0.25">
      <c r="H5994" s="113"/>
    </row>
    <row r="5995" spans="8:8" x14ac:dyDescent="0.25">
      <c r="H5995" s="113"/>
    </row>
    <row r="5996" spans="8:8" x14ac:dyDescent="0.25">
      <c r="H5996" s="113"/>
    </row>
    <row r="5997" spans="8:8" x14ac:dyDescent="0.25">
      <c r="H5997" s="113"/>
    </row>
    <row r="5998" spans="8:8" x14ac:dyDescent="0.25">
      <c r="H5998" s="113"/>
    </row>
    <row r="5999" spans="8:8" x14ac:dyDescent="0.25">
      <c r="H5999" s="113"/>
    </row>
    <row r="6000" spans="8:8" x14ac:dyDescent="0.25">
      <c r="H6000" s="113"/>
    </row>
    <row r="6001" spans="8:8" x14ac:dyDescent="0.25">
      <c r="H6001" s="113"/>
    </row>
    <row r="6002" spans="8:8" x14ac:dyDescent="0.25">
      <c r="H6002" s="113"/>
    </row>
    <row r="6003" spans="8:8" x14ac:dyDescent="0.25">
      <c r="H6003" s="113"/>
    </row>
    <row r="6004" spans="8:8" x14ac:dyDescent="0.25">
      <c r="H6004" s="113"/>
    </row>
    <row r="6005" spans="8:8" x14ac:dyDescent="0.25">
      <c r="H6005" s="113"/>
    </row>
    <row r="6006" spans="8:8" x14ac:dyDescent="0.25">
      <c r="H6006" s="113"/>
    </row>
    <row r="6007" spans="8:8" x14ac:dyDescent="0.25">
      <c r="H6007" s="113"/>
    </row>
    <row r="6008" spans="8:8" x14ac:dyDescent="0.25">
      <c r="H6008" s="113"/>
    </row>
    <row r="6009" spans="8:8" x14ac:dyDescent="0.25">
      <c r="H6009" s="113"/>
    </row>
    <row r="6010" spans="8:8" x14ac:dyDescent="0.25">
      <c r="H6010" s="113"/>
    </row>
    <row r="6011" spans="8:8" x14ac:dyDescent="0.25">
      <c r="H6011" s="113"/>
    </row>
    <row r="6012" spans="8:8" x14ac:dyDescent="0.25">
      <c r="H6012" s="113"/>
    </row>
    <row r="6013" spans="8:8" x14ac:dyDescent="0.25">
      <c r="H6013" s="113"/>
    </row>
    <row r="6014" spans="8:8" x14ac:dyDescent="0.25">
      <c r="H6014" s="113"/>
    </row>
    <row r="6015" spans="8:8" x14ac:dyDescent="0.25">
      <c r="H6015" s="113"/>
    </row>
    <row r="6016" spans="8:8" x14ac:dyDescent="0.25">
      <c r="H6016" s="113"/>
    </row>
    <row r="6017" spans="8:8" x14ac:dyDescent="0.25">
      <c r="H6017" s="113"/>
    </row>
    <row r="6018" spans="8:8" x14ac:dyDescent="0.25">
      <c r="H6018" s="113"/>
    </row>
    <row r="6019" spans="8:8" x14ac:dyDescent="0.25">
      <c r="H6019" s="113"/>
    </row>
    <row r="6020" spans="8:8" x14ac:dyDescent="0.25">
      <c r="H6020" s="113"/>
    </row>
    <row r="6021" spans="8:8" x14ac:dyDescent="0.25">
      <c r="H6021" s="113"/>
    </row>
    <row r="6022" spans="8:8" x14ac:dyDescent="0.25">
      <c r="H6022" s="113"/>
    </row>
    <row r="6023" spans="8:8" x14ac:dyDescent="0.25">
      <c r="H6023" s="113"/>
    </row>
    <row r="6024" spans="8:8" x14ac:dyDescent="0.25">
      <c r="H6024" s="113"/>
    </row>
    <row r="6025" spans="8:8" x14ac:dyDescent="0.25">
      <c r="H6025" s="113"/>
    </row>
    <row r="6026" spans="8:8" x14ac:dyDescent="0.25">
      <c r="H6026" s="113"/>
    </row>
    <row r="6027" spans="8:8" x14ac:dyDescent="0.25">
      <c r="H6027" s="113"/>
    </row>
    <row r="6028" spans="8:8" x14ac:dyDescent="0.25">
      <c r="H6028" s="113"/>
    </row>
    <row r="6029" spans="8:8" x14ac:dyDescent="0.25">
      <c r="H6029" s="113"/>
    </row>
    <row r="6030" spans="8:8" x14ac:dyDescent="0.25">
      <c r="H6030" s="113"/>
    </row>
    <row r="6031" spans="8:8" x14ac:dyDescent="0.25">
      <c r="H6031" s="113"/>
    </row>
    <row r="6032" spans="8:8" x14ac:dyDescent="0.25">
      <c r="H6032" s="113"/>
    </row>
    <row r="6033" spans="8:8" x14ac:dyDescent="0.25">
      <c r="H6033" s="113"/>
    </row>
    <row r="6034" spans="8:8" x14ac:dyDescent="0.25">
      <c r="H6034" s="113"/>
    </row>
    <row r="6035" spans="8:8" x14ac:dyDescent="0.25">
      <c r="H6035" s="113"/>
    </row>
    <row r="6036" spans="8:8" x14ac:dyDescent="0.25">
      <c r="H6036" s="113"/>
    </row>
    <row r="6037" spans="8:8" x14ac:dyDescent="0.25">
      <c r="H6037" s="113"/>
    </row>
    <row r="6038" spans="8:8" x14ac:dyDescent="0.25">
      <c r="H6038" s="113"/>
    </row>
    <row r="6039" spans="8:8" x14ac:dyDescent="0.25">
      <c r="H6039" s="113"/>
    </row>
    <row r="6040" spans="8:8" x14ac:dyDescent="0.25">
      <c r="H6040" s="113"/>
    </row>
    <row r="6041" spans="8:8" x14ac:dyDescent="0.25">
      <c r="H6041" s="113"/>
    </row>
    <row r="6042" spans="8:8" x14ac:dyDescent="0.25">
      <c r="H6042" s="113"/>
    </row>
    <row r="6043" spans="8:8" x14ac:dyDescent="0.25">
      <c r="H6043" s="113"/>
    </row>
    <row r="6044" spans="8:8" x14ac:dyDescent="0.25">
      <c r="H6044" s="113"/>
    </row>
    <row r="6045" spans="8:8" x14ac:dyDescent="0.25">
      <c r="H6045" s="113"/>
    </row>
    <row r="6046" spans="8:8" x14ac:dyDescent="0.25">
      <c r="H6046" s="113"/>
    </row>
    <row r="6047" spans="8:8" x14ac:dyDescent="0.25">
      <c r="H6047" s="113"/>
    </row>
    <row r="6048" spans="8:8" x14ac:dyDescent="0.25">
      <c r="H6048" s="113"/>
    </row>
    <row r="6049" spans="8:8" x14ac:dyDescent="0.25">
      <c r="H6049" s="113"/>
    </row>
    <row r="6050" spans="8:8" x14ac:dyDescent="0.25">
      <c r="H6050" s="113"/>
    </row>
    <row r="6051" spans="8:8" x14ac:dyDescent="0.25">
      <c r="H6051" s="113"/>
    </row>
    <row r="6052" spans="8:8" x14ac:dyDescent="0.25">
      <c r="H6052" s="113"/>
    </row>
    <row r="6053" spans="8:8" x14ac:dyDescent="0.25">
      <c r="H6053" s="113"/>
    </row>
    <row r="6054" spans="8:8" x14ac:dyDescent="0.25">
      <c r="H6054" s="113"/>
    </row>
    <row r="6055" spans="8:8" x14ac:dyDescent="0.25">
      <c r="H6055" s="113"/>
    </row>
    <row r="6056" spans="8:8" x14ac:dyDescent="0.25">
      <c r="H6056" s="113"/>
    </row>
    <row r="6057" spans="8:8" x14ac:dyDescent="0.25">
      <c r="H6057" s="113"/>
    </row>
    <row r="6058" spans="8:8" x14ac:dyDescent="0.25">
      <c r="H6058" s="113"/>
    </row>
    <row r="6059" spans="8:8" x14ac:dyDescent="0.25">
      <c r="H6059" s="113"/>
    </row>
    <row r="6060" spans="8:8" x14ac:dyDescent="0.25">
      <c r="H6060" s="113"/>
    </row>
    <row r="6061" spans="8:8" x14ac:dyDescent="0.25">
      <c r="H6061" s="113"/>
    </row>
    <row r="6062" spans="8:8" x14ac:dyDescent="0.25">
      <c r="H6062" s="113"/>
    </row>
    <row r="6063" spans="8:8" x14ac:dyDescent="0.25">
      <c r="H6063" s="113"/>
    </row>
    <row r="6064" spans="8:8" x14ac:dyDescent="0.25">
      <c r="H6064" s="113"/>
    </row>
    <row r="6065" spans="8:8" x14ac:dyDescent="0.25">
      <c r="H6065" s="113"/>
    </row>
    <row r="6066" spans="8:8" x14ac:dyDescent="0.25">
      <c r="H6066" s="113"/>
    </row>
    <row r="6067" spans="8:8" x14ac:dyDescent="0.25">
      <c r="H6067" s="113"/>
    </row>
    <row r="6068" spans="8:8" x14ac:dyDescent="0.25">
      <c r="H6068" s="113"/>
    </row>
    <row r="6069" spans="8:8" x14ac:dyDescent="0.25">
      <c r="H6069" s="113"/>
    </row>
    <row r="6070" spans="8:8" x14ac:dyDescent="0.25">
      <c r="H6070" s="113"/>
    </row>
    <row r="6071" spans="8:8" x14ac:dyDescent="0.25">
      <c r="H6071" s="113"/>
    </row>
    <row r="6072" spans="8:8" x14ac:dyDescent="0.25">
      <c r="H6072" s="113"/>
    </row>
    <row r="6073" spans="8:8" x14ac:dyDescent="0.25">
      <c r="H6073" s="113"/>
    </row>
    <row r="6074" spans="8:8" x14ac:dyDescent="0.25">
      <c r="H6074" s="113"/>
    </row>
    <row r="6075" spans="8:8" x14ac:dyDescent="0.25">
      <c r="H6075" s="113"/>
    </row>
    <row r="6076" spans="8:8" x14ac:dyDescent="0.25">
      <c r="H6076" s="113"/>
    </row>
    <row r="6077" spans="8:8" x14ac:dyDescent="0.25">
      <c r="H6077" s="113"/>
    </row>
    <row r="6078" spans="8:8" x14ac:dyDescent="0.25">
      <c r="H6078" s="113"/>
    </row>
    <row r="6079" spans="8:8" x14ac:dyDescent="0.25">
      <c r="H6079" s="113"/>
    </row>
    <row r="6080" spans="8:8" x14ac:dyDescent="0.25">
      <c r="H6080" s="113"/>
    </row>
    <row r="6081" spans="8:8" x14ac:dyDescent="0.25">
      <c r="H6081" s="113"/>
    </row>
    <row r="6082" spans="8:8" x14ac:dyDescent="0.25">
      <c r="H6082" s="113"/>
    </row>
    <row r="6083" spans="8:8" x14ac:dyDescent="0.25">
      <c r="H6083" s="113"/>
    </row>
    <row r="6084" spans="8:8" x14ac:dyDescent="0.25">
      <c r="H6084" s="113"/>
    </row>
    <row r="6085" spans="8:8" x14ac:dyDescent="0.25">
      <c r="H6085" s="113"/>
    </row>
    <row r="6086" spans="8:8" x14ac:dyDescent="0.25">
      <c r="H6086" s="113"/>
    </row>
    <row r="6087" spans="8:8" x14ac:dyDescent="0.25">
      <c r="H6087" s="113"/>
    </row>
    <row r="6088" spans="8:8" x14ac:dyDescent="0.25">
      <c r="H6088" s="113"/>
    </row>
    <row r="6089" spans="8:8" x14ac:dyDescent="0.25">
      <c r="H6089" s="113"/>
    </row>
    <row r="6090" spans="8:8" x14ac:dyDescent="0.25">
      <c r="H6090" s="113"/>
    </row>
    <row r="6091" spans="8:8" x14ac:dyDescent="0.25">
      <c r="H6091" s="113"/>
    </row>
    <row r="6092" spans="8:8" x14ac:dyDescent="0.25">
      <c r="H6092" s="113"/>
    </row>
    <row r="6093" spans="8:8" x14ac:dyDescent="0.25">
      <c r="H6093" s="113"/>
    </row>
    <row r="6094" spans="8:8" x14ac:dyDescent="0.25">
      <c r="H6094" s="113"/>
    </row>
    <row r="6095" spans="8:8" x14ac:dyDescent="0.25">
      <c r="H6095" s="113"/>
    </row>
    <row r="6096" spans="8:8" x14ac:dyDescent="0.25">
      <c r="H6096" s="113"/>
    </row>
    <row r="6097" spans="8:8" x14ac:dyDescent="0.25">
      <c r="H6097" s="113"/>
    </row>
    <row r="6098" spans="8:8" x14ac:dyDescent="0.25">
      <c r="H6098" s="113"/>
    </row>
    <row r="6099" spans="8:8" x14ac:dyDescent="0.25">
      <c r="H6099" s="113"/>
    </row>
    <row r="6100" spans="8:8" x14ac:dyDescent="0.25">
      <c r="H6100" s="113"/>
    </row>
    <row r="6101" spans="8:8" x14ac:dyDescent="0.25">
      <c r="H6101" s="113"/>
    </row>
    <row r="6102" spans="8:8" x14ac:dyDescent="0.25">
      <c r="H6102" s="113"/>
    </row>
    <row r="6103" spans="8:8" x14ac:dyDescent="0.25">
      <c r="H6103" s="113"/>
    </row>
    <row r="6104" spans="8:8" x14ac:dyDescent="0.25">
      <c r="H6104" s="113"/>
    </row>
    <row r="6105" spans="8:8" x14ac:dyDescent="0.25">
      <c r="H6105" s="113"/>
    </row>
    <row r="6106" spans="8:8" x14ac:dyDescent="0.25">
      <c r="H6106" s="113"/>
    </row>
    <row r="6107" spans="8:8" x14ac:dyDescent="0.25">
      <c r="H6107" s="113"/>
    </row>
    <row r="6108" spans="8:8" x14ac:dyDescent="0.25">
      <c r="H6108" s="113"/>
    </row>
    <row r="6109" spans="8:8" x14ac:dyDescent="0.25">
      <c r="H6109" s="113"/>
    </row>
    <row r="6110" spans="8:8" x14ac:dyDescent="0.25">
      <c r="H6110" s="113"/>
    </row>
    <row r="6111" spans="8:8" x14ac:dyDescent="0.25">
      <c r="H6111" s="113"/>
    </row>
    <row r="6112" spans="8:8" x14ac:dyDescent="0.25">
      <c r="H6112" s="113"/>
    </row>
    <row r="6113" spans="8:8" x14ac:dyDescent="0.25">
      <c r="H6113" s="113"/>
    </row>
    <row r="6114" spans="8:8" x14ac:dyDescent="0.25">
      <c r="H6114" s="113"/>
    </row>
    <row r="6115" spans="8:8" x14ac:dyDescent="0.25">
      <c r="H6115" s="113"/>
    </row>
    <row r="6116" spans="8:8" x14ac:dyDescent="0.25">
      <c r="H6116" s="113"/>
    </row>
    <row r="6117" spans="8:8" x14ac:dyDescent="0.25">
      <c r="H6117" s="113"/>
    </row>
    <row r="6118" spans="8:8" x14ac:dyDescent="0.25">
      <c r="H6118" s="113"/>
    </row>
    <row r="6119" spans="8:8" x14ac:dyDescent="0.25">
      <c r="H6119" s="113"/>
    </row>
    <row r="6120" spans="8:8" x14ac:dyDescent="0.25">
      <c r="H6120" s="113"/>
    </row>
    <row r="6121" spans="8:8" x14ac:dyDescent="0.25">
      <c r="H6121" s="113"/>
    </row>
    <row r="6122" spans="8:8" x14ac:dyDescent="0.25">
      <c r="H6122" s="113"/>
    </row>
    <row r="6123" spans="8:8" x14ac:dyDescent="0.25">
      <c r="H6123" s="113"/>
    </row>
    <row r="6124" spans="8:8" x14ac:dyDescent="0.25">
      <c r="H6124" s="113"/>
    </row>
    <row r="6125" spans="8:8" x14ac:dyDescent="0.25">
      <c r="H6125" s="113"/>
    </row>
    <row r="6126" spans="8:8" x14ac:dyDescent="0.25">
      <c r="H6126" s="113"/>
    </row>
    <row r="6127" spans="8:8" x14ac:dyDescent="0.25">
      <c r="H6127" s="113"/>
    </row>
    <row r="6128" spans="8:8" x14ac:dyDescent="0.25">
      <c r="H6128" s="113"/>
    </row>
    <row r="6129" spans="8:8" x14ac:dyDescent="0.25">
      <c r="H6129" s="113"/>
    </row>
    <row r="6130" spans="8:8" x14ac:dyDescent="0.25">
      <c r="H6130" s="113"/>
    </row>
    <row r="6131" spans="8:8" x14ac:dyDescent="0.25">
      <c r="H6131" s="113"/>
    </row>
    <row r="6132" spans="8:8" x14ac:dyDescent="0.25">
      <c r="H6132" s="113"/>
    </row>
    <row r="6133" spans="8:8" x14ac:dyDescent="0.25">
      <c r="H6133" s="113"/>
    </row>
    <row r="6134" spans="8:8" x14ac:dyDescent="0.25">
      <c r="H6134" s="113"/>
    </row>
    <row r="6135" spans="8:8" x14ac:dyDescent="0.25">
      <c r="H6135" s="113"/>
    </row>
    <row r="6136" spans="8:8" x14ac:dyDescent="0.25">
      <c r="H6136" s="113"/>
    </row>
    <row r="6137" spans="8:8" x14ac:dyDescent="0.25">
      <c r="H6137" s="113"/>
    </row>
    <row r="6138" spans="8:8" x14ac:dyDescent="0.25">
      <c r="H6138" s="113"/>
    </row>
    <row r="6139" spans="8:8" x14ac:dyDescent="0.25">
      <c r="H6139" s="113"/>
    </row>
    <row r="6140" spans="8:8" x14ac:dyDescent="0.25">
      <c r="H6140" s="113"/>
    </row>
    <row r="6141" spans="8:8" x14ac:dyDescent="0.25">
      <c r="H6141" s="113"/>
    </row>
    <row r="6142" spans="8:8" x14ac:dyDescent="0.25">
      <c r="H6142" s="113"/>
    </row>
    <row r="6143" spans="8:8" x14ac:dyDescent="0.25">
      <c r="H6143" s="113"/>
    </row>
    <row r="6144" spans="8:8" x14ac:dyDescent="0.25">
      <c r="H6144" s="113"/>
    </row>
    <row r="6145" spans="8:8" x14ac:dyDescent="0.25">
      <c r="H6145" s="113"/>
    </row>
    <row r="6146" spans="8:8" x14ac:dyDescent="0.25">
      <c r="H6146" s="113"/>
    </row>
    <row r="6147" spans="8:8" x14ac:dyDescent="0.25">
      <c r="H6147" s="113"/>
    </row>
    <row r="6148" spans="8:8" x14ac:dyDescent="0.25">
      <c r="H6148" s="113"/>
    </row>
    <row r="6149" spans="8:8" x14ac:dyDescent="0.25">
      <c r="H6149" s="113"/>
    </row>
    <row r="6150" spans="8:8" x14ac:dyDescent="0.25">
      <c r="H6150" s="113"/>
    </row>
    <row r="6151" spans="8:8" x14ac:dyDescent="0.25">
      <c r="H6151" s="113"/>
    </row>
    <row r="6152" spans="8:8" x14ac:dyDescent="0.25">
      <c r="H6152" s="113"/>
    </row>
    <row r="6153" spans="8:8" x14ac:dyDescent="0.25">
      <c r="H6153" s="113"/>
    </row>
    <row r="6154" spans="8:8" x14ac:dyDescent="0.25">
      <c r="H6154" s="113"/>
    </row>
    <row r="6155" spans="8:8" x14ac:dyDescent="0.25">
      <c r="H6155" s="113"/>
    </row>
    <row r="6156" spans="8:8" x14ac:dyDescent="0.25">
      <c r="H6156" s="113"/>
    </row>
    <row r="6157" spans="8:8" x14ac:dyDescent="0.25">
      <c r="H6157" s="113"/>
    </row>
    <row r="6158" spans="8:8" x14ac:dyDescent="0.25">
      <c r="H6158" s="113"/>
    </row>
    <row r="6159" spans="8:8" x14ac:dyDescent="0.25">
      <c r="H6159" s="113"/>
    </row>
    <row r="6160" spans="8:8" x14ac:dyDescent="0.25">
      <c r="H6160" s="113"/>
    </row>
    <row r="6161" spans="8:8" x14ac:dyDescent="0.25">
      <c r="H6161" s="113"/>
    </row>
    <row r="6162" spans="8:8" x14ac:dyDescent="0.25">
      <c r="H6162" s="113"/>
    </row>
    <row r="6163" spans="8:8" x14ac:dyDescent="0.25">
      <c r="H6163" s="113"/>
    </row>
    <row r="6164" spans="8:8" x14ac:dyDescent="0.25">
      <c r="H6164" s="113"/>
    </row>
    <row r="6165" spans="8:8" x14ac:dyDescent="0.25">
      <c r="H6165" s="113"/>
    </row>
    <row r="6166" spans="8:8" x14ac:dyDescent="0.25">
      <c r="H6166" s="113"/>
    </row>
    <row r="6167" spans="8:8" x14ac:dyDescent="0.25">
      <c r="H6167" s="113"/>
    </row>
    <row r="6168" spans="8:8" x14ac:dyDescent="0.25">
      <c r="H6168" s="113"/>
    </row>
    <row r="6169" spans="8:8" x14ac:dyDescent="0.25">
      <c r="H6169" s="113"/>
    </row>
    <row r="6170" spans="8:8" x14ac:dyDescent="0.25">
      <c r="H6170" s="113"/>
    </row>
    <row r="6171" spans="8:8" x14ac:dyDescent="0.25">
      <c r="H6171" s="113"/>
    </row>
    <row r="6172" spans="8:8" x14ac:dyDescent="0.25">
      <c r="H6172" s="113"/>
    </row>
    <row r="6173" spans="8:8" x14ac:dyDescent="0.25">
      <c r="H6173" s="113"/>
    </row>
    <row r="6174" spans="8:8" x14ac:dyDescent="0.25">
      <c r="H6174" s="113"/>
    </row>
    <row r="6175" spans="8:8" x14ac:dyDescent="0.25">
      <c r="H6175" s="113"/>
    </row>
    <row r="6176" spans="8:8" x14ac:dyDescent="0.25">
      <c r="H6176" s="113"/>
    </row>
    <row r="6177" spans="8:8" x14ac:dyDescent="0.25">
      <c r="H6177" s="113"/>
    </row>
    <row r="6178" spans="8:8" x14ac:dyDescent="0.25">
      <c r="H6178" s="113"/>
    </row>
    <row r="6179" spans="8:8" x14ac:dyDescent="0.25">
      <c r="H6179" s="113"/>
    </row>
    <row r="6180" spans="8:8" x14ac:dyDescent="0.25">
      <c r="H6180" s="113"/>
    </row>
    <row r="6181" spans="8:8" x14ac:dyDescent="0.25">
      <c r="H6181" s="113"/>
    </row>
    <row r="6182" spans="8:8" x14ac:dyDescent="0.25">
      <c r="H6182" s="113"/>
    </row>
    <row r="6183" spans="8:8" x14ac:dyDescent="0.25">
      <c r="H6183" s="113"/>
    </row>
    <row r="6184" spans="8:8" x14ac:dyDescent="0.25">
      <c r="H6184" s="113"/>
    </row>
    <row r="6185" spans="8:8" x14ac:dyDescent="0.25">
      <c r="H6185" s="113"/>
    </row>
    <row r="6186" spans="8:8" x14ac:dyDescent="0.25">
      <c r="H6186" s="113"/>
    </row>
    <row r="6187" spans="8:8" x14ac:dyDescent="0.25">
      <c r="H6187" s="113"/>
    </row>
    <row r="6188" spans="8:8" x14ac:dyDescent="0.25">
      <c r="H6188" s="113"/>
    </row>
    <row r="6189" spans="8:8" x14ac:dyDescent="0.25">
      <c r="H6189" s="113"/>
    </row>
    <row r="6190" spans="8:8" x14ac:dyDescent="0.25">
      <c r="H6190" s="113"/>
    </row>
    <row r="6191" spans="8:8" x14ac:dyDescent="0.25">
      <c r="H6191" s="113"/>
    </row>
    <row r="6192" spans="8:8" x14ac:dyDescent="0.25">
      <c r="H6192" s="113"/>
    </row>
    <row r="6193" spans="8:8" x14ac:dyDescent="0.25">
      <c r="H6193" s="113"/>
    </row>
    <row r="6194" spans="8:8" x14ac:dyDescent="0.25">
      <c r="H6194" s="113"/>
    </row>
    <row r="6195" spans="8:8" x14ac:dyDescent="0.25">
      <c r="H6195" s="113"/>
    </row>
    <row r="6196" spans="8:8" x14ac:dyDescent="0.25">
      <c r="H6196" s="113"/>
    </row>
    <row r="6197" spans="8:8" x14ac:dyDescent="0.25">
      <c r="H6197" s="113"/>
    </row>
    <row r="6198" spans="8:8" x14ac:dyDescent="0.25">
      <c r="H6198" s="113"/>
    </row>
    <row r="6199" spans="8:8" x14ac:dyDescent="0.25">
      <c r="H6199" s="113"/>
    </row>
    <row r="6200" spans="8:8" x14ac:dyDescent="0.25">
      <c r="H6200" s="113"/>
    </row>
    <row r="6201" spans="8:8" x14ac:dyDescent="0.25">
      <c r="H6201" s="113"/>
    </row>
    <row r="6202" spans="8:8" x14ac:dyDescent="0.25">
      <c r="H6202" s="113"/>
    </row>
    <row r="6203" spans="8:8" x14ac:dyDescent="0.25">
      <c r="H6203" s="113"/>
    </row>
    <row r="6204" spans="8:8" x14ac:dyDescent="0.25">
      <c r="H6204" s="113"/>
    </row>
    <row r="6205" spans="8:8" x14ac:dyDescent="0.25">
      <c r="H6205" s="113"/>
    </row>
    <row r="6206" spans="8:8" x14ac:dyDescent="0.25">
      <c r="H6206" s="113"/>
    </row>
    <row r="6207" spans="8:8" x14ac:dyDescent="0.25">
      <c r="H6207" s="113"/>
    </row>
    <row r="6208" spans="8:8" x14ac:dyDescent="0.25">
      <c r="H6208" s="113"/>
    </row>
    <row r="6209" spans="8:8" x14ac:dyDescent="0.25">
      <c r="H6209" s="113"/>
    </row>
    <row r="6210" spans="8:8" x14ac:dyDescent="0.25">
      <c r="H6210" s="113"/>
    </row>
    <row r="6211" spans="8:8" x14ac:dyDescent="0.25">
      <c r="H6211" s="113"/>
    </row>
    <row r="6212" spans="8:8" x14ac:dyDescent="0.25">
      <c r="H6212" s="113"/>
    </row>
    <row r="6213" spans="8:8" x14ac:dyDescent="0.25">
      <c r="H6213" s="113"/>
    </row>
    <row r="6214" spans="8:8" x14ac:dyDescent="0.25">
      <c r="H6214" s="113"/>
    </row>
    <row r="6215" spans="8:8" x14ac:dyDescent="0.25">
      <c r="H6215" s="113"/>
    </row>
    <row r="6216" spans="8:8" x14ac:dyDescent="0.25">
      <c r="H6216" s="113"/>
    </row>
    <row r="6217" spans="8:8" x14ac:dyDescent="0.25">
      <c r="H6217" s="113"/>
    </row>
    <row r="6218" spans="8:8" x14ac:dyDescent="0.25">
      <c r="H6218" s="113"/>
    </row>
    <row r="6219" spans="8:8" x14ac:dyDescent="0.25">
      <c r="H6219" s="113"/>
    </row>
    <row r="6220" spans="8:8" x14ac:dyDescent="0.25">
      <c r="H6220" s="113"/>
    </row>
    <row r="6221" spans="8:8" x14ac:dyDescent="0.25">
      <c r="H6221" s="113"/>
    </row>
    <row r="6222" spans="8:8" x14ac:dyDescent="0.25">
      <c r="H6222" s="113"/>
    </row>
    <row r="6223" spans="8:8" x14ac:dyDescent="0.25">
      <c r="H6223" s="113"/>
    </row>
    <row r="6224" spans="8:8" x14ac:dyDescent="0.25">
      <c r="H6224" s="113"/>
    </row>
    <row r="6225" spans="8:8" x14ac:dyDescent="0.25">
      <c r="H6225" s="113"/>
    </row>
    <row r="6226" spans="8:8" x14ac:dyDescent="0.25">
      <c r="H6226" s="113"/>
    </row>
    <row r="6227" spans="8:8" x14ac:dyDescent="0.25">
      <c r="H6227" s="113"/>
    </row>
    <row r="6228" spans="8:8" x14ac:dyDescent="0.25">
      <c r="H6228" s="113"/>
    </row>
    <row r="6229" spans="8:8" x14ac:dyDescent="0.25">
      <c r="H6229" s="113"/>
    </row>
    <row r="6230" spans="8:8" x14ac:dyDescent="0.25">
      <c r="H6230" s="113"/>
    </row>
    <row r="6231" spans="8:8" x14ac:dyDescent="0.25">
      <c r="H6231" s="113"/>
    </row>
    <row r="6232" spans="8:8" x14ac:dyDescent="0.25">
      <c r="H6232" s="113"/>
    </row>
    <row r="6233" spans="8:8" x14ac:dyDescent="0.25">
      <c r="H6233" s="113"/>
    </row>
    <row r="6234" spans="8:8" x14ac:dyDescent="0.25">
      <c r="H6234" s="113"/>
    </row>
    <row r="6235" spans="8:8" x14ac:dyDescent="0.25">
      <c r="H6235" s="113"/>
    </row>
    <row r="6236" spans="8:8" x14ac:dyDescent="0.25">
      <c r="H6236" s="113"/>
    </row>
    <row r="6237" spans="8:8" x14ac:dyDescent="0.25">
      <c r="H6237" s="113"/>
    </row>
    <row r="6238" spans="8:8" x14ac:dyDescent="0.25">
      <c r="H6238" s="113"/>
    </row>
    <row r="6239" spans="8:8" x14ac:dyDescent="0.25">
      <c r="H6239" s="113"/>
    </row>
    <row r="6240" spans="8:8" x14ac:dyDescent="0.25">
      <c r="H6240" s="113"/>
    </row>
    <row r="6241" spans="8:8" x14ac:dyDescent="0.25">
      <c r="H6241" s="113"/>
    </row>
    <row r="6242" spans="8:8" x14ac:dyDescent="0.25">
      <c r="H6242" s="113"/>
    </row>
    <row r="6243" spans="8:8" x14ac:dyDescent="0.25">
      <c r="H6243" s="113"/>
    </row>
    <row r="6244" spans="8:8" x14ac:dyDescent="0.25">
      <c r="H6244" s="113"/>
    </row>
    <row r="6245" spans="8:8" x14ac:dyDescent="0.25">
      <c r="H6245" s="113"/>
    </row>
    <row r="6246" spans="8:8" x14ac:dyDescent="0.25">
      <c r="H6246" s="113"/>
    </row>
    <row r="6247" spans="8:8" x14ac:dyDescent="0.25">
      <c r="H6247" s="113"/>
    </row>
    <row r="6248" spans="8:8" x14ac:dyDescent="0.25">
      <c r="H6248" s="113"/>
    </row>
    <row r="6249" spans="8:8" x14ac:dyDescent="0.25">
      <c r="H6249" s="113"/>
    </row>
    <row r="6250" spans="8:8" x14ac:dyDescent="0.25">
      <c r="H6250" s="113"/>
    </row>
    <row r="6251" spans="8:8" x14ac:dyDescent="0.25">
      <c r="H6251" s="113"/>
    </row>
    <row r="6252" spans="8:8" x14ac:dyDescent="0.25">
      <c r="H6252" s="113"/>
    </row>
    <row r="6253" spans="8:8" x14ac:dyDescent="0.25">
      <c r="H6253" s="113"/>
    </row>
    <row r="6254" spans="8:8" x14ac:dyDescent="0.25">
      <c r="H6254" s="113"/>
    </row>
    <row r="6255" spans="8:8" x14ac:dyDescent="0.25">
      <c r="H6255" s="113"/>
    </row>
    <row r="6256" spans="8:8" x14ac:dyDescent="0.25">
      <c r="H6256" s="113"/>
    </row>
    <row r="6257" spans="8:8" x14ac:dyDescent="0.25">
      <c r="H6257" s="113"/>
    </row>
    <row r="6258" spans="8:8" x14ac:dyDescent="0.25">
      <c r="H6258" s="113"/>
    </row>
    <row r="6259" spans="8:8" x14ac:dyDescent="0.25">
      <c r="H6259" s="113"/>
    </row>
    <row r="6260" spans="8:8" x14ac:dyDescent="0.25">
      <c r="H6260" s="113"/>
    </row>
    <row r="6261" spans="8:8" x14ac:dyDescent="0.25">
      <c r="H6261" s="113"/>
    </row>
    <row r="6262" spans="8:8" x14ac:dyDescent="0.25">
      <c r="H6262" s="113"/>
    </row>
    <row r="6263" spans="8:8" x14ac:dyDescent="0.25">
      <c r="H6263" s="113"/>
    </row>
    <row r="6264" spans="8:8" x14ac:dyDescent="0.25">
      <c r="H6264" s="113"/>
    </row>
    <row r="6265" spans="8:8" x14ac:dyDescent="0.25">
      <c r="H6265" s="113"/>
    </row>
    <row r="6266" spans="8:8" x14ac:dyDescent="0.25">
      <c r="H6266" s="113"/>
    </row>
    <row r="6267" spans="8:8" x14ac:dyDescent="0.25">
      <c r="H6267" s="113"/>
    </row>
    <row r="6268" spans="8:8" x14ac:dyDescent="0.25">
      <c r="H6268" s="113"/>
    </row>
    <row r="6269" spans="8:8" x14ac:dyDescent="0.25">
      <c r="H6269" s="113"/>
    </row>
    <row r="6270" spans="8:8" x14ac:dyDescent="0.25">
      <c r="H6270" s="113"/>
    </row>
    <row r="6271" spans="8:8" x14ac:dyDescent="0.25">
      <c r="H6271" s="113"/>
    </row>
    <row r="6272" spans="8:8" x14ac:dyDescent="0.25">
      <c r="H6272" s="113"/>
    </row>
    <row r="6273" spans="8:8" x14ac:dyDescent="0.25">
      <c r="H6273" s="113"/>
    </row>
    <row r="6274" spans="8:8" x14ac:dyDescent="0.25">
      <c r="H6274" s="113"/>
    </row>
    <row r="6275" spans="8:8" x14ac:dyDescent="0.25">
      <c r="H6275" s="113"/>
    </row>
    <row r="6276" spans="8:8" x14ac:dyDescent="0.25">
      <c r="H6276" s="113"/>
    </row>
    <row r="6277" spans="8:8" x14ac:dyDescent="0.25">
      <c r="H6277" s="113"/>
    </row>
    <row r="6278" spans="8:8" x14ac:dyDescent="0.25">
      <c r="H6278" s="113"/>
    </row>
    <row r="6279" spans="8:8" x14ac:dyDescent="0.25">
      <c r="H6279" s="113"/>
    </row>
    <row r="6280" spans="8:8" x14ac:dyDescent="0.25">
      <c r="H6280" s="113"/>
    </row>
    <row r="6281" spans="8:8" x14ac:dyDescent="0.25">
      <c r="H6281" s="113"/>
    </row>
    <row r="6282" spans="8:8" x14ac:dyDescent="0.25">
      <c r="H6282" s="113"/>
    </row>
    <row r="6283" spans="8:8" x14ac:dyDescent="0.25">
      <c r="H6283" s="113"/>
    </row>
    <row r="6284" spans="8:8" x14ac:dyDescent="0.25">
      <c r="H6284" s="113"/>
    </row>
    <row r="6285" spans="8:8" x14ac:dyDescent="0.25">
      <c r="H6285" s="113"/>
    </row>
    <row r="6286" spans="8:8" x14ac:dyDescent="0.25">
      <c r="H6286" s="113"/>
    </row>
    <row r="6287" spans="8:8" x14ac:dyDescent="0.25">
      <c r="H6287" s="113"/>
    </row>
    <row r="6288" spans="8:8" x14ac:dyDescent="0.25">
      <c r="H6288" s="113"/>
    </row>
    <row r="6289" spans="8:8" x14ac:dyDescent="0.25">
      <c r="H6289" s="113"/>
    </row>
    <row r="6290" spans="8:8" x14ac:dyDescent="0.25">
      <c r="H6290" s="113"/>
    </row>
    <row r="6291" spans="8:8" x14ac:dyDescent="0.25">
      <c r="H6291" s="113"/>
    </row>
    <row r="6292" spans="8:8" x14ac:dyDescent="0.25">
      <c r="H6292" s="113"/>
    </row>
    <row r="6293" spans="8:8" x14ac:dyDescent="0.25">
      <c r="H6293" s="113"/>
    </row>
    <row r="6294" spans="8:8" x14ac:dyDescent="0.25">
      <c r="H6294" s="113"/>
    </row>
    <row r="6295" spans="8:8" x14ac:dyDescent="0.25">
      <c r="H6295" s="113"/>
    </row>
    <row r="6296" spans="8:8" x14ac:dyDescent="0.25">
      <c r="H6296" s="113"/>
    </row>
    <row r="6297" spans="8:8" x14ac:dyDescent="0.25">
      <c r="H6297" s="113"/>
    </row>
    <row r="6298" spans="8:8" x14ac:dyDescent="0.25">
      <c r="H6298" s="113"/>
    </row>
    <row r="6299" spans="8:8" x14ac:dyDescent="0.25">
      <c r="H6299" s="113"/>
    </row>
    <row r="6300" spans="8:8" x14ac:dyDescent="0.25">
      <c r="H6300" s="113"/>
    </row>
    <row r="6301" spans="8:8" x14ac:dyDescent="0.25">
      <c r="H6301" s="113"/>
    </row>
    <row r="6302" spans="8:8" x14ac:dyDescent="0.25">
      <c r="H6302" s="113"/>
    </row>
    <row r="6303" spans="8:8" x14ac:dyDescent="0.25">
      <c r="H6303" s="113"/>
    </row>
    <row r="6304" spans="8:8" x14ac:dyDescent="0.25">
      <c r="H6304" s="113"/>
    </row>
    <row r="6305" spans="8:8" x14ac:dyDescent="0.25">
      <c r="H6305" s="113"/>
    </row>
    <row r="6306" spans="8:8" x14ac:dyDescent="0.25">
      <c r="H6306" s="113"/>
    </row>
    <row r="6307" spans="8:8" x14ac:dyDescent="0.25">
      <c r="H6307" s="113"/>
    </row>
    <row r="6308" spans="8:8" x14ac:dyDescent="0.25">
      <c r="H6308" s="113"/>
    </row>
    <row r="6309" spans="8:8" x14ac:dyDescent="0.25">
      <c r="H6309" s="113"/>
    </row>
    <row r="6310" spans="8:8" x14ac:dyDescent="0.25">
      <c r="H6310" s="113"/>
    </row>
    <row r="6311" spans="8:8" x14ac:dyDescent="0.25">
      <c r="H6311" s="113"/>
    </row>
    <row r="6312" spans="8:8" x14ac:dyDescent="0.25">
      <c r="H6312" s="113"/>
    </row>
    <row r="6313" spans="8:8" x14ac:dyDescent="0.25">
      <c r="H6313" s="113"/>
    </row>
    <row r="6314" spans="8:8" x14ac:dyDescent="0.25">
      <c r="H6314" s="113"/>
    </row>
    <row r="6315" spans="8:8" x14ac:dyDescent="0.25">
      <c r="H6315" s="113"/>
    </row>
    <row r="6316" spans="8:8" x14ac:dyDescent="0.25">
      <c r="H6316" s="113"/>
    </row>
    <row r="6317" spans="8:8" x14ac:dyDescent="0.25">
      <c r="H6317" s="113"/>
    </row>
    <row r="6318" spans="8:8" x14ac:dyDescent="0.25">
      <c r="H6318" s="113"/>
    </row>
    <row r="6319" spans="8:8" x14ac:dyDescent="0.25">
      <c r="H6319" s="113"/>
    </row>
    <row r="6320" spans="8:8" x14ac:dyDescent="0.25">
      <c r="H6320" s="113"/>
    </row>
    <row r="6321" spans="8:8" x14ac:dyDescent="0.25">
      <c r="H6321" s="113"/>
    </row>
    <row r="6322" spans="8:8" x14ac:dyDescent="0.25">
      <c r="H6322" s="113"/>
    </row>
    <row r="6323" spans="8:8" x14ac:dyDescent="0.25">
      <c r="H6323" s="113"/>
    </row>
    <row r="6324" spans="8:8" x14ac:dyDescent="0.25">
      <c r="H6324" s="113"/>
    </row>
    <row r="6325" spans="8:8" x14ac:dyDescent="0.25">
      <c r="H6325" s="113"/>
    </row>
    <row r="6326" spans="8:8" x14ac:dyDescent="0.25">
      <c r="H6326" s="113"/>
    </row>
    <row r="6327" spans="8:8" x14ac:dyDescent="0.25">
      <c r="H6327" s="113"/>
    </row>
    <row r="6328" spans="8:8" x14ac:dyDescent="0.25">
      <c r="H6328" s="113"/>
    </row>
    <row r="6329" spans="8:8" x14ac:dyDescent="0.25">
      <c r="H6329" s="113"/>
    </row>
    <row r="6330" spans="8:8" x14ac:dyDescent="0.25">
      <c r="H6330" s="113"/>
    </row>
    <row r="6331" spans="8:8" x14ac:dyDescent="0.25">
      <c r="H6331" s="113"/>
    </row>
    <row r="6332" spans="8:8" x14ac:dyDescent="0.25">
      <c r="H6332" s="113"/>
    </row>
    <row r="6333" spans="8:8" x14ac:dyDescent="0.25">
      <c r="H6333" s="113"/>
    </row>
    <row r="6334" spans="8:8" x14ac:dyDescent="0.25">
      <c r="H6334" s="113"/>
    </row>
    <row r="6335" spans="8:8" x14ac:dyDescent="0.25">
      <c r="H6335" s="113"/>
    </row>
    <row r="6336" spans="8:8" x14ac:dyDescent="0.25">
      <c r="H6336" s="113"/>
    </row>
    <row r="6337" spans="8:8" x14ac:dyDescent="0.25">
      <c r="H6337" s="113"/>
    </row>
    <row r="6338" spans="8:8" x14ac:dyDescent="0.25">
      <c r="H6338" s="113"/>
    </row>
    <row r="6339" spans="8:8" x14ac:dyDescent="0.25">
      <c r="H6339" s="113"/>
    </row>
    <row r="6340" spans="8:8" x14ac:dyDescent="0.25">
      <c r="H6340" s="113"/>
    </row>
    <row r="6341" spans="8:8" x14ac:dyDescent="0.25">
      <c r="H6341" s="113"/>
    </row>
    <row r="6342" spans="8:8" x14ac:dyDescent="0.25">
      <c r="H6342" s="113"/>
    </row>
    <row r="6343" spans="8:8" x14ac:dyDescent="0.25">
      <c r="H6343" s="113"/>
    </row>
    <row r="6344" spans="8:8" x14ac:dyDescent="0.25">
      <c r="H6344" s="113"/>
    </row>
    <row r="6345" spans="8:8" x14ac:dyDescent="0.25">
      <c r="H6345" s="113"/>
    </row>
    <row r="6346" spans="8:8" x14ac:dyDescent="0.25">
      <c r="H6346" s="113"/>
    </row>
    <row r="6347" spans="8:8" x14ac:dyDescent="0.25">
      <c r="H6347" s="113"/>
    </row>
    <row r="6348" spans="8:8" x14ac:dyDescent="0.25">
      <c r="H6348" s="113"/>
    </row>
    <row r="6349" spans="8:8" x14ac:dyDescent="0.25">
      <c r="H6349" s="113"/>
    </row>
    <row r="6350" spans="8:8" x14ac:dyDescent="0.25">
      <c r="H6350" s="113"/>
    </row>
    <row r="6351" spans="8:8" x14ac:dyDescent="0.25">
      <c r="H6351" s="113"/>
    </row>
    <row r="6352" spans="8:8" x14ac:dyDescent="0.25">
      <c r="H6352" s="113"/>
    </row>
    <row r="6353" spans="8:8" x14ac:dyDescent="0.25">
      <c r="H6353" s="113"/>
    </row>
    <row r="6354" spans="8:8" x14ac:dyDescent="0.25">
      <c r="H6354" s="113"/>
    </row>
    <row r="6355" spans="8:8" x14ac:dyDescent="0.25">
      <c r="H6355" s="113"/>
    </row>
    <row r="6356" spans="8:8" x14ac:dyDescent="0.25">
      <c r="H6356" s="113"/>
    </row>
    <row r="6357" spans="8:8" x14ac:dyDescent="0.25">
      <c r="H6357" s="113"/>
    </row>
    <row r="6358" spans="8:8" x14ac:dyDescent="0.25">
      <c r="H6358" s="113"/>
    </row>
    <row r="6359" spans="8:8" x14ac:dyDescent="0.25">
      <c r="H6359" s="113"/>
    </row>
    <row r="6360" spans="8:8" x14ac:dyDescent="0.25">
      <c r="H6360" s="113"/>
    </row>
    <row r="6361" spans="8:8" x14ac:dyDescent="0.25">
      <c r="H6361" s="113"/>
    </row>
    <row r="6362" spans="8:8" x14ac:dyDescent="0.25">
      <c r="H6362" s="113"/>
    </row>
    <row r="6363" spans="8:8" x14ac:dyDescent="0.25">
      <c r="H6363" s="113"/>
    </row>
    <row r="6364" spans="8:8" x14ac:dyDescent="0.25">
      <c r="H6364" s="113"/>
    </row>
    <row r="6365" spans="8:8" x14ac:dyDescent="0.25">
      <c r="H6365" s="113"/>
    </row>
    <row r="6366" spans="8:8" x14ac:dyDescent="0.25">
      <c r="H6366" s="113"/>
    </row>
    <row r="6367" spans="8:8" x14ac:dyDescent="0.25">
      <c r="H6367" s="113"/>
    </row>
    <row r="6368" spans="8:8" x14ac:dyDescent="0.25">
      <c r="H6368" s="113"/>
    </row>
    <row r="6369" spans="8:8" x14ac:dyDescent="0.25">
      <c r="H6369" s="113"/>
    </row>
    <row r="6370" spans="8:8" x14ac:dyDescent="0.25">
      <c r="H6370" s="113"/>
    </row>
    <row r="6371" spans="8:8" x14ac:dyDescent="0.25">
      <c r="H6371" s="113"/>
    </row>
    <row r="6372" spans="8:8" x14ac:dyDescent="0.25">
      <c r="H6372" s="113"/>
    </row>
    <row r="6373" spans="8:8" x14ac:dyDescent="0.25">
      <c r="H6373" s="113"/>
    </row>
    <row r="6374" spans="8:8" x14ac:dyDescent="0.25">
      <c r="H6374" s="113"/>
    </row>
    <row r="6375" spans="8:8" x14ac:dyDescent="0.25">
      <c r="H6375" s="113"/>
    </row>
    <row r="6376" spans="8:8" x14ac:dyDescent="0.25">
      <c r="H6376" s="113"/>
    </row>
    <row r="6377" spans="8:8" x14ac:dyDescent="0.25">
      <c r="H6377" s="113"/>
    </row>
    <row r="6378" spans="8:8" x14ac:dyDescent="0.25">
      <c r="H6378" s="113"/>
    </row>
    <row r="6379" spans="8:8" x14ac:dyDescent="0.25">
      <c r="H6379" s="113"/>
    </row>
    <row r="6380" spans="8:8" x14ac:dyDescent="0.25">
      <c r="H6380" s="113"/>
    </row>
    <row r="6381" spans="8:8" x14ac:dyDescent="0.25">
      <c r="H6381" s="113"/>
    </row>
    <row r="6382" spans="8:8" x14ac:dyDescent="0.25">
      <c r="H6382" s="113"/>
    </row>
    <row r="6383" spans="8:8" x14ac:dyDescent="0.25">
      <c r="H6383" s="113"/>
    </row>
    <row r="6384" spans="8:8" x14ac:dyDescent="0.25">
      <c r="H6384" s="113"/>
    </row>
    <row r="6385" spans="8:8" x14ac:dyDescent="0.25">
      <c r="H6385" s="113"/>
    </row>
    <row r="6386" spans="8:8" x14ac:dyDescent="0.25">
      <c r="H6386" s="113"/>
    </row>
    <row r="6387" spans="8:8" x14ac:dyDescent="0.25">
      <c r="H6387" s="113"/>
    </row>
    <row r="6388" spans="8:8" x14ac:dyDescent="0.25">
      <c r="H6388" s="113"/>
    </row>
    <row r="6389" spans="8:8" x14ac:dyDescent="0.25">
      <c r="H6389" s="113"/>
    </row>
    <row r="6390" spans="8:8" x14ac:dyDescent="0.25">
      <c r="H6390" s="113"/>
    </row>
    <row r="6391" spans="8:8" x14ac:dyDescent="0.25">
      <c r="H6391" s="113"/>
    </row>
    <row r="6392" spans="8:8" x14ac:dyDescent="0.25">
      <c r="H6392" s="113"/>
    </row>
    <row r="6393" spans="8:8" x14ac:dyDescent="0.25">
      <c r="H6393" s="113"/>
    </row>
    <row r="6394" spans="8:8" x14ac:dyDescent="0.25">
      <c r="H6394" s="113"/>
    </row>
    <row r="6395" spans="8:8" x14ac:dyDescent="0.25">
      <c r="H6395" s="113"/>
    </row>
    <row r="6396" spans="8:8" x14ac:dyDescent="0.25">
      <c r="H6396" s="113"/>
    </row>
    <row r="6397" spans="8:8" x14ac:dyDescent="0.25">
      <c r="H6397" s="113"/>
    </row>
    <row r="6398" spans="8:8" x14ac:dyDescent="0.25">
      <c r="H6398" s="113"/>
    </row>
    <row r="6399" spans="8:8" x14ac:dyDescent="0.25">
      <c r="H6399" s="113"/>
    </row>
    <row r="6400" spans="8:8" x14ac:dyDescent="0.25">
      <c r="H6400" s="113"/>
    </row>
    <row r="6401" spans="8:8" x14ac:dyDescent="0.25">
      <c r="H6401" s="113"/>
    </row>
    <row r="6402" spans="8:8" x14ac:dyDescent="0.25">
      <c r="H6402" s="113"/>
    </row>
    <row r="6403" spans="8:8" x14ac:dyDescent="0.25">
      <c r="H6403" s="113"/>
    </row>
    <row r="6404" spans="8:8" x14ac:dyDescent="0.25">
      <c r="H6404" s="113"/>
    </row>
    <row r="6405" spans="8:8" x14ac:dyDescent="0.25">
      <c r="H6405" s="113"/>
    </row>
    <row r="6406" spans="8:8" x14ac:dyDescent="0.25">
      <c r="H6406" s="113"/>
    </row>
    <row r="6407" spans="8:8" x14ac:dyDescent="0.25">
      <c r="H6407" s="113"/>
    </row>
    <row r="6408" spans="8:8" x14ac:dyDescent="0.25">
      <c r="H6408" s="113"/>
    </row>
    <row r="6409" spans="8:8" x14ac:dyDescent="0.25">
      <c r="H6409" s="113"/>
    </row>
    <row r="6410" spans="8:8" x14ac:dyDescent="0.25">
      <c r="H6410" s="113"/>
    </row>
    <row r="6411" spans="8:8" x14ac:dyDescent="0.25">
      <c r="H6411" s="113"/>
    </row>
    <row r="6412" spans="8:8" x14ac:dyDescent="0.25">
      <c r="H6412" s="113"/>
    </row>
    <row r="6413" spans="8:8" x14ac:dyDescent="0.25">
      <c r="H6413" s="113"/>
    </row>
    <row r="6414" spans="8:8" x14ac:dyDescent="0.25">
      <c r="H6414" s="113"/>
    </row>
    <row r="6415" spans="8:8" x14ac:dyDescent="0.25">
      <c r="H6415" s="113"/>
    </row>
    <row r="6416" spans="8:8" x14ac:dyDescent="0.25">
      <c r="H6416" s="113"/>
    </row>
    <row r="6417" spans="8:8" x14ac:dyDescent="0.25">
      <c r="H6417" s="113"/>
    </row>
    <row r="6418" spans="8:8" x14ac:dyDescent="0.25">
      <c r="H6418" s="113"/>
    </row>
    <row r="6419" spans="8:8" x14ac:dyDescent="0.25">
      <c r="H6419" s="113"/>
    </row>
    <row r="6420" spans="8:8" x14ac:dyDescent="0.25">
      <c r="H6420" s="113"/>
    </row>
    <row r="6421" spans="8:8" x14ac:dyDescent="0.25">
      <c r="H6421" s="113"/>
    </row>
    <row r="6422" spans="8:8" x14ac:dyDescent="0.25">
      <c r="H6422" s="113"/>
    </row>
    <row r="6423" spans="8:8" x14ac:dyDescent="0.25">
      <c r="H6423" s="113"/>
    </row>
    <row r="6424" spans="8:8" x14ac:dyDescent="0.25">
      <c r="H6424" s="113"/>
    </row>
    <row r="6425" spans="8:8" x14ac:dyDescent="0.25">
      <c r="H6425" s="113"/>
    </row>
    <row r="6426" spans="8:8" x14ac:dyDescent="0.25">
      <c r="H6426" s="113"/>
    </row>
    <row r="6427" spans="8:8" x14ac:dyDescent="0.25">
      <c r="H6427" s="113"/>
    </row>
    <row r="6428" spans="8:8" x14ac:dyDescent="0.25">
      <c r="H6428" s="113"/>
    </row>
    <row r="6429" spans="8:8" x14ac:dyDescent="0.25">
      <c r="H6429" s="113"/>
    </row>
    <row r="6430" spans="8:8" x14ac:dyDescent="0.25">
      <c r="H6430" s="113"/>
    </row>
    <row r="6431" spans="8:8" x14ac:dyDescent="0.25">
      <c r="H6431" s="113"/>
    </row>
    <row r="6432" spans="8:8" x14ac:dyDescent="0.25">
      <c r="H6432" s="113"/>
    </row>
    <row r="6433" spans="8:8" x14ac:dyDescent="0.25">
      <c r="H6433" s="113"/>
    </row>
    <row r="6434" spans="8:8" x14ac:dyDescent="0.25">
      <c r="H6434" s="113"/>
    </row>
    <row r="6435" spans="8:8" x14ac:dyDescent="0.25">
      <c r="H6435" s="113"/>
    </row>
    <row r="6436" spans="8:8" x14ac:dyDescent="0.25">
      <c r="H6436" s="113"/>
    </row>
    <row r="6437" spans="8:8" x14ac:dyDescent="0.25">
      <c r="H6437" s="113"/>
    </row>
    <row r="6438" spans="8:8" x14ac:dyDescent="0.25">
      <c r="H6438" s="113"/>
    </row>
    <row r="6439" spans="8:8" x14ac:dyDescent="0.25">
      <c r="H6439" s="113"/>
    </row>
    <row r="6440" spans="8:8" x14ac:dyDescent="0.25">
      <c r="H6440" s="113"/>
    </row>
    <row r="6441" spans="8:8" x14ac:dyDescent="0.25">
      <c r="H6441" s="113"/>
    </row>
    <row r="6442" spans="8:8" x14ac:dyDescent="0.25">
      <c r="H6442" s="113"/>
    </row>
    <row r="6443" spans="8:8" x14ac:dyDescent="0.25">
      <c r="H6443" s="113"/>
    </row>
    <row r="6444" spans="8:8" x14ac:dyDescent="0.25">
      <c r="H6444" s="113"/>
    </row>
    <row r="6445" spans="8:8" x14ac:dyDescent="0.25">
      <c r="H6445" s="113"/>
    </row>
    <row r="6446" spans="8:8" x14ac:dyDescent="0.25">
      <c r="H6446" s="113"/>
    </row>
    <row r="6447" spans="8:8" x14ac:dyDescent="0.25">
      <c r="H6447" s="113"/>
    </row>
    <row r="6448" spans="8:8" x14ac:dyDescent="0.25">
      <c r="H6448" s="113"/>
    </row>
    <row r="6449" spans="8:8" x14ac:dyDescent="0.25">
      <c r="H6449" s="113"/>
    </row>
    <row r="6450" spans="8:8" x14ac:dyDescent="0.25">
      <c r="H6450" s="113"/>
    </row>
    <row r="6451" spans="8:8" x14ac:dyDescent="0.25">
      <c r="H6451" s="113"/>
    </row>
    <row r="6452" spans="8:8" x14ac:dyDescent="0.25">
      <c r="H6452" s="113"/>
    </row>
    <row r="6453" spans="8:8" x14ac:dyDescent="0.25">
      <c r="H6453" s="113"/>
    </row>
    <row r="6454" spans="8:8" x14ac:dyDescent="0.25">
      <c r="H6454" s="113"/>
    </row>
    <row r="6455" spans="8:8" x14ac:dyDescent="0.25">
      <c r="H6455" s="113"/>
    </row>
    <row r="6456" spans="8:8" x14ac:dyDescent="0.25">
      <c r="H6456" s="113"/>
    </row>
    <row r="6457" spans="8:8" x14ac:dyDescent="0.25">
      <c r="H6457" s="113"/>
    </row>
    <row r="6458" spans="8:8" x14ac:dyDescent="0.25">
      <c r="H6458" s="113"/>
    </row>
    <row r="6459" spans="8:8" x14ac:dyDescent="0.25">
      <c r="H6459" s="113"/>
    </row>
    <row r="6460" spans="8:8" x14ac:dyDescent="0.25">
      <c r="H6460" s="113"/>
    </row>
    <row r="6461" spans="8:8" x14ac:dyDescent="0.25">
      <c r="H6461" s="113"/>
    </row>
    <row r="6462" spans="8:8" x14ac:dyDescent="0.25">
      <c r="H6462" s="113"/>
    </row>
    <row r="6463" spans="8:8" x14ac:dyDescent="0.25">
      <c r="H6463" s="113"/>
    </row>
    <row r="6464" spans="8:8" x14ac:dyDescent="0.25">
      <c r="H6464" s="113"/>
    </row>
    <row r="6465" spans="8:8" x14ac:dyDescent="0.25">
      <c r="H6465" s="113"/>
    </row>
    <row r="6466" spans="8:8" x14ac:dyDescent="0.25">
      <c r="H6466" s="113"/>
    </row>
    <row r="6467" spans="8:8" x14ac:dyDescent="0.25">
      <c r="H6467" s="113"/>
    </row>
    <row r="6468" spans="8:8" x14ac:dyDescent="0.25">
      <c r="H6468" s="113"/>
    </row>
    <row r="6469" spans="8:8" x14ac:dyDescent="0.25">
      <c r="H6469" s="113"/>
    </row>
    <row r="6470" spans="8:8" x14ac:dyDescent="0.25">
      <c r="H6470" s="113"/>
    </row>
    <row r="6471" spans="8:8" x14ac:dyDescent="0.25">
      <c r="H6471" s="113"/>
    </row>
    <row r="6472" spans="8:8" x14ac:dyDescent="0.25">
      <c r="H6472" s="113"/>
    </row>
    <row r="6473" spans="8:8" x14ac:dyDescent="0.25">
      <c r="H6473" s="113"/>
    </row>
    <row r="6474" spans="8:8" x14ac:dyDescent="0.25">
      <c r="H6474" s="113"/>
    </row>
    <row r="6475" spans="8:8" x14ac:dyDescent="0.25">
      <c r="H6475" s="113"/>
    </row>
    <row r="6476" spans="8:8" x14ac:dyDescent="0.25">
      <c r="H6476" s="113"/>
    </row>
    <row r="6477" spans="8:8" x14ac:dyDescent="0.25">
      <c r="H6477" s="113"/>
    </row>
    <row r="6478" spans="8:8" x14ac:dyDescent="0.25">
      <c r="H6478" s="113"/>
    </row>
    <row r="6479" spans="8:8" x14ac:dyDescent="0.25">
      <c r="H6479" s="113"/>
    </row>
    <row r="6480" spans="8:8" x14ac:dyDescent="0.25">
      <c r="H6480" s="113"/>
    </row>
    <row r="6481" spans="8:8" x14ac:dyDescent="0.25">
      <c r="H6481" s="113"/>
    </row>
    <row r="6482" spans="8:8" x14ac:dyDescent="0.25">
      <c r="H6482" s="113"/>
    </row>
    <row r="6483" spans="8:8" x14ac:dyDescent="0.25">
      <c r="H6483" s="113"/>
    </row>
    <row r="6484" spans="8:8" x14ac:dyDescent="0.25">
      <c r="H6484" s="113"/>
    </row>
    <row r="6485" spans="8:8" x14ac:dyDescent="0.25">
      <c r="H6485" s="113"/>
    </row>
    <row r="6486" spans="8:8" x14ac:dyDescent="0.25">
      <c r="H6486" s="113"/>
    </row>
    <row r="6487" spans="8:8" x14ac:dyDescent="0.25">
      <c r="H6487" s="113"/>
    </row>
    <row r="6488" spans="8:8" x14ac:dyDescent="0.25">
      <c r="H6488" s="113"/>
    </row>
    <row r="6489" spans="8:8" x14ac:dyDescent="0.25">
      <c r="H6489" s="113"/>
    </row>
    <row r="6490" spans="8:8" x14ac:dyDescent="0.25">
      <c r="H6490" s="113"/>
    </row>
    <row r="6491" spans="8:8" x14ac:dyDescent="0.25">
      <c r="H6491" s="113"/>
    </row>
    <row r="6492" spans="8:8" x14ac:dyDescent="0.25">
      <c r="H6492" s="113"/>
    </row>
    <row r="6493" spans="8:8" x14ac:dyDescent="0.25">
      <c r="H6493" s="113"/>
    </row>
    <row r="6494" spans="8:8" x14ac:dyDescent="0.25">
      <c r="H6494" s="113"/>
    </row>
    <row r="6495" spans="8:8" x14ac:dyDescent="0.25">
      <c r="H6495" s="113"/>
    </row>
    <row r="6496" spans="8:8" x14ac:dyDescent="0.25">
      <c r="H6496" s="113"/>
    </row>
    <row r="6497" spans="8:8" x14ac:dyDescent="0.25">
      <c r="H6497" s="113"/>
    </row>
    <row r="6498" spans="8:8" x14ac:dyDescent="0.25">
      <c r="H6498" s="113"/>
    </row>
    <row r="6499" spans="8:8" x14ac:dyDescent="0.25">
      <c r="H6499" s="113"/>
    </row>
    <row r="6500" spans="8:8" x14ac:dyDescent="0.25">
      <c r="H6500" s="113"/>
    </row>
    <row r="6501" spans="8:8" x14ac:dyDescent="0.25">
      <c r="H6501" s="113"/>
    </row>
    <row r="6502" spans="8:8" x14ac:dyDescent="0.25">
      <c r="H6502" s="113"/>
    </row>
    <row r="6503" spans="8:8" x14ac:dyDescent="0.25">
      <c r="H6503" s="113"/>
    </row>
    <row r="6504" spans="8:8" x14ac:dyDescent="0.25">
      <c r="H6504" s="113"/>
    </row>
    <row r="6505" spans="8:8" x14ac:dyDescent="0.25">
      <c r="H6505" s="113"/>
    </row>
    <row r="6506" spans="8:8" x14ac:dyDescent="0.25">
      <c r="H6506" s="113"/>
    </row>
    <row r="6507" spans="8:8" x14ac:dyDescent="0.25">
      <c r="H6507" s="113"/>
    </row>
    <row r="6508" spans="8:8" x14ac:dyDescent="0.25">
      <c r="H6508" s="113"/>
    </row>
    <row r="6509" spans="8:8" x14ac:dyDescent="0.25">
      <c r="H6509" s="113"/>
    </row>
    <row r="6510" spans="8:8" x14ac:dyDescent="0.25">
      <c r="H6510" s="113"/>
    </row>
    <row r="6511" spans="8:8" x14ac:dyDescent="0.25">
      <c r="H6511" s="113"/>
    </row>
    <row r="6512" spans="8:8" x14ac:dyDescent="0.25">
      <c r="H6512" s="113"/>
    </row>
    <row r="6513" spans="8:8" x14ac:dyDescent="0.25">
      <c r="H6513" s="113"/>
    </row>
    <row r="6514" spans="8:8" x14ac:dyDescent="0.25">
      <c r="H6514" s="113"/>
    </row>
    <row r="6515" spans="8:8" x14ac:dyDescent="0.25">
      <c r="H6515" s="113"/>
    </row>
    <row r="6516" spans="8:8" x14ac:dyDescent="0.25">
      <c r="H6516" s="113"/>
    </row>
    <row r="6517" spans="8:8" x14ac:dyDescent="0.25">
      <c r="H6517" s="113"/>
    </row>
    <row r="6518" spans="8:8" x14ac:dyDescent="0.25">
      <c r="H6518" s="113"/>
    </row>
    <row r="6519" spans="8:8" x14ac:dyDescent="0.25">
      <c r="H6519" s="113"/>
    </row>
    <row r="6520" spans="8:8" x14ac:dyDescent="0.25">
      <c r="H6520" s="113"/>
    </row>
    <row r="6521" spans="8:8" x14ac:dyDescent="0.25">
      <c r="H6521" s="113"/>
    </row>
    <row r="6522" spans="8:8" x14ac:dyDescent="0.25">
      <c r="H6522" s="113"/>
    </row>
    <row r="6523" spans="8:8" x14ac:dyDescent="0.25">
      <c r="H6523" s="113"/>
    </row>
    <row r="6524" spans="8:8" x14ac:dyDescent="0.25">
      <c r="H6524" s="113"/>
    </row>
    <row r="6525" spans="8:8" x14ac:dyDescent="0.25">
      <c r="H6525" s="113"/>
    </row>
    <row r="6526" spans="8:8" x14ac:dyDescent="0.25">
      <c r="H6526" s="113"/>
    </row>
    <row r="6527" spans="8:8" x14ac:dyDescent="0.25">
      <c r="H6527" s="113"/>
    </row>
    <row r="6528" spans="8:8" x14ac:dyDescent="0.25">
      <c r="H6528" s="113"/>
    </row>
    <row r="6529" spans="8:8" x14ac:dyDescent="0.25">
      <c r="H6529" s="113"/>
    </row>
    <row r="6530" spans="8:8" x14ac:dyDescent="0.25">
      <c r="H6530" s="113"/>
    </row>
    <row r="6531" spans="8:8" x14ac:dyDescent="0.25">
      <c r="H6531" s="113"/>
    </row>
    <row r="6532" spans="8:8" x14ac:dyDescent="0.25">
      <c r="H6532" s="113"/>
    </row>
    <row r="6533" spans="8:8" x14ac:dyDescent="0.25">
      <c r="H6533" s="113"/>
    </row>
    <row r="6534" spans="8:8" x14ac:dyDescent="0.25">
      <c r="H6534" s="113"/>
    </row>
    <row r="6535" spans="8:8" x14ac:dyDescent="0.25">
      <c r="H6535" s="113"/>
    </row>
    <row r="6536" spans="8:8" x14ac:dyDescent="0.25">
      <c r="H6536" s="113"/>
    </row>
    <row r="6537" spans="8:8" x14ac:dyDescent="0.25">
      <c r="H6537" s="113"/>
    </row>
    <row r="6538" spans="8:8" x14ac:dyDescent="0.25">
      <c r="H6538" s="113"/>
    </row>
    <row r="6539" spans="8:8" x14ac:dyDescent="0.25">
      <c r="H6539" s="113"/>
    </row>
    <row r="6540" spans="8:8" x14ac:dyDescent="0.25">
      <c r="H6540" s="113"/>
    </row>
    <row r="6541" spans="8:8" x14ac:dyDescent="0.25">
      <c r="H6541" s="113"/>
    </row>
    <row r="6542" spans="8:8" x14ac:dyDescent="0.25">
      <c r="H6542" s="113"/>
    </row>
    <row r="6543" spans="8:8" x14ac:dyDescent="0.25">
      <c r="H6543" s="113"/>
    </row>
    <row r="6544" spans="8:8" x14ac:dyDescent="0.25">
      <c r="H6544" s="113"/>
    </row>
    <row r="6545" spans="8:8" x14ac:dyDescent="0.25">
      <c r="H6545" s="113"/>
    </row>
    <row r="6546" spans="8:8" x14ac:dyDescent="0.25">
      <c r="H6546" s="113"/>
    </row>
    <row r="6547" spans="8:8" x14ac:dyDescent="0.25">
      <c r="H6547" s="113"/>
    </row>
    <row r="6548" spans="8:8" x14ac:dyDescent="0.25">
      <c r="H6548" s="113"/>
    </row>
    <row r="6549" spans="8:8" x14ac:dyDescent="0.25">
      <c r="H6549" s="113"/>
    </row>
    <row r="6550" spans="8:8" x14ac:dyDescent="0.25">
      <c r="H6550" s="113"/>
    </row>
    <row r="6551" spans="8:8" x14ac:dyDescent="0.25">
      <c r="H6551" s="113"/>
    </row>
    <row r="6552" spans="8:8" x14ac:dyDescent="0.25">
      <c r="H6552" s="113"/>
    </row>
    <row r="6553" spans="8:8" x14ac:dyDescent="0.25">
      <c r="H6553" s="113"/>
    </row>
    <row r="6554" spans="8:8" x14ac:dyDescent="0.25">
      <c r="H6554" s="113"/>
    </row>
    <row r="6555" spans="8:8" x14ac:dyDescent="0.25">
      <c r="H6555" s="113"/>
    </row>
    <row r="6556" spans="8:8" x14ac:dyDescent="0.25">
      <c r="H6556" s="113"/>
    </row>
    <row r="6557" spans="8:8" x14ac:dyDescent="0.25">
      <c r="H6557" s="113"/>
    </row>
    <row r="6558" spans="8:8" x14ac:dyDescent="0.25">
      <c r="H6558" s="113"/>
    </row>
    <row r="6559" spans="8:8" x14ac:dyDescent="0.25">
      <c r="H6559" s="113"/>
    </row>
    <row r="6560" spans="8:8" x14ac:dyDescent="0.25">
      <c r="H6560" s="113"/>
    </row>
    <row r="6561" spans="8:8" x14ac:dyDescent="0.25">
      <c r="H6561" s="113"/>
    </row>
    <row r="6562" spans="8:8" x14ac:dyDescent="0.25">
      <c r="H6562" s="113"/>
    </row>
    <row r="6563" spans="8:8" x14ac:dyDescent="0.25">
      <c r="H6563" s="113"/>
    </row>
    <row r="6564" spans="8:8" x14ac:dyDescent="0.25">
      <c r="H6564" s="113"/>
    </row>
    <row r="6565" spans="8:8" x14ac:dyDescent="0.25">
      <c r="H6565" s="113"/>
    </row>
    <row r="6566" spans="8:8" x14ac:dyDescent="0.25">
      <c r="H6566" s="113"/>
    </row>
    <row r="6567" spans="8:8" x14ac:dyDescent="0.25">
      <c r="H6567" s="113"/>
    </row>
    <row r="6568" spans="8:8" x14ac:dyDescent="0.25">
      <c r="H6568" s="113"/>
    </row>
    <row r="6569" spans="8:8" x14ac:dyDescent="0.25">
      <c r="H6569" s="113"/>
    </row>
    <row r="6570" spans="8:8" x14ac:dyDescent="0.25">
      <c r="H6570" s="113"/>
    </row>
    <row r="6571" spans="8:8" x14ac:dyDescent="0.25">
      <c r="H6571" s="113"/>
    </row>
    <row r="6572" spans="8:8" x14ac:dyDescent="0.25">
      <c r="H6572" s="113"/>
    </row>
    <row r="6573" spans="8:8" x14ac:dyDescent="0.25">
      <c r="H6573" s="113"/>
    </row>
    <row r="6574" spans="8:8" x14ac:dyDescent="0.25">
      <c r="H6574" s="113"/>
    </row>
    <row r="6575" spans="8:8" x14ac:dyDescent="0.25">
      <c r="H6575" s="113"/>
    </row>
    <row r="6576" spans="8:8" x14ac:dyDescent="0.25">
      <c r="H6576" s="113"/>
    </row>
    <row r="6577" spans="8:8" x14ac:dyDescent="0.25">
      <c r="H6577" s="113"/>
    </row>
    <row r="6578" spans="8:8" x14ac:dyDescent="0.25">
      <c r="H6578" s="113"/>
    </row>
    <row r="6579" spans="8:8" x14ac:dyDescent="0.25">
      <c r="H6579" s="113"/>
    </row>
    <row r="6580" spans="8:8" x14ac:dyDescent="0.25">
      <c r="H6580" s="113"/>
    </row>
    <row r="6581" spans="8:8" x14ac:dyDescent="0.25">
      <c r="H6581" s="113"/>
    </row>
    <row r="6582" spans="8:8" x14ac:dyDescent="0.25">
      <c r="H6582" s="113"/>
    </row>
    <row r="6583" spans="8:8" x14ac:dyDescent="0.25">
      <c r="H6583" s="113"/>
    </row>
    <row r="6584" spans="8:8" x14ac:dyDescent="0.25">
      <c r="H6584" s="113"/>
    </row>
    <row r="6585" spans="8:8" x14ac:dyDescent="0.25">
      <c r="H6585" s="113"/>
    </row>
    <row r="6586" spans="8:8" x14ac:dyDescent="0.25">
      <c r="H6586" s="113"/>
    </row>
    <row r="6587" spans="8:8" x14ac:dyDescent="0.25">
      <c r="H6587" s="113"/>
    </row>
    <row r="6588" spans="8:8" x14ac:dyDescent="0.25">
      <c r="H6588" s="113"/>
    </row>
    <row r="6589" spans="8:8" x14ac:dyDescent="0.25">
      <c r="H6589" s="113"/>
    </row>
    <row r="6590" spans="8:8" x14ac:dyDescent="0.25">
      <c r="H6590" s="113"/>
    </row>
    <row r="6591" spans="8:8" x14ac:dyDescent="0.25">
      <c r="H6591" s="113"/>
    </row>
    <row r="6592" spans="8:8" x14ac:dyDescent="0.25">
      <c r="H6592" s="113"/>
    </row>
    <row r="6593" spans="8:8" x14ac:dyDescent="0.25">
      <c r="H6593" s="113"/>
    </row>
    <row r="6594" spans="8:8" x14ac:dyDescent="0.25">
      <c r="H6594" s="113"/>
    </row>
    <row r="6595" spans="8:8" x14ac:dyDescent="0.25">
      <c r="H6595" s="113"/>
    </row>
    <row r="6596" spans="8:8" x14ac:dyDescent="0.25">
      <c r="H6596" s="113"/>
    </row>
    <row r="6597" spans="8:8" x14ac:dyDescent="0.25">
      <c r="H6597" s="113"/>
    </row>
    <row r="6598" spans="8:8" x14ac:dyDescent="0.25">
      <c r="H6598" s="113"/>
    </row>
    <row r="6599" spans="8:8" x14ac:dyDescent="0.25">
      <c r="H6599" s="113"/>
    </row>
    <row r="6600" spans="8:8" x14ac:dyDescent="0.25">
      <c r="H6600" s="113"/>
    </row>
    <row r="6601" spans="8:8" x14ac:dyDescent="0.25">
      <c r="H6601" s="113"/>
    </row>
    <row r="6602" spans="8:8" x14ac:dyDescent="0.25">
      <c r="H6602" s="113"/>
    </row>
    <row r="6603" spans="8:8" x14ac:dyDescent="0.25">
      <c r="H6603" s="113"/>
    </row>
    <row r="6604" spans="8:8" x14ac:dyDescent="0.25">
      <c r="H6604" s="113"/>
    </row>
    <row r="6605" spans="8:8" x14ac:dyDescent="0.25">
      <c r="H6605" s="113"/>
    </row>
    <row r="6606" spans="8:8" x14ac:dyDescent="0.25">
      <c r="H6606" s="113"/>
    </row>
    <row r="6607" spans="8:8" x14ac:dyDescent="0.25">
      <c r="H6607" s="113"/>
    </row>
    <row r="6608" spans="8:8" x14ac:dyDescent="0.25">
      <c r="H6608" s="113"/>
    </row>
    <row r="6609" spans="8:8" x14ac:dyDescent="0.25">
      <c r="H6609" s="113"/>
    </row>
    <row r="6610" spans="8:8" x14ac:dyDescent="0.25">
      <c r="H6610" s="113"/>
    </row>
    <row r="6611" spans="8:8" x14ac:dyDescent="0.25">
      <c r="H6611" s="113"/>
    </row>
    <row r="6612" spans="8:8" x14ac:dyDescent="0.25">
      <c r="H6612" s="113"/>
    </row>
    <row r="6613" spans="8:8" x14ac:dyDescent="0.25">
      <c r="H6613" s="113"/>
    </row>
    <row r="6614" spans="8:8" x14ac:dyDescent="0.25">
      <c r="H6614" s="113"/>
    </row>
    <row r="6615" spans="8:8" x14ac:dyDescent="0.25">
      <c r="H6615" s="113"/>
    </row>
    <row r="6616" spans="8:8" x14ac:dyDescent="0.25">
      <c r="H6616" s="113"/>
    </row>
    <row r="6617" spans="8:8" x14ac:dyDescent="0.25">
      <c r="H6617" s="113"/>
    </row>
    <row r="6618" spans="8:8" x14ac:dyDescent="0.25">
      <c r="H6618" s="113"/>
    </row>
    <row r="6619" spans="8:8" x14ac:dyDescent="0.25">
      <c r="H6619" s="113"/>
    </row>
    <row r="6620" spans="8:8" x14ac:dyDescent="0.25">
      <c r="H6620" s="113"/>
    </row>
    <row r="6621" spans="8:8" x14ac:dyDescent="0.25">
      <c r="H6621" s="113"/>
    </row>
    <row r="6622" spans="8:8" x14ac:dyDescent="0.25">
      <c r="H6622" s="113"/>
    </row>
    <row r="6623" spans="8:8" x14ac:dyDescent="0.25">
      <c r="H6623" s="113"/>
    </row>
    <row r="6624" spans="8:8" x14ac:dyDescent="0.25">
      <c r="H6624" s="113"/>
    </row>
    <row r="6625" spans="8:8" x14ac:dyDescent="0.25">
      <c r="H6625" s="113"/>
    </row>
    <row r="6626" spans="8:8" x14ac:dyDescent="0.25">
      <c r="H6626" s="113"/>
    </row>
    <row r="6627" spans="8:8" x14ac:dyDescent="0.25">
      <c r="H6627" s="113"/>
    </row>
    <row r="6628" spans="8:8" x14ac:dyDescent="0.25">
      <c r="H6628" s="113"/>
    </row>
    <row r="6629" spans="8:8" x14ac:dyDescent="0.25">
      <c r="H6629" s="113"/>
    </row>
    <row r="6630" spans="8:8" x14ac:dyDescent="0.25">
      <c r="H6630" s="113"/>
    </row>
    <row r="6631" spans="8:8" x14ac:dyDescent="0.25">
      <c r="H6631" s="113"/>
    </row>
    <row r="6632" spans="8:8" x14ac:dyDescent="0.25">
      <c r="H6632" s="113"/>
    </row>
    <row r="6633" spans="8:8" x14ac:dyDescent="0.25">
      <c r="H6633" s="113"/>
    </row>
    <row r="6634" spans="8:8" x14ac:dyDescent="0.25">
      <c r="H6634" s="113"/>
    </row>
    <row r="6635" spans="8:8" x14ac:dyDescent="0.25">
      <c r="H6635" s="113"/>
    </row>
    <row r="6636" spans="8:8" x14ac:dyDescent="0.25">
      <c r="H6636" s="113"/>
    </row>
    <row r="6637" spans="8:8" x14ac:dyDescent="0.25">
      <c r="H6637" s="113"/>
    </row>
    <row r="6638" spans="8:8" x14ac:dyDescent="0.25">
      <c r="H6638" s="113"/>
    </row>
    <row r="6639" spans="8:8" x14ac:dyDescent="0.25">
      <c r="H6639" s="113"/>
    </row>
    <row r="6640" spans="8:8" x14ac:dyDescent="0.25">
      <c r="H6640" s="113"/>
    </row>
    <row r="6641" spans="8:8" x14ac:dyDescent="0.25">
      <c r="H6641" s="113"/>
    </row>
    <row r="6642" spans="8:8" x14ac:dyDescent="0.25">
      <c r="H6642" s="113"/>
    </row>
    <row r="6643" spans="8:8" x14ac:dyDescent="0.25">
      <c r="H6643" s="113"/>
    </row>
    <row r="6644" spans="8:8" x14ac:dyDescent="0.25">
      <c r="H6644" s="113"/>
    </row>
    <row r="6645" spans="8:8" x14ac:dyDescent="0.25">
      <c r="H6645" s="113"/>
    </row>
    <row r="6646" spans="8:8" x14ac:dyDescent="0.25">
      <c r="H6646" s="113"/>
    </row>
    <row r="6647" spans="8:8" x14ac:dyDescent="0.25">
      <c r="H6647" s="113"/>
    </row>
    <row r="6648" spans="8:8" x14ac:dyDescent="0.25">
      <c r="H6648" s="113"/>
    </row>
    <row r="6649" spans="8:8" x14ac:dyDescent="0.25">
      <c r="H6649" s="113"/>
    </row>
    <row r="6650" spans="8:8" x14ac:dyDescent="0.25">
      <c r="H6650" s="113"/>
    </row>
    <row r="6651" spans="8:8" x14ac:dyDescent="0.25">
      <c r="H6651" s="113"/>
    </row>
    <row r="6652" spans="8:8" x14ac:dyDescent="0.25">
      <c r="H6652" s="113"/>
    </row>
    <row r="6653" spans="8:8" x14ac:dyDescent="0.25">
      <c r="H6653" s="113"/>
    </row>
    <row r="6654" spans="8:8" x14ac:dyDescent="0.25">
      <c r="H6654" s="113"/>
    </row>
    <row r="6655" spans="8:8" x14ac:dyDescent="0.25">
      <c r="H6655" s="113"/>
    </row>
    <row r="6656" spans="8:8" x14ac:dyDescent="0.25">
      <c r="H6656" s="113"/>
    </row>
    <row r="6657" spans="8:8" x14ac:dyDescent="0.25">
      <c r="H6657" s="113"/>
    </row>
    <row r="6658" spans="8:8" x14ac:dyDescent="0.25">
      <c r="H6658" s="113"/>
    </row>
    <row r="6659" spans="8:8" x14ac:dyDescent="0.25">
      <c r="H6659" s="113"/>
    </row>
    <row r="6660" spans="8:8" x14ac:dyDescent="0.25">
      <c r="H6660" s="113"/>
    </row>
    <row r="6661" spans="8:8" x14ac:dyDescent="0.25">
      <c r="H6661" s="113"/>
    </row>
    <row r="6662" spans="8:8" x14ac:dyDescent="0.25">
      <c r="H6662" s="113"/>
    </row>
    <row r="6663" spans="8:8" x14ac:dyDescent="0.25">
      <c r="H6663" s="113"/>
    </row>
    <row r="6664" spans="8:8" x14ac:dyDescent="0.25">
      <c r="H6664" s="113"/>
    </row>
    <row r="6665" spans="8:8" x14ac:dyDescent="0.25">
      <c r="H6665" s="113"/>
    </row>
    <row r="6666" spans="8:8" x14ac:dyDescent="0.25">
      <c r="H6666" s="113"/>
    </row>
    <row r="6667" spans="8:8" x14ac:dyDescent="0.25">
      <c r="H6667" s="113"/>
    </row>
    <row r="6668" spans="8:8" x14ac:dyDescent="0.25">
      <c r="H6668" s="113"/>
    </row>
    <row r="6669" spans="8:8" x14ac:dyDescent="0.25">
      <c r="H6669" s="113"/>
    </row>
    <row r="6670" spans="8:8" x14ac:dyDescent="0.25">
      <c r="H6670" s="113"/>
    </row>
    <row r="6671" spans="8:8" x14ac:dyDescent="0.25">
      <c r="H6671" s="113"/>
    </row>
    <row r="6672" spans="8:8" x14ac:dyDescent="0.25">
      <c r="H6672" s="113"/>
    </row>
    <row r="6673" spans="8:8" x14ac:dyDescent="0.25">
      <c r="H6673" s="113"/>
    </row>
    <row r="6674" spans="8:8" x14ac:dyDescent="0.25">
      <c r="H6674" s="113"/>
    </row>
    <row r="6675" spans="8:8" x14ac:dyDescent="0.25">
      <c r="H6675" s="113"/>
    </row>
    <row r="6676" spans="8:8" x14ac:dyDescent="0.25">
      <c r="H6676" s="113"/>
    </row>
    <row r="6677" spans="8:8" x14ac:dyDescent="0.25">
      <c r="H6677" s="113"/>
    </row>
    <row r="6678" spans="8:8" x14ac:dyDescent="0.25">
      <c r="H6678" s="113"/>
    </row>
    <row r="6679" spans="8:8" x14ac:dyDescent="0.25">
      <c r="H6679" s="113"/>
    </row>
    <row r="6680" spans="8:8" x14ac:dyDescent="0.25">
      <c r="H6680" s="113"/>
    </row>
    <row r="6681" spans="8:8" x14ac:dyDescent="0.25">
      <c r="H6681" s="113"/>
    </row>
    <row r="6682" spans="8:8" x14ac:dyDescent="0.25">
      <c r="H6682" s="113"/>
    </row>
    <row r="6683" spans="8:8" x14ac:dyDescent="0.25">
      <c r="H6683" s="113"/>
    </row>
    <row r="6684" spans="8:8" x14ac:dyDescent="0.25">
      <c r="H6684" s="113"/>
    </row>
    <row r="6685" spans="8:8" x14ac:dyDescent="0.25">
      <c r="H6685" s="113"/>
    </row>
    <row r="6686" spans="8:8" x14ac:dyDescent="0.25">
      <c r="H6686" s="113"/>
    </row>
    <row r="6687" spans="8:8" x14ac:dyDescent="0.25">
      <c r="H6687" s="113"/>
    </row>
    <row r="6688" spans="8:8" x14ac:dyDescent="0.25">
      <c r="H6688" s="113"/>
    </row>
    <row r="6689" spans="8:8" x14ac:dyDescent="0.25">
      <c r="H6689" s="113"/>
    </row>
    <row r="6690" spans="8:8" x14ac:dyDescent="0.25">
      <c r="H6690" s="113"/>
    </row>
    <row r="6691" spans="8:8" x14ac:dyDescent="0.25">
      <c r="H6691" s="113"/>
    </row>
    <row r="6692" spans="8:8" x14ac:dyDescent="0.25">
      <c r="H6692" s="113"/>
    </row>
    <row r="6693" spans="8:8" x14ac:dyDescent="0.25">
      <c r="H6693" s="113"/>
    </row>
    <row r="6694" spans="8:8" x14ac:dyDescent="0.25">
      <c r="H6694" s="113"/>
    </row>
    <row r="6695" spans="8:8" x14ac:dyDescent="0.25">
      <c r="H6695" s="113"/>
    </row>
    <row r="6696" spans="8:8" x14ac:dyDescent="0.25">
      <c r="H6696" s="113"/>
    </row>
    <row r="6697" spans="8:8" x14ac:dyDescent="0.25">
      <c r="H6697" s="113"/>
    </row>
    <row r="6698" spans="8:8" x14ac:dyDescent="0.25">
      <c r="H6698" s="113"/>
    </row>
    <row r="6699" spans="8:8" x14ac:dyDescent="0.25">
      <c r="H6699" s="113"/>
    </row>
    <row r="6700" spans="8:8" x14ac:dyDescent="0.25">
      <c r="H6700" s="113"/>
    </row>
    <row r="6701" spans="8:8" x14ac:dyDescent="0.25">
      <c r="H6701" s="113"/>
    </row>
    <row r="6702" spans="8:8" x14ac:dyDescent="0.25">
      <c r="H6702" s="113"/>
    </row>
    <row r="6703" spans="8:8" x14ac:dyDescent="0.25">
      <c r="H6703" s="113"/>
    </row>
    <row r="6704" spans="8:8" x14ac:dyDescent="0.25">
      <c r="H6704" s="113"/>
    </row>
    <row r="6705" spans="8:8" x14ac:dyDescent="0.25">
      <c r="H6705" s="113"/>
    </row>
    <row r="6706" spans="8:8" x14ac:dyDescent="0.25">
      <c r="H6706" s="113"/>
    </row>
    <row r="6707" spans="8:8" x14ac:dyDescent="0.25">
      <c r="H6707" s="113"/>
    </row>
    <row r="6708" spans="8:8" x14ac:dyDescent="0.25">
      <c r="H6708" s="113"/>
    </row>
    <row r="6709" spans="8:8" x14ac:dyDescent="0.25">
      <c r="H6709" s="113"/>
    </row>
    <row r="6710" spans="8:8" x14ac:dyDescent="0.25">
      <c r="H6710" s="113"/>
    </row>
    <row r="6711" spans="8:8" x14ac:dyDescent="0.25">
      <c r="H6711" s="113"/>
    </row>
    <row r="6712" spans="8:8" x14ac:dyDescent="0.25">
      <c r="H6712" s="113"/>
    </row>
    <row r="6713" spans="8:8" x14ac:dyDescent="0.25">
      <c r="H6713" s="113"/>
    </row>
    <row r="6714" spans="8:8" x14ac:dyDescent="0.25">
      <c r="H6714" s="113"/>
    </row>
    <row r="6715" spans="8:8" x14ac:dyDescent="0.25">
      <c r="H6715" s="113"/>
    </row>
    <row r="6716" spans="8:8" x14ac:dyDescent="0.25">
      <c r="H6716" s="113"/>
    </row>
    <row r="6717" spans="8:8" x14ac:dyDescent="0.25">
      <c r="H6717" s="113"/>
    </row>
    <row r="6718" spans="8:8" x14ac:dyDescent="0.25">
      <c r="H6718" s="113"/>
    </row>
    <row r="6719" spans="8:8" x14ac:dyDescent="0.25">
      <c r="H6719" s="113"/>
    </row>
    <row r="6720" spans="8:8" x14ac:dyDescent="0.25">
      <c r="H6720" s="113"/>
    </row>
    <row r="6721" spans="8:8" x14ac:dyDescent="0.25">
      <c r="H6721" s="113"/>
    </row>
    <row r="6722" spans="8:8" x14ac:dyDescent="0.25">
      <c r="H6722" s="113"/>
    </row>
    <row r="6723" spans="8:8" x14ac:dyDescent="0.25">
      <c r="H6723" s="113"/>
    </row>
    <row r="6724" spans="8:8" x14ac:dyDescent="0.25">
      <c r="H6724" s="113"/>
    </row>
    <row r="6725" spans="8:8" x14ac:dyDescent="0.25">
      <c r="H6725" s="113"/>
    </row>
    <row r="6726" spans="8:8" x14ac:dyDescent="0.25">
      <c r="H6726" s="113"/>
    </row>
    <row r="6727" spans="8:8" x14ac:dyDescent="0.25">
      <c r="H6727" s="113"/>
    </row>
    <row r="6728" spans="8:8" x14ac:dyDescent="0.25">
      <c r="H6728" s="113"/>
    </row>
    <row r="6729" spans="8:8" x14ac:dyDescent="0.25">
      <c r="H6729" s="113"/>
    </row>
    <row r="6730" spans="8:8" x14ac:dyDescent="0.25">
      <c r="H6730" s="113"/>
    </row>
    <row r="6731" spans="8:8" x14ac:dyDescent="0.25">
      <c r="H6731" s="113"/>
    </row>
    <row r="6732" spans="8:8" x14ac:dyDescent="0.25">
      <c r="H6732" s="113"/>
    </row>
    <row r="6733" spans="8:8" x14ac:dyDescent="0.25">
      <c r="H6733" s="113"/>
    </row>
    <row r="6734" spans="8:8" x14ac:dyDescent="0.25">
      <c r="H6734" s="113"/>
    </row>
    <row r="6735" spans="8:8" x14ac:dyDescent="0.25">
      <c r="H6735" s="113"/>
    </row>
    <row r="6736" spans="8:8" x14ac:dyDescent="0.25">
      <c r="H6736" s="113"/>
    </row>
    <row r="6737" spans="8:8" x14ac:dyDescent="0.25">
      <c r="H6737" s="113"/>
    </row>
    <row r="6738" spans="8:8" x14ac:dyDescent="0.25">
      <c r="H6738" s="113"/>
    </row>
    <row r="6739" spans="8:8" x14ac:dyDescent="0.25">
      <c r="H6739" s="113"/>
    </row>
    <row r="6740" spans="8:8" x14ac:dyDescent="0.25">
      <c r="H6740" s="113"/>
    </row>
    <row r="6741" spans="8:8" x14ac:dyDescent="0.25">
      <c r="H6741" s="113"/>
    </row>
    <row r="6742" spans="8:8" x14ac:dyDescent="0.25">
      <c r="H6742" s="113"/>
    </row>
    <row r="6743" spans="8:8" x14ac:dyDescent="0.25">
      <c r="H6743" s="113"/>
    </row>
    <row r="6744" spans="8:8" x14ac:dyDescent="0.25">
      <c r="H6744" s="113"/>
    </row>
    <row r="6745" spans="8:8" x14ac:dyDescent="0.25">
      <c r="H6745" s="113"/>
    </row>
    <row r="6746" spans="8:8" x14ac:dyDescent="0.25">
      <c r="H6746" s="113"/>
    </row>
    <row r="6747" spans="8:8" x14ac:dyDescent="0.25">
      <c r="H6747" s="113"/>
    </row>
    <row r="6748" spans="8:8" x14ac:dyDescent="0.25">
      <c r="H6748" s="113"/>
    </row>
    <row r="6749" spans="8:8" x14ac:dyDescent="0.25">
      <c r="H6749" s="113"/>
    </row>
    <row r="6750" spans="8:8" x14ac:dyDescent="0.25">
      <c r="H6750" s="113"/>
    </row>
    <row r="6751" spans="8:8" x14ac:dyDescent="0.25">
      <c r="H6751" s="113"/>
    </row>
    <row r="6752" spans="8:8" x14ac:dyDescent="0.25">
      <c r="H6752" s="113"/>
    </row>
    <row r="6753" spans="8:8" x14ac:dyDescent="0.25">
      <c r="H6753" s="113"/>
    </row>
    <row r="6754" spans="8:8" x14ac:dyDescent="0.25">
      <c r="H6754" s="113"/>
    </row>
    <row r="6755" spans="8:8" x14ac:dyDescent="0.25">
      <c r="H6755" s="113"/>
    </row>
    <row r="6756" spans="8:8" x14ac:dyDescent="0.25">
      <c r="H6756" s="113"/>
    </row>
    <row r="6757" spans="8:8" x14ac:dyDescent="0.25">
      <c r="H6757" s="113"/>
    </row>
    <row r="6758" spans="8:8" x14ac:dyDescent="0.25">
      <c r="H6758" s="113"/>
    </row>
    <row r="6759" spans="8:8" x14ac:dyDescent="0.25">
      <c r="H6759" s="113"/>
    </row>
    <row r="6760" spans="8:8" x14ac:dyDescent="0.25">
      <c r="H6760" s="113"/>
    </row>
    <row r="6761" spans="8:8" x14ac:dyDescent="0.25">
      <c r="H6761" s="113"/>
    </row>
    <row r="6762" spans="8:8" x14ac:dyDescent="0.25">
      <c r="H6762" s="113"/>
    </row>
    <row r="6763" spans="8:8" x14ac:dyDescent="0.25">
      <c r="H6763" s="113"/>
    </row>
    <row r="6764" spans="8:8" x14ac:dyDescent="0.25">
      <c r="H6764" s="113"/>
    </row>
    <row r="6765" spans="8:8" x14ac:dyDescent="0.25">
      <c r="H6765" s="113"/>
    </row>
    <row r="6766" spans="8:8" x14ac:dyDescent="0.25">
      <c r="H6766" s="113"/>
    </row>
    <row r="6767" spans="8:8" x14ac:dyDescent="0.25">
      <c r="H6767" s="113"/>
    </row>
    <row r="6768" spans="8:8" x14ac:dyDescent="0.25">
      <c r="H6768" s="113"/>
    </row>
    <row r="6769" spans="8:8" x14ac:dyDescent="0.25">
      <c r="H6769" s="113"/>
    </row>
    <row r="6770" spans="8:8" x14ac:dyDescent="0.25">
      <c r="H6770" s="113"/>
    </row>
    <row r="6771" spans="8:8" x14ac:dyDescent="0.25">
      <c r="H6771" s="113"/>
    </row>
    <row r="6772" spans="8:8" x14ac:dyDescent="0.25">
      <c r="H6772" s="113"/>
    </row>
    <row r="6773" spans="8:8" x14ac:dyDescent="0.25">
      <c r="H6773" s="113"/>
    </row>
    <row r="6774" spans="8:8" x14ac:dyDescent="0.25">
      <c r="H6774" s="113"/>
    </row>
    <row r="6775" spans="8:8" x14ac:dyDescent="0.25">
      <c r="H6775" s="113"/>
    </row>
    <row r="6776" spans="8:8" x14ac:dyDescent="0.25">
      <c r="H6776" s="113"/>
    </row>
    <row r="6777" spans="8:8" x14ac:dyDescent="0.25">
      <c r="H6777" s="113"/>
    </row>
    <row r="6778" spans="8:8" x14ac:dyDescent="0.25">
      <c r="H6778" s="113"/>
    </row>
    <row r="6779" spans="8:8" x14ac:dyDescent="0.25">
      <c r="H6779" s="113"/>
    </row>
    <row r="6780" spans="8:8" x14ac:dyDescent="0.25">
      <c r="H6780" s="113"/>
    </row>
    <row r="6781" spans="8:8" x14ac:dyDescent="0.25">
      <c r="H6781" s="113"/>
    </row>
    <row r="6782" spans="8:8" x14ac:dyDescent="0.25">
      <c r="H6782" s="113"/>
    </row>
    <row r="6783" spans="8:8" x14ac:dyDescent="0.25">
      <c r="H6783" s="113"/>
    </row>
    <row r="6784" spans="8:8" x14ac:dyDescent="0.25">
      <c r="H6784" s="113"/>
    </row>
    <row r="6785" spans="8:8" x14ac:dyDescent="0.25">
      <c r="H6785" s="113"/>
    </row>
    <row r="6786" spans="8:8" x14ac:dyDescent="0.25">
      <c r="H6786" s="113"/>
    </row>
    <row r="6787" spans="8:8" x14ac:dyDescent="0.25">
      <c r="H6787" s="113"/>
    </row>
    <row r="6788" spans="8:8" x14ac:dyDescent="0.25">
      <c r="H6788" s="113"/>
    </row>
    <row r="6789" spans="8:8" x14ac:dyDescent="0.25">
      <c r="H6789" s="113"/>
    </row>
    <row r="6790" spans="8:8" x14ac:dyDescent="0.25">
      <c r="H6790" s="113"/>
    </row>
    <row r="6791" spans="8:8" x14ac:dyDescent="0.25">
      <c r="H6791" s="113"/>
    </row>
    <row r="6792" spans="8:8" x14ac:dyDescent="0.25">
      <c r="H6792" s="113"/>
    </row>
    <row r="6793" spans="8:8" x14ac:dyDescent="0.25">
      <c r="H6793" s="113"/>
    </row>
    <row r="6794" spans="8:8" x14ac:dyDescent="0.25">
      <c r="H6794" s="113"/>
    </row>
    <row r="6795" spans="8:8" x14ac:dyDescent="0.25">
      <c r="H6795" s="113"/>
    </row>
    <row r="6796" spans="8:8" x14ac:dyDescent="0.25">
      <c r="H6796" s="113"/>
    </row>
    <row r="6797" spans="8:8" x14ac:dyDescent="0.25">
      <c r="H6797" s="113"/>
    </row>
    <row r="6798" spans="8:8" x14ac:dyDescent="0.25">
      <c r="H6798" s="113"/>
    </row>
    <row r="6799" spans="8:8" x14ac:dyDescent="0.25">
      <c r="H6799" s="113"/>
    </row>
    <row r="6800" spans="8:8" x14ac:dyDescent="0.25">
      <c r="H6800" s="113"/>
    </row>
    <row r="6801" spans="8:8" x14ac:dyDescent="0.25">
      <c r="H6801" s="113"/>
    </row>
    <row r="6802" spans="8:8" x14ac:dyDescent="0.25">
      <c r="H6802" s="113"/>
    </row>
    <row r="6803" spans="8:8" x14ac:dyDescent="0.25">
      <c r="H6803" s="113"/>
    </row>
    <row r="6804" spans="8:8" x14ac:dyDescent="0.25">
      <c r="H6804" s="113"/>
    </row>
    <row r="6805" spans="8:8" x14ac:dyDescent="0.25">
      <c r="H6805" s="113"/>
    </row>
    <row r="6806" spans="8:8" x14ac:dyDescent="0.25">
      <c r="H6806" s="113"/>
    </row>
    <row r="6807" spans="8:8" x14ac:dyDescent="0.25">
      <c r="H6807" s="113"/>
    </row>
    <row r="6808" spans="8:8" x14ac:dyDescent="0.25">
      <c r="H6808" s="113"/>
    </row>
    <row r="6809" spans="8:8" x14ac:dyDescent="0.25">
      <c r="H6809" s="113"/>
    </row>
    <row r="6810" spans="8:8" x14ac:dyDescent="0.25">
      <c r="H6810" s="113"/>
    </row>
    <row r="6811" spans="8:8" x14ac:dyDescent="0.25">
      <c r="H6811" s="113"/>
    </row>
    <row r="6812" spans="8:8" x14ac:dyDescent="0.25">
      <c r="H6812" s="113"/>
    </row>
    <row r="6813" spans="8:8" x14ac:dyDescent="0.25">
      <c r="H6813" s="113"/>
    </row>
    <row r="6814" spans="8:8" x14ac:dyDescent="0.25">
      <c r="H6814" s="113"/>
    </row>
    <row r="6815" spans="8:8" x14ac:dyDescent="0.25">
      <c r="H6815" s="113"/>
    </row>
    <row r="6816" spans="8:8" x14ac:dyDescent="0.25">
      <c r="H6816" s="113"/>
    </row>
    <row r="6817" spans="8:8" x14ac:dyDescent="0.25">
      <c r="H6817" s="113"/>
    </row>
    <row r="6818" spans="8:8" x14ac:dyDescent="0.25">
      <c r="H6818" s="113"/>
    </row>
    <row r="6819" spans="8:8" x14ac:dyDescent="0.25">
      <c r="H6819" s="113"/>
    </row>
    <row r="6820" spans="8:8" x14ac:dyDescent="0.25">
      <c r="H6820" s="113"/>
    </row>
    <row r="6821" spans="8:8" x14ac:dyDescent="0.25">
      <c r="H6821" s="113"/>
    </row>
    <row r="6822" spans="8:8" x14ac:dyDescent="0.25">
      <c r="H6822" s="113"/>
    </row>
    <row r="6823" spans="8:8" x14ac:dyDescent="0.25">
      <c r="H6823" s="113"/>
    </row>
    <row r="6824" spans="8:8" x14ac:dyDescent="0.25">
      <c r="H6824" s="113"/>
    </row>
    <row r="6825" spans="8:8" x14ac:dyDescent="0.25">
      <c r="H6825" s="113"/>
    </row>
    <row r="6826" spans="8:8" x14ac:dyDescent="0.25">
      <c r="H6826" s="113"/>
    </row>
    <row r="6827" spans="8:8" x14ac:dyDescent="0.25">
      <c r="H6827" s="113"/>
    </row>
    <row r="6828" spans="8:8" x14ac:dyDescent="0.25">
      <c r="H6828" s="113"/>
    </row>
    <row r="6829" spans="8:8" x14ac:dyDescent="0.25">
      <c r="H6829" s="113"/>
    </row>
    <row r="6830" spans="8:8" x14ac:dyDescent="0.25">
      <c r="H6830" s="113"/>
    </row>
    <row r="6831" spans="8:8" x14ac:dyDescent="0.25">
      <c r="H6831" s="113"/>
    </row>
    <row r="6832" spans="8:8" x14ac:dyDescent="0.25">
      <c r="H6832" s="113"/>
    </row>
    <row r="6833" spans="8:8" x14ac:dyDescent="0.25">
      <c r="H6833" s="113"/>
    </row>
    <row r="6834" spans="8:8" x14ac:dyDescent="0.25">
      <c r="H6834" s="113"/>
    </row>
    <row r="6835" spans="8:8" x14ac:dyDescent="0.25">
      <c r="H6835" s="113"/>
    </row>
    <row r="6836" spans="8:8" x14ac:dyDescent="0.25">
      <c r="H6836" s="113"/>
    </row>
    <row r="6837" spans="8:8" x14ac:dyDescent="0.25">
      <c r="H6837" s="113"/>
    </row>
    <row r="6838" spans="8:8" x14ac:dyDescent="0.25">
      <c r="H6838" s="113"/>
    </row>
    <row r="6839" spans="8:8" x14ac:dyDescent="0.25">
      <c r="H6839" s="113"/>
    </row>
    <row r="6840" spans="8:8" x14ac:dyDescent="0.25">
      <c r="H6840" s="113"/>
    </row>
    <row r="6841" spans="8:8" x14ac:dyDescent="0.25">
      <c r="H6841" s="113"/>
    </row>
    <row r="6842" spans="8:8" x14ac:dyDescent="0.25">
      <c r="H6842" s="113"/>
    </row>
    <row r="6843" spans="8:8" x14ac:dyDescent="0.25">
      <c r="H6843" s="113"/>
    </row>
    <row r="6844" spans="8:8" x14ac:dyDescent="0.25">
      <c r="H6844" s="113"/>
    </row>
    <row r="6845" spans="8:8" x14ac:dyDescent="0.25">
      <c r="H6845" s="113"/>
    </row>
    <row r="6846" spans="8:8" x14ac:dyDescent="0.25">
      <c r="H6846" s="113"/>
    </row>
    <row r="6847" spans="8:8" x14ac:dyDescent="0.25">
      <c r="H6847" s="113"/>
    </row>
    <row r="6848" spans="8:8" x14ac:dyDescent="0.25">
      <c r="H6848" s="113"/>
    </row>
    <row r="6849" spans="8:8" x14ac:dyDescent="0.25">
      <c r="H6849" s="113"/>
    </row>
    <row r="6850" spans="8:8" x14ac:dyDescent="0.25">
      <c r="H6850" s="113"/>
    </row>
    <row r="6851" spans="8:8" x14ac:dyDescent="0.25">
      <c r="H6851" s="113"/>
    </row>
    <row r="6852" spans="8:8" x14ac:dyDescent="0.25">
      <c r="H6852" s="113"/>
    </row>
    <row r="6853" spans="8:8" x14ac:dyDescent="0.25">
      <c r="H6853" s="113"/>
    </row>
    <row r="6854" spans="8:8" x14ac:dyDescent="0.25">
      <c r="H6854" s="113"/>
    </row>
    <row r="6855" spans="8:8" x14ac:dyDescent="0.25">
      <c r="H6855" s="113"/>
    </row>
    <row r="6856" spans="8:8" x14ac:dyDescent="0.25">
      <c r="H6856" s="113"/>
    </row>
    <row r="6857" spans="8:8" x14ac:dyDescent="0.25">
      <c r="H6857" s="113"/>
    </row>
    <row r="6858" spans="8:8" x14ac:dyDescent="0.25">
      <c r="H6858" s="113"/>
    </row>
    <row r="6859" spans="8:8" x14ac:dyDescent="0.25">
      <c r="H6859" s="113"/>
    </row>
    <row r="6860" spans="8:8" x14ac:dyDescent="0.25">
      <c r="H6860" s="113"/>
    </row>
    <row r="6861" spans="8:8" x14ac:dyDescent="0.25">
      <c r="H6861" s="113"/>
    </row>
    <row r="6862" spans="8:8" x14ac:dyDescent="0.25">
      <c r="H6862" s="113"/>
    </row>
    <row r="6863" spans="8:8" x14ac:dyDescent="0.25">
      <c r="H6863" s="113"/>
    </row>
    <row r="6864" spans="8:8" x14ac:dyDescent="0.25">
      <c r="H6864" s="113"/>
    </row>
    <row r="6865" spans="8:8" x14ac:dyDescent="0.25">
      <c r="H6865" s="113"/>
    </row>
    <row r="6866" spans="8:8" x14ac:dyDescent="0.25">
      <c r="H6866" s="113"/>
    </row>
    <row r="6867" spans="8:8" x14ac:dyDescent="0.25">
      <c r="H6867" s="113"/>
    </row>
    <row r="6868" spans="8:8" x14ac:dyDescent="0.25">
      <c r="H6868" s="113"/>
    </row>
    <row r="6869" spans="8:8" x14ac:dyDescent="0.25">
      <c r="H6869" s="113"/>
    </row>
    <row r="6870" spans="8:8" x14ac:dyDescent="0.25">
      <c r="H6870" s="113"/>
    </row>
    <row r="6871" spans="8:8" x14ac:dyDescent="0.25">
      <c r="H6871" s="113"/>
    </row>
    <row r="6872" spans="8:8" x14ac:dyDescent="0.25">
      <c r="H6872" s="113"/>
    </row>
    <row r="6873" spans="8:8" x14ac:dyDescent="0.25">
      <c r="H6873" s="113"/>
    </row>
    <row r="6874" spans="8:8" x14ac:dyDescent="0.25">
      <c r="H6874" s="113"/>
    </row>
    <row r="6875" spans="8:8" x14ac:dyDescent="0.25">
      <c r="H6875" s="113"/>
    </row>
    <row r="6876" spans="8:8" x14ac:dyDescent="0.25">
      <c r="H6876" s="113"/>
    </row>
    <row r="6877" spans="8:8" x14ac:dyDescent="0.25">
      <c r="H6877" s="113"/>
    </row>
    <row r="6878" spans="8:8" x14ac:dyDescent="0.25">
      <c r="H6878" s="113"/>
    </row>
    <row r="6879" spans="8:8" x14ac:dyDescent="0.25">
      <c r="H6879" s="113"/>
    </row>
    <row r="6880" spans="8:8" x14ac:dyDescent="0.25">
      <c r="H6880" s="113"/>
    </row>
    <row r="6881" spans="8:8" x14ac:dyDescent="0.25">
      <c r="H6881" s="113"/>
    </row>
    <row r="6882" spans="8:8" x14ac:dyDescent="0.25">
      <c r="H6882" s="113"/>
    </row>
    <row r="6883" spans="8:8" x14ac:dyDescent="0.25">
      <c r="H6883" s="113"/>
    </row>
    <row r="6884" spans="8:8" x14ac:dyDescent="0.25">
      <c r="H6884" s="113"/>
    </row>
    <row r="6885" spans="8:8" x14ac:dyDescent="0.25">
      <c r="H6885" s="113"/>
    </row>
    <row r="6886" spans="8:8" x14ac:dyDescent="0.25">
      <c r="H6886" s="113"/>
    </row>
    <row r="6887" spans="8:8" x14ac:dyDescent="0.25">
      <c r="H6887" s="113"/>
    </row>
    <row r="6888" spans="8:8" x14ac:dyDescent="0.25">
      <c r="H6888" s="113"/>
    </row>
    <row r="6889" spans="8:8" x14ac:dyDescent="0.25">
      <c r="H6889" s="113"/>
    </row>
    <row r="6890" spans="8:8" x14ac:dyDescent="0.25">
      <c r="H6890" s="113"/>
    </row>
    <row r="6891" spans="8:8" x14ac:dyDescent="0.25">
      <c r="H6891" s="113"/>
    </row>
    <row r="6892" spans="8:8" x14ac:dyDescent="0.25">
      <c r="H6892" s="113"/>
    </row>
    <row r="6893" spans="8:8" x14ac:dyDescent="0.25">
      <c r="H6893" s="113"/>
    </row>
    <row r="6894" spans="8:8" x14ac:dyDescent="0.25">
      <c r="H6894" s="113"/>
    </row>
    <row r="6895" spans="8:8" x14ac:dyDescent="0.25">
      <c r="H6895" s="113"/>
    </row>
    <row r="6896" spans="8:8" x14ac:dyDescent="0.25">
      <c r="H6896" s="113"/>
    </row>
    <row r="6897" spans="8:8" x14ac:dyDescent="0.25">
      <c r="H6897" s="113"/>
    </row>
    <row r="6898" spans="8:8" x14ac:dyDescent="0.25">
      <c r="H6898" s="113"/>
    </row>
    <row r="6899" spans="8:8" x14ac:dyDescent="0.25">
      <c r="H6899" s="113"/>
    </row>
    <row r="6900" spans="8:8" x14ac:dyDescent="0.25">
      <c r="H6900" s="113"/>
    </row>
    <row r="6901" spans="8:8" x14ac:dyDescent="0.25">
      <c r="H6901" s="113"/>
    </row>
    <row r="6902" spans="8:8" x14ac:dyDescent="0.25">
      <c r="H6902" s="113"/>
    </row>
    <row r="6903" spans="8:8" x14ac:dyDescent="0.25">
      <c r="H6903" s="113"/>
    </row>
    <row r="6904" spans="8:8" x14ac:dyDescent="0.25">
      <c r="H6904" s="113"/>
    </row>
    <row r="6905" spans="8:8" x14ac:dyDescent="0.25">
      <c r="H6905" s="113"/>
    </row>
    <row r="6906" spans="8:8" x14ac:dyDescent="0.25">
      <c r="H6906" s="113"/>
    </row>
    <row r="6907" spans="8:8" x14ac:dyDescent="0.25">
      <c r="H6907" s="113"/>
    </row>
    <row r="6908" spans="8:8" x14ac:dyDescent="0.25">
      <c r="H6908" s="113"/>
    </row>
    <row r="6909" spans="8:8" x14ac:dyDescent="0.25">
      <c r="H6909" s="113"/>
    </row>
    <row r="6910" spans="8:8" x14ac:dyDescent="0.25">
      <c r="H6910" s="113"/>
    </row>
    <row r="6911" spans="8:8" x14ac:dyDescent="0.25">
      <c r="H6911" s="113"/>
    </row>
    <row r="6912" spans="8:8" x14ac:dyDescent="0.25">
      <c r="H6912" s="113"/>
    </row>
    <row r="6913" spans="8:8" x14ac:dyDescent="0.25">
      <c r="H6913" s="113"/>
    </row>
    <row r="6914" spans="8:8" x14ac:dyDescent="0.25">
      <c r="H6914" s="113"/>
    </row>
    <row r="6915" spans="8:8" x14ac:dyDescent="0.25">
      <c r="H6915" s="113"/>
    </row>
    <row r="6916" spans="8:8" x14ac:dyDescent="0.25">
      <c r="H6916" s="113"/>
    </row>
    <row r="6917" spans="8:8" x14ac:dyDescent="0.25">
      <c r="H6917" s="113"/>
    </row>
    <row r="6918" spans="8:8" x14ac:dyDescent="0.25">
      <c r="H6918" s="113"/>
    </row>
    <row r="6919" spans="8:8" x14ac:dyDescent="0.25">
      <c r="H6919" s="113"/>
    </row>
    <row r="6920" spans="8:8" x14ac:dyDescent="0.25">
      <c r="H6920" s="113"/>
    </row>
    <row r="6921" spans="8:8" x14ac:dyDescent="0.25">
      <c r="H6921" s="113"/>
    </row>
    <row r="6922" spans="8:8" x14ac:dyDescent="0.25">
      <c r="H6922" s="113"/>
    </row>
    <row r="6923" spans="8:8" x14ac:dyDescent="0.25">
      <c r="H6923" s="113"/>
    </row>
    <row r="6924" spans="8:8" x14ac:dyDescent="0.25">
      <c r="H6924" s="113"/>
    </row>
    <row r="6925" spans="8:8" x14ac:dyDescent="0.25">
      <c r="H6925" s="113"/>
    </row>
    <row r="6926" spans="8:8" x14ac:dyDescent="0.25">
      <c r="H6926" s="113"/>
    </row>
    <row r="6927" spans="8:8" x14ac:dyDescent="0.25">
      <c r="H6927" s="113"/>
    </row>
    <row r="6928" spans="8:8" x14ac:dyDescent="0.25">
      <c r="H6928" s="113"/>
    </row>
    <row r="6929" spans="8:8" x14ac:dyDescent="0.25">
      <c r="H6929" s="113"/>
    </row>
    <row r="6930" spans="8:8" x14ac:dyDescent="0.25">
      <c r="H6930" s="113"/>
    </row>
    <row r="6931" spans="8:8" x14ac:dyDescent="0.25">
      <c r="H6931" s="113"/>
    </row>
    <row r="6932" spans="8:8" x14ac:dyDescent="0.25">
      <c r="H6932" s="113"/>
    </row>
    <row r="6933" spans="8:8" x14ac:dyDescent="0.25">
      <c r="H6933" s="113"/>
    </row>
    <row r="6934" spans="8:8" x14ac:dyDescent="0.25">
      <c r="H6934" s="113"/>
    </row>
    <row r="6935" spans="8:8" x14ac:dyDescent="0.25">
      <c r="H6935" s="113"/>
    </row>
    <row r="6936" spans="8:8" x14ac:dyDescent="0.25">
      <c r="H6936" s="113"/>
    </row>
    <row r="6937" spans="8:8" x14ac:dyDescent="0.25">
      <c r="H6937" s="113"/>
    </row>
    <row r="6938" spans="8:8" x14ac:dyDescent="0.25">
      <c r="H6938" s="113"/>
    </row>
    <row r="6939" spans="8:8" x14ac:dyDescent="0.25">
      <c r="H6939" s="113"/>
    </row>
    <row r="6940" spans="8:8" x14ac:dyDescent="0.25">
      <c r="H6940" s="113"/>
    </row>
    <row r="6941" spans="8:8" x14ac:dyDescent="0.25">
      <c r="H6941" s="113"/>
    </row>
    <row r="6942" spans="8:8" x14ac:dyDescent="0.25">
      <c r="H6942" s="113"/>
    </row>
    <row r="6943" spans="8:8" x14ac:dyDescent="0.25">
      <c r="H6943" s="113"/>
    </row>
    <row r="6944" spans="8:8" x14ac:dyDescent="0.25">
      <c r="H6944" s="113"/>
    </row>
    <row r="6945" spans="8:8" x14ac:dyDescent="0.25">
      <c r="H6945" s="113"/>
    </row>
    <row r="6946" spans="8:8" x14ac:dyDescent="0.25">
      <c r="H6946" s="113"/>
    </row>
    <row r="6947" spans="8:8" x14ac:dyDescent="0.25">
      <c r="H6947" s="113"/>
    </row>
    <row r="6948" spans="8:8" x14ac:dyDescent="0.25">
      <c r="H6948" s="113"/>
    </row>
    <row r="6949" spans="8:8" x14ac:dyDescent="0.25">
      <c r="H6949" s="113"/>
    </row>
    <row r="6950" spans="8:8" x14ac:dyDescent="0.25">
      <c r="H6950" s="113"/>
    </row>
    <row r="6951" spans="8:8" x14ac:dyDescent="0.25">
      <c r="H6951" s="113"/>
    </row>
    <row r="6952" spans="8:8" x14ac:dyDescent="0.25">
      <c r="H6952" s="113"/>
    </row>
    <row r="6953" spans="8:8" x14ac:dyDescent="0.25">
      <c r="H6953" s="113"/>
    </row>
    <row r="6954" spans="8:8" x14ac:dyDescent="0.25">
      <c r="H6954" s="113"/>
    </row>
    <row r="6955" spans="8:8" x14ac:dyDescent="0.25">
      <c r="H6955" s="113"/>
    </row>
    <row r="6956" spans="8:8" x14ac:dyDescent="0.25">
      <c r="H6956" s="113"/>
    </row>
    <row r="6957" spans="8:8" x14ac:dyDescent="0.25">
      <c r="H6957" s="113"/>
    </row>
    <row r="6958" spans="8:8" x14ac:dyDescent="0.25">
      <c r="H6958" s="113"/>
    </row>
    <row r="6959" spans="8:8" x14ac:dyDescent="0.25">
      <c r="H6959" s="113"/>
    </row>
    <row r="6960" spans="8:8" x14ac:dyDescent="0.25">
      <c r="H6960" s="113"/>
    </row>
    <row r="6961" spans="8:8" x14ac:dyDescent="0.25">
      <c r="H6961" s="113"/>
    </row>
    <row r="6962" spans="8:8" x14ac:dyDescent="0.25">
      <c r="H6962" s="113"/>
    </row>
    <row r="6963" spans="8:8" x14ac:dyDescent="0.25">
      <c r="H6963" s="113"/>
    </row>
    <row r="6964" spans="8:8" x14ac:dyDescent="0.25">
      <c r="H6964" s="113"/>
    </row>
    <row r="6965" spans="8:8" x14ac:dyDescent="0.25">
      <c r="H6965" s="113"/>
    </row>
    <row r="6966" spans="8:8" x14ac:dyDescent="0.25">
      <c r="H6966" s="113"/>
    </row>
    <row r="6967" spans="8:8" x14ac:dyDescent="0.25">
      <c r="H6967" s="113"/>
    </row>
    <row r="6968" spans="8:8" x14ac:dyDescent="0.25">
      <c r="H6968" s="113"/>
    </row>
    <row r="6969" spans="8:8" x14ac:dyDescent="0.25">
      <c r="H6969" s="113"/>
    </row>
    <row r="6970" spans="8:8" x14ac:dyDescent="0.25">
      <c r="H6970" s="113"/>
    </row>
    <row r="6971" spans="8:8" x14ac:dyDescent="0.25">
      <c r="H6971" s="113"/>
    </row>
    <row r="6972" spans="8:8" x14ac:dyDescent="0.25">
      <c r="H6972" s="113"/>
    </row>
    <row r="6973" spans="8:8" x14ac:dyDescent="0.25">
      <c r="H6973" s="113"/>
    </row>
    <row r="6974" spans="8:8" x14ac:dyDescent="0.25">
      <c r="H6974" s="113"/>
    </row>
    <row r="6975" spans="8:8" x14ac:dyDescent="0.25">
      <c r="H6975" s="113"/>
    </row>
    <row r="6976" spans="8:8" x14ac:dyDescent="0.25">
      <c r="H6976" s="113"/>
    </row>
    <row r="6977" spans="8:8" x14ac:dyDescent="0.25">
      <c r="H6977" s="113"/>
    </row>
    <row r="6978" spans="8:8" x14ac:dyDescent="0.25">
      <c r="H6978" s="113"/>
    </row>
    <row r="6979" spans="8:8" x14ac:dyDescent="0.25">
      <c r="H6979" s="113"/>
    </row>
    <row r="6980" spans="8:8" x14ac:dyDescent="0.25">
      <c r="H6980" s="113"/>
    </row>
    <row r="6981" spans="8:8" x14ac:dyDescent="0.25">
      <c r="H6981" s="113"/>
    </row>
    <row r="6982" spans="8:8" x14ac:dyDescent="0.25">
      <c r="H6982" s="113"/>
    </row>
    <row r="6983" spans="8:8" x14ac:dyDescent="0.25">
      <c r="H6983" s="113"/>
    </row>
    <row r="6984" spans="8:8" x14ac:dyDescent="0.25">
      <c r="H6984" s="113"/>
    </row>
    <row r="6985" spans="8:8" x14ac:dyDescent="0.25">
      <c r="H6985" s="113"/>
    </row>
    <row r="6986" spans="8:8" x14ac:dyDescent="0.25">
      <c r="H6986" s="113"/>
    </row>
    <row r="6987" spans="8:8" x14ac:dyDescent="0.25">
      <c r="H6987" s="113"/>
    </row>
    <row r="6988" spans="8:8" x14ac:dyDescent="0.25">
      <c r="H6988" s="113"/>
    </row>
    <row r="6989" spans="8:8" x14ac:dyDescent="0.25">
      <c r="H6989" s="113"/>
    </row>
    <row r="6990" spans="8:8" x14ac:dyDescent="0.25">
      <c r="H6990" s="113"/>
    </row>
    <row r="6991" spans="8:8" x14ac:dyDescent="0.25">
      <c r="H6991" s="113"/>
    </row>
    <row r="6992" spans="8:8" x14ac:dyDescent="0.25">
      <c r="H6992" s="113"/>
    </row>
    <row r="6993" spans="8:8" x14ac:dyDescent="0.25">
      <c r="H6993" s="113"/>
    </row>
    <row r="6994" spans="8:8" x14ac:dyDescent="0.25">
      <c r="H6994" s="113"/>
    </row>
    <row r="6995" spans="8:8" x14ac:dyDescent="0.25">
      <c r="H6995" s="113"/>
    </row>
    <row r="6996" spans="8:8" x14ac:dyDescent="0.25">
      <c r="H6996" s="113"/>
    </row>
    <row r="6997" spans="8:8" x14ac:dyDescent="0.25">
      <c r="H6997" s="113"/>
    </row>
    <row r="6998" spans="8:8" x14ac:dyDescent="0.25">
      <c r="H6998" s="113"/>
    </row>
    <row r="6999" spans="8:8" x14ac:dyDescent="0.25">
      <c r="H6999" s="113"/>
    </row>
    <row r="7000" spans="8:8" x14ac:dyDescent="0.25">
      <c r="H7000" s="113"/>
    </row>
    <row r="7001" spans="8:8" x14ac:dyDescent="0.25">
      <c r="H7001" s="113"/>
    </row>
    <row r="7002" spans="8:8" x14ac:dyDescent="0.25">
      <c r="H7002" s="113"/>
    </row>
    <row r="7003" spans="8:8" x14ac:dyDescent="0.25">
      <c r="H7003" s="113"/>
    </row>
    <row r="7004" spans="8:8" x14ac:dyDescent="0.25">
      <c r="H7004" s="113"/>
    </row>
    <row r="7005" spans="8:8" x14ac:dyDescent="0.25">
      <c r="H7005" s="113"/>
    </row>
    <row r="7006" spans="8:8" x14ac:dyDescent="0.25">
      <c r="H7006" s="113"/>
    </row>
    <row r="7007" spans="8:8" x14ac:dyDescent="0.25">
      <c r="H7007" s="113"/>
    </row>
    <row r="7008" spans="8:8" x14ac:dyDescent="0.25">
      <c r="H7008" s="113"/>
    </row>
    <row r="7009" spans="8:8" x14ac:dyDescent="0.25">
      <c r="H7009" s="113"/>
    </row>
    <row r="7010" spans="8:8" x14ac:dyDescent="0.25">
      <c r="H7010" s="113"/>
    </row>
    <row r="7011" spans="8:8" x14ac:dyDescent="0.25">
      <c r="H7011" s="113"/>
    </row>
    <row r="7012" spans="8:8" x14ac:dyDescent="0.25">
      <c r="H7012" s="113"/>
    </row>
    <row r="7013" spans="8:8" x14ac:dyDescent="0.25">
      <c r="H7013" s="113"/>
    </row>
    <row r="7014" spans="8:8" x14ac:dyDescent="0.25">
      <c r="H7014" s="113"/>
    </row>
    <row r="7015" spans="8:8" x14ac:dyDescent="0.25">
      <c r="H7015" s="113"/>
    </row>
    <row r="7016" spans="8:8" x14ac:dyDescent="0.25">
      <c r="H7016" s="113"/>
    </row>
    <row r="7017" spans="8:8" x14ac:dyDescent="0.25">
      <c r="H7017" s="113"/>
    </row>
    <row r="7018" spans="8:8" x14ac:dyDescent="0.25">
      <c r="H7018" s="113"/>
    </row>
    <row r="7019" spans="8:8" x14ac:dyDescent="0.25">
      <c r="H7019" s="113"/>
    </row>
    <row r="7020" spans="8:8" x14ac:dyDescent="0.25">
      <c r="H7020" s="113"/>
    </row>
    <row r="7021" spans="8:8" x14ac:dyDescent="0.25">
      <c r="H7021" s="113"/>
    </row>
    <row r="7022" spans="8:8" x14ac:dyDescent="0.25">
      <c r="H7022" s="113"/>
    </row>
    <row r="7023" spans="8:8" x14ac:dyDescent="0.25">
      <c r="H7023" s="113"/>
    </row>
    <row r="7024" spans="8:8" x14ac:dyDescent="0.25">
      <c r="H7024" s="113"/>
    </row>
    <row r="7025" spans="8:8" x14ac:dyDescent="0.25">
      <c r="H7025" s="113"/>
    </row>
    <row r="7026" spans="8:8" x14ac:dyDescent="0.25">
      <c r="H7026" s="113"/>
    </row>
    <row r="7027" spans="8:8" x14ac:dyDescent="0.25">
      <c r="H7027" s="113"/>
    </row>
    <row r="7028" spans="8:8" x14ac:dyDescent="0.25">
      <c r="H7028" s="113"/>
    </row>
    <row r="7029" spans="8:8" x14ac:dyDescent="0.25">
      <c r="H7029" s="113"/>
    </row>
    <row r="7030" spans="8:8" x14ac:dyDescent="0.25">
      <c r="H7030" s="113"/>
    </row>
    <row r="7031" spans="8:8" x14ac:dyDescent="0.25">
      <c r="H7031" s="113"/>
    </row>
    <row r="7032" spans="8:8" x14ac:dyDescent="0.25">
      <c r="H7032" s="113"/>
    </row>
    <row r="7033" spans="8:8" x14ac:dyDescent="0.25">
      <c r="H7033" s="113"/>
    </row>
    <row r="7034" spans="8:8" x14ac:dyDescent="0.25">
      <c r="H7034" s="113"/>
    </row>
    <row r="7035" spans="8:8" x14ac:dyDescent="0.25">
      <c r="H7035" s="113"/>
    </row>
    <row r="7036" spans="8:8" x14ac:dyDescent="0.25">
      <c r="H7036" s="113"/>
    </row>
    <row r="7037" spans="8:8" x14ac:dyDescent="0.25">
      <c r="H7037" s="113"/>
    </row>
    <row r="7038" spans="8:8" x14ac:dyDescent="0.25">
      <c r="H7038" s="113"/>
    </row>
    <row r="7039" spans="8:8" x14ac:dyDescent="0.25">
      <c r="H7039" s="113"/>
    </row>
    <row r="7040" spans="8:8" x14ac:dyDescent="0.25">
      <c r="H7040" s="113"/>
    </row>
    <row r="7041" spans="8:8" x14ac:dyDescent="0.25">
      <c r="H7041" s="113"/>
    </row>
    <row r="7042" spans="8:8" x14ac:dyDescent="0.25">
      <c r="H7042" s="113"/>
    </row>
    <row r="7043" spans="8:8" x14ac:dyDescent="0.25">
      <c r="H7043" s="113"/>
    </row>
    <row r="7044" spans="8:8" x14ac:dyDescent="0.25">
      <c r="H7044" s="113"/>
    </row>
    <row r="7045" spans="8:8" x14ac:dyDescent="0.25">
      <c r="H7045" s="113"/>
    </row>
    <row r="7046" spans="8:8" x14ac:dyDescent="0.25">
      <c r="H7046" s="113"/>
    </row>
    <row r="7047" spans="8:8" x14ac:dyDescent="0.25">
      <c r="H7047" s="113"/>
    </row>
    <row r="7048" spans="8:8" x14ac:dyDescent="0.25">
      <c r="H7048" s="113"/>
    </row>
    <row r="7049" spans="8:8" x14ac:dyDescent="0.25">
      <c r="H7049" s="113"/>
    </row>
    <row r="7050" spans="8:8" x14ac:dyDescent="0.25">
      <c r="H7050" s="113"/>
    </row>
    <row r="7051" spans="8:8" x14ac:dyDescent="0.25">
      <c r="H7051" s="113"/>
    </row>
    <row r="7052" spans="8:8" x14ac:dyDescent="0.25">
      <c r="H7052" s="113"/>
    </row>
    <row r="7053" spans="8:8" x14ac:dyDescent="0.25">
      <c r="H7053" s="113"/>
    </row>
    <row r="7054" spans="8:8" x14ac:dyDescent="0.25">
      <c r="H7054" s="113"/>
    </row>
    <row r="7055" spans="8:8" x14ac:dyDescent="0.25">
      <c r="H7055" s="113"/>
    </row>
    <row r="7056" spans="8:8" x14ac:dyDescent="0.25">
      <c r="H7056" s="113"/>
    </row>
    <row r="7057" spans="8:8" x14ac:dyDescent="0.25">
      <c r="H7057" s="113"/>
    </row>
    <row r="7058" spans="8:8" x14ac:dyDescent="0.25">
      <c r="H7058" s="113"/>
    </row>
    <row r="7059" spans="8:8" x14ac:dyDescent="0.25">
      <c r="H7059" s="113"/>
    </row>
    <row r="7060" spans="8:8" x14ac:dyDescent="0.25">
      <c r="H7060" s="113"/>
    </row>
    <row r="7061" spans="8:8" x14ac:dyDescent="0.25">
      <c r="H7061" s="113"/>
    </row>
    <row r="7062" spans="8:8" x14ac:dyDescent="0.25">
      <c r="H7062" s="113"/>
    </row>
    <row r="7063" spans="8:8" x14ac:dyDescent="0.25">
      <c r="H7063" s="113"/>
    </row>
    <row r="7064" spans="8:8" x14ac:dyDescent="0.25">
      <c r="H7064" s="113"/>
    </row>
    <row r="7065" spans="8:8" x14ac:dyDescent="0.25">
      <c r="H7065" s="113"/>
    </row>
    <row r="7066" spans="8:8" x14ac:dyDescent="0.25">
      <c r="H7066" s="113"/>
    </row>
    <row r="7067" spans="8:8" x14ac:dyDescent="0.25">
      <c r="H7067" s="113"/>
    </row>
    <row r="7068" spans="8:8" x14ac:dyDescent="0.25">
      <c r="H7068" s="113"/>
    </row>
    <row r="7069" spans="8:8" x14ac:dyDescent="0.25">
      <c r="H7069" s="113"/>
    </row>
    <row r="7070" spans="8:8" x14ac:dyDescent="0.25">
      <c r="H7070" s="113"/>
    </row>
    <row r="7071" spans="8:8" x14ac:dyDescent="0.25">
      <c r="H7071" s="113"/>
    </row>
    <row r="7072" spans="8:8" x14ac:dyDescent="0.25">
      <c r="H7072" s="113"/>
    </row>
    <row r="7073" spans="8:8" x14ac:dyDescent="0.25">
      <c r="H7073" s="113"/>
    </row>
    <row r="7074" spans="8:8" x14ac:dyDescent="0.25">
      <c r="H7074" s="113"/>
    </row>
    <row r="7075" spans="8:8" x14ac:dyDescent="0.25">
      <c r="H7075" s="113"/>
    </row>
    <row r="7076" spans="8:8" x14ac:dyDescent="0.25">
      <c r="H7076" s="113"/>
    </row>
    <row r="7077" spans="8:8" x14ac:dyDescent="0.25">
      <c r="H7077" s="113"/>
    </row>
    <row r="7078" spans="8:8" x14ac:dyDescent="0.25">
      <c r="H7078" s="113"/>
    </row>
    <row r="7079" spans="8:8" x14ac:dyDescent="0.25">
      <c r="H7079" s="113"/>
    </row>
    <row r="7080" spans="8:8" x14ac:dyDescent="0.25">
      <c r="H7080" s="113"/>
    </row>
    <row r="7081" spans="8:8" x14ac:dyDescent="0.25">
      <c r="H7081" s="113"/>
    </row>
    <row r="7082" spans="8:8" x14ac:dyDescent="0.25">
      <c r="H7082" s="113"/>
    </row>
    <row r="7083" spans="8:8" x14ac:dyDescent="0.25">
      <c r="H7083" s="113"/>
    </row>
    <row r="7084" spans="8:8" x14ac:dyDescent="0.25">
      <c r="H7084" s="113"/>
    </row>
    <row r="7085" spans="8:8" x14ac:dyDescent="0.25">
      <c r="H7085" s="113"/>
    </row>
    <row r="7086" spans="8:8" x14ac:dyDescent="0.25">
      <c r="H7086" s="113"/>
    </row>
    <row r="7087" spans="8:8" x14ac:dyDescent="0.25">
      <c r="H7087" s="113"/>
    </row>
    <row r="7088" spans="8:8" x14ac:dyDescent="0.25">
      <c r="H7088" s="113"/>
    </row>
    <row r="7089" spans="8:8" x14ac:dyDescent="0.25">
      <c r="H7089" s="113"/>
    </row>
    <row r="7090" spans="8:8" x14ac:dyDescent="0.25">
      <c r="H7090" s="113"/>
    </row>
    <row r="7091" spans="8:8" x14ac:dyDescent="0.25">
      <c r="H7091" s="113"/>
    </row>
    <row r="7092" spans="8:8" x14ac:dyDescent="0.25">
      <c r="H7092" s="113"/>
    </row>
    <row r="7093" spans="8:8" x14ac:dyDescent="0.25">
      <c r="H7093" s="113"/>
    </row>
    <row r="7094" spans="8:8" x14ac:dyDescent="0.25">
      <c r="H7094" s="113"/>
    </row>
    <row r="7095" spans="8:8" x14ac:dyDescent="0.25">
      <c r="H7095" s="113"/>
    </row>
    <row r="7096" spans="8:8" x14ac:dyDescent="0.25">
      <c r="H7096" s="113"/>
    </row>
    <row r="7097" spans="8:8" x14ac:dyDescent="0.25">
      <c r="H7097" s="113"/>
    </row>
    <row r="7098" spans="8:8" x14ac:dyDescent="0.25">
      <c r="H7098" s="113"/>
    </row>
    <row r="7099" spans="8:8" x14ac:dyDescent="0.25">
      <c r="H7099" s="113"/>
    </row>
    <row r="7100" spans="8:8" x14ac:dyDescent="0.25">
      <c r="H7100" s="113"/>
    </row>
    <row r="7101" spans="8:8" x14ac:dyDescent="0.25">
      <c r="H7101" s="113"/>
    </row>
    <row r="7102" spans="8:8" x14ac:dyDescent="0.25">
      <c r="H7102" s="113"/>
    </row>
    <row r="7103" spans="8:8" x14ac:dyDescent="0.25">
      <c r="H7103" s="113"/>
    </row>
    <row r="7104" spans="8:8" x14ac:dyDescent="0.25">
      <c r="H7104" s="113"/>
    </row>
    <row r="7105" spans="8:8" x14ac:dyDescent="0.25">
      <c r="H7105" s="113"/>
    </row>
    <row r="7106" spans="8:8" x14ac:dyDescent="0.25">
      <c r="H7106" s="113"/>
    </row>
    <row r="7107" spans="8:8" x14ac:dyDescent="0.25">
      <c r="H7107" s="113"/>
    </row>
    <row r="7108" spans="8:8" x14ac:dyDescent="0.25">
      <c r="H7108" s="113"/>
    </row>
    <row r="7109" spans="8:8" x14ac:dyDescent="0.25">
      <c r="H7109" s="113"/>
    </row>
    <row r="7110" spans="8:8" x14ac:dyDescent="0.25">
      <c r="H7110" s="113"/>
    </row>
    <row r="7111" spans="8:8" x14ac:dyDescent="0.25">
      <c r="H7111" s="113"/>
    </row>
    <row r="7112" spans="8:8" x14ac:dyDescent="0.25">
      <c r="H7112" s="113"/>
    </row>
    <row r="7113" spans="8:8" x14ac:dyDescent="0.25">
      <c r="H7113" s="113"/>
    </row>
    <row r="7114" spans="8:8" x14ac:dyDescent="0.25">
      <c r="H7114" s="113"/>
    </row>
    <row r="7115" spans="8:8" x14ac:dyDescent="0.25">
      <c r="H7115" s="113"/>
    </row>
    <row r="7116" spans="8:8" x14ac:dyDescent="0.25">
      <c r="H7116" s="113"/>
    </row>
    <row r="7117" spans="8:8" x14ac:dyDescent="0.25">
      <c r="H7117" s="113"/>
    </row>
    <row r="7118" spans="8:8" x14ac:dyDescent="0.25">
      <c r="H7118" s="113"/>
    </row>
    <row r="7119" spans="8:8" x14ac:dyDescent="0.25">
      <c r="H7119" s="113"/>
    </row>
    <row r="7120" spans="8:8" x14ac:dyDescent="0.25">
      <c r="H7120" s="113"/>
    </row>
    <row r="7121" spans="8:8" x14ac:dyDescent="0.25">
      <c r="H7121" s="113"/>
    </row>
    <row r="7122" spans="8:8" x14ac:dyDescent="0.25">
      <c r="H7122" s="113"/>
    </row>
    <row r="7123" spans="8:8" x14ac:dyDescent="0.25">
      <c r="H7123" s="113"/>
    </row>
    <row r="7124" spans="8:8" x14ac:dyDescent="0.25">
      <c r="H7124" s="113"/>
    </row>
    <row r="7125" spans="8:8" x14ac:dyDescent="0.25">
      <c r="H7125" s="113"/>
    </row>
    <row r="7126" spans="8:8" x14ac:dyDescent="0.25">
      <c r="H7126" s="113"/>
    </row>
    <row r="7127" spans="8:8" x14ac:dyDescent="0.25">
      <c r="H7127" s="113"/>
    </row>
    <row r="7128" spans="8:8" x14ac:dyDescent="0.25">
      <c r="H7128" s="113"/>
    </row>
    <row r="7129" spans="8:8" x14ac:dyDescent="0.25">
      <c r="H7129" s="113"/>
    </row>
    <row r="7130" spans="8:8" x14ac:dyDescent="0.25">
      <c r="H7130" s="113"/>
    </row>
    <row r="7131" spans="8:8" x14ac:dyDescent="0.25">
      <c r="H7131" s="113"/>
    </row>
    <row r="7132" spans="8:8" x14ac:dyDescent="0.25">
      <c r="H7132" s="113"/>
    </row>
    <row r="7133" spans="8:8" x14ac:dyDescent="0.25">
      <c r="H7133" s="113"/>
    </row>
    <row r="7134" spans="8:8" x14ac:dyDescent="0.25">
      <c r="H7134" s="113"/>
    </row>
    <row r="7135" spans="8:8" x14ac:dyDescent="0.25">
      <c r="H7135" s="113"/>
    </row>
    <row r="7136" spans="8:8" x14ac:dyDescent="0.25">
      <c r="H7136" s="113"/>
    </row>
    <row r="7137" spans="8:8" x14ac:dyDescent="0.25">
      <c r="H7137" s="113"/>
    </row>
    <row r="7138" spans="8:8" x14ac:dyDescent="0.25">
      <c r="H7138" s="113"/>
    </row>
    <row r="7139" spans="8:8" x14ac:dyDescent="0.25">
      <c r="H7139" s="113"/>
    </row>
    <row r="7140" spans="8:8" x14ac:dyDescent="0.25">
      <c r="H7140" s="113"/>
    </row>
    <row r="7141" spans="8:8" x14ac:dyDescent="0.25">
      <c r="H7141" s="113"/>
    </row>
    <row r="7142" spans="8:8" x14ac:dyDescent="0.25">
      <c r="H7142" s="113"/>
    </row>
    <row r="7143" spans="8:8" x14ac:dyDescent="0.25">
      <c r="H7143" s="113"/>
    </row>
    <row r="7144" spans="8:8" x14ac:dyDescent="0.25">
      <c r="H7144" s="113"/>
    </row>
    <row r="7145" spans="8:8" x14ac:dyDescent="0.25">
      <c r="H7145" s="113"/>
    </row>
    <row r="7146" spans="8:8" x14ac:dyDescent="0.25">
      <c r="H7146" s="113"/>
    </row>
    <row r="7147" spans="8:8" x14ac:dyDescent="0.25">
      <c r="H7147" s="113"/>
    </row>
    <row r="7148" spans="8:8" x14ac:dyDescent="0.25">
      <c r="H7148" s="113"/>
    </row>
    <row r="7149" spans="8:8" x14ac:dyDescent="0.25">
      <c r="H7149" s="113"/>
    </row>
    <row r="7150" spans="8:8" x14ac:dyDescent="0.25">
      <c r="H7150" s="113"/>
    </row>
    <row r="7151" spans="8:8" x14ac:dyDescent="0.25">
      <c r="H7151" s="113"/>
    </row>
    <row r="7152" spans="8:8" x14ac:dyDescent="0.25">
      <c r="H7152" s="113"/>
    </row>
    <row r="7153" spans="8:8" x14ac:dyDescent="0.25">
      <c r="H7153" s="113"/>
    </row>
    <row r="7154" spans="8:8" x14ac:dyDescent="0.25">
      <c r="H7154" s="113"/>
    </row>
    <row r="7155" spans="8:8" x14ac:dyDescent="0.25">
      <c r="H7155" s="113"/>
    </row>
    <row r="7156" spans="8:8" x14ac:dyDescent="0.25">
      <c r="H7156" s="113"/>
    </row>
    <row r="7157" spans="8:8" x14ac:dyDescent="0.25">
      <c r="H7157" s="113"/>
    </row>
    <row r="7158" spans="8:8" x14ac:dyDescent="0.25">
      <c r="H7158" s="113"/>
    </row>
    <row r="7159" spans="8:8" x14ac:dyDescent="0.25">
      <c r="H7159" s="113"/>
    </row>
    <row r="7160" spans="8:8" x14ac:dyDescent="0.25">
      <c r="H7160" s="113"/>
    </row>
    <row r="7161" spans="8:8" x14ac:dyDescent="0.25">
      <c r="H7161" s="113"/>
    </row>
    <row r="7162" spans="8:8" x14ac:dyDescent="0.25">
      <c r="H7162" s="113"/>
    </row>
    <row r="7163" spans="8:8" x14ac:dyDescent="0.25">
      <c r="H7163" s="113"/>
    </row>
    <row r="7164" spans="8:8" x14ac:dyDescent="0.25">
      <c r="H7164" s="113"/>
    </row>
    <row r="7165" spans="8:8" x14ac:dyDescent="0.25">
      <c r="H7165" s="113"/>
    </row>
    <row r="7166" spans="8:8" x14ac:dyDescent="0.25">
      <c r="H7166" s="113"/>
    </row>
    <row r="7167" spans="8:8" x14ac:dyDescent="0.25">
      <c r="H7167" s="113"/>
    </row>
    <row r="7168" spans="8:8" x14ac:dyDescent="0.25">
      <c r="H7168" s="113"/>
    </row>
    <row r="7169" spans="8:8" x14ac:dyDescent="0.25">
      <c r="H7169" s="113"/>
    </row>
    <row r="7170" spans="8:8" x14ac:dyDescent="0.25">
      <c r="H7170" s="113"/>
    </row>
    <row r="7171" spans="8:8" x14ac:dyDescent="0.25">
      <c r="H7171" s="113"/>
    </row>
    <row r="7172" spans="8:8" x14ac:dyDescent="0.25">
      <c r="H7172" s="113"/>
    </row>
    <row r="7173" spans="8:8" x14ac:dyDescent="0.25">
      <c r="H7173" s="113"/>
    </row>
    <row r="7174" spans="8:8" x14ac:dyDescent="0.25">
      <c r="H7174" s="113"/>
    </row>
    <row r="7175" spans="8:8" x14ac:dyDescent="0.25">
      <c r="H7175" s="113"/>
    </row>
    <row r="7176" spans="8:8" x14ac:dyDescent="0.25">
      <c r="H7176" s="113"/>
    </row>
    <row r="7177" spans="8:8" x14ac:dyDescent="0.25">
      <c r="H7177" s="113"/>
    </row>
    <row r="7178" spans="8:8" x14ac:dyDescent="0.25">
      <c r="H7178" s="113"/>
    </row>
    <row r="7179" spans="8:8" x14ac:dyDescent="0.25">
      <c r="H7179" s="113"/>
    </row>
    <row r="7180" spans="8:8" x14ac:dyDescent="0.25">
      <c r="H7180" s="113"/>
    </row>
    <row r="7181" spans="8:8" x14ac:dyDescent="0.25">
      <c r="H7181" s="113"/>
    </row>
    <row r="7182" spans="8:8" x14ac:dyDescent="0.25">
      <c r="H7182" s="113"/>
    </row>
    <row r="7183" spans="8:8" x14ac:dyDescent="0.25">
      <c r="H7183" s="113"/>
    </row>
    <row r="7184" spans="8:8" x14ac:dyDescent="0.25">
      <c r="H7184" s="113"/>
    </row>
    <row r="7185" spans="8:8" x14ac:dyDescent="0.25">
      <c r="H7185" s="113"/>
    </row>
    <row r="7186" spans="8:8" x14ac:dyDescent="0.25">
      <c r="H7186" s="113"/>
    </row>
    <row r="7187" spans="8:8" x14ac:dyDescent="0.25">
      <c r="H7187" s="113"/>
    </row>
    <row r="7188" spans="8:8" x14ac:dyDescent="0.25">
      <c r="H7188" s="113"/>
    </row>
    <row r="7189" spans="8:8" x14ac:dyDescent="0.25">
      <c r="H7189" s="113"/>
    </row>
    <row r="7190" spans="8:8" x14ac:dyDescent="0.25">
      <c r="H7190" s="113"/>
    </row>
    <row r="7191" spans="8:8" x14ac:dyDescent="0.25">
      <c r="H7191" s="113"/>
    </row>
    <row r="7192" spans="8:8" x14ac:dyDescent="0.25">
      <c r="H7192" s="113"/>
    </row>
    <row r="7193" spans="8:8" x14ac:dyDescent="0.25">
      <c r="H7193" s="113"/>
    </row>
    <row r="7194" spans="8:8" x14ac:dyDescent="0.25">
      <c r="H7194" s="113"/>
    </row>
    <row r="7195" spans="8:8" x14ac:dyDescent="0.25">
      <c r="H7195" s="113"/>
    </row>
    <row r="7196" spans="8:8" x14ac:dyDescent="0.25">
      <c r="H7196" s="113"/>
    </row>
    <row r="7197" spans="8:8" x14ac:dyDescent="0.25">
      <c r="H7197" s="113"/>
    </row>
    <row r="7198" spans="8:8" x14ac:dyDescent="0.25">
      <c r="H7198" s="113"/>
    </row>
    <row r="7199" spans="8:8" x14ac:dyDescent="0.25">
      <c r="H7199" s="113"/>
    </row>
    <row r="7200" spans="8:8" x14ac:dyDescent="0.25">
      <c r="H7200" s="113"/>
    </row>
    <row r="7201" spans="8:8" x14ac:dyDescent="0.25">
      <c r="H7201" s="113"/>
    </row>
    <row r="7202" spans="8:8" x14ac:dyDescent="0.25">
      <c r="H7202" s="113"/>
    </row>
    <row r="7203" spans="8:8" x14ac:dyDescent="0.25">
      <c r="H7203" s="113"/>
    </row>
    <row r="7204" spans="8:8" x14ac:dyDescent="0.25">
      <c r="H7204" s="113"/>
    </row>
    <row r="7205" spans="8:8" x14ac:dyDescent="0.25">
      <c r="H7205" s="113"/>
    </row>
    <row r="7206" spans="8:8" x14ac:dyDescent="0.25">
      <c r="H7206" s="113"/>
    </row>
    <row r="7207" spans="8:8" x14ac:dyDescent="0.25">
      <c r="H7207" s="113"/>
    </row>
    <row r="7208" spans="8:8" x14ac:dyDescent="0.25">
      <c r="H7208" s="113"/>
    </row>
    <row r="7209" spans="8:8" x14ac:dyDescent="0.25">
      <c r="H7209" s="113"/>
    </row>
    <row r="7210" spans="8:8" x14ac:dyDescent="0.25">
      <c r="H7210" s="113"/>
    </row>
    <row r="7211" spans="8:8" x14ac:dyDescent="0.25">
      <c r="H7211" s="113"/>
    </row>
    <row r="7212" spans="8:8" x14ac:dyDescent="0.25">
      <c r="H7212" s="113"/>
    </row>
    <row r="7213" spans="8:8" x14ac:dyDescent="0.25">
      <c r="H7213" s="113"/>
    </row>
    <row r="7214" spans="8:8" x14ac:dyDescent="0.25">
      <c r="H7214" s="113"/>
    </row>
    <row r="7215" spans="8:8" x14ac:dyDescent="0.25">
      <c r="H7215" s="113"/>
    </row>
    <row r="7216" spans="8:8" x14ac:dyDescent="0.25">
      <c r="H7216" s="113"/>
    </row>
    <row r="7217" spans="8:8" x14ac:dyDescent="0.25">
      <c r="H7217" s="113"/>
    </row>
    <row r="7218" spans="8:8" x14ac:dyDescent="0.25">
      <c r="H7218" s="113"/>
    </row>
    <row r="7219" spans="8:8" x14ac:dyDescent="0.25">
      <c r="H7219" s="113"/>
    </row>
    <row r="7220" spans="8:8" x14ac:dyDescent="0.25">
      <c r="H7220" s="113"/>
    </row>
    <row r="7221" spans="8:8" x14ac:dyDescent="0.25">
      <c r="H7221" s="113"/>
    </row>
    <row r="7222" spans="8:8" x14ac:dyDescent="0.25">
      <c r="H7222" s="113"/>
    </row>
    <row r="7223" spans="8:8" x14ac:dyDescent="0.25">
      <c r="H7223" s="113"/>
    </row>
    <row r="7224" spans="8:8" x14ac:dyDescent="0.25">
      <c r="H7224" s="113"/>
    </row>
    <row r="7225" spans="8:8" x14ac:dyDescent="0.25">
      <c r="H7225" s="113"/>
    </row>
    <row r="7226" spans="8:8" x14ac:dyDescent="0.25">
      <c r="H7226" s="113"/>
    </row>
    <row r="7227" spans="8:8" x14ac:dyDescent="0.25">
      <c r="H7227" s="113"/>
    </row>
    <row r="7228" spans="8:8" x14ac:dyDescent="0.25">
      <c r="H7228" s="113"/>
    </row>
    <row r="7229" spans="8:8" x14ac:dyDescent="0.25">
      <c r="H7229" s="113"/>
    </row>
    <row r="7230" spans="8:8" x14ac:dyDescent="0.25">
      <c r="H7230" s="113"/>
    </row>
    <row r="7231" spans="8:8" x14ac:dyDescent="0.25">
      <c r="H7231" s="113"/>
    </row>
    <row r="7232" spans="8:8" x14ac:dyDescent="0.25">
      <c r="H7232" s="113"/>
    </row>
    <row r="7233" spans="8:8" x14ac:dyDescent="0.25">
      <c r="H7233" s="113"/>
    </row>
    <row r="7234" spans="8:8" x14ac:dyDescent="0.25">
      <c r="H7234" s="113"/>
    </row>
    <row r="7235" spans="8:8" x14ac:dyDescent="0.25">
      <c r="H7235" s="113"/>
    </row>
    <row r="7236" spans="8:8" x14ac:dyDescent="0.25">
      <c r="H7236" s="113"/>
    </row>
    <row r="7237" spans="8:8" x14ac:dyDescent="0.25">
      <c r="H7237" s="113"/>
    </row>
    <row r="7238" spans="8:8" x14ac:dyDescent="0.25">
      <c r="H7238" s="113"/>
    </row>
    <row r="7239" spans="8:8" x14ac:dyDescent="0.25">
      <c r="H7239" s="113"/>
    </row>
    <row r="7240" spans="8:8" x14ac:dyDescent="0.25">
      <c r="H7240" s="113"/>
    </row>
    <row r="7241" spans="8:8" x14ac:dyDescent="0.25">
      <c r="H7241" s="113"/>
    </row>
    <row r="7242" spans="8:8" x14ac:dyDescent="0.25">
      <c r="H7242" s="113"/>
    </row>
    <row r="7243" spans="8:8" x14ac:dyDescent="0.25">
      <c r="H7243" s="113"/>
    </row>
    <row r="7244" spans="8:8" x14ac:dyDescent="0.25">
      <c r="H7244" s="113"/>
    </row>
    <row r="7245" spans="8:8" x14ac:dyDescent="0.25">
      <c r="H7245" s="113"/>
    </row>
    <row r="7246" spans="8:8" x14ac:dyDescent="0.25">
      <c r="H7246" s="113"/>
    </row>
    <row r="7247" spans="8:8" x14ac:dyDescent="0.25">
      <c r="H7247" s="113"/>
    </row>
    <row r="7248" spans="8:8" x14ac:dyDescent="0.25">
      <c r="H7248" s="113"/>
    </row>
    <row r="7249" spans="8:8" x14ac:dyDescent="0.25">
      <c r="H7249" s="113"/>
    </row>
    <row r="7250" spans="8:8" x14ac:dyDescent="0.25">
      <c r="H7250" s="113"/>
    </row>
    <row r="7251" spans="8:8" x14ac:dyDescent="0.25">
      <c r="H7251" s="113"/>
    </row>
    <row r="7252" spans="8:8" x14ac:dyDescent="0.25">
      <c r="H7252" s="113"/>
    </row>
    <row r="7253" spans="8:8" x14ac:dyDescent="0.25">
      <c r="H7253" s="113"/>
    </row>
    <row r="7254" spans="8:8" x14ac:dyDescent="0.25">
      <c r="H7254" s="113"/>
    </row>
    <row r="7255" spans="8:8" x14ac:dyDescent="0.25">
      <c r="H7255" s="113"/>
    </row>
    <row r="7256" spans="8:8" x14ac:dyDescent="0.25">
      <c r="H7256" s="113"/>
    </row>
    <row r="7257" spans="8:8" x14ac:dyDescent="0.25">
      <c r="H7257" s="113"/>
    </row>
    <row r="7258" spans="8:8" x14ac:dyDescent="0.25">
      <c r="H7258" s="113"/>
    </row>
    <row r="7259" spans="8:8" x14ac:dyDescent="0.25">
      <c r="H7259" s="113"/>
    </row>
    <row r="7260" spans="8:8" x14ac:dyDescent="0.25">
      <c r="H7260" s="113"/>
    </row>
    <row r="7261" spans="8:8" x14ac:dyDescent="0.25">
      <c r="H7261" s="113"/>
    </row>
    <row r="7262" spans="8:8" x14ac:dyDescent="0.25">
      <c r="H7262" s="113"/>
    </row>
    <row r="7263" spans="8:8" x14ac:dyDescent="0.25">
      <c r="H7263" s="113"/>
    </row>
    <row r="7264" spans="8:8" x14ac:dyDescent="0.25">
      <c r="H7264" s="113"/>
    </row>
    <row r="7265" spans="8:8" x14ac:dyDescent="0.25">
      <c r="H7265" s="113"/>
    </row>
    <row r="7266" spans="8:8" x14ac:dyDescent="0.25">
      <c r="H7266" s="113"/>
    </row>
    <row r="7267" spans="8:8" x14ac:dyDescent="0.25">
      <c r="H7267" s="113"/>
    </row>
    <row r="7268" spans="8:8" x14ac:dyDescent="0.25">
      <c r="H7268" s="113"/>
    </row>
    <row r="7269" spans="8:8" x14ac:dyDescent="0.25">
      <c r="H7269" s="113"/>
    </row>
    <row r="7270" spans="8:8" x14ac:dyDescent="0.25">
      <c r="H7270" s="113"/>
    </row>
    <row r="7271" spans="8:8" x14ac:dyDescent="0.25">
      <c r="H7271" s="113"/>
    </row>
    <row r="7272" spans="8:8" x14ac:dyDescent="0.25">
      <c r="H7272" s="113"/>
    </row>
    <row r="7273" spans="8:8" x14ac:dyDescent="0.25">
      <c r="H7273" s="113"/>
    </row>
    <row r="7274" spans="8:8" x14ac:dyDescent="0.25">
      <c r="H7274" s="113"/>
    </row>
    <row r="7275" spans="8:8" x14ac:dyDescent="0.25">
      <c r="H7275" s="113"/>
    </row>
    <row r="7276" spans="8:8" x14ac:dyDescent="0.25">
      <c r="H7276" s="113"/>
    </row>
    <row r="7277" spans="8:8" x14ac:dyDescent="0.25">
      <c r="H7277" s="113"/>
    </row>
    <row r="7278" spans="8:8" x14ac:dyDescent="0.25">
      <c r="H7278" s="113"/>
    </row>
    <row r="7279" spans="8:8" x14ac:dyDescent="0.25">
      <c r="H7279" s="113"/>
    </row>
    <row r="7280" spans="8:8" x14ac:dyDescent="0.25">
      <c r="H7280" s="113"/>
    </row>
    <row r="7281" spans="8:8" x14ac:dyDescent="0.25">
      <c r="H7281" s="113"/>
    </row>
    <row r="7282" spans="8:8" x14ac:dyDescent="0.25">
      <c r="H7282" s="113"/>
    </row>
    <row r="7283" spans="8:8" x14ac:dyDescent="0.25">
      <c r="H7283" s="113"/>
    </row>
    <row r="7284" spans="8:8" x14ac:dyDescent="0.25">
      <c r="H7284" s="113"/>
    </row>
    <row r="7285" spans="8:8" x14ac:dyDescent="0.25">
      <c r="H7285" s="113"/>
    </row>
    <row r="7286" spans="8:8" x14ac:dyDescent="0.25">
      <c r="H7286" s="113"/>
    </row>
    <row r="7287" spans="8:8" x14ac:dyDescent="0.25">
      <c r="H7287" s="113"/>
    </row>
    <row r="7288" spans="8:8" x14ac:dyDescent="0.25">
      <c r="H7288" s="113"/>
    </row>
    <row r="7289" spans="8:8" x14ac:dyDescent="0.25">
      <c r="H7289" s="113"/>
    </row>
    <row r="7290" spans="8:8" x14ac:dyDescent="0.25">
      <c r="H7290" s="113"/>
    </row>
    <row r="7291" spans="8:8" x14ac:dyDescent="0.25">
      <c r="H7291" s="113"/>
    </row>
    <row r="7292" spans="8:8" x14ac:dyDescent="0.25">
      <c r="H7292" s="113"/>
    </row>
    <row r="7293" spans="8:8" x14ac:dyDescent="0.25">
      <c r="H7293" s="113"/>
    </row>
    <row r="7294" spans="8:8" x14ac:dyDescent="0.25">
      <c r="H7294" s="113"/>
    </row>
    <row r="7295" spans="8:8" x14ac:dyDescent="0.25">
      <c r="H7295" s="113"/>
    </row>
    <row r="7296" spans="8:8" x14ac:dyDescent="0.25">
      <c r="H7296" s="113"/>
    </row>
    <row r="7297" spans="8:8" x14ac:dyDescent="0.25">
      <c r="H7297" s="113"/>
    </row>
    <row r="7298" spans="8:8" x14ac:dyDescent="0.25">
      <c r="H7298" s="113"/>
    </row>
    <row r="7299" spans="8:8" x14ac:dyDescent="0.25">
      <c r="H7299" s="113"/>
    </row>
    <row r="7300" spans="8:8" x14ac:dyDescent="0.25">
      <c r="H7300" s="113"/>
    </row>
    <row r="7301" spans="8:8" x14ac:dyDescent="0.25">
      <c r="H7301" s="113"/>
    </row>
    <row r="7302" spans="8:8" x14ac:dyDescent="0.25">
      <c r="H7302" s="113"/>
    </row>
    <row r="7303" spans="8:8" x14ac:dyDescent="0.25">
      <c r="H7303" s="113"/>
    </row>
    <row r="7304" spans="8:8" x14ac:dyDescent="0.25">
      <c r="H7304" s="113"/>
    </row>
    <row r="7305" spans="8:8" x14ac:dyDescent="0.25">
      <c r="H7305" s="113"/>
    </row>
    <row r="7306" spans="8:8" x14ac:dyDescent="0.25">
      <c r="H7306" s="113"/>
    </row>
    <row r="7307" spans="8:8" x14ac:dyDescent="0.25">
      <c r="H7307" s="113"/>
    </row>
    <row r="7308" spans="8:8" x14ac:dyDescent="0.25">
      <c r="H7308" s="113"/>
    </row>
    <row r="7309" spans="8:8" x14ac:dyDescent="0.25">
      <c r="H7309" s="113"/>
    </row>
    <row r="7310" spans="8:8" x14ac:dyDescent="0.25">
      <c r="H7310" s="113"/>
    </row>
    <row r="7311" spans="8:8" x14ac:dyDescent="0.25">
      <c r="H7311" s="113"/>
    </row>
    <row r="7312" spans="8:8" x14ac:dyDescent="0.25">
      <c r="H7312" s="113"/>
    </row>
    <row r="7313" spans="8:8" x14ac:dyDescent="0.25">
      <c r="H7313" s="113"/>
    </row>
    <row r="7314" spans="8:8" x14ac:dyDescent="0.25">
      <c r="H7314" s="113"/>
    </row>
    <row r="7315" spans="8:8" x14ac:dyDescent="0.25">
      <c r="H7315" s="113"/>
    </row>
    <row r="7316" spans="8:8" x14ac:dyDescent="0.25">
      <c r="H7316" s="113"/>
    </row>
    <row r="7317" spans="8:8" x14ac:dyDescent="0.25">
      <c r="H7317" s="113"/>
    </row>
    <row r="7318" spans="8:8" x14ac:dyDescent="0.25">
      <c r="H7318" s="113"/>
    </row>
    <row r="7319" spans="8:8" x14ac:dyDescent="0.25">
      <c r="H7319" s="113"/>
    </row>
    <row r="7320" spans="8:8" x14ac:dyDescent="0.25">
      <c r="H7320" s="113"/>
    </row>
    <row r="7321" spans="8:8" x14ac:dyDescent="0.25">
      <c r="H7321" s="113"/>
    </row>
    <row r="7322" spans="8:8" x14ac:dyDescent="0.25">
      <c r="H7322" s="113"/>
    </row>
    <row r="7323" spans="8:8" x14ac:dyDescent="0.25">
      <c r="H7323" s="113"/>
    </row>
    <row r="7324" spans="8:8" x14ac:dyDescent="0.25">
      <c r="H7324" s="113"/>
    </row>
    <row r="7325" spans="8:8" x14ac:dyDescent="0.25">
      <c r="H7325" s="113"/>
    </row>
    <row r="7326" spans="8:8" x14ac:dyDescent="0.25">
      <c r="H7326" s="113"/>
    </row>
    <row r="7327" spans="8:8" x14ac:dyDescent="0.25">
      <c r="H7327" s="113"/>
    </row>
    <row r="7328" spans="8:8" x14ac:dyDescent="0.25">
      <c r="H7328" s="113"/>
    </row>
    <row r="7329" spans="8:8" x14ac:dyDescent="0.25">
      <c r="H7329" s="113"/>
    </row>
    <row r="7330" spans="8:8" x14ac:dyDescent="0.25">
      <c r="H7330" s="113"/>
    </row>
    <row r="7331" spans="8:8" x14ac:dyDescent="0.25">
      <c r="H7331" s="113"/>
    </row>
    <row r="7332" spans="8:8" x14ac:dyDescent="0.25">
      <c r="H7332" s="113"/>
    </row>
    <row r="7333" spans="8:8" x14ac:dyDescent="0.25">
      <c r="H7333" s="113"/>
    </row>
    <row r="7334" spans="8:8" x14ac:dyDescent="0.25">
      <c r="H7334" s="113"/>
    </row>
    <row r="7335" spans="8:8" x14ac:dyDescent="0.25">
      <c r="H7335" s="113"/>
    </row>
    <row r="7336" spans="8:8" x14ac:dyDescent="0.25">
      <c r="H7336" s="113"/>
    </row>
    <row r="7337" spans="8:8" x14ac:dyDescent="0.25">
      <c r="H7337" s="113"/>
    </row>
    <row r="7338" spans="8:8" x14ac:dyDescent="0.25">
      <c r="H7338" s="113"/>
    </row>
    <row r="7339" spans="8:8" x14ac:dyDescent="0.25">
      <c r="H7339" s="113"/>
    </row>
    <row r="7340" spans="8:8" x14ac:dyDescent="0.25">
      <c r="H7340" s="113"/>
    </row>
    <row r="7341" spans="8:8" x14ac:dyDescent="0.25">
      <c r="H7341" s="113"/>
    </row>
    <row r="7342" spans="8:8" x14ac:dyDescent="0.25">
      <c r="H7342" s="113"/>
    </row>
    <row r="7343" spans="8:8" x14ac:dyDescent="0.25">
      <c r="H7343" s="113"/>
    </row>
    <row r="7344" spans="8:8" x14ac:dyDescent="0.25">
      <c r="H7344" s="113"/>
    </row>
    <row r="7345" spans="8:8" x14ac:dyDescent="0.25">
      <c r="H7345" s="113"/>
    </row>
    <row r="7346" spans="8:8" x14ac:dyDescent="0.25">
      <c r="H7346" s="113"/>
    </row>
    <row r="7347" spans="8:8" x14ac:dyDescent="0.25">
      <c r="H7347" s="113"/>
    </row>
    <row r="7348" spans="8:8" x14ac:dyDescent="0.25">
      <c r="H7348" s="113"/>
    </row>
    <row r="7349" spans="8:8" x14ac:dyDescent="0.25">
      <c r="H7349" s="113"/>
    </row>
    <row r="7350" spans="8:8" x14ac:dyDescent="0.25">
      <c r="H7350" s="113"/>
    </row>
    <row r="7351" spans="8:8" x14ac:dyDescent="0.25">
      <c r="H7351" s="113"/>
    </row>
    <row r="7352" spans="8:8" x14ac:dyDescent="0.25">
      <c r="H7352" s="113"/>
    </row>
    <row r="7353" spans="8:8" x14ac:dyDescent="0.25">
      <c r="H7353" s="113"/>
    </row>
    <row r="7354" spans="8:8" x14ac:dyDescent="0.25">
      <c r="H7354" s="113"/>
    </row>
    <row r="7355" spans="8:8" x14ac:dyDescent="0.25">
      <c r="H7355" s="113"/>
    </row>
    <row r="7356" spans="8:8" x14ac:dyDescent="0.25">
      <c r="H7356" s="113"/>
    </row>
    <row r="7357" spans="8:8" x14ac:dyDescent="0.25">
      <c r="H7357" s="113"/>
    </row>
    <row r="7358" spans="8:8" x14ac:dyDescent="0.25">
      <c r="H7358" s="113"/>
    </row>
    <row r="7359" spans="8:8" x14ac:dyDescent="0.25">
      <c r="H7359" s="113"/>
    </row>
    <row r="7360" spans="8:8" x14ac:dyDescent="0.25">
      <c r="H7360" s="113"/>
    </row>
    <row r="7361" spans="8:8" x14ac:dyDescent="0.25">
      <c r="H7361" s="113"/>
    </row>
    <row r="7362" spans="8:8" x14ac:dyDescent="0.25">
      <c r="H7362" s="113"/>
    </row>
    <row r="7363" spans="8:8" x14ac:dyDescent="0.25">
      <c r="H7363" s="113"/>
    </row>
    <row r="7364" spans="8:8" x14ac:dyDescent="0.25">
      <c r="H7364" s="113"/>
    </row>
    <row r="7365" spans="8:8" x14ac:dyDescent="0.25">
      <c r="H7365" s="113"/>
    </row>
    <row r="7366" spans="8:8" x14ac:dyDescent="0.25">
      <c r="H7366" s="113"/>
    </row>
    <row r="7367" spans="8:8" x14ac:dyDescent="0.25">
      <c r="H7367" s="113"/>
    </row>
    <row r="7368" spans="8:8" x14ac:dyDescent="0.25">
      <c r="H7368" s="113"/>
    </row>
    <row r="7369" spans="8:8" x14ac:dyDescent="0.25">
      <c r="H7369" s="113"/>
    </row>
    <row r="7370" spans="8:8" x14ac:dyDescent="0.25">
      <c r="H7370" s="113"/>
    </row>
    <row r="7371" spans="8:8" x14ac:dyDescent="0.25">
      <c r="H7371" s="113"/>
    </row>
    <row r="7372" spans="8:8" x14ac:dyDescent="0.25">
      <c r="H7372" s="113"/>
    </row>
    <row r="7373" spans="8:8" x14ac:dyDescent="0.25">
      <c r="H7373" s="113"/>
    </row>
    <row r="7374" spans="8:8" x14ac:dyDescent="0.25">
      <c r="H7374" s="113"/>
    </row>
    <row r="7375" spans="8:8" x14ac:dyDescent="0.25">
      <c r="H7375" s="113"/>
    </row>
    <row r="7376" spans="8:8" x14ac:dyDescent="0.25">
      <c r="H7376" s="113"/>
    </row>
    <row r="7377" spans="8:8" x14ac:dyDescent="0.25">
      <c r="H7377" s="113"/>
    </row>
    <row r="7378" spans="8:8" x14ac:dyDescent="0.25">
      <c r="H7378" s="113"/>
    </row>
    <row r="7379" spans="8:8" x14ac:dyDescent="0.25">
      <c r="H7379" s="113"/>
    </row>
    <row r="7380" spans="8:8" x14ac:dyDescent="0.25">
      <c r="H7380" s="113"/>
    </row>
    <row r="7381" spans="8:8" x14ac:dyDescent="0.25">
      <c r="H7381" s="113"/>
    </row>
    <row r="7382" spans="8:8" x14ac:dyDescent="0.25">
      <c r="H7382" s="113"/>
    </row>
    <row r="7383" spans="8:8" x14ac:dyDescent="0.25">
      <c r="H7383" s="113"/>
    </row>
    <row r="7384" spans="8:8" x14ac:dyDescent="0.25">
      <c r="H7384" s="113"/>
    </row>
    <row r="7385" spans="8:8" x14ac:dyDescent="0.25">
      <c r="H7385" s="113"/>
    </row>
    <row r="7386" spans="8:8" x14ac:dyDescent="0.25">
      <c r="H7386" s="113"/>
    </row>
    <row r="7387" spans="8:8" x14ac:dyDescent="0.25">
      <c r="H7387" s="113"/>
    </row>
    <row r="7388" spans="8:8" x14ac:dyDescent="0.25">
      <c r="H7388" s="113"/>
    </row>
    <row r="7389" spans="8:8" x14ac:dyDescent="0.25">
      <c r="H7389" s="113"/>
    </row>
    <row r="7390" spans="8:8" x14ac:dyDescent="0.25">
      <c r="H7390" s="113"/>
    </row>
    <row r="7391" spans="8:8" x14ac:dyDescent="0.25">
      <c r="H7391" s="113"/>
    </row>
    <row r="7392" spans="8:8" x14ac:dyDescent="0.25">
      <c r="H7392" s="113"/>
    </row>
    <row r="7393" spans="8:8" x14ac:dyDescent="0.25">
      <c r="H7393" s="113"/>
    </row>
    <row r="7394" spans="8:8" x14ac:dyDescent="0.25">
      <c r="H7394" s="113"/>
    </row>
    <row r="7395" spans="8:8" x14ac:dyDescent="0.25">
      <c r="H7395" s="113"/>
    </row>
    <row r="7396" spans="8:8" x14ac:dyDescent="0.25">
      <c r="H7396" s="113"/>
    </row>
    <row r="7397" spans="8:8" x14ac:dyDescent="0.25">
      <c r="H7397" s="113"/>
    </row>
    <row r="7398" spans="8:8" x14ac:dyDescent="0.25">
      <c r="H7398" s="113"/>
    </row>
    <row r="7399" spans="8:8" x14ac:dyDescent="0.25">
      <c r="H7399" s="113"/>
    </row>
    <row r="7400" spans="8:8" x14ac:dyDescent="0.25">
      <c r="H7400" s="113"/>
    </row>
    <row r="7401" spans="8:8" x14ac:dyDescent="0.25">
      <c r="H7401" s="113"/>
    </row>
    <row r="7402" spans="8:8" x14ac:dyDescent="0.25">
      <c r="H7402" s="113"/>
    </row>
    <row r="7403" spans="8:8" x14ac:dyDescent="0.25">
      <c r="H7403" s="113"/>
    </row>
    <row r="7404" spans="8:8" x14ac:dyDescent="0.25">
      <c r="H7404" s="113"/>
    </row>
    <row r="7405" spans="8:8" x14ac:dyDescent="0.25">
      <c r="H7405" s="113"/>
    </row>
    <row r="7406" spans="8:8" x14ac:dyDescent="0.25">
      <c r="H7406" s="113"/>
    </row>
    <row r="7407" spans="8:8" x14ac:dyDescent="0.25">
      <c r="H7407" s="113"/>
    </row>
    <row r="7408" spans="8:8" x14ac:dyDescent="0.25">
      <c r="H7408" s="113"/>
    </row>
    <row r="7409" spans="8:8" x14ac:dyDescent="0.25">
      <c r="H7409" s="113"/>
    </row>
    <row r="7410" spans="8:8" x14ac:dyDescent="0.25">
      <c r="H7410" s="113"/>
    </row>
    <row r="7411" spans="8:8" x14ac:dyDescent="0.25">
      <c r="H7411" s="113"/>
    </row>
    <row r="7412" spans="8:8" x14ac:dyDescent="0.25">
      <c r="H7412" s="113"/>
    </row>
    <row r="7413" spans="8:8" x14ac:dyDescent="0.25">
      <c r="H7413" s="113"/>
    </row>
    <row r="7414" spans="8:8" x14ac:dyDescent="0.25">
      <c r="H7414" s="113"/>
    </row>
    <row r="7415" spans="8:8" x14ac:dyDescent="0.25">
      <c r="H7415" s="113"/>
    </row>
    <row r="7416" spans="8:8" x14ac:dyDescent="0.25">
      <c r="H7416" s="113"/>
    </row>
    <row r="7417" spans="8:8" x14ac:dyDescent="0.25">
      <c r="H7417" s="113"/>
    </row>
    <row r="7418" spans="8:8" x14ac:dyDescent="0.25">
      <c r="H7418" s="113"/>
    </row>
    <row r="7419" spans="8:8" x14ac:dyDescent="0.25">
      <c r="H7419" s="113"/>
    </row>
    <row r="7420" spans="8:8" x14ac:dyDescent="0.25">
      <c r="H7420" s="113"/>
    </row>
    <row r="7421" spans="8:8" x14ac:dyDescent="0.25">
      <c r="H7421" s="113"/>
    </row>
    <row r="7422" spans="8:8" x14ac:dyDescent="0.25">
      <c r="H7422" s="113"/>
    </row>
    <row r="7423" spans="8:8" x14ac:dyDescent="0.25">
      <c r="H7423" s="113"/>
    </row>
    <row r="7424" spans="8:8" x14ac:dyDescent="0.25">
      <c r="H7424" s="113"/>
    </row>
    <row r="7425" spans="8:8" x14ac:dyDescent="0.25">
      <c r="H7425" s="113"/>
    </row>
    <row r="7426" spans="8:8" x14ac:dyDescent="0.25">
      <c r="H7426" s="113"/>
    </row>
    <row r="7427" spans="8:8" x14ac:dyDescent="0.25">
      <c r="H7427" s="113"/>
    </row>
    <row r="7428" spans="8:8" x14ac:dyDescent="0.25">
      <c r="H7428" s="113"/>
    </row>
    <row r="7429" spans="8:8" x14ac:dyDescent="0.25">
      <c r="H7429" s="113"/>
    </row>
    <row r="7430" spans="8:8" x14ac:dyDescent="0.25">
      <c r="H7430" s="113"/>
    </row>
    <row r="7431" spans="8:8" x14ac:dyDescent="0.25">
      <c r="H7431" s="113"/>
    </row>
    <row r="7432" spans="8:8" x14ac:dyDescent="0.25">
      <c r="H7432" s="113"/>
    </row>
    <row r="7433" spans="8:8" x14ac:dyDescent="0.25">
      <c r="H7433" s="113"/>
    </row>
    <row r="7434" spans="8:8" x14ac:dyDescent="0.25">
      <c r="H7434" s="113"/>
    </row>
    <row r="7435" spans="8:8" x14ac:dyDescent="0.25">
      <c r="H7435" s="113"/>
    </row>
    <row r="7436" spans="8:8" x14ac:dyDescent="0.25">
      <c r="H7436" s="113"/>
    </row>
    <row r="7437" spans="8:8" x14ac:dyDescent="0.25">
      <c r="H7437" s="113"/>
    </row>
    <row r="7438" spans="8:8" x14ac:dyDescent="0.25">
      <c r="H7438" s="113"/>
    </row>
    <row r="7439" spans="8:8" x14ac:dyDescent="0.25">
      <c r="H7439" s="113"/>
    </row>
    <row r="7440" spans="8:8" x14ac:dyDescent="0.25">
      <c r="H7440" s="113"/>
    </row>
    <row r="7441" spans="8:8" x14ac:dyDescent="0.25">
      <c r="H7441" s="113"/>
    </row>
    <row r="7442" spans="8:8" x14ac:dyDescent="0.25">
      <c r="H7442" s="113"/>
    </row>
    <row r="7443" spans="8:8" x14ac:dyDescent="0.25">
      <c r="H7443" s="113"/>
    </row>
    <row r="7444" spans="8:8" x14ac:dyDescent="0.25">
      <c r="H7444" s="113"/>
    </row>
    <row r="7445" spans="8:8" x14ac:dyDescent="0.25">
      <c r="H7445" s="113"/>
    </row>
    <row r="7446" spans="8:8" x14ac:dyDescent="0.25">
      <c r="H7446" s="113"/>
    </row>
    <row r="7447" spans="8:8" x14ac:dyDescent="0.25">
      <c r="H7447" s="113"/>
    </row>
    <row r="7448" spans="8:8" x14ac:dyDescent="0.25">
      <c r="H7448" s="113"/>
    </row>
    <row r="7449" spans="8:8" x14ac:dyDescent="0.25">
      <c r="H7449" s="113"/>
    </row>
    <row r="7450" spans="8:8" x14ac:dyDescent="0.25">
      <c r="H7450" s="113"/>
    </row>
    <row r="7451" spans="8:8" x14ac:dyDescent="0.25">
      <c r="H7451" s="113"/>
    </row>
    <row r="7452" spans="8:8" x14ac:dyDescent="0.25">
      <c r="H7452" s="113"/>
    </row>
    <row r="7453" spans="8:8" x14ac:dyDescent="0.25">
      <c r="H7453" s="113"/>
    </row>
    <row r="7454" spans="8:8" x14ac:dyDescent="0.25">
      <c r="H7454" s="113"/>
    </row>
    <row r="7455" spans="8:8" x14ac:dyDescent="0.25">
      <c r="H7455" s="113"/>
    </row>
    <row r="7456" spans="8:8" x14ac:dyDescent="0.25">
      <c r="H7456" s="113"/>
    </row>
    <row r="7457" spans="8:8" x14ac:dyDescent="0.25">
      <c r="H7457" s="113"/>
    </row>
    <row r="7458" spans="8:8" x14ac:dyDescent="0.25">
      <c r="H7458" s="113"/>
    </row>
    <row r="7459" spans="8:8" x14ac:dyDescent="0.25">
      <c r="H7459" s="113"/>
    </row>
    <row r="7460" spans="8:8" x14ac:dyDescent="0.25">
      <c r="H7460" s="113"/>
    </row>
    <row r="7461" spans="8:8" x14ac:dyDescent="0.25">
      <c r="H7461" s="113"/>
    </row>
    <row r="7462" spans="8:8" x14ac:dyDescent="0.25">
      <c r="H7462" s="113"/>
    </row>
    <row r="7463" spans="8:8" x14ac:dyDescent="0.25">
      <c r="H7463" s="113"/>
    </row>
    <row r="7464" spans="8:8" x14ac:dyDescent="0.25">
      <c r="H7464" s="113"/>
    </row>
    <row r="7465" spans="8:8" x14ac:dyDescent="0.25">
      <c r="H7465" s="113"/>
    </row>
    <row r="7466" spans="8:8" x14ac:dyDescent="0.25">
      <c r="H7466" s="113"/>
    </row>
    <row r="7467" spans="8:8" x14ac:dyDescent="0.25">
      <c r="H7467" s="113"/>
    </row>
    <row r="7468" spans="8:8" x14ac:dyDescent="0.25">
      <c r="H7468" s="113"/>
    </row>
    <row r="7469" spans="8:8" x14ac:dyDescent="0.25">
      <c r="H7469" s="113"/>
    </row>
    <row r="7470" spans="8:8" x14ac:dyDescent="0.25">
      <c r="H7470" s="113"/>
    </row>
    <row r="7471" spans="8:8" x14ac:dyDescent="0.25">
      <c r="H7471" s="113"/>
    </row>
    <row r="7472" spans="8:8" x14ac:dyDescent="0.25">
      <c r="H7472" s="113"/>
    </row>
    <row r="7473" spans="8:8" x14ac:dyDescent="0.25">
      <c r="H7473" s="113"/>
    </row>
    <row r="7474" spans="8:8" x14ac:dyDescent="0.25">
      <c r="H7474" s="113"/>
    </row>
    <row r="7475" spans="8:8" x14ac:dyDescent="0.25">
      <c r="H7475" s="113"/>
    </row>
    <row r="7476" spans="8:8" x14ac:dyDescent="0.25">
      <c r="H7476" s="113"/>
    </row>
    <row r="7477" spans="8:8" x14ac:dyDescent="0.25">
      <c r="H7477" s="113"/>
    </row>
    <row r="7478" spans="8:8" x14ac:dyDescent="0.25">
      <c r="H7478" s="113"/>
    </row>
    <row r="7479" spans="8:8" x14ac:dyDescent="0.25">
      <c r="H7479" s="113"/>
    </row>
    <row r="7480" spans="8:8" x14ac:dyDescent="0.25">
      <c r="H7480" s="113"/>
    </row>
    <row r="7481" spans="8:8" x14ac:dyDescent="0.25">
      <c r="H7481" s="113"/>
    </row>
    <row r="7482" spans="8:8" x14ac:dyDescent="0.25">
      <c r="H7482" s="113"/>
    </row>
    <row r="7483" spans="8:8" x14ac:dyDescent="0.25">
      <c r="H7483" s="113"/>
    </row>
    <row r="7484" spans="8:8" x14ac:dyDescent="0.25">
      <c r="H7484" s="113"/>
    </row>
    <row r="7485" spans="8:8" x14ac:dyDescent="0.25">
      <c r="H7485" s="113"/>
    </row>
    <row r="7486" spans="8:8" x14ac:dyDescent="0.25">
      <c r="H7486" s="113"/>
    </row>
    <row r="7487" spans="8:8" x14ac:dyDescent="0.25">
      <c r="H7487" s="113"/>
    </row>
    <row r="7488" spans="8:8" x14ac:dyDescent="0.25">
      <c r="H7488" s="113"/>
    </row>
    <row r="7489" spans="8:8" x14ac:dyDescent="0.25">
      <c r="H7489" s="113"/>
    </row>
    <row r="7490" spans="8:8" x14ac:dyDescent="0.25">
      <c r="H7490" s="113"/>
    </row>
    <row r="7491" spans="8:8" x14ac:dyDescent="0.25">
      <c r="H7491" s="113"/>
    </row>
    <row r="7492" spans="8:8" x14ac:dyDescent="0.25">
      <c r="H7492" s="113"/>
    </row>
    <row r="7493" spans="8:8" x14ac:dyDescent="0.25">
      <c r="H7493" s="113"/>
    </row>
    <row r="7494" spans="8:8" x14ac:dyDescent="0.25">
      <c r="H7494" s="113"/>
    </row>
    <row r="7495" spans="8:8" x14ac:dyDescent="0.25">
      <c r="H7495" s="113"/>
    </row>
    <row r="7496" spans="8:8" x14ac:dyDescent="0.25">
      <c r="H7496" s="113"/>
    </row>
    <row r="7497" spans="8:8" x14ac:dyDescent="0.25">
      <c r="H7497" s="113"/>
    </row>
    <row r="7498" spans="8:8" x14ac:dyDescent="0.25">
      <c r="H7498" s="113"/>
    </row>
    <row r="7499" spans="8:8" x14ac:dyDescent="0.25">
      <c r="H7499" s="113"/>
    </row>
    <row r="7500" spans="8:8" x14ac:dyDescent="0.25">
      <c r="H7500" s="113"/>
    </row>
    <row r="7501" spans="8:8" x14ac:dyDescent="0.25">
      <c r="H7501" s="113"/>
    </row>
    <row r="7502" spans="8:8" x14ac:dyDescent="0.25">
      <c r="H7502" s="113"/>
    </row>
    <row r="7503" spans="8:8" x14ac:dyDescent="0.25">
      <c r="H7503" s="113"/>
    </row>
    <row r="7504" spans="8:8" x14ac:dyDescent="0.25">
      <c r="H7504" s="113"/>
    </row>
    <row r="7505" spans="8:8" x14ac:dyDescent="0.25">
      <c r="H7505" s="113"/>
    </row>
    <row r="7506" spans="8:8" x14ac:dyDescent="0.25">
      <c r="H7506" s="113"/>
    </row>
    <row r="7507" spans="8:8" x14ac:dyDescent="0.25">
      <c r="H7507" s="113"/>
    </row>
    <row r="7508" spans="8:8" x14ac:dyDescent="0.25">
      <c r="H7508" s="113"/>
    </row>
    <row r="7509" spans="8:8" x14ac:dyDescent="0.25">
      <c r="H7509" s="113"/>
    </row>
    <row r="7510" spans="8:8" x14ac:dyDescent="0.25">
      <c r="H7510" s="113"/>
    </row>
    <row r="7511" spans="8:8" x14ac:dyDescent="0.25">
      <c r="H7511" s="113"/>
    </row>
    <row r="7512" spans="8:8" x14ac:dyDescent="0.25">
      <c r="H7512" s="113"/>
    </row>
    <row r="7513" spans="8:8" x14ac:dyDescent="0.25">
      <c r="H7513" s="113"/>
    </row>
    <row r="7514" spans="8:8" x14ac:dyDescent="0.25">
      <c r="H7514" s="113"/>
    </row>
    <row r="7515" spans="8:8" x14ac:dyDescent="0.25">
      <c r="H7515" s="113"/>
    </row>
    <row r="7516" spans="8:8" x14ac:dyDescent="0.25">
      <c r="H7516" s="113"/>
    </row>
    <row r="7517" spans="8:8" x14ac:dyDescent="0.25">
      <c r="H7517" s="113"/>
    </row>
    <row r="7518" spans="8:8" x14ac:dyDescent="0.25">
      <c r="H7518" s="113"/>
    </row>
    <row r="7519" spans="8:8" x14ac:dyDescent="0.25">
      <c r="H7519" s="113"/>
    </row>
    <row r="7520" spans="8:8" x14ac:dyDescent="0.25">
      <c r="H7520" s="113"/>
    </row>
    <row r="7521" spans="8:8" x14ac:dyDescent="0.25">
      <c r="H7521" s="113"/>
    </row>
    <row r="7522" spans="8:8" x14ac:dyDescent="0.25">
      <c r="H7522" s="113"/>
    </row>
    <row r="7523" spans="8:8" x14ac:dyDescent="0.25">
      <c r="H7523" s="113"/>
    </row>
    <row r="7524" spans="8:8" x14ac:dyDescent="0.25">
      <c r="H7524" s="113"/>
    </row>
    <row r="7525" spans="8:8" x14ac:dyDescent="0.25">
      <c r="H7525" s="113"/>
    </row>
    <row r="7526" spans="8:8" x14ac:dyDescent="0.25">
      <c r="H7526" s="113"/>
    </row>
    <row r="7527" spans="8:8" x14ac:dyDescent="0.25">
      <c r="H7527" s="113"/>
    </row>
    <row r="7528" spans="8:8" x14ac:dyDescent="0.25">
      <c r="H7528" s="113"/>
    </row>
    <row r="7529" spans="8:8" x14ac:dyDescent="0.25">
      <c r="H7529" s="113"/>
    </row>
    <row r="7530" spans="8:8" x14ac:dyDescent="0.25">
      <c r="H7530" s="113"/>
    </row>
    <row r="7531" spans="8:8" x14ac:dyDescent="0.25">
      <c r="H7531" s="113"/>
    </row>
    <row r="7532" spans="8:8" x14ac:dyDescent="0.25">
      <c r="H7532" s="113"/>
    </row>
    <row r="7533" spans="8:8" x14ac:dyDescent="0.25">
      <c r="H7533" s="113"/>
    </row>
    <row r="7534" spans="8:8" x14ac:dyDescent="0.25">
      <c r="H7534" s="113"/>
    </row>
    <row r="7535" spans="8:8" x14ac:dyDescent="0.25">
      <c r="H7535" s="113"/>
    </row>
    <row r="7536" spans="8:8" x14ac:dyDescent="0.25">
      <c r="H7536" s="113"/>
    </row>
    <row r="7537" spans="8:8" x14ac:dyDescent="0.25">
      <c r="H7537" s="113"/>
    </row>
    <row r="7538" spans="8:8" x14ac:dyDescent="0.25">
      <c r="H7538" s="113"/>
    </row>
    <row r="7539" spans="8:8" x14ac:dyDescent="0.25">
      <c r="H7539" s="113"/>
    </row>
    <row r="7540" spans="8:8" x14ac:dyDescent="0.25">
      <c r="H7540" s="113"/>
    </row>
    <row r="7541" spans="8:8" x14ac:dyDescent="0.25">
      <c r="H7541" s="113"/>
    </row>
    <row r="7542" spans="8:8" x14ac:dyDescent="0.25">
      <c r="H7542" s="113"/>
    </row>
    <row r="7543" spans="8:8" x14ac:dyDescent="0.25">
      <c r="H7543" s="113"/>
    </row>
    <row r="7544" spans="8:8" x14ac:dyDescent="0.25">
      <c r="H7544" s="113"/>
    </row>
    <row r="7545" spans="8:8" x14ac:dyDescent="0.25">
      <c r="H7545" s="113"/>
    </row>
    <row r="7546" spans="8:8" x14ac:dyDescent="0.25">
      <c r="H7546" s="113"/>
    </row>
    <row r="7547" spans="8:8" x14ac:dyDescent="0.25">
      <c r="H7547" s="113"/>
    </row>
    <row r="7548" spans="8:8" x14ac:dyDescent="0.25">
      <c r="H7548" s="113"/>
    </row>
    <row r="7549" spans="8:8" x14ac:dyDescent="0.25">
      <c r="H7549" s="113"/>
    </row>
    <row r="7550" spans="8:8" x14ac:dyDescent="0.25">
      <c r="H7550" s="113"/>
    </row>
    <row r="7551" spans="8:8" x14ac:dyDescent="0.25">
      <c r="H7551" s="113"/>
    </row>
    <row r="7552" spans="8:8" x14ac:dyDescent="0.25">
      <c r="H7552" s="113"/>
    </row>
    <row r="7553" spans="8:8" x14ac:dyDescent="0.25">
      <c r="H7553" s="113"/>
    </row>
    <row r="7554" spans="8:8" x14ac:dyDescent="0.25">
      <c r="H7554" s="113"/>
    </row>
    <row r="7555" spans="8:8" x14ac:dyDescent="0.25">
      <c r="H7555" s="113"/>
    </row>
    <row r="7556" spans="8:8" x14ac:dyDescent="0.25">
      <c r="H7556" s="113"/>
    </row>
    <row r="7557" spans="8:8" x14ac:dyDescent="0.25">
      <c r="H7557" s="113"/>
    </row>
    <row r="7558" spans="8:8" x14ac:dyDescent="0.25">
      <c r="H7558" s="113"/>
    </row>
    <row r="7559" spans="8:8" x14ac:dyDescent="0.25">
      <c r="H7559" s="113"/>
    </row>
    <row r="7560" spans="8:8" x14ac:dyDescent="0.25">
      <c r="H7560" s="113"/>
    </row>
    <row r="7561" spans="8:8" x14ac:dyDescent="0.25">
      <c r="H7561" s="113"/>
    </row>
    <row r="7562" spans="8:8" x14ac:dyDescent="0.25">
      <c r="H7562" s="113"/>
    </row>
    <row r="7563" spans="8:8" x14ac:dyDescent="0.25">
      <c r="H7563" s="113"/>
    </row>
    <row r="7564" spans="8:8" x14ac:dyDescent="0.25">
      <c r="H7564" s="113"/>
    </row>
    <row r="7565" spans="8:8" x14ac:dyDescent="0.25">
      <c r="H7565" s="113"/>
    </row>
    <row r="7566" spans="8:8" x14ac:dyDescent="0.25">
      <c r="H7566" s="113"/>
    </row>
    <row r="7567" spans="8:8" x14ac:dyDescent="0.25">
      <c r="H7567" s="113"/>
    </row>
    <row r="7568" spans="8:8" x14ac:dyDescent="0.25">
      <c r="H7568" s="113"/>
    </row>
    <row r="7569" spans="8:8" x14ac:dyDescent="0.25">
      <c r="H7569" s="113"/>
    </row>
    <row r="7570" spans="8:8" x14ac:dyDescent="0.25">
      <c r="H7570" s="113"/>
    </row>
    <row r="7571" spans="8:8" x14ac:dyDescent="0.25">
      <c r="H7571" s="113"/>
    </row>
    <row r="7572" spans="8:8" x14ac:dyDescent="0.25">
      <c r="H7572" s="113"/>
    </row>
    <row r="7573" spans="8:8" x14ac:dyDescent="0.25">
      <c r="H7573" s="113"/>
    </row>
    <row r="7574" spans="8:8" x14ac:dyDescent="0.25">
      <c r="H7574" s="113"/>
    </row>
    <row r="7575" spans="8:8" x14ac:dyDescent="0.25">
      <c r="H7575" s="113"/>
    </row>
    <row r="7576" spans="8:8" x14ac:dyDescent="0.25">
      <c r="H7576" s="113"/>
    </row>
    <row r="7577" spans="8:8" x14ac:dyDescent="0.25">
      <c r="H7577" s="113"/>
    </row>
    <row r="7578" spans="8:8" x14ac:dyDescent="0.25">
      <c r="H7578" s="113"/>
    </row>
    <row r="7579" spans="8:8" x14ac:dyDescent="0.25">
      <c r="H7579" s="113"/>
    </row>
    <row r="7580" spans="8:8" x14ac:dyDescent="0.25">
      <c r="H7580" s="113"/>
    </row>
    <row r="7581" spans="8:8" x14ac:dyDescent="0.25">
      <c r="H7581" s="113"/>
    </row>
    <row r="7582" spans="8:8" x14ac:dyDescent="0.25">
      <c r="H7582" s="113"/>
    </row>
    <row r="7583" spans="8:8" x14ac:dyDescent="0.25">
      <c r="H7583" s="113"/>
    </row>
    <row r="7584" spans="8:8" x14ac:dyDescent="0.25">
      <c r="H7584" s="113"/>
    </row>
    <row r="7585" spans="8:8" x14ac:dyDescent="0.25">
      <c r="H7585" s="113"/>
    </row>
    <row r="7586" spans="8:8" x14ac:dyDescent="0.25">
      <c r="H7586" s="113"/>
    </row>
    <row r="7587" spans="8:8" x14ac:dyDescent="0.25">
      <c r="H7587" s="113"/>
    </row>
    <row r="7588" spans="8:8" x14ac:dyDescent="0.25">
      <c r="H7588" s="113"/>
    </row>
    <row r="7589" spans="8:8" x14ac:dyDescent="0.25">
      <c r="H7589" s="113"/>
    </row>
    <row r="7590" spans="8:8" x14ac:dyDescent="0.25">
      <c r="H7590" s="113"/>
    </row>
    <row r="7591" spans="8:8" x14ac:dyDescent="0.25">
      <c r="H7591" s="113"/>
    </row>
    <row r="7592" spans="8:8" x14ac:dyDescent="0.25">
      <c r="H7592" s="113"/>
    </row>
    <row r="7593" spans="8:8" x14ac:dyDescent="0.25">
      <c r="H7593" s="113"/>
    </row>
    <row r="7594" spans="8:8" x14ac:dyDescent="0.25">
      <c r="H7594" s="113"/>
    </row>
    <row r="7595" spans="8:8" x14ac:dyDescent="0.25">
      <c r="H7595" s="113"/>
    </row>
    <row r="7596" spans="8:8" x14ac:dyDescent="0.25">
      <c r="H7596" s="113"/>
    </row>
    <row r="7597" spans="8:8" x14ac:dyDescent="0.25">
      <c r="H7597" s="113"/>
    </row>
    <row r="7598" spans="8:8" x14ac:dyDescent="0.25">
      <c r="H7598" s="113"/>
    </row>
    <row r="7599" spans="8:8" x14ac:dyDescent="0.25">
      <c r="H7599" s="113"/>
    </row>
    <row r="7600" spans="8:8" x14ac:dyDescent="0.25">
      <c r="H7600" s="113"/>
    </row>
    <row r="7601" spans="8:8" x14ac:dyDescent="0.25">
      <c r="H7601" s="113"/>
    </row>
    <row r="7602" spans="8:8" x14ac:dyDescent="0.25">
      <c r="H7602" s="113"/>
    </row>
    <row r="7603" spans="8:8" x14ac:dyDescent="0.25">
      <c r="H7603" s="113"/>
    </row>
    <row r="7604" spans="8:8" x14ac:dyDescent="0.25">
      <c r="H7604" s="113"/>
    </row>
    <row r="7605" spans="8:8" x14ac:dyDescent="0.25">
      <c r="H7605" s="113"/>
    </row>
    <row r="7606" spans="8:8" x14ac:dyDescent="0.25">
      <c r="H7606" s="113"/>
    </row>
    <row r="7607" spans="8:8" x14ac:dyDescent="0.25">
      <c r="H7607" s="113"/>
    </row>
    <row r="7608" spans="8:8" x14ac:dyDescent="0.25">
      <c r="H7608" s="113"/>
    </row>
    <row r="7609" spans="8:8" x14ac:dyDescent="0.25">
      <c r="H7609" s="113"/>
    </row>
    <row r="7610" spans="8:8" x14ac:dyDescent="0.25">
      <c r="H7610" s="113"/>
    </row>
    <row r="7611" spans="8:8" x14ac:dyDescent="0.25">
      <c r="H7611" s="113"/>
    </row>
    <row r="7612" spans="8:8" x14ac:dyDescent="0.25">
      <c r="H7612" s="113"/>
    </row>
    <row r="7613" spans="8:8" x14ac:dyDescent="0.25">
      <c r="H7613" s="113"/>
    </row>
    <row r="7614" spans="8:8" x14ac:dyDescent="0.25">
      <c r="H7614" s="113"/>
    </row>
    <row r="7615" spans="8:8" x14ac:dyDescent="0.25">
      <c r="H7615" s="113"/>
    </row>
    <row r="7616" spans="8:8" x14ac:dyDescent="0.25">
      <c r="H7616" s="113"/>
    </row>
    <row r="7617" spans="8:8" x14ac:dyDescent="0.25">
      <c r="H7617" s="113"/>
    </row>
    <row r="7618" spans="8:8" x14ac:dyDescent="0.25">
      <c r="H7618" s="113"/>
    </row>
    <row r="7619" spans="8:8" x14ac:dyDescent="0.25">
      <c r="H7619" s="113"/>
    </row>
    <row r="7620" spans="8:8" x14ac:dyDescent="0.25">
      <c r="H7620" s="113"/>
    </row>
    <row r="7621" spans="8:8" x14ac:dyDescent="0.25">
      <c r="H7621" s="113"/>
    </row>
    <row r="7622" spans="8:8" x14ac:dyDescent="0.25">
      <c r="H7622" s="113"/>
    </row>
    <row r="7623" spans="8:8" x14ac:dyDescent="0.25">
      <c r="H7623" s="113"/>
    </row>
    <row r="7624" spans="8:8" x14ac:dyDescent="0.25">
      <c r="H7624" s="113"/>
    </row>
    <row r="7625" spans="8:8" x14ac:dyDescent="0.25">
      <c r="H7625" s="113"/>
    </row>
    <row r="7626" spans="8:8" x14ac:dyDescent="0.25">
      <c r="H7626" s="113"/>
    </row>
    <row r="7627" spans="8:8" x14ac:dyDescent="0.25">
      <c r="H7627" s="113"/>
    </row>
    <row r="7628" spans="8:8" x14ac:dyDescent="0.25">
      <c r="H7628" s="113"/>
    </row>
    <row r="7629" spans="8:8" x14ac:dyDescent="0.25">
      <c r="H7629" s="113"/>
    </row>
    <row r="7630" spans="8:8" x14ac:dyDescent="0.25">
      <c r="H7630" s="113"/>
    </row>
    <row r="7631" spans="8:8" x14ac:dyDescent="0.25">
      <c r="H7631" s="113"/>
    </row>
    <row r="7632" spans="8:8" x14ac:dyDescent="0.25">
      <c r="H7632" s="113"/>
    </row>
    <row r="7633" spans="8:8" x14ac:dyDescent="0.25">
      <c r="H7633" s="113"/>
    </row>
    <row r="7634" spans="8:8" x14ac:dyDescent="0.25">
      <c r="H7634" s="113"/>
    </row>
    <row r="7635" spans="8:8" x14ac:dyDescent="0.25">
      <c r="H7635" s="113"/>
    </row>
    <row r="7636" spans="8:8" x14ac:dyDescent="0.25">
      <c r="H7636" s="113"/>
    </row>
    <row r="7637" spans="8:8" x14ac:dyDescent="0.25">
      <c r="H7637" s="113"/>
    </row>
    <row r="7638" spans="8:8" x14ac:dyDescent="0.25">
      <c r="H7638" s="113"/>
    </row>
    <row r="7639" spans="8:8" x14ac:dyDescent="0.25">
      <c r="H7639" s="113"/>
    </row>
    <row r="7640" spans="8:8" x14ac:dyDescent="0.25">
      <c r="H7640" s="113"/>
    </row>
    <row r="7641" spans="8:8" x14ac:dyDescent="0.25">
      <c r="H7641" s="113"/>
    </row>
    <row r="7642" spans="8:8" x14ac:dyDescent="0.25">
      <c r="H7642" s="113"/>
    </row>
    <row r="7643" spans="8:8" x14ac:dyDescent="0.25">
      <c r="H7643" s="113"/>
    </row>
    <row r="7644" spans="8:8" x14ac:dyDescent="0.25">
      <c r="H7644" s="113"/>
    </row>
    <row r="7645" spans="8:8" x14ac:dyDescent="0.25">
      <c r="H7645" s="113"/>
    </row>
    <row r="7646" spans="8:8" x14ac:dyDescent="0.25">
      <c r="H7646" s="113"/>
    </row>
    <row r="7647" spans="8:8" x14ac:dyDescent="0.25">
      <c r="H7647" s="113"/>
    </row>
    <row r="7648" spans="8:8" x14ac:dyDescent="0.25">
      <c r="H7648" s="113"/>
    </row>
    <row r="7649" spans="8:8" x14ac:dyDescent="0.25">
      <c r="H7649" s="113"/>
    </row>
    <row r="7650" spans="8:8" x14ac:dyDescent="0.25">
      <c r="H7650" s="113"/>
    </row>
    <row r="7651" spans="8:8" x14ac:dyDescent="0.25">
      <c r="H7651" s="113"/>
    </row>
    <row r="7652" spans="8:8" x14ac:dyDescent="0.25">
      <c r="H7652" s="113"/>
    </row>
    <row r="7653" spans="8:8" x14ac:dyDescent="0.25">
      <c r="H7653" s="113"/>
    </row>
    <row r="7654" spans="8:8" x14ac:dyDescent="0.25">
      <c r="H7654" s="113"/>
    </row>
    <row r="7655" spans="8:8" x14ac:dyDescent="0.25">
      <c r="H7655" s="113"/>
    </row>
    <row r="7656" spans="8:8" x14ac:dyDescent="0.25">
      <c r="H7656" s="113"/>
    </row>
    <row r="7657" spans="8:8" x14ac:dyDescent="0.25">
      <c r="H7657" s="113"/>
    </row>
    <row r="7658" spans="8:8" x14ac:dyDescent="0.25">
      <c r="H7658" s="113"/>
    </row>
    <row r="7659" spans="8:8" x14ac:dyDescent="0.25">
      <c r="H7659" s="113"/>
    </row>
    <row r="7660" spans="8:8" x14ac:dyDescent="0.25">
      <c r="H7660" s="113"/>
    </row>
    <row r="7661" spans="8:8" x14ac:dyDescent="0.25">
      <c r="H7661" s="113"/>
    </row>
    <row r="7662" spans="8:8" x14ac:dyDescent="0.25">
      <c r="H7662" s="113"/>
    </row>
    <row r="7663" spans="8:8" x14ac:dyDescent="0.25">
      <c r="H7663" s="113"/>
    </row>
    <row r="7664" spans="8:8" x14ac:dyDescent="0.25">
      <c r="H7664" s="113"/>
    </row>
    <row r="7665" spans="8:8" x14ac:dyDescent="0.25">
      <c r="H7665" s="113"/>
    </row>
    <row r="7666" spans="8:8" x14ac:dyDescent="0.25">
      <c r="H7666" s="113"/>
    </row>
    <row r="7667" spans="8:8" x14ac:dyDescent="0.25">
      <c r="H7667" s="113"/>
    </row>
    <row r="7668" spans="8:8" x14ac:dyDescent="0.25">
      <c r="H7668" s="113"/>
    </row>
    <row r="7669" spans="8:8" x14ac:dyDescent="0.25">
      <c r="H7669" s="113"/>
    </row>
    <row r="7670" spans="8:8" x14ac:dyDescent="0.25">
      <c r="H7670" s="113"/>
    </row>
    <row r="7671" spans="8:8" x14ac:dyDescent="0.25">
      <c r="H7671" s="113"/>
    </row>
    <row r="7672" spans="8:8" x14ac:dyDescent="0.25">
      <c r="H7672" s="113"/>
    </row>
    <row r="7673" spans="8:8" x14ac:dyDescent="0.25">
      <c r="H7673" s="113"/>
    </row>
    <row r="7674" spans="8:8" x14ac:dyDescent="0.25">
      <c r="H7674" s="113"/>
    </row>
    <row r="7675" spans="8:8" x14ac:dyDescent="0.25">
      <c r="H7675" s="113"/>
    </row>
    <row r="7676" spans="8:8" x14ac:dyDescent="0.25">
      <c r="H7676" s="113"/>
    </row>
    <row r="7677" spans="8:8" x14ac:dyDescent="0.25">
      <c r="H7677" s="113"/>
    </row>
    <row r="7678" spans="8:8" x14ac:dyDescent="0.25">
      <c r="H7678" s="113"/>
    </row>
    <row r="7679" spans="8:8" x14ac:dyDescent="0.25">
      <c r="H7679" s="113"/>
    </row>
    <row r="7680" spans="8:8" x14ac:dyDescent="0.25">
      <c r="H7680" s="113"/>
    </row>
    <row r="7681" spans="8:8" x14ac:dyDescent="0.25">
      <c r="H7681" s="113"/>
    </row>
    <row r="7682" spans="8:8" x14ac:dyDescent="0.25">
      <c r="H7682" s="113"/>
    </row>
    <row r="7683" spans="8:8" x14ac:dyDescent="0.25">
      <c r="H7683" s="113"/>
    </row>
    <row r="7684" spans="8:8" x14ac:dyDescent="0.25">
      <c r="H7684" s="113"/>
    </row>
    <row r="7685" spans="8:8" x14ac:dyDescent="0.25">
      <c r="H7685" s="113"/>
    </row>
    <row r="7686" spans="8:8" x14ac:dyDescent="0.25">
      <c r="H7686" s="113"/>
    </row>
    <row r="7687" spans="8:8" x14ac:dyDescent="0.25">
      <c r="H7687" s="113"/>
    </row>
    <row r="7688" spans="8:8" x14ac:dyDescent="0.25">
      <c r="H7688" s="113"/>
    </row>
    <row r="7689" spans="8:8" x14ac:dyDescent="0.25">
      <c r="H7689" s="113"/>
    </row>
    <row r="7690" spans="8:8" x14ac:dyDescent="0.25">
      <c r="H7690" s="113"/>
    </row>
    <row r="7691" spans="8:8" x14ac:dyDescent="0.25">
      <c r="H7691" s="113"/>
    </row>
    <row r="7692" spans="8:8" x14ac:dyDescent="0.25">
      <c r="H7692" s="113"/>
    </row>
    <row r="7693" spans="8:8" x14ac:dyDescent="0.25">
      <c r="H7693" s="113"/>
    </row>
    <row r="7694" spans="8:8" x14ac:dyDescent="0.25">
      <c r="H7694" s="113"/>
    </row>
    <row r="7695" spans="8:8" x14ac:dyDescent="0.25">
      <c r="H7695" s="113"/>
    </row>
    <row r="7696" spans="8:8" x14ac:dyDescent="0.25">
      <c r="H7696" s="113"/>
    </row>
    <row r="7697" spans="8:8" x14ac:dyDescent="0.25">
      <c r="H7697" s="113"/>
    </row>
    <row r="7698" spans="8:8" x14ac:dyDescent="0.25">
      <c r="H7698" s="113"/>
    </row>
    <row r="7699" spans="8:8" x14ac:dyDescent="0.25">
      <c r="H7699" s="113"/>
    </row>
    <row r="7700" spans="8:8" x14ac:dyDescent="0.25">
      <c r="H7700" s="113"/>
    </row>
    <row r="7701" spans="8:8" x14ac:dyDescent="0.25">
      <c r="H7701" s="113"/>
    </row>
    <row r="7702" spans="8:8" x14ac:dyDescent="0.25">
      <c r="H7702" s="113"/>
    </row>
    <row r="7703" spans="8:8" x14ac:dyDescent="0.25">
      <c r="H7703" s="113"/>
    </row>
    <row r="7704" spans="8:8" x14ac:dyDescent="0.25">
      <c r="H7704" s="113"/>
    </row>
    <row r="7705" spans="8:8" x14ac:dyDescent="0.25">
      <c r="H7705" s="113"/>
    </row>
    <row r="7706" spans="8:8" x14ac:dyDescent="0.25">
      <c r="H7706" s="113"/>
    </row>
    <row r="7707" spans="8:8" x14ac:dyDescent="0.25">
      <c r="H7707" s="113"/>
    </row>
    <row r="7708" spans="8:8" x14ac:dyDescent="0.25">
      <c r="H7708" s="113"/>
    </row>
    <row r="7709" spans="8:8" x14ac:dyDescent="0.25">
      <c r="H7709" s="113"/>
    </row>
    <row r="7710" spans="8:8" x14ac:dyDescent="0.25">
      <c r="H7710" s="113"/>
    </row>
    <row r="7711" spans="8:8" x14ac:dyDescent="0.25">
      <c r="H7711" s="113"/>
    </row>
    <row r="7712" spans="8:8" x14ac:dyDescent="0.25">
      <c r="H7712" s="113"/>
    </row>
    <row r="7713" spans="8:8" x14ac:dyDescent="0.25">
      <c r="H7713" s="113"/>
    </row>
    <row r="7714" spans="8:8" x14ac:dyDescent="0.25">
      <c r="H7714" s="113"/>
    </row>
    <row r="7715" spans="8:8" x14ac:dyDescent="0.25">
      <c r="H7715" s="113"/>
    </row>
    <row r="7716" spans="8:8" x14ac:dyDescent="0.25">
      <c r="H7716" s="113"/>
    </row>
    <row r="7717" spans="8:8" x14ac:dyDescent="0.25">
      <c r="H7717" s="113"/>
    </row>
    <row r="7718" spans="8:8" x14ac:dyDescent="0.25">
      <c r="H7718" s="113"/>
    </row>
    <row r="7719" spans="8:8" x14ac:dyDescent="0.25">
      <c r="H7719" s="113"/>
    </row>
    <row r="7720" spans="8:8" x14ac:dyDescent="0.25">
      <c r="H7720" s="113"/>
    </row>
    <row r="7721" spans="8:8" x14ac:dyDescent="0.25">
      <c r="H7721" s="113"/>
    </row>
    <row r="7722" spans="8:8" x14ac:dyDescent="0.25">
      <c r="H7722" s="113"/>
    </row>
    <row r="7723" spans="8:8" x14ac:dyDescent="0.25">
      <c r="H7723" s="113"/>
    </row>
    <row r="7724" spans="8:8" x14ac:dyDescent="0.25">
      <c r="H7724" s="113"/>
    </row>
    <row r="7725" spans="8:8" x14ac:dyDescent="0.25">
      <c r="H7725" s="113"/>
    </row>
    <row r="7726" spans="8:8" x14ac:dyDescent="0.25">
      <c r="H7726" s="113"/>
    </row>
    <row r="7727" spans="8:8" x14ac:dyDescent="0.25">
      <c r="H7727" s="113"/>
    </row>
    <row r="7728" spans="8:8" x14ac:dyDescent="0.25">
      <c r="H7728" s="113"/>
    </row>
    <row r="7729" spans="8:8" x14ac:dyDescent="0.25">
      <c r="H7729" s="113"/>
    </row>
    <row r="7730" spans="8:8" x14ac:dyDescent="0.25">
      <c r="H7730" s="113"/>
    </row>
    <row r="7731" spans="8:8" x14ac:dyDescent="0.25">
      <c r="H7731" s="113"/>
    </row>
    <row r="7732" spans="8:8" x14ac:dyDescent="0.25">
      <c r="H7732" s="113"/>
    </row>
    <row r="7733" spans="8:8" x14ac:dyDescent="0.25">
      <c r="H7733" s="113"/>
    </row>
    <row r="7734" spans="8:8" x14ac:dyDescent="0.25">
      <c r="H7734" s="113"/>
    </row>
    <row r="7735" spans="8:8" x14ac:dyDescent="0.25">
      <c r="H7735" s="113"/>
    </row>
    <row r="7736" spans="8:8" x14ac:dyDescent="0.25">
      <c r="H7736" s="113"/>
    </row>
    <row r="7737" spans="8:8" x14ac:dyDescent="0.25">
      <c r="H7737" s="113"/>
    </row>
    <row r="7738" spans="8:8" x14ac:dyDescent="0.25">
      <c r="H7738" s="113"/>
    </row>
    <row r="7739" spans="8:8" x14ac:dyDescent="0.25">
      <c r="H7739" s="113"/>
    </row>
    <row r="7740" spans="8:8" x14ac:dyDescent="0.25">
      <c r="H7740" s="113"/>
    </row>
    <row r="7741" spans="8:8" x14ac:dyDescent="0.25">
      <c r="H7741" s="113"/>
    </row>
    <row r="7742" spans="8:8" x14ac:dyDescent="0.25">
      <c r="H7742" s="113"/>
    </row>
    <row r="7743" spans="8:8" x14ac:dyDescent="0.25">
      <c r="H7743" s="113"/>
    </row>
    <row r="7744" spans="8:8" x14ac:dyDescent="0.25">
      <c r="H7744" s="113"/>
    </row>
    <row r="7745" spans="8:8" x14ac:dyDescent="0.25">
      <c r="H7745" s="113"/>
    </row>
    <row r="7746" spans="8:8" x14ac:dyDescent="0.25">
      <c r="H7746" s="113"/>
    </row>
    <row r="7747" spans="8:8" x14ac:dyDescent="0.25">
      <c r="H7747" s="113"/>
    </row>
    <row r="7748" spans="8:8" x14ac:dyDescent="0.25">
      <c r="H7748" s="113"/>
    </row>
    <row r="7749" spans="8:8" x14ac:dyDescent="0.25">
      <c r="H7749" s="113"/>
    </row>
    <row r="7750" spans="8:8" x14ac:dyDescent="0.25">
      <c r="H7750" s="113"/>
    </row>
    <row r="7751" spans="8:8" x14ac:dyDescent="0.25">
      <c r="H7751" s="113"/>
    </row>
    <row r="7752" spans="8:8" x14ac:dyDescent="0.25">
      <c r="H7752" s="113"/>
    </row>
    <row r="7753" spans="8:8" x14ac:dyDescent="0.25">
      <c r="H7753" s="113"/>
    </row>
    <row r="7754" spans="8:8" x14ac:dyDescent="0.25">
      <c r="H7754" s="113"/>
    </row>
    <row r="7755" spans="8:8" x14ac:dyDescent="0.25">
      <c r="H7755" s="113"/>
    </row>
    <row r="7756" spans="8:8" x14ac:dyDescent="0.25">
      <c r="H7756" s="113"/>
    </row>
    <row r="7757" spans="8:8" x14ac:dyDescent="0.25">
      <c r="H7757" s="113"/>
    </row>
    <row r="7758" spans="8:8" x14ac:dyDescent="0.25">
      <c r="H7758" s="113"/>
    </row>
    <row r="7759" spans="8:8" x14ac:dyDescent="0.25">
      <c r="H7759" s="113"/>
    </row>
    <row r="7760" spans="8:8" x14ac:dyDescent="0.25">
      <c r="H7760" s="113"/>
    </row>
    <row r="7761" spans="8:8" x14ac:dyDescent="0.25">
      <c r="H7761" s="113"/>
    </row>
    <row r="7762" spans="8:8" x14ac:dyDescent="0.25">
      <c r="H7762" s="113"/>
    </row>
    <row r="7763" spans="8:8" x14ac:dyDescent="0.25">
      <c r="H7763" s="113"/>
    </row>
    <row r="7764" spans="8:8" x14ac:dyDescent="0.25">
      <c r="H7764" s="113"/>
    </row>
    <row r="7765" spans="8:8" x14ac:dyDescent="0.25">
      <c r="H7765" s="113"/>
    </row>
    <row r="7766" spans="8:8" x14ac:dyDescent="0.25">
      <c r="H7766" s="113"/>
    </row>
    <row r="7767" spans="8:8" x14ac:dyDescent="0.25">
      <c r="H7767" s="113"/>
    </row>
    <row r="7768" spans="8:8" x14ac:dyDescent="0.25">
      <c r="H7768" s="113"/>
    </row>
    <row r="7769" spans="8:8" x14ac:dyDescent="0.25">
      <c r="H7769" s="113"/>
    </row>
    <row r="7770" spans="8:8" x14ac:dyDescent="0.25">
      <c r="H7770" s="113"/>
    </row>
    <row r="7771" spans="8:8" x14ac:dyDescent="0.25">
      <c r="H7771" s="113"/>
    </row>
    <row r="7772" spans="8:8" x14ac:dyDescent="0.25">
      <c r="H7772" s="113"/>
    </row>
    <row r="7773" spans="8:8" x14ac:dyDescent="0.25">
      <c r="H7773" s="113"/>
    </row>
    <row r="7774" spans="8:8" x14ac:dyDescent="0.25">
      <c r="H7774" s="113"/>
    </row>
    <row r="7775" spans="8:8" x14ac:dyDescent="0.25">
      <c r="H7775" s="113"/>
    </row>
    <row r="7776" spans="8:8" x14ac:dyDescent="0.25">
      <c r="H7776" s="113"/>
    </row>
    <row r="7777" spans="8:8" x14ac:dyDescent="0.25">
      <c r="H7777" s="113"/>
    </row>
    <row r="7778" spans="8:8" x14ac:dyDescent="0.25">
      <c r="H7778" s="113"/>
    </row>
    <row r="7779" spans="8:8" x14ac:dyDescent="0.25">
      <c r="H7779" s="113"/>
    </row>
    <row r="7780" spans="8:8" x14ac:dyDescent="0.25">
      <c r="H7780" s="113"/>
    </row>
    <row r="7781" spans="8:8" x14ac:dyDescent="0.25">
      <c r="H7781" s="113"/>
    </row>
    <row r="7782" spans="8:8" x14ac:dyDescent="0.25">
      <c r="H7782" s="113"/>
    </row>
    <row r="7783" spans="8:8" x14ac:dyDescent="0.25">
      <c r="H7783" s="113"/>
    </row>
    <row r="7784" spans="8:8" x14ac:dyDescent="0.25">
      <c r="H7784" s="113"/>
    </row>
    <row r="7785" spans="8:8" x14ac:dyDescent="0.25">
      <c r="H7785" s="113"/>
    </row>
    <row r="7786" spans="8:8" x14ac:dyDescent="0.25">
      <c r="H7786" s="113"/>
    </row>
    <row r="7787" spans="8:8" x14ac:dyDescent="0.25">
      <c r="H7787" s="113"/>
    </row>
    <row r="7788" spans="8:8" x14ac:dyDescent="0.25">
      <c r="H7788" s="113"/>
    </row>
    <row r="7789" spans="8:8" x14ac:dyDescent="0.25">
      <c r="H7789" s="113"/>
    </row>
    <row r="7790" spans="8:8" x14ac:dyDescent="0.25">
      <c r="H7790" s="113"/>
    </row>
    <row r="7791" spans="8:8" x14ac:dyDescent="0.25">
      <c r="H7791" s="113"/>
    </row>
    <row r="7792" spans="8:8" x14ac:dyDescent="0.25">
      <c r="H7792" s="113"/>
    </row>
    <row r="7793" spans="8:8" x14ac:dyDescent="0.25">
      <c r="H7793" s="113"/>
    </row>
    <row r="7794" spans="8:8" x14ac:dyDescent="0.25">
      <c r="H7794" s="113"/>
    </row>
    <row r="7795" spans="8:8" x14ac:dyDescent="0.25">
      <c r="H7795" s="113"/>
    </row>
    <row r="7796" spans="8:8" x14ac:dyDescent="0.25">
      <c r="H7796" s="113"/>
    </row>
    <row r="7797" spans="8:8" x14ac:dyDescent="0.25">
      <c r="H7797" s="113"/>
    </row>
    <row r="7798" spans="8:8" x14ac:dyDescent="0.25">
      <c r="H7798" s="113"/>
    </row>
    <row r="7799" spans="8:8" x14ac:dyDescent="0.25">
      <c r="H7799" s="113"/>
    </row>
    <row r="7800" spans="8:8" x14ac:dyDescent="0.25">
      <c r="H7800" s="113"/>
    </row>
    <row r="7801" spans="8:8" x14ac:dyDescent="0.25">
      <c r="H7801" s="113"/>
    </row>
    <row r="7802" spans="8:8" x14ac:dyDescent="0.25">
      <c r="H7802" s="113"/>
    </row>
    <row r="7803" spans="8:8" x14ac:dyDescent="0.25">
      <c r="H7803" s="113"/>
    </row>
    <row r="7804" spans="8:8" x14ac:dyDescent="0.25">
      <c r="H7804" s="113"/>
    </row>
    <row r="7805" spans="8:8" x14ac:dyDescent="0.25">
      <c r="H7805" s="113"/>
    </row>
    <row r="7806" spans="8:8" x14ac:dyDescent="0.25">
      <c r="H7806" s="113"/>
    </row>
    <row r="7807" spans="8:8" x14ac:dyDescent="0.25">
      <c r="H7807" s="113"/>
    </row>
    <row r="7808" spans="8:8" x14ac:dyDescent="0.25">
      <c r="H7808" s="113"/>
    </row>
    <row r="7809" spans="8:8" x14ac:dyDescent="0.25">
      <c r="H7809" s="113"/>
    </row>
    <row r="7810" spans="8:8" x14ac:dyDescent="0.25">
      <c r="H7810" s="113"/>
    </row>
    <row r="7811" spans="8:8" x14ac:dyDescent="0.25">
      <c r="H7811" s="113"/>
    </row>
    <row r="7812" spans="8:8" x14ac:dyDescent="0.25">
      <c r="H7812" s="113"/>
    </row>
    <row r="7813" spans="8:8" x14ac:dyDescent="0.25">
      <c r="H7813" s="113"/>
    </row>
    <row r="7814" spans="8:8" x14ac:dyDescent="0.25">
      <c r="H7814" s="113"/>
    </row>
    <row r="7815" spans="8:8" x14ac:dyDescent="0.25">
      <c r="H7815" s="113"/>
    </row>
    <row r="7816" spans="8:8" x14ac:dyDescent="0.25">
      <c r="H7816" s="113"/>
    </row>
    <row r="7817" spans="8:8" x14ac:dyDescent="0.25">
      <c r="H7817" s="113"/>
    </row>
    <row r="7818" spans="8:8" x14ac:dyDescent="0.25">
      <c r="H7818" s="113"/>
    </row>
    <row r="7819" spans="8:8" x14ac:dyDescent="0.25">
      <c r="H7819" s="113"/>
    </row>
    <row r="7820" spans="8:8" x14ac:dyDescent="0.25">
      <c r="H7820" s="113"/>
    </row>
    <row r="7821" spans="8:8" x14ac:dyDescent="0.25">
      <c r="H7821" s="113"/>
    </row>
    <row r="7822" spans="8:8" x14ac:dyDescent="0.25">
      <c r="H7822" s="113"/>
    </row>
    <row r="7823" spans="8:8" x14ac:dyDescent="0.25">
      <c r="H7823" s="113"/>
    </row>
    <row r="7824" spans="8:8" x14ac:dyDescent="0.25">
      <c r="H7824" s="113"/>
    </row>
    <row r="7825" spans="8:8" x14ac:dyDescent="0.25">
      <c r="H7825" s="113"/>
    </row>
    <row r="7826" spans="8:8" x14ac:dyDescent="0.25">
      <c r="H7826" s="113"/>
    </row>
    <row r="7827" spans="8:8" x14ac:dyDescent="0.25">
      <c r="H7827" s="113"/>
    </row>
    <row r="7828" spans="8:8" x14ac:dyDescent="0.25">
      <c r="H7828" s="113"/>
    </row>
    <row r="7829" spans="8:8" x14ac:dyDescent="0.25">
      <c r="H7829" s="113"/>
    </row>
    <row r="7830" spans="8:8" x14ac:dyDescent="0.25">
      <c r="H7830" s="113"/>
    </row>
    <row r="7831" spans="8:8" x14ac:dyDescent="0.25">
      <c r="H7831" s="113"/>
    </row>
    <row r="7832" spans="8:8" x14ac:dyDescent="0.25">
      <c r="H7832" s="113"/>
    </row>
    <row r="7833" spans="8:8" x14ac:dyDescent="0.25">
      <c r="H7833" s="113"/>
    </row>
    <row r="7834" spans="8:8" x14ac:dyDescent="0.25">
      <c r="H7834" s="113"/>
    </row>
    <row r="7835" spans="8:8" x14ac:dyDescent="0.25">
      <c r="H7835" s="113"/>
    </row>
    <row r="7836" spans="8:8" x14ac:dyDescent="0.25">
      <c r="H7836" s="113"/>
    </row>
    <row r="7837" spans="8:8" x14ac:dyDescent="0.25">
      <c r="H7837" s="113"/>
    </row>
    <row r="7838" spans="8:8" x14ac:dyDescent="0.25">
      <c r="H7838" s="113"/>
    </row>
    <row r="7839" spans="8:8" x14ac:dyDescent="0.25">
      <c r="H7839" s="113"/>
    </row>
    <row r="7840" spans="8:8" x14ac:dyDescent="0.25">
      <c r="H7840" s="113"/>
    </row>
    <row r="7841" spans="8:8" x14ac:dyDescent="0.25">
      <c r="H7841" s="113"/>
    </row>
    <row r="7842" spans="8:8" x14ac:dyDescent="0.25">
      <c r="H7842" s="113"/>
    </row>
    <row r="7843" spans="8:8" x14ac:dyDescent="0.25">
      <c r="H7843" s="113"/>
    </row>
    <row r="7844" spans="8:8" x14ac:dyDescent="0.25">
      <c r="H7844" s="113"/>
    </row>
    <row r="7845" spans="8:8" x14ac:dyDescent="0.25">
      <c r="H7845" s="113"/>
    </row>
    <row r="7846" spans="8:8" x14ac:dyDescent="0.25">
      <c r="H7846" s="113"/>
    </row>
    <row r="7847" spans="8:8" x14ac:dyDescent="0.25">
      <c r="H7847" s="113"/>
    </row>
    <row r="7848" spans="8:8" x14ac:dyDescent="0.25">
      <c r="H7848" s="113"/>
    </row>
    <row r="7849" spans="8:8" x14ac:dyDescent="0.25">
      <c r="H7849" s="113"/>
    </row>
    <row r="7850" spans="8:8" x14ac:dyDescent="0.25">
      <c r="H7850" s="113"/>
    </row>
    <row r="7851" spans="8:8" x14ac:dyDescent="0.25">
      <c r="H7851" s="113"/>
    </row>
    <row r="7852" spans="8:8" x14ac:dyDescent="0.25">
      <c r="H7852" s="113"/>
    </row>
    <row r="7853" spans="8:8" x14ac:dyDescent="0.25">
      <c r="H7853" s="113"/>
    </row>
    <row r="7854" spans="8:8" x14ac:dyDescent="0.25">
      <c r="H7854" s="113"/>
    </row>
    <row r="7855" spans="8:8" x14ac:dyDescent="0.25">
      <c r="H7855" s="113"/>
    </row>
    <row r="7856" spans="8:8" x14ac:dyDescent="0.25">
      <c r="H7856" s="113"/>
    </row>
    <row r="7857" spans="8:8" x14ac:dyDescent="0.25">
      <c r="H7857" s="113"/>
    </row>
    <row r="7858" spans="8:8" x14ac:dyDescent="0.25">
      <c r="H7858" s="113"/>
    </row>
    <row r="7859" spans="8:8" x14ac:dyDescent="0.25">
      <c r="H7859" s="113"/>
    </row>
    <row r="7860" spans="8:8" x14ac:dyDescent="0.25">
      <c r="H7860" s="113"/>
    </row>
    <row r="7861" spans="8:8" x14ac:dyDescent="0.25">
      <c r="H7861" s="113"/>
    </row>
    <row r="7862" spans="8:8" x14ac:dyDescent="0.25">
      <c r="H7862" s="113"/>
    </row>
    <row r="7863" spans="8:8" x14ac:dyDescent="0.25">
      <c r="H7863" s="113"/>
    </row>
    <row r="7864" spans="8:8" x14ac:dyDescent="0.25">
      <c r="H7864" s="113"/>
    </row>
    <row r="7865" spans="8:8" x14ac:dyDescent="0.25">
      <c r="H7865" s="113"/>
    </row>
    <row r="7866" spans="8:8" x14ac:dyDescent="0.25">
      <c r="H7866" s="113"/>
    </row>
    <row r="7867" spans="8:8" x14ac:dyDescent="0.25">
      <c r="H7867" s="113"/>
    </row>
    <row r="7868" spans="8:8" x14ac:dyDescent="0.25">
      <c r="H7868" s="113"/>
    </row>
    <row r="7869" spans="8:8" x14ac:dyDescent="0.25">
      <c r="H7869" s="113"/>
    </row>
    <row r="7870" spans="8:8" x14ac:dyDescent="0.25">
      <c r="H7870" s="113"/>
    </row>
    <row r="7871" spans="8:8" x14ac:dyDescent="0.25">
      <c r="H7871" s="113"/>
    </row>
    <row r="7872" spans="8:8" x14ac:dyDescent="0.25">
      <c r="H7872" s="113"/>
    </row>
    <row r="7873" spans="8:8" x14ac:dyDescent="0.25">
      <c r="H7873" s="113"/>
    </row>
    <row r="7874" spans="8:8" x14ac:dyDescent="0.25">
      <c r="H7874" s="113"/>
    </row>
    <row r="7875" spans="8:8" x14ac:dyDescent="0.25">
      <c r="H7875" s="113"/>
    </row>
    <row r="7876" spans="8:8" x14ac:dyDescent="0.25">
      <c r="H7876" s="113"/>
    </row>
    <row r="7877" spans="8:8" x14ac:dyDescent="0.25">
      <c r="H7877" s="113"/>
    </row>
    <row r="7878" spans="8:8" x14ac:dyDescent="0.25">
      <c r="H7878" s="113"/>
    </row>
    <row r="7879" spans="8:8" x14ac:dyDescent="0.25">
      <c r="H7879" s="113"/>
    </row>
    <row r="7880" spans="8:8" x14ac:dyDescent="0.25">
      <c r="H7880" s="113"/>
    </row>
    <row r="7881" spans="8:8" x14ac:dyDescent="0.25">
      <c r="H7881" s="113"/>
    </row>
    <row r="7882" spans="8:8" x14ac:dyDescent="0.25">
      <c r="H7882" s="113"/>
    </row>
    <row r="7883" spans="8:8" x14ac:dyDescent="0.25">
      <c r="H7883" s="113"/>
    </row>
    <row r="7884" spans="8:8" x14ac:dyDescent="0.25">
      <c r="H7884" s="113"/>
    </row>
    <row r="7885" spans="8:8" x14ac:dyDescent="0.25">
      <c r="H7885" s="113"/>
    </row>
    <row r="7886" spans="8:8" x14ac:dyDescent="0.25">
      <c r="H7886" s="113"/>
    </row>
    <row r="7887" spans="8:8" x14ac:dyDescent="0.25">
      <c r="H7887" s="113"/>
    </row>
    <row r="7888" spans="8:8" x14ac:dyDescent="0.25">
      <c r="H7888" s="113"/>
    </row>
    <row r="7889" spans="8:8" x14ac:dyDescent="0.25">
      <c r="H7889" s="113"/>
    </row>
    <row r="7890" spans="8:8" x14ac:dyDescent="0.25">
      <c r="H7890" s="113"/>
    </row>
    <row r="7891" spans="8:8" x14ac:dyDescent="0.25">
      <c r="H7891" s="113"/>
    </row>
    <row r="7892" spans="8:8" x14ac:dyDescent="0.25">
      <c r="H7892" s="113"/>
    </row>
    <row r="7893" spans="8:8" x14ac:dyDescent="0.25">
      <c r="H7893" s="113"/>
    </row>
    <row r="7894" spans="8:8" x14ac:dyDescent="0.25">
      <c r="H7894" s="113"/>
    </row>
    <row r="7895" spans="8:8" x14ac:dyDescent="0.25">
      <c r="H7895" s="113"/>
    </row>
    <row r="7896" spans="8:8" x14ac:dyDescent="0.25">
      <c r="H7896" s="113"/>
    </row>
    <row r="7897" spans="8:8" x14ac:dyDescent="0.25">
      <c r="H7897" s="113"/>
    </row>
    <row r="7898" spans="8:8" x14ac:dyDescent="0.25">
      <c r="H7898" s="113"/>
    </row>
    <row r="7899" spans="8:8" x14ac:dyDescent="0.25">
      <c r="H7899" s="113"/>
    </row>
    <row r="7900" spans="8:8" x14ac:dyDescent="0.25">
      <c r="H7900" s="113"/>
    </row>
    <row r="7901" spans="8:8" x14ac:dyDescent="0.25">
      <c r="H7901" s="113"/>
    </row>
    <row r="7902" spans="8:8" x14ac:dyDescent="0.25">
      <c r="H7902" s="113"/>
    </row>
    <row r="7903" spans="8:8" x14ac:dyDescent="0.25">
      <c r="H7903" s="113"/>
    </row>
    <row r="7904" spans="8:8" x14ac:dyDescent="0.25">
      <c r="H7904" s="113"/>
    </row>
    <row r="7905" spans="8:8" x14ac:dyDescent="0.25">
      <c r="H7905" s="113"/>
    </row>
    <row r="7906" spans="8:8" x14ac:dyDescent="0.25">
      <c r="H7906" s="113"/>
    </row>
    <row r="7907" spans="8:8" x14ac:dyDescent="0.25">
      <c r="H7907" s="113"/>
    </row>
    <row r="7908" spans="8:8" x14ac:dyDescent="0.25">
      <c r="H7908" s="113"/>
    </row>
    <row r="7909" spans="8:8" x14ac:dyDescent="0.25">
      <c r="H7909" s="113"/>
    </row>
    <row r="7910" spans="8:8" x14ac:dyDescent="0.25">
      <c r="H7910" s="113"/>
    </row>
    <row r="7911" spans="8:8" x14ac:dyDescent="0.25">
      <c r="H7911" s="113"/>
    </row>
    <row r="7912" spans="8:8" x14ac:dyDescent="0.25">
      <c r="H7912" s="113"/>
    </row>
    <row r="7913" spans="8:8" x14ac:dyDescent="0.25">
      <c r="H7913" s="113"/>
    </row>
    <row r="7914" spans="8:8" x14ac:dyDescent="0.25">
      <c r="H7914" s="113"/>
    </row>
    <row r="7915" spans="8:8" x14ac:dyDescent="0.25">
      <c r="H7915" s="113"/>
    </row>
    <row r="7916" spans="8:8" x14ac:dyDescent="0.25">
      <c r="H7916" s="113"/>
    </row>
    <row r="7917" spans="8:8" x14ac:dyDescent="0.25">
      <c r="H7917" s="113"/>
    </row>
    <row r="7918" spans="8:8" x14ac:dyDescent="0.25">
      <c r="H7918" s="113"/>
    </row>
    <row r="7919" spans="8:8" x14ac:dyDescent="0.25">
      <c r="H7919" s="113"/>
    </row>
    <row r="7920" spans="8:8" x14ac:dyDescent="0.25">
      <c r="H7920" s="113"/>
    </row>
    <row r="7921" spans="8:8" x14ac:dyDescent="0.25">
      <c r="H7921" s="113"/>
    </row>
    <row r="7922" spans="8:8" x14ac:dyDescent="0.25">
      <c r="H7922" s="113"/>
    </row>
    <row r="7923" spans="8:8" x14ac:dyDescent="0.25">
      <c r="H7923" s="113"/>
    </row>
    <row r="7924" spans="8:8" x14ac:dyDescent="0.25">
      <c r="H7924" s="113"/>
    </row>
    <row r="7925" spans="8:8" x14ac:dyDescent="0.25">
      <c r="H7925" s="113"/>
    </row>
    <row r="7926" spans="8:8" x14ac:dyDescent="0.25">
      <c r="H7926" s="113"/>
    </row>
    <row r="7927" spans="8:8" x14ac:dyDescent="0.25">
      <c r="H7927" s="113"/>
    </row>
    <row r="7928" spans="8:8" x14ac:dyDescent="0.25">
      <c r="H7928" s="113"/>
    </row>
    <row r="7929" spans="8:8" x14ac:dyDescent="0.25">
      <c r="H7929" s="113"/>
    </row>
    <row r="7930" spans="8:8" x14ac:dyDescent="0.25">
      <c r="H7930" s="113"/>
    </row>
    <row r="7931" spans="8:8" x14ac:dyDescent="0.25">
      <c r="H7931" s="113"/>
    </row>
    <row r="7932" spans="8:8" x14ac:dyDescent="0.25">
      <c r="H7932" s="113"/>
    </row>
    <row r="7933" spans="8:8" x14ac:dyDescent="0.25">
      <c r="H7933" s="113"/>
    </row>
    <row r="7934" spans="8:8" x14ac:dyDescent="0.25">
      <c r="H7934" s="113"/>
    </row>
    <row r="7935" spans="8:8" x14ac:dyDescent="0.25">
      <c r="H7935" s="113"/>
    </row>
    <row r="7936" spans="8:8" x14ac:dyDescent="0.25">
      <c r="H7936" s="113"/>
    </row>
    <row r="7937" spans="8:8" x14ac:dyDescent="0.25">
      <c r="H7937" s="113"/>
    </row>
    <row r="7938" spans="8:8" x14ac:dyDescent="0.25">
      <c r="H7938" s="113"/>
    </row>
    <row r="7939" spans="8:8" x14ac:dyDescent="0.25">
      <c r="H7939" s="113"/>
    </row>
    <row r="7940" spans="8:8" x14ac:dyDescent="0.25">
      <c r="H7940" s="113"/>
    </row>
    <row r="7941" spans="8:8" x14ac:dyDescent="0.25">
      <c r="H7941" s="113"/>
    </row>
    <row r="7942" spans="8:8" x14ac:dyDescent="0.25">
      <c r="H7942" s="113"/>
    </row>
    <row r="7943" spans="8:8" x14ac:dyDescent="0.25">
      <c r="H7943" s="113"/>
    </row>
    <row r="7944" spans="8:8" x14ac:dyDescent="0.25">
      <c r="H7944" s="113"/>
    </row>
    <row r="7945" spans="8:8" x14ac:dyDescent="0.25">
      <c r="H7945" s="113"/>
    </row>
    <row r="7946" spans="8:8" x14ac:dyDescent="0.25">
      <c r="H7946" s="113"/>
    </row>
    <row r="7947" spans="8:8" x14ac:dyDescent="0.25">
      <c r="H7947" s="113"/>
    </row>
    <row r="7948" spans="8:8" x14ac:dyDescent="0.25">
      <c r="H7948" s="113"/>
    </row>
    <row r="7949" spans="8:8" x14ac:dyDescent="0.25">
      <c r="H7949" s="113"/>
    </row>
    <row r="7950" spans="8:8" x14ac:dyDescent="0.25">
      <c r="H7950" s="113"/>
    </row>
    <row r="7951" spans="8:8" x14ac:dyDescent="0.25">
      <c r="H7951" s="113"/>
    </row>
    <row r="7952" spans="8:8" x14ac:dyDescent="0.25">
      <c r="H7952" s="113"/>
    </row>
    <row r="7953" spans="8:8" x14ac:dyDescent="0.25">
      <c r="H7953" s="113"/>
    </row>
    <row r="7954" spans="8:8" x14ac:dyDescent="0.25">
      <c r="H7954" s="113"/>
    </row>
    <row r="7955" spans="8:8" x14ac:dyDescent="0.25">
      <c r="H7955" s="113"/>
    </row>
    <row r="7956" spans="8:8" x14ac:dyDescent="0.25">
      <c r="H7956" s="113"/>
    </row>
    <row r="7957" spans="8:8" x14ac:dyDescent="0.25">
      <c r="H7957" s="113"/>
    </row>
    <row r="7958" spans="8:8" x14ac:dyDescent="0.25">
      <c r="H7958" s="113"/>
    </row>
    <row r="7959" spans="8:8" x14ac:dyDescent="0.25">
      <c r="H7959" s="113"/>
    </row>
    <row r="7960" spans="8:8" x14ac:dyDescent="0.25">
      <c r="H7960" s="113"/>
    </row>
    <row r="7961" spans="8:8" x14ac:dyDescent="0.25">
      <c r="H7961" s="113"/>
    </row>
    <row r="7962" spans="8:8" x14ac:dyDescent="0.25">
      <c r="H7962" s="113"/>
    </row>
    <row r="7963" spans="8:8" x14ac:dyDescent="0.25">
      <c r="H7963" s="113"/>
    </row>
    <row r="7964" spans="8:8" x14ac:dyDescent="0.25">
      <c r="H7964" s="113"/>
    </row>
    <row r="7965" spans="8:8" x14ac:dyDescent="0.25">
      <c r="H7965" s="113"/>
    </row>
    <row r="7966" spans="8:8" x14ac:dyDescent="0.25">
      <c r="H7966" s="113"/>
    </row>
    <row r="7967" spans="8:8" x14ac:dyDescent="0.25">
      <c r="H7967" s="113"/>
    </row>
    <row r="7968" spans="8:8" x14ac:dyDescent="0.25">
      <c r="H7968" s="113"/>
    </row>
    <row r="7969" spans="8:8" x14ac:dyDescent="0.25">
      <c r="H7969" s="113"/>
    </row>
    <row r="7970" spans="8:8" x14ac:dyDescent="0.25">
      <c r="H7970" s="113"/>
    </row>
    <row r="7971" spans="8:8" x14ac:dyDescent="0.25">
      <c r="H7971" s="113"/>
    </row>
    <row r="7972" spans="8:8" x14ac:dyDescent="0.25">
      <c r="H7972" s="113"/>
    </row>
    <row r="7973" spans="8:8" x14ac:dyDescent="0.25">
      <c r="H7973" s="113"/>
    </row>
    <row r="7974" spans="8:8" x14ac:dyDescent="0.25">
      <c r="H7974" s="113"/>
    </row>
    <row r="7975" spans="8:8" x14ac:dyDescent="0.25">
      <c r="H7975" s="113"/>
    </row>
    <row r="7976" spans="8:8" x14ac:dyDescent="0.25">
      <c r="H7976" s="113"/>
    </row>
    <row r="7977" spans="8:8" x14ac:dyDescent="0.25">
      <c r="H7977" s="113"/>
    </row>
    <row r="7978" spans="8:8" x14ac:dyDescent="0.25">
      <c r="H7978" s="113"/>
    </row>
    <row r="7979" spans="8:8" x14ac:dyDescent="0.25">
      <c r="H7979" s="113"/>
    </row>
    <row r="7980" spans="8:8" x14ac:dyDescent="0.25">
      <c r="H7980" s="113"/>
    </row>
    <row r="7981" spans="8:8" x14ac:dyDescent="0.25">
      <c r="H7981" s="113"/>
    </row>
    <row r="7982" spans="8:8" x14ac:dyDescent="0.25">
      <c r="H7982" s="113"/>
    </row>
    <row r="7983" spans="8:8" x14ac:dyDescent="0.25">
      <c r="H7983" s="113"/>
    </row>
    <row r="7984" spans="8:8" x14ac:dyDescent="0.25">
      <c r="H7984" s="113"/>
    </row>
    <row r="7985" spans="8:8" x14ac:dyDescent="0.25">
      <c r="H7985" s="113"/>
    </row>
    <row r="7986" spans="8:8" x14ac:dyDescent="0.25">
      <c r="H7986" s="113"/>
    </row>
    <row r="7987" spans="8:8" x14ac:dyDescent="0.25">
      <c r="H7987" s="113"/>
    </row>
    <row r="7988" spans="8:8" x14ac:dyDescent="0.25">
      <c r="H7988" s="113"/>
    </row>
    <row r="7989" spans="8:8" x14ac:dyDescent="0.25">
      <c r="H7989" s="113"/>
    </row>
    <row r="7990" spans="8:8" x14ac:dyDescent="0.25">
      <c r="H7990" s="113"/>
    </row>
    <row r="7991" spans="8:8" x14ac:dyDescent="0.25">
      <c r="H7991" s="113"/>
    </row>
    <row r="7992" spans="8:8" x14ac:dyDescent="0.25">
      <c r="H7992" s="113"/>
    </row>
    <row r="7993" spans="8:8" x14ac:dyDescent="0.25">
      <c r="H7993" s="113"/>
    </row>
    <row r="7994" spans="8:8" x14ac:dyDescent="0.25">
      <c r="H7994" s="113"/>
    </row>
    <row r="7995" spans="8:8" x14ac:dyDescent="0.25">
      <c r="H7995" s="113"/>
    </row>
    <row r="7996" spans="8:8" x14ac:dyDescent="0.25">
      <c r="H7996" s="113"/>
    </row>
    <row r="7997" spans="8:8" x14ac:dyDescent="0.25">
      <c r="H7997" s="113"/>
    </row>
    <row r="7998" spans="8:8" x14ac:dyDescent="0.25">
      <c r="H7998" s="113"/>
    </row>
    <row r="7999" spans="8:8" x14ac:dyDescent="0.25">
      <c r="H7999" s="113"/>
    </row>
    <row r="8000" spans="8:8" x14ac:dyDescent="0.25">
      <c r="H8000" s="113"/>
    </row>
    <row r="8001" spans="8:8" x14ac:dyDescent="0.25">
      <c r="H8001" s="113"/>
    </row>
    <row r="8002" spans="8:8" x14ac:dyDescent="0.25">
      <c r="H8002" s="113"/>
    </row>
    <row r="8003" spans="8:8" x14ac:dyDescent="0.25">
      <c r="H8003" s="113"/>
    </row>
    <row r="8004" spans="8:8" x14ac:dyDescent="0.25">
      <c r="H8004" s="113"/>
    </row>
    <row r="8005" spans="8:8" x14ac:dyDescent="0.25">
      <c r="H8005" s="113"/>
    </row>
    <row r="8006" spans="8:8" x14ac:dyDescent="0.25">
      <c r="H8006" s="113"/>
    </row>
    <row r="8007" spans="8:8" x14ac:dyDescent="0.25">
      <c r="H8007" s="113"/>
    </row>
    <row r="8008" spans="8:8" x14ac:dyDescent="0.25">
      <c r="H8008" s="113"/>
    </row>
    <row r="8009" spans="8:8" x14ac:dyDescent="0.25">
      <c r="H8009" s="113"/>
    </row>
    <row r="8010" spans="8:8" x14ac:dyDescent="0.25">
      <c r="H8010" s="113"/>
    </row>
    <row r="8011" spans="8:8" x14ac:dyDescent="0.25">
      <c r="H8011" s="113"/>
    </row>
    <row r="8012" spans="8:8" x14ac:dyDescent="0.25">
      <c r="H8012" s="113"/>
    </row>
    <row r="8013" spans="8:8" x14ac:dyDescent="0.25">
      <c r="H8013" s="113"/>
    </row>
    <row r="8014" spans="8:8" x14ac:dyDescent="0.25">
      <c r="H8014" s="113"/>
    </row>
    <row r="8015" spans="8:8" x14ac:dyDescent="0.25">
      <c r="H8015" s="113"/>
    </row>
    <row r="8016" spans="8:8" x14ac:dyDescent="0.25">
      <c r="H8016" s="113"/>
    </row>
    <row r="8017" spans="8:8" x14ac:dyDescent="0.25">
      <c r="H8017" s="113"/>
    </row>
    <row r="8018" spans="8:8" x14ac:dyDescent="0.25">
      <c r="H8018" s="113"/>
    </row>
    <row r="8019" spans="8:8" x14ac:dyDescent="0.25">
      <c r="H8019" s="113"/>
    </row>
    <row r="8020" spans="8:8" x14ac:dyDescent="0.25">
      <c r="H8020" s="113"/>
    </row>
    <row r="8021" spans="8:8" x14ac:dyDescent="0.25">
      <c r="H8021" s="113"/>
    </row>
    <row r="8022" spans="8:8" x14ac:dyDescent="0.25">
      <c r="H8022" s="113"/>
    </row>
    <row r="8023" spans="8:8" x14ac:dyDescent="0.25">
      <c r="H8023" s="113"/>
    </row>
    <row r="8024" spans="8:8" x14ac:dyDescent="0.25">
      <c r="H8024" s="113"/>
    </row>
    <row r="8025" spans="8:8" x14ac:dyDescent="0.25">
      <c r="H8025" s="113"/>
    </row>
    <row r="8026" spans="8:8" x14ac:dyDescent="0.25">
      <c r="H8026" s="113"/>
    </row>
    <row r="8027" spans="8:8" x14ac:dyDescent="0.25">
      <c r="H8027" s="113"/>
    </row>
    <row r="8028" spans="8:8" x14ac:dyDescent="0.25">
      <c r="H8028" s="113"/>
    </row>
    <row r="8029" spans="8:8" x14ac:dyDescent="0.25">
      <c r="H8029" s="113"/>
    </row>
    <row r="8030" spans="8:8" x14ac:dyDescent="0.25">
      <c r="H8030" s="113"/>
    </row>
    <row r="8031" spans="8:8" x14ac:dyDescent="0.25">
      <c r="H8031" s="113"/>
    </row>
    <row r="8032" spans="8:8" x14ac:dyDescent="0.25">
      <c r="H8032" s="113"/>
    </row>
    <row r="8033" spans="8:8" x14ac:dyDescent="0.25">
      <c r="H8033" s="113"/>
    </row>
    <row r="8034" spans="8:8" x14ac:dyDescent="0.25">
      <c r="H8034" s="113"/>
    </row>
    <row r="8035" spans="8:8" x14ac:dyDescent="0.25">
      <c r="H8035" s="113"/>
    </row>
    <row r="8036" spans="8:8" x14ac:dyDescent="0.25">
      <c r="H8036" s="113"/>
    </row>
    <row r="8037" spans="8:8" x14ac:dyDescent="0.25">
      <c r="H8037" s="113"/>
    </row>
    <row r="8038" spans="8:8" x14ac:dyDescent="0.25">
      <c r="H8038" s="113"/>
    </row>
    <row r="8039" spans="8:8" x14ac:dyDescent="0.25">
      <c r="H8039" s="113"/>
    </row>
    <row r="8040" spans="8:8" x14ac:dyDescent="0.25">
      <c r="H8040" s="113"/>
    </row>
    <row r="8041" spans="8:8" x14ac:dyDescent="0.25">
      <c r="H8041" s="113"/>
    </row>
    <row r="8042" spans="8:8" x14ac:dyDescent="0.25">
      <c r="H8042" s="113"/>
    </row>
    <row r="8043" spans="8:8" x14ac:dyDescent="0.25">
      <c r="H8043" s="113"/>
    </row>
    <row r="8044" spans="8:8" x14ac:dyDescent="0.25">
      <c r="H8044" s="113"/>
    </row>
    <row r="8045" spans="8:8" x14ac:dyDescent="0.25">
      <c r="H8045" s="113"/>
    </row>
    <row r="8046" spans="8:8" x14ac:dyDescent="0.25">
      <c r="H8046" s="113"/>
    </row>
    <row r="8047" spans="8:8" x14ac:dyDescent="0.25">
      <c r="H8047" s="113"/>
    </row>
    <row r="8048" spans="8:8" x14ac:dyDescent="0.25">
      <c r="H8048" s="113"/>
    </row>
    <row r="8049" spans="8:8" x14ac:dyDescent="0.25">
      <c r="H8049" s="113"/>
    </row>
    <row r="8050" spans="8:8" x14ac:dyDescent="0.25">
      <c r="H8050" s="113"/>
    </row>
    <row r="8051" spans="8:8" x14ac:dyDescent="0.25">
      <c r="H8051" s="113"/>
    </row>
    <row r="8052" spans="8:8" x14ac:dyDescent="0.25">
      <c r="H8052" s="113"/>
    </row>
    <row r="8053" spans="8:8" x14ac:dyDescent="0.25">
      <c r="H8053" s="113"/>
    </row>
    <row r="8054" spans="8:8" x14ac:dyDescent="0.25">
      <c r="H8054" s="113"/>
    </row>
    <row r="8055" spans="8:8" x14ac:dyDescent="0.25">
      <c r="H8055" s="113"/>
    </row>
    <row r="8056" spans="8:8" x14ac:dyDescent="0.25">
      <c r="H8056" s="113"/>
    </row>
    <row r="8057" spans="8:8" x14ac:dyDescent="0.25">
      <c r="H8057" s="113"/>
    </row>
    <row r="8058" spans="8:8" x14ac:dyDescent="0.25">
      <c r="H8058" s="113"/>
    </row>
    <row r="8059" spans="8:8" x14ac:dyDescent="0.25">
      <c r="H8059" s="113"/>
    </row>
    <row r="8060" spans="8:8" x14ac:dyDescent="0.25">
      <c r="H8060" s="113"/>
    </row>
    <row r="8061" spans="8:8" x14ac:dyDescent="0.25">
      <c r="H8061" s="113"/>
    </row>
    <row r="8062" spans="8:8" x14ac:dyDescent="0.25">
      <c r="H8062" s="113"/>
    </row>
    <row r="8063" spans="8:8" x14ac:dyDescent="0.25">
      <c r="H8063" s="113"/>
    </row>
    <row r="8064" spans="8:8" x14ac:dyDescent="0.25">
      <c r="H8064" s="113"/>
    </row>
    <row r="8065" spans="8:8" x14ac:dyDescent="0.25">
      <c r="H8065" s="113"/>
    </row>
    <row r="8066" spans="8:8" x14ac:dyDescent="0.25">
      <c r="H8066" s="113"/>
    </row>
    <row r="8067" spans="8:8" x14ac:dyDescent="0.25">
      <c r="H8067" s="113"/>
    </row>
    <row r="8068" spans="8:8" x14ac:dyDescent="0.25">
      <c r="H8068" s="113"/>
    </row>
    <row r="8069" spans="8:8" x14ac:dyDescent="0.25">
      <c r="H8069" s="113"/>
    </row>
    <row r="8070" spans="8:8" x14ac:dyDescent="0.25">
      <c r="H8070" s="113"/>
    </row>
    <row r="8071" spans="8:8" x14ac:dyDescent="0.25">
      <c r="H8071" s="113"/>
    </row>
    <row r="8072" spans="8:8" x14ac:dyDescent="0.25">
      <c r="H8072" s="113"/>
    </row>
    <row r="8073" spans="8:8" x14ac:dyDescent="0.25">
      <c r="H8073" s="113"/>
    </row>
    <row r="8074" spans="8:8" x14ac:dyDescent="0.25">
      <c r="H8074" s="113"/>
    </row>
    <row r="8075" spans="8:8" x14ac:dyDescent="0.25">
      <c r="H8075" s="113"/>
    </row>
    <row r="8076" spans="8:8" x14ac:dyDescent="0.25">
      <c r="H8076" s="113"/>
    </row>
    <row r="8077" spans="8:8" x14ac:dyDescent="0.25">
      <c r="H8077" s="113"/>
    </row>
    <row r="8078" spans="8:8" x14ac:dyDescent="0.25">
      <c r="H8078" s="113"/>
    </row>
    <row r="8079" spans="8:8" x14ac:dyDescent="0.25">
      <c r="H8079" s="113"/>
    </row>
    <row r="8080" spans="8:8" x14ac:dyDescent="0.25">
      <c r="H8080" s="113"/>
    </row>
    <row r="8081" spans="8:8" x14ac:dyDescent="0.25">
      <c r="H8081" s="113"/>
    </row>
    <row r="8082" spans="8:8" x14ac:dyDescent="0.25">
      <c r="H8082" s="113"/>
    </row>
    <row r="8083" spans="8:8" x14ac:dyDescent="0.25">
      <c r="H8083" s="113"/>
    </row>
    <row r="8084" spans="8:8" x14ac:dyDescent="0.25">
      <c r="H8084" s="113"/>
    </row>
    <row r="8085" spans="8:8" x14ac:dyDescent="0.25">
      <c r="H8085" s="113"/>
    </row>
    <row r="8086" spans="8:8" x14ac:dyDescent="0.25">
      <c r="H8086" s="113"/>
    </row>
    <row r="8087" spans="8:8" x14ac:dyDescent="0.25">
      <c r="H8087" s="113"/>
    </row>
    <row r="8088" spans="8:8" x14ac:dyDescent="0.25">
      <c r="H8088" s="113"/>
    </row>
    <row r="8089" spans="8:8" x14ac:dyDescent="0.25">
      <c r="H8089" s="113"/>
    </row>
    <row r="8090" spans="8:8" x14ac:dyDescent="0.25">
      <c r="H8090" s="113"/>
    </row>
    <row r="8091" spans="8:8" x14ac:dyDescent="0.25">
      <c r="H8091" s="113"/>
    </row>
    <row r="8092" spans="8:8" x14ac:dyDescent="0.25">
      <c r="H8092" s="113"/>
    </row>
    <row r="8093" spans="8:8" x14ac:dyDescent="0.25">
      <c r="H8093" s="113"/>
    </row>
    <row r="8094" spans="8:8" x14ac:dyDescent="0.25">
      <c r="H8094" s="113"/>
    </row>
    <row r="8095" spans="8:8" x14ac:dyDescent="0.25">
      <c r="H8095" s="113"/>
    </row>
    <row r="8096" spans="8:8" x14ac:dyDescent="0.25">
      <c r="H8096" s="113"/>
    </row>
    <row r="8097" spans="8:8" x14ac:dyDescent="0.25">
      <c r="H8097" s="113"/>
    </row>
    <row r="8098" spans="8:8" x14ac:dyDescent="0.25">
      <c r="H8098" s="113"/>
    </row>
    <row r="8099" spans="8:8" x14ac:dyDescent="0.25">
      <c r="H8099" s="113"/>
    </row>
    <row r="8100" spans="8:8" x14ac:dyDescent="0.25">
      <c r="H8100" s="113"/>
    </row>
    <row r="8101" spans="8:8" x14ac:dyDescent="0.25">
      <c r="H8101" s="113"/>
    </row>
    <row r="8102" spans="8:8" x14ac:dyDescent="0.25">
      <c r="H8102" s="113"/>
    </row>
    <row r="8103" spans="8:8" x14ac:dyDescent="0.25">
      <c r="H8103" s="113"/>
    </row>
    <row r="8104" spans="8:8" x14ac:dyDescent="0.25">
      <c r="H8104" s="113"/>
    </row>
    <row r="8105" spans="8:8" x14ac:dyDescent="0.25">
      <c r="H8105" s="113"/>
    </row>
    <row r="8106" spans="8:8" x14ac:dyDescent="0.25">
      <c r="H8106" s="113"/>
    </row>
    <row r="8107" spans="8:8" x14ac:dyDescent="0.25">
      <c r="H8107" s="113"/>
    </row>
    <row r="8108" spans="8:8" x14ac:dyDescent="0.25">
      <c r="H8108" s="113"/>
    </row>
    <row r="8109" spans="8:8" x14ac:dyDescent="0.25">
      <c r="H8109" s="113"/>
    </row>
    <row r="8110" spans="8:8" x14ac:dyDescent="0.25">
      <c r="H8110" s="113"/>
    </row>
    <row r="8111" spans="8:8" x14ac:dyDescent="0.25">
      <c r="H8111" s="113"/>
    </row>
    <row r="8112" spans="8:8" x14ac:dyDescent="0.25">
      <c r="H8112" s="113"/>
    </row>
    <row r="8113" spans="8:8" x14ac:dyDescent="0.25">
      <c r="H8113" s="113"/>
    </row>
    <row r="8114" spans="8:8" x14ac:dyDescent="0.25">
      <c r="H8114" s="113"/>
    </row>
    <row r="8115" spans="8:8" x14ac:dyDescent="0.25">
      <c r="H8115" s="113"/>
    </row>
    <row r="8116" spans="8:8" x14ac:dyDescent="0.25">
      <c r="H8116" s="113"/>
    </row>
    <row r="8117" spans="8:8" x14ac:dyDescent="0.25">
      <c r="H8117" s="113"/>
    </row>
    <row r="8118" spans="8:8" x14ac:dyDescent="0.25">
      <c r="H8118" s="113"/>
    </row>
    <row r="8119" spans="8:8" x14ac:dyDescent="0.25">
      <c r="H8119" s="113"/>
    </row>
    <row r="8120" spans="8:8" x14ac:dyDescent="0.25">
      <c r="H8120" s="113"/>
    </row>
    <row r="8121" spans="8:8" x14ac:dyDescent="0.25">
      <c r="H8121" s="113"/>
    </row>
    <row r="8122" spans="8:8" x14ac:dyDescent="0.25">
      <c r="H8122" s="113"/>
    </row>
    <row r="8123" spans="8:8" x14ac:dyDescent="0.25">
      <c r="H8123" s="113"/>
    </row>
    <row r="8124" spans="8:8" x14ac:dyDescent="0.25">
      <c r="H8124" s="113"/>
    </row>
    <row r="8125" spans="8:8" x14ac:dyDescent="0.25">
      <c r="H8125" s="113"/>
    </row>
    <row r="8126" spans="8:8" x14ac:dyDescent="0.25">
      <c r="H8126" s="113"/>
    </row>
    <row r="8127" spans="8:8" x14ac:dyDescent="0.25">
      <c r="H8127" s="113"/>
    </row>
    <row r="8128" spans="8:8" x14ac:dyDescent="0.25">
      <c r="H8128" s="113"/>
    </row>
    <row r="8129" spans="8:8" x14ac:dyDescent="0.25">
      <c r="H8129" s="113"/>
    </row>
    <row r="8130" spans="8:8" x14ac:dyDescent="0.25">
      <c r="H8130" s="113"/>
    </row>
    <row r="8131" spans="8:8" x14ac:dyDescent="0.25">
      <c r="H8131" s="113"/>
    </row>
    <row r="8132" spans="8:8" x14ac:dyDescent="0.25">
      <c r="H8132" s="113"/>
    </row>
    <row r="8133" spans="8:8" x14ac:dyDescent="0.25">
      <c r="H8133" s="113"/>
    </row>
    <row r="8134" spans="8:8" x14ac:dyDescent="0.25">
      <c r="H8134" s="113"/>
    </row>
    <row r="8135" spans="8:8" x14ac:dyDescent="0.25">
      <c r="H8135" s="113"/>
    </row>
    <row r="8136" spans="8:8" x14ac:dyDescent="0.25">
      <c r="H8136" s="113"/>
    </row>
    <row r="8137" spans="8:8" x14ac:dyDescent="0.25">
      <c r="H8137" s="113"/>
    </row>
    <row r="8138" spans="8:8" x14ac:dyDescent="0.25">
      <c r="H8138" s="113"/>
    </row>
    <row r="8139" spans="8:8" x14ac:dyDescent="0.25">
      <c r="H8139" s="113"/>
    </row>
    <row r="8140" spans="8:8" x14ac:dyDescent="0.25">
      <c r="H8140" s="113"/>
    </row>
    <row r="8141" spans="8:8" x14ac:dyDescent="0.25">
      <c r="H8141" s="113"/>
    </row>
    <row r="8142" spans="8:8" x14ac:dyDescent="0.25">
      <c r="H8142" s="113"/>
    </row>
    <row r="8143" spans="8:8" x14ac:dyDescent="0.25">
      <c r="H8143" s="113"/>
    </row>
    <row r="8144" spans="8:8" x14ac:dyDescent="0.25">
      <c r="H8144" s="113"/>
    </row>
    <row r="8145" spans="8:8" x14ac:dyDescent="0.25">
      <c r="H8145" s="113"/>
    </row>
    <row r="8146" spans="8:8" x14ac:dyDescent="0.25">
      <c r="H8146" s="113"/>
    </row>
    <row r="8147" spans="8:8" x14ac:dyDescent="0.25">
      <c r="H8147" s="113"/>
    </row>
    <row r="8148" spans="8:8" x14ac:dyDescent="0.25">
      <c r="H8148" s="113"/>
    </row>
    <row r="8149" spans="8:8" x14ac:dyDescent="0.25">
      <c r="H8149" s="113"/>
    </row>
    <row r="8150" spans="8:8" x14ac:dyDescent="0.25">
      <c r="H8150" s="113"/>
    </row>
    <row r="8151" spans="8:8" x14ac:dyDescent="0.25">
      <c r="H8151" s="113"/>
    </row>
    <row r="8152" spans="8:8" x14ac:dyDescent="0.25">
      <c r="H8152" s="113"/>
    </row>
    <row r="8153" spans="8:8" x14ac:dyDescent="0.25">
      <c r="H8153" s="113"/>
    </row>
    <row r="8154" spans="8:8" x14ac:dyDescent="0.25">
      <c r="H8154" s="113"/>
    </row>
    <row r="8155" spans="8:8" x14ac:dyDescent="0.25">
      <c r="H8155" s="113"/>
    </row>
    <row r="8156" spans="8:8" x14ac:dyDescent="0.25">
      <c r="H8156" s="113"/>
    </row>
    <row r="8157" spans="8:8" x14ac:dyDescent="0.25">
      <c r="H8157" s="113"/>
    </row>
    <row r="8158" spans="8:8" x14ac:dyDescent="0.25">
      <c r="H8158" s="113"/>
    </row>
    <row r="8159" spans="8:8" x14ac:dyDescent="0.25">
      <c r="H8159" s="113"/>
    </row>
    <row r="8160" spans="8:8" x14ac:dyDescent="0.25">
      <c r="H8160" s="113"/>
    </row>
    <row r="8161" spans="8:8" x14ac:dyDescent="0.25">
      <c r="H8161" s="113"/>
    </row>
    <row r="8162" spans="8:8" x14ac:dyDescent="0.25">
      <c r="H8162" s="113"/>
    </row>
    <row r="8163" spans="8:8" x14ac:dyDescent="0.25">
      <c r="H8163" s="113"/>
    </row>
    <row r="8164" spans="8:8" x14ac:dyDescent="0.25">
      <c r="H8164" s="113"/>
    </row>
    <row r="8165" spans="8:8" x14ac:dyDescent="0.25">
      <c r="H8165" s="113"/>
    </row>
    <row r="8166" spans="8:8" x14ac:dyDescent="0.25">
      <c r="H8166" s="113"/>
    </row>
    <row r="8167" spans="8:8" x14ac:dyDescent="0.25">
      <c r="H8167" s="113"/>
    </row>
    <row r="8168" spans="8:8" x14ac:dyDescent="0.25">
      <c r="H8168" s="113"/>
    </row>
    <row r="8169" spans="8:8" x14ac:dyDescent="0.25">
      <c r="H8169" s="113"/>
    </row>
    <row r="8170" spans="8:8" x14ac:dyDescent="0.25">
      <c r="H8170" s="113"/>
    </row>
    <row r="8171" spans="8:8" x14ac:dyDescent="0.25">
      <c r="H8171" s="113"/>
    </row>
    <row r="8172" spans="8:8" x14ac:dyDescent="0.25">
      <c r="H8172" s="113"/>
    </row>
    <row r="8173" spans="8:8" x14ac:dyDescent="0.25">
      <c r="H8173" s="113"/>
    </row>
    <row r="8174" spans="8:8" x14ac:dyDescent="0.25">
      <c r="H8174" s="113"/>
    </row>
    <row r="8175" spans="8:8" x14ac:dyDescent="0.25">
      <c r="H8175" s="113"/>
    </row>
    <row r="8176" spans="8:8" x14ac:dyDescent="0.25">
      <c r="H8176" s="113"/>
    </row>
    <row r="8177" spans="8:8" x14ac:dyDescent="0.25">
      <c r="H8177" s="113"/>
    </row>
    <row r="8178" spans="8:8" x14ac:dyDescent="0.25">
      <c r="H8178" s="113"/>
    </row>
    <row r="8179" spans="8:8" x14ac:dyDescent="0.25">
      <c r="H8179" s="113"/>
    </row>
    <row r="8180" spans="8:8" x14ac:dyDescent="0.25">
      <c r="H8180" s="113"/>
    </row>
    <row r="8181" spans="8:8" x14ac:dyDescent="0.25">
      <c r="H8181" s="113"/>
    </row>
    <row r="8182" spans="8:8" x14ac:dyDescent="0.25">
      <c r="H8182" s="113"/>
    </row>
    <row r="8183" spans="8:8" x14ac:dyDescent="0.25">
      <c r="H8183" s="113"/>
    </row>
    <row r="8184" spans="8:8" x14ac:dyDescent="0.25">
      <c r="H8184" s="113"/>
    </row>
    <row r="8185" spans="8:8" x14ac:dyDescent="0.25">
      <c r="H8185" s="113"/>
    </row>
    <row r="8186" spans="8:8" x14ac:dyDescent="0.25">
      <c r="H8186" s="113"/>
    </row>
    <row r="8187" spans="8:8" x14ac:dyDescent="0.25">
      <c r="H8187" s="113"/>
    </row>
    <row r="8188" spans="8:8" x14ac:dyDescent="0.25">
      <c r="H8188" s="113"/>
    </row>
    <row r="8189" spans="8:8" x14ac:dyDescent="0.25">
      <c r="H8189" s="113"/>
    </row>
    <row r="8190" spans="8:8" x14ac:dyDescent="0.25">
      <c r="H8190" s="113"/>
    </row>
    <row r="8191" spans="8:8" x14ac:dyDescent="0.25">
      <c r="H8191" s="113"/>
    </row>
    <row r="8192" spans="8:8" x14ac:dyDescent="0.25">
      <c r="H8192" s="113"/>
    </row>
    <row r="8193" spans="8:8" x14ac:dyDescent="0.25">
      <c r="H8193" s="113"/>
    </row>
    <row r="8194" spans="8:8" x14ac:dyDescent="0.25">
      <c r="H8194" s="113"/>
    </row>
    <row r="8195" spans="8:8" x14ac:dyDescent="0.25">
      <c r="H8195" s="113"/>
    </row>
    <row r="8196" spans="8:8" x14ac:dyDescent="0.25">
      <c r="H8196" s="113"/>
    </row>
    <row r="8197" spans="8:8" x14ac:dyDescent="0.25">
      <c r="H8197" s="113"/>
    </row>
    <row r="8198" spans="8:8" x14ac:dyDescent="0.25">
      <c r="H8198" s="113"/>
    </row>
    <row r="8199" spans="8:8" x14ac:dyDescent="0.25">
      <c r="H8199" s="113"/>
    </row>
    <row r="8200" spans="8:8" x14ac:dyDescent="0.25">
      <c r="H8200" s="113"/>
    </row>
    <row r="8201" spans="8:8" x14ac:dyDescent="0.25">
      <c r="H8201" s="113"/>
    </row>
    <row r="8202" spans="8:8" x14ac:dyDescent="0.25">
      <c r="H8202" s="113"/>
    </row>
    <row r="8203" spans="8:8" x14ac:dyDescent="0.25">
      <c r="H8203" s="113"/>
    </row>
    <row r="8204" spans="8:8" x14ac:dyDescent="0.25">
      <c r="H8204" s="113"/>
    </row>
    <row r="8205" spans="8:8" x14ac:dyDescent="0.25">
      <c r="H8205" s="113"/>
    </row>
    <row r="8206" spans="8:8" x14ac:dyDescent="0.25">
      <c r="H8206" s="113"/>
    </row>
    <row r="8207" spans="8:8" x14ac:dyDescent="0.25">
      <c r="H8207" s="113"/>
    </row>
    <row r="8208" spans="8:8" x14ac:dyDescent="0.25">
      <c r="H8208" s="113"/>
    </row>
    <row r="8209" spans="8:8" x14ac:dyDescent="0.25">
      <c r="H8209" s="113"/>
    </row>
    <row r="8210" spans="8:8" x14ac:dyDescent="0.25">
      <c r="H8210" s="113"/>
    </row>
    <row r="8211" spans="8:8" x14ac:dyDescent="0.25">
      <c r="H8211" s="113"/>
    </row>
    <row r="8212" spans="8:8" x14ac:dyDescent="0.25">
      <c r="H8212" s="113"/>
    </row>
    <row r="8213" spans="8:8" x14ac:dyDescent="0.25">
      <c r="H8213" s="113"/>
    </row>
    <row r="8214" spans="8:8" x14ac:dyDescent="0.25">
      <c r="H8214" s="113"/>
    </row>
    <row r="8215" spans="8:8" x14ac:dyDescent="0.25">
      <c r="H8215" s="113"/>
    </row>
    <row r="8216" spans="8:8" x14ac:dyDescent="0.25">
      <c r="H8216" s="113"/>
    </row>
    <row r="8217" spans="8:8" x14ac:dyDescent="0.25">
      <c r="H8217" s="113"/>
    </row>
    <row r="8218" spans="8:8" x14ac:dyDescent="0.25">
      <c r="H8218" s="113"/>
    </row>
    <row r="8219" spans="8:8" x14ac:dyDescent="0.25">
      <c r="H8219" s="113"/>
    </row>
    <row r="8220" spans="8:8" x14ac:dyDescent="0.25">
      <c r="H8220" s="113"/>
    </row>
    <row r="8221" spans="8:8" x14ac:dyDescent="0.25">
      <c r="H8221" s="113"/>
    </row>
    <row r="8222" spans="8:8" x14ac:dyDescent="0.25">
      <c r="H8222" s="113"/>
    </row>
    <row r="8223" spans="8:8" x14ac:dyDescent="0.25">
      <c r="H8223" s="113"/>
    </row>
    <row r="8224" spans="8:8" x14ac:dyDescent="0.25">
      <c r="H8224" s="113"/>
    </row>
    <row r="8225" spans="8:8" x14ac:dyDescent="0.25">
      <c r="H8225" s="113"/>
    </row>
    <row r="8226" spans="8:8" x14ac:dyDescent="0.25">
      <c r="H8226" s="113"/>
    </row>
    <row r="8227" spans="8:8" x14ac:dyDescent="0.25">
      <c r="H8227" s="113"/>
    </row>
    <row r="8228" spans="8:8" x14ac:dyDescent="0.25">
      <c r="H8228" s="113"/>
    </row>
    <row r="8229" spans="8:8" x14ac:dyDescent="0.25">
      <c r="H8229" s="113"/>
    </row>
    <row r="8230" spans="8:8" x14ac:dyDescent="0.25">
      <c r="H8230" s="113"/>
    </row>
    <row r="8231" spans="8:8" x14ac:dyDescent="0.25">
      <c r="H8231" s="113"/>
    </row>
    <row r="8232" spans="8:8" x14ac:dyDescent="0.25">
      <c r="H8232" s="113"/>
    </row>
    <row r="8233" spans="8:8" x14ac:dyDescent="0.25">
      <c r="H8233" s="113"/>
    </row>
    <row r="8234" spans="8:8" x14ac:dyDescent="0.25">
      <c r="H8234" s="113"/>
    </row>
    <row r="8235" spans="8:8" x14ac:dyDescent="0.25">
      <c r="H8235" s="113"/>
    </row>
    <row r="8236" spans="8:8" x14ac:dyDescent="0.25">
      <c r="H8236" s="113"/>
    </row>
    <row r="8237" spans="8:8" x14ac:dyDescent="0.25">
      <c r="H8237" s="113"/>
    </row>
    <row r="8238" spans="8:8" x14ac:dyDescent="0.25">
      <c r="H8238" s="113"/>
    </row>
    <row r="8239" spans="8:8" x14ac:dyDescent="0.25">
      <c r="H8239" s="113"/>
    </row>
    <row r="8240" spans="8:8" x14ac:dyDescent="0.25">
      <c r="H8240" s="113"/>
    </row>
    <row r="8241" spans="8:8" x14ac:dyDescent="0.25">
      <c r="H8241" s="113"/>
    </row>
    <row r="8242" spans="8:8" x14ac:dyDescent="0.25">
      <c r="H8242" s="113"/>
    </row>
    <row r="8243" spans="8:8" x14ac:dyDescent="0.25">
      <c r="H8243" s="113"/>
    </row>
    <row r="8244" spans="8:8" x14ac:dyDescent="0.25">
      <c r="H8244" s="113"/>
    </row>
    <row r="8245" spans="8:8" x14ac:dyDescent="0.25">
      <c r="H8245" s="113"/>
    </row>
    <row r="8246" spans="8:8" x14ac:dyDescent="0.25">
      <c r="H8246" s="113"/>
    </row>
    <row r="8247" spans="8:8" x14ac:dyDescent="0.25">
      <c r="H8247" s="113"/>
    </row>
    <row r="8248" spans="8:8" x14ac:dyDescent="0.25">
      <c r="H8248" s="113"/>
    </row>
    <row r="8249" spans="8:8" x14ac:dyDescent="0.25">
      <c r="H8249" s="113"/>
    </row>
    <row r="8250" spans="8:8" x14ac:dyDescent="0.25">
      <c r="H8250" s="113"/>
    </row>
    <row r="8251" spans="8:8" x14ac:dyDescent="0.25">
      <c r="H8251" s="113"/>
    </row>
    <row r="8252" spans="8:8" x14ac:dyDescent="0.25">
      <c r="H8252" s="113"/>
    </row>
    <row r="8253" spans="8:8" x14ac:dyDescent="0.25">
      <c r="H8253" s="113"/>
    </row>
    <row r="8254" spans="8:8" x14ac:dyDescent="0.25">
      <c r="H8254" s="113"/>
    </row>
    <row r="8255" spans="8:8" x14ac:dyDescent="0.25">
      <c r="H8255" s="113"/>
    </row>
    <row r="8256" spans="8:8" x14ac:dyDescent="0.25">
      <c r="H8256" s="113"/>
    </row>
    <row r="8257" spans="8:8" x14ac:dyDescent="0.25">
      <c r="H8257" s="113"/>
    </row>
    <row r="8258" spans="8:8" x14ac:dyDescent="0.25">
      <c r="H8258" s="113"/>
    </row>
    <row r="8259" spans="8:8" x14ac:dyDescent="0.25">
      <c r="H8259" s="113"/>
    </row>
    <row r="8260" spans="8:8" x14ac:dyDescent="0.25">
      <c r="H8260" s="113"/>
    </row>
    <row r="8261" spans="8:8" x14ac:dyDescent="0.25">
      <c r="H8261" s="113"/>
    </row>
    <row r="8262" spans="8:8" x14ac:dyDescent="0.25">
      <c r="H8262" s="113"/>
    </row>
    <row r="8263" spans="8:8" x14ac:dyDescent="0.25">
      <c r="H8263" s="113"/>
    </row>
    <row r="8264" spans="8:8" x14ac:dyDescent="0.25">
      <c r="H8264" s="113"/>
    </row>
    <row r="8265" spans="8:8" x14ac:dyDescent="0.25">
      <c r="H8265" s="113"/>
    </row>
    <row r="8266" spans="8:8" x14ac:dyDescent="0.25">
      <c r="H8266" s="113"/>
    </row>
    <row r="8267" spans="8:8" x14ac:dyDescent="0.25">
      <c r="H8267" s="113"/>
    </row>
    <row r="8268" spans="8:8" x14ac:dyDescent="0.25">
      <c r="H8268" s="113"/>
    </row>
    <row r="8269" spans="8:8" x14ac:dyDescent="0.25">
      <c r="H8269" s="113"/>
    </row>
    <row r="8270" spans="8:8" x14ac:dyDescent="0.25">
      <c r="H8270" s="113"/>
    </row>
    <row r="8271" spans="8:8" x14ac:dyDescent="0.25">
      <c r="H8271" s="113"/>
    </row>
    <row r="8272" spans="8:8" x14ac:dyDescent="0.25">
      <c r="H8272" s="113"/>
    </row>
    <row r="8273" spans="8:8" x14ac:dyDescent="0.25">
      <c r="H8273" s="113"/>
    </row>
    <row r="8274" spans="8:8" x14ac:dyDescent="0.25">
      <c r="H8274" s="113"/>
    </row>
    <row r="8275" spans="8:8" x14ac:dyDescent="0.25">
      <c r="H8275" s="113"/>
    </row>
    <row r="8276" spans="8:8" x14ac:dyDescent="0.25">
      <c r="H8276" s="113"/>
    </row>
    <row r="8277" spans="8:8" x14ac:dyDescent="0.25">
      <c r="H8277" s="113"/>
    </row>
    <row r="8278" spans="8:8" x14ac:dyDescent="0.25">
      <c r="H8278" s="113"/>
    </row>
    <row r="8279" spans="8:8" x14ac:dyDescent="0.25">
      <c r="H8279" s="113"/>
    </row>
    <row r="8280" spans="8:8" x14ac:dyDescent="0.25">
      <c r="H8280" s="113"/>
    </row>
    <row r="8281" spans="8:8" x14ac:dyDescent="0.25">
      <c r="H8281" s="113"/>
    </row>
    <row r="8282" spans="8:8" x14ac:dyDescent="0.25">
      <c r="H8282" s="113"/>
    </row>
    <row r="8283" spans="8:8" x14ac:dyDescent="0.25">
      <c r="H8283" s="113"/>
    </row>
    <row r="8284" spans="8:8" x14ac:dyDescent="0.25">
      <c r="H8284" s="113"/>
    </row>
    <row r="8285" spans="8:8" x14ac:dyDescent="0.25">
      <c r="H8285" s="113"/>
    </row>
    <row r="8286" spans="8:8" x14ac:dyDescent="0.25">
      <c r="H8286" s="113"/>
    </row>
    <row r="8287" spans="8:8" x14ac:dyDescent="0.25">
      <c r="H8287" s="113"/>
    </row>
    <row r="8288" spans="8:8" x14ac:dyDescent="0.25">
      <c r="H8288" s="113"/>
    </row>
    <row r="8289" spans="8:8" x14ac:dyDescent="0.25">
      <c r="H8289" s="113"/>
    </row>
    <row r="8290" spans="8:8" x14ac:dyDescent="0.25">
      <c r="H8290" s="113"/>
    </row>
    <row r="8291" spans="8:8" x14ac:dyDescent="0.25">
      <c r="H8291" s="113"/>
    </row>
    <row r="8292" spans="8:8" x14ac:dyDescent="0.25">
      <c r="H8292" s="113"/>
    </row>
    <row r="8293" spans="8:8" x14ac:dyDescent="0.25">
      <c r="H8293" s="113"/>
    </row>
    <row r="8294" spans="8:8" x14ac:dyDescent="0.25">
      <c r="H8294" s="113"/>
    </row>
    <row r="8295" spans="8:8" x14ac:dyDescent="0.25">
      <c r="H8295" s="113"/>
    </row>
    <row r="8296" spans="8:8" x14ac:dyDescent="0.25">
      <c r="H8296" s="113"/>
    </row>
    <row r="8297" spans="8:8" x14ac:dyDescent="0.25">
      <c r="H8297" s="113"/>
    </row>
    <row r="8298" spans="8:8" x14ac:dyDescent="0.25">
      <c r="H8298" s="113"/>
    </row>
    <row r="8299" spans="8:8" x14ac:dyDescent="0.25">
      <c r="H8299" s="113"/>
    </row>
    <row r="8300" spans="8:8" x14ac:dyDescent="0.25">
      <c r="H8300" s="113"/>
    </row>
    <row r="8301" spans="8:8" x14ac:dyDescent="0.25">
      <c r="H8301" s="113"/>
    </row>
    <row r="8302" spans="8:8" x14ac:dyDescent="0.25">
      <c r="H8302" s="113"/>
    </row>
    <row r="8303" spans="8:8" x14ac:dyDescent="0.25">
      <c r="H8303" s="113"/>
    </row>
    <row r="8304" spans="8:8" x14ac:dyDescent="0.25">
      <c r="H8304" s="113"/>
    </row>
    <row r="8305" spans="8:8" x14ac:dyDescent="0.25">
      <c r="H8305" s="113"/>
    </row>
    <row r="8306" spans="8:8" x14ac:dyDescent="0.25">
      <c r="H8306" s="113"/>
    </row>
    <row r="8307" spans="8:8" x14ac:dyDescent="0.25">
      <c r="H8307" s="113"/>
    </row>
    <row r="8308" spans="8:8" x14ac:dyDescent="0.25">
      <c r="H8308" s="113"/>
    </row>
    <row r="8309" spans="8:8" x14ac:dyDescent="0.25">
      <c r="H8309" s="113"/>
    </row>
    <row r="8310" spans="8:8" x14ac:dyDescent="0.25">
      <c r="H8310" s="113"/>
    </row>
    <row r="8311" spans="8:8" x14ac:dyDescent="0.25">
      <c r="H8311" s="113"/>
    </row>
    <row r="8312" spans="8:8" x14ac:dyDescent="0.25">
      <c r="H8312" s="113"/>
    </row>
    <row r="8313" spans="8:8" x14ac:dyDescent="0.25">
      <c r="H8313" s="113"/>
    </row>
    <row r="8314" spans="8:8" x14ac:dyDescent="0.25">
      <c r="H8314" s="113"/>
    </row>
    <row r="8315" spans="8:8" x14ac:dyDescent="0.25">
      <c r="H8315" s="113"/>
    </row>
    <row r="8316" spans="8:8" x14ac:dyDescent="0.25">
      <c r="H8316" s="113"/>
    </row>
    <row r="8317" spans="8:8" x14ac:dyDescent="0.25">
      <c r="H8317" s="113"/>
    </row>
    <row r="8318" spans="8:8" x14ac:dyDescent="0.25">
      <c r="H8318" s="113"/>
    </row>
    <row r="8319" spans="8:8" x14ac:dyDescent="0.25">
      <c r="H8319" s="113"/>
    </row>
    <row r="8320" spans="8:8" x14ac:dyDescent="0.25">
      <c r="H8320" s="113"/>
    </row>
    <row r="8321" spans="8:8" x14ac:dyDescent="0.25">
      <c r="H8321" s="113"/>
    </row>
    <row r="8322" spans="8:8" x14ac:dyDescent="0.25">
      <c r="H8322" s="113"/>
    </row>
    <row r="8323" spans="8:8" x14ac:dyDescent="0.25">
      <c r="H8323" s="113"/>
    </row>
    <row r="8324" spans="8:8" x14ac:dyDescent="0.25">
      <c r="H8324" s="113"/>
    </row>
    <row r="8325" spans="8:8" x14ac:dyDescent="0.25">
      <c r="H8325" s="113"/>
    </row>
    <row r="8326" spans="8:8" x14ac:dyDescent="0.25">
      <c r="H8326" s="113"/>
    </row>
    <row r="8327" spans="8:8" x14ac:dyDescent="0.25">
      <c r="H8327" s="113"/>
    </row>
    <row r="8328" spans="8:8" x14ac:dyDescent="0.25">
      <c r="H8328" s="113"/>
    </row>
    <row r="8329" spans="8:8" x14ac:dyDescent="0.25">
      <c r="H8329" s="113"/>
    </row>
    <row r="8330" spans="8:8" x14ac:dyDescent="0.25">
      <c r="H8330" s="113"/>
    </row>
    <row r="8331" spans="8:8" x14ac:dyDescent="0.25">
      <c r="H8331" s="113"/>
    </row>
    <row r="8332" spans="8:8" x14ac:dyDescent="0.25">
      <c r="H8332" s="113"/>
    </row>
    <row r="8333" spans="8:8" x14ac:dyDescent="0.25">
      <c r="H8333" s="113"/>
    </row>
    <row r="8334" spans="8:8" x14ac:dyDescent="0.25">
      <c r="H8334" s="113"/>
    </row>
    <row r="8335" spans="8:8" x14ac:dyDescent="0.25">
      <c r="H8335" s="113"/>
    </row>
    <row r="8336" spans="8:8" x14ac:dyDescent="0.25">
      <c r="H8336" s="113"/>
    </row>
    <row r="8337" spans="8:8" x14ac:dyDescent="0.25">
      <c r="H8337" s="113"/>
    </row>
    <row r="8338" spans="8:8" x14ac:dyDescent="0.25">
      <c r="H8338" s="113"/>
    </row>
    <row r="8339" spans="8:8" x14ac:dyDescent="0.25">
      <c r="H8339" s="113"/>
    </row>
    <row r="8340" spans="8:8" x14ac:dyDescent="0.25">
      <c r="H8340" s="113"/>
    </row>
    <row r="8341" spans="8:8" x14ac:dyDescent="0.25">
      <c r="H8341" s="113"/>
    </row>
    <row r="8342" spans="8:8" x14ac:dyDescent="0.25">
      <c r="H8342" s="113"/>
    </row>
    <row r="8343" spans="8:8" x14ac:dyDescent="0.25">
      <c r="H8343" s="113"/>
    </row>
    <row r="8344" spans="8:8" x14ac:dyDescent="0.25">
      <c r="H8344" s="113"/>
    </row>
    <row r="8345" spans="8:8" x14ac:dyDescent="0.25">
      <c r="H8345" s="113"/>
    </row>
    <row r="8346" spans="8:8" x14ac:dyDescent="0.25">
      <c r="H8346" s="113"/>
    </row>
    <row r="8347" spans="8:8" x14ac:dyDescent="0.25">
      <c r="H8347" s="113"/>
    </row>
    <row r="8348" spans="8:8" x14ac:dyDescent="0.25">
      <c r="H8348" s="113"/>
    </row>
    <row r="8349" spans="8:8" x14ac:dyDescent="0.25">
      <c r="H8349" s="113"/>
    </row>
    <row r="8350" spans="8:8" x14ac:dyDescent="0.25">
      <c r="H8350" s="113"/>
    </row>
    <row r="8351" spans="8:8" x14ac:dyDescent="0.25">
      <c r="H8351" s="113"/>
    </row>
    <row r="8352" spans="8:8" x14ac:dyDescent="0.25">
      <c r="H8352" s="113"/>
    </row>
    <row r="8353" spans="8:8" x14ac:dyDescent="0.25">
      <c r="H8353" s="113"/>
    </row>
    <row r="8354" spans="8:8" x14ac:dyDescent="0.25">
      <c r="H8354" s="113"/>
    </row>
    <row r="8355" spans="8:8" x14ac:dyDescent="0.25">
      <c r="H8355" s="113"/>
    </row>
    <row r="8356" spans="8:8" x14ac:dyDescent="0.25">
      <c r="H8356" s="113"/>
    </row>
    <row r="8357" spans="8:8" x14ac:dyDescent="0.25">
      <c r="H8357" s="113"/>
    </row>
    <row r="8358" spans="8:8" x14ac:dyDescent="0.25">
      <c r="H8358" s="113"/>
    </row>
    <row r="8359" spans="8:8" x14ac:dyDescent="0.25">
      <c r="H8359" s="113"/>
    </row>
    <row r="8360" spans="8:8" x14ac:dyDescent="0.25">
      <c r="H8360" s="113"/>
    </row>
    <row r="8361" spans="8:8" x14ac:dyDescent="0.25">
      <c r="H8361" s="113"/>
    </row>
    <row r="8362" spans="8:8" x14ac:dyDescent="0.25">
      <c r="H8362" s="113"/>
    </row>
    <row r="8363" spans="8:8" x14ac:dyDescent="0.25">
      <c r="H8363" s="113"/>
    </row>
    <row r="8364" spans="8:8" x14ac:dyDescent="0.25">
      <c r="H8364" s="113"/>
    </row>
    <row r="8365" spans="8:8" x14ac:dyDescent="0.25">
      <c r="H8365" s="113"/>
    </row>
    <row r="8366" spans="8:8" x14ac:dyDescent="0.25">
      <c r="H8366" s="113"/>
    </row>
    <row r="8367" spans="8:8" x14ac:dyDescent="0.25">
      <c r="H8367" s="113"/>
    </row>
    <row r="8368" spans="8:8" x14ac:dyDescent="0.25">
      <c r="H8368" s="113"/>
    </row>
    <row r="8369" spans="8:8" x14ac:dyDescent="0.25">
      <c r="H8369" s="113"/>
    </row>
    <row r="8370" spans="8:8" x14ac:dyDescent="0.25">
      <c r="H8370" s="113"/>
    </row>
    <row r="8371" spans="8:8" x14ac:dyDescent="0.25">
      <c r="H8371" s="113"/>
    </row>
    <row r="8372" spans="8:8" x14ac:dyDescent="0.25">
      <c r="H8372" s="113"/>
    </row>
    <row r="8373" spans="8:8" x14ac:dyDescent="0.25">
      <c r="H8373" s="113"/>
    </row>
    <row r="8374" spans="8:8" x14ac:dyDescent="0.25">
      <c r="H8374" s="113"/>
    </row>
    <row r="8375" spans="8:8" x14ac:dyDescent="0.25">
      <c r="H8375" s="113"/>
    </row>
    <row r="8376" spans="8:8" x14ac:dyDescent="0.25">
      <c r="H8376" s="113"/>
    </row>
    <row r="8377" spans="8:8" x14ac:dyDescent="0.25">
      <c r="H8377" s="113"/>
    </row>
    <row r="8378" spans="8:8" x14ac:dyDescent="0.25">
      <c r="H8378" s="113"/>
    </row>
    <row r="8379" spans="8:8" x14ac:dyDescent="0.25">
      <c r="H8379" s="113"/>
    </row>
    <row r="8380" spans="8:8" x14ac:dyDescent="0.25">
      <c r="H8380" s="113"/>
    </row>
    <row r="8381" spans="8:8" x14ac:dyDescent="0.25">
      <c r="H8381" s="113"/>
    </row>
    <row r="8382" spans="8:8" x14ac:dyDescent="0.25">
      <c r="H8382" s="113"/>
    </row>
    <row r="8383" spans="8:8" x14ac:dyDescent="0.25">
      <c r="H8383" s="113"/>
    </row>
    <row r="8384" spans="8:8" x14ac:dyDescent="0.25">
      <c r="H8384" s="113"/>
    </row>
    <row r="8385" spans="8:8" x14ac:dyDescent="0.25">
      <c r="H8385" s="113"/>
    </row>
    <row r="8386" spans="8:8" x14ac:dyDescent="0.25">
      <c r="H8386" s="113"/>
    </row>
    <row r="8387" spans="8:8" x14ac:dyDescent="0.25">
      <c r="H8387" s="113"/>
    </row>
    <row r="8388" spans="8:8" x14ac:dyDescent="0.25">
      <c r="H8388" s="113"/>
    </row>
    <row r="8389" spans="8:8" x14ac:dyDescent="0.25">
      <c r="H8389" s="113"/>
    </row>
    <row r="8390" spans="8:8" x14ac:dyDescent="0.25">
      <c r="H8390" s="113"/>
    </row>
    <row r="8391" spans="8:8" x14ac:dyDescent="0.25">
      <c r="H8391" s="113"/>
    </row>
    <row r="8392" spans="8:8" x14ac:dyDescent="0.25">
      <c r="H8392" s="113"/>
    </row>
    <row r="8393" spans="8:8" x14ac:dyDescent="0.25">
      <c r="H8393" s="113"/>
    </row>
    <row r="8394" spans="8:8" x14ac:dyDescent="0.25">
      <c r="H8394" s="113"/>
    </row>
    <row r="8395" spans="8:8" x14ac:dyDescent="0.25">
      <c r="H8395" s="113"/>
    </row>
    <row r="8396" spans="8:8" x14ac:dyDescent="0.25">
      <c r="H8396" s="113"/>
    </row>
    <row r="8397" spans="8:8" x14ac:dyDescent="0.25">
      <c r="H8397" s="113"/>
    </row>
    <row r="8398" spans="8:8" x14ac:dyDescent="0.25">
      <c r="H8398" s="113"/>
    </row>
    <row r="8399" spans="8:8" x14ac:dyDescent="0.25">
      <c r="H8399" s="113"/>
    </row>
    <row r="8400" spans="8:8" x14ac:dyDescent="0.25">
      <c r="H8400" s="113"/>
    </row>
    <row r="8401" spans="8:8" x14ac:dyDescent="0.25">
      <c r="H8401" s="113"/>
    </row>
    <row r="8402" spans="8:8" x14ac:dyDescent="0.25">
      <c r="H8402" s="113"/>
    </row>
    <row r="8403" spans="8:8" x14ac:dyDescent="0.25">
      <c r="H8403" s="113"/>
    </row>
    <row r="8404" spans="8:8" x14ac:dyDescent="0.25">
      <c r="H8404" s="113"/>
    </row>
    <row r="8405" spans="8:8" x14ac:dyDescent="0.25">
      <c r="H8405" s="113"/>
    </row>
    <row r="8406" spans="8:8" x14ac:dyDescent="0.25">
      <c r="H8406" s="113"/>
    </row>
    <row r="8407" spans="8:8" x14ac:dyDescent="0.25">
      <c r="H8407" s="113"/>
    </row>
    <row r="8408" spans="8:8" x14ac:dyDescent="0.25">
      <c r="H8408" s="113"/>
    </row>
    <row r="8409" spans="8:8" x14ac:dyDescent="0.25">
      <c r="H8409" s="113"/>
    </row>
    <row r="8410" spans="8:8" x14ac:dyDescent="0.25">
      <c r="H8410" s="113"/>
    </row>
    <row r="8411" spans="8:8" x14ac:dyDescent="0.25">
      <c r="H8411" s="113"/>
    </row>
    <row r="8412" spans="8:8" x14ac:dyDescent="0.25">
      <c r="H8412" s="113"/>
    </row>
    <row r="8413" spans="8:8" x14ac:dyDescent="0.25">
      <c r="H8413" s="113"/>
    </row>
    <row r="8414" spans="8:8" x14ac:dyDescent="0.25">
      <c r="H8414" s="113"/>
    </row>
    <row r="8415" spans="8:8" x14ac:dyDescent="0.25">
      <c r="H8415" s="113"/>
    </row>
    <row r="8416" spans="8:8" x14ac:dyDescent="0.25">
      <c r="H8416" s="113"/>
    </row>
    <row r="8417" spans="8:8" x14ac:dyDescent="0.25">
      <c r="H8417" s="113"/>
    </row>
    <row r="8418" spans="8:8" x14ac:dyDescent="0.25">
      <c r="H8418" s="113"/>
    </row>
    <row r="8419" spans="8:8" x14ac:dyDescent="0.25">
      <c r="H8419" s="113"/>
    </row>
    <row r="8420" spans="8:8" x14ac:dyDescent="0.25">
      <c r="H8420" s="113"/>
    </row>
    <row r="8421" spans="8:8" x14ac:dyDescent="0.25">
      <c r="H8421" s="113"/>
    </row>
    <row r="8422" spans="8:8" x14ac:dyDescent="0.25">
      <c r="H8422" s="113"/>
    </row>
    <row r="8423" spans="8:8" x14ac:dyDescent="0.25">
      <c r="H8423" s="113"/>
    </row>
    <row r="8424" spans="8:8" x14ac:dyDescent="0.25">
      <c r="H8424" s="113"/>
    </row>
    <row r="8425" spans="8:8" x14ac:dyDescent="0.25">
      <c r="H8425" s="113"/>
    </row>
    <row r="8426" spans="8:8" x14ac:dyDescent="0.25">
      <c r="H8426" s="113"/>
    </row>
    <row r="8427" spans="8:8" x14ac:dyDescent="0.25">
      <c r="H8427" s="113"/>
    </row>
    <row r="8428" spans="8:8" x14ac:dyDescent="0.25">
      <c r="H8428" s="113"/>
    </row>
    <row r="8429" spans="8:8" x14ac:dyDescent="0.25">
      <c r="H8429" s="113"/>
    </row>
    <row r="8430" spans="8:8" x14ac:dyDescent="0.25">
      <c r="H8430" s="113"/>
    </row>
    <row r="8431" spans="8:8" x14ac:dyDescent="0.25">
      <c r="H8431" s="113"/>
    </row>
    <row r="8432" spans="8:8" x14ac:dyDescent="0.25">
      <c r="H8432" s="113"/>
    </row>
    <row r="8433" spans="8:8" x14ac:dyDescent="0.25">
      <c r="H8433" s="113"/>
    </row>
    <row r="8434" spans="8:8" x14ac:dyDescent="0.25">
      <c r="H8434" s="113"/>
    </row>
    <row r="8435" spans="8:8" x14ac:dyDescent="0.25">
      <c r="H8435" s="113"/>
    </row>
    <row r="8436" spans="8:8" x14ac:dyDescent="0.25">
      <c r="H8436" s="113"/>
    </row>
    <row r="8437" spans="8:8" x14ac:dyDescent="0.25">
      <c r="H8437" s="113"/>
    </row>
    <row r="8438" spans="8:8" x14ac:dyDescent="0.25">
      <c r="H8438" s="113"/>
    </row>
    <row r="8439" spans="8:8" x14ac:dyDescent="0.25">
      <c r="H8439" s="113"/>
    </row>
    <row r="8440" spans="8:8" x14ac:dyDescent="0.25">
      <c r="H8440" s="113"/>
    </row>
    <row r="8441" spans="8:8" x14ac:dyDescent="0.25">
      <c r="H8441" s="113"/>
    </row>
    <row r="8442" spans="8:8" x14ac:dyDescent="0.25">
      <c r="H8442" s="113"/>
    </row>
    <row r="8443" spans="8:8" x14ac:dyDescent="0.25">
      <c r="H8443" s="113"/>
    </row>
    <row r="8444" spans="8:8" x14ac:dyDescent="0.25">
      <c r="H8444" s="113"/>
    </row>
    <row r="8445" spans="8:8" x14ac:dyDescent="0.25">
      <c r="H8445" s="113"/>
    </row>
    <row r="8446" spans="8:8" x14ac:dyDescent="0.25">
      <c r="H8446" s="113"/>
    </row>
    <row r="8447" spans="8:8" x14ac:dyDescent="0.25">
      <c r="H8447" s="113"/>
    </row>
    <row r="8448" spans="8:8" x14ac:dyDescent="0.25">
      <c r="H8448" s="113"/>
    </row>
    <row r="8449" spans="8:8" x14ac:dyDescent="0.25">
      <c r="H8449" s="113"/>
    </row>
    <row r="8450" spans="8:8" x14ac:dyDescent="0.25">
      <c r="H8450" s="113"/>
    </row>
    <row r="8451" spans="8:8" x14ac:dyDescent="0.25">
      <c r="H8451" s="113"/>
    </row>
    <row r="8452" spans="8:8" x14ac:dyDescent="0.25">
      <c r="H8452" s="113"/>
    </row>
    <row r="8453" spans="8:8" x14ac:dyDescent="0.25">
      <c r="H8453" s="113"/>
    </row>
    <row r="8454" spans="8:8" x14ac:dyDescent="0.25">
      <c r="H8454" s="113"/>
    </row>
    <row r="8455" spans="8:8" x14ac:dyDescent="0.25">
      <c r="H8455" s="113"/>
    </row>
    <row r="8456" spans="8:8" x14ac:dyDescent="0.25">
      <c r="H8456" s="113"/>
    </row>
    <row r="8457" spans="8:8" x14ac:dyDescent="0.25">
      <c r="H8457" s="113"/>
    </row>
    <row r="8458" spans="8:8" x14ac:dyDescent="0.25">
      <c r="H8458" s="113"/>
    </row>
    <row r="8459" spans="8:8" x14ac:dyDescent="0.25">
      <c r="H8459" s="113"/>
    </row>
    <row r="8460" spans="8:8" x14ac:dyDescent="0.25">
      <c r="H8460" s="113"/>
    </row>
    <row r="8461" spans="8:8" x14ac:dyDescent="0.25">
      <c r="H8461" s="113"/>
    </row>
    <row r="8462" spans="8:8" x14ac:dyDescent="0.25">
      <c r="H8462" s="113"/>
    </row>
    <row r="8463" spans="8:8" x14ac:dyDescent="0.25">
      <c r="H8463" s="113"/>
    </row>
    <row r="8464" spans="8:8" x14ac:dyDescent="0.25">
      <c r="H8464" s="113"/>
    </row>
    <row r="8465" spans="8:8" x14ac:dyDescent="0.25">
      <c r="H8465" s="113"/>
    </row>
    <row r="8466" spans="8:8" x14ac:dyDescent="0.25">
      <c r="H8466" s="113"/>
    </row>
    <row r="8467" spans="8:8" x14ac:dyDescent="0.25">
      <c r="H8467" s="113"/>
    </row>
    <row r="8468" spans="8:8" x14ac:dyDescent="0.25">
      <c r="H8468" s="113"/>
    </row>
    <row r="8469" spans="8:8" x14ac:dyDescent="0.25">
      <c r="H8469" s="113"/>
    </row>
    <row r="8470" spans="8:8" x14ac:dyDescent="0.25">
      <c r="H8470" s="113"/>
    </row>
    <row r="8471" spans="8:8" x14ac:dyDescent="0.25">
      <c r="H8471" s="113"/>
    </row>
    <row r="8472" spans="8:8" x14ac:dyDescent="0.25">
      <c r="H8472" s="113"/>
    </row>
    <row r="8473" spans="8:8" x14ac:dyDescent="0.25">
      <c r="H8473" s="113"/>
    </row>
    <row r="8474" spans="8:8" x14ac:dyDescent="0.25">
      <c r="H8474" s="113"/>
    </row>
    <row r="8475" spans="8:8" x14ac:dyDescent="0.25">
      <c r="H8475" s="113"/>
    </row>
    <row r="8476" spans="8:8" x14ac:dyDescent="0.25">
      <c r="H8476" s="113"/>
    </row>
    <row r="8477" spans="8:8" x14ac:dyDescent="0.25">
      <c r="H8477" s="113"/>
    </row>
    <row r="8478" spans="8:8" x14ac:dyDescent="0.25">
      <c r="H8478" s="113"/>
    </row>
    <row r="8479" spans="8:8" x14ac:dyDescent="0.25">
      <c r="H8479" s="113"/>
    </row>
    <row r="8480" spans="8:8" x14ac:dyDescent="0.25">
      <c r="H8480" s="113"/>
    </row>
    <row r="8481" spans="8:8" x14ac:dyDescent="0.25">
      <c r="H8481" s="113"/>
    </row>
    <row r="8482" spans="8:8" x14ac:dyDescent="0.25">
      <c r="H8482" s="113"/>
    </row>
    <row r="8483" spans="8:8" x14ac:dyDescent="0.25">
      <c r="H8483" s="113"/>
    </row>
    <row r="8484" spans="8:8" x14ac:dyDescent="0.25">
      <c r="H8484" s="113"/>
    </row>
    <row r="8485" spans="8:8" x14ac:dyDescent="0.25">
      <c r="H8485" s="113"/>
    </row>
    <row r="8486" spans="8:8" x14ac:dyDescent="0.25">
      <c r="H8486" s="113"/>
    </row>
    <row r="8487" spans="8:8" x14ac:dyDescent="0.25">
      <c r="H8487" s="113"/>
    </row>
    <row r="8488" spans="8:8" x14ac:dyDescent="0.25">
      <c r="H8488" s="113"/>
    </row>
    <row r="8489" spans="8:8" x14ac:dyDescent="0.25">
      <c r="H8489" s="113"/>
    </row>
    <row r="8490" spans="8:8" x14ac:dyDescent="0.25">
      <c r="H8490" s="113"/>
    </row>
    <row r="8491" spans="8:8" x14ac:dyDescent="0.25">
      <c r="H8491" s="113"/>
    </row>
    <row r="8492" spans="8:8" x14ac:dyDescent="0.25">
      <c r="H8492" s="113"/>
    </row>
    <row r="8493" spans="8:8" x14ac:dyDescent="0.25">
      <c r="H8493" s="113"/>
    </row>
    <row r="8494" spans="8:8" x14ac:dyDescent="0.25">
      <c r="H8494" s="113"/>
    </row>
    <row r="8495" spans="8:8" x14ac:dyDescent="0.25">
      <c r="H8495" s="113"/>
    </row>
    <row r="8496" spans="8:8" x14ac:dyDescent="0.25">
      <c r="H8496" s="113"/>
    </row>
    <row r="8497" spans="8:8" x14ac:dyDescent="0.25">
      <c r="H8497" s="113"/>
    </row>
    <row r="8498" spans="8:8" x14ac:dyDescent="0.25">
      <c r="H8498" s="113"/>
    </row>
    <row r="8499" spans="8:8" x14ac:dyDescent="0.25">
      <c r="H8499" s="113"/>
    </row>
    <row r="8500" spans="8:8" x14ac:dyDescent="0.25">
      <c r="H8500" s="113"/>
    </row>
    <row r="8501" spans="8:8" x14ac:dyDescent="0.25">
      <c r="H8501" s="113"/>
    </row>
    <row r="8502" spans="8:8" x14ac:dyDescent="0.25">
      <c r="H8502" s="113"/>
    </row>
    <row r="8503" spans="8:8" x14ac:dyDescent="0.25">
      <c r="H8503" s="113"/>
    </row>
    <row r="8504" spans="8:8" x14ac:dyDescent="0.25">
      <c r="H8504" s="113"/>
    </row>
    <row r="8505" spans="8:8" x14ac:dyDescent="0.25">
      <c r="H8505" s="113"/>
    </row>
    <row r="8506" spans="8:8" x14ac:dyDescent="0.25">
      <c r="H8506" s="113"/>
    </row>
    <row r="8507" spans="8:8" x14ac:dyDescent="0.25">
      <c r="H8507" s="113"/>
    </row>
    <row r="8508" spans="8:8" x14ac:dyDescent="0.25">
      <c r="H8508" s="113"/>
    </row>
    <row r="8509" spans="8:8" x14ac:dyDescent="0.25">
      <c r="H8509" s="113"/>
    </row>
    <row r="8510" spans="8:8" x14ac:dyDescent="0.25">
      <c r="H8510" s="113"/>
    </row>
    <row r="8511" spans="8:8" x14ac:dyDescent="0.25">
      <c r="H8511" s="113"/>
    </row>
    <row r="8512" spans="8:8" x14ac:dyDescent="0.25">
      <c r="H8512" s="113"/>
    </row>
    <row r="8513" spans="8:8" x14ac:dyDescent="0.25">
      <c r="H8513" s="113"/>
    </row>
    <row r="8514" spans="8:8" x14ac:dyDescent="0.25">
      <c r="H8514" s="113"/>
    </row>
    <row r="8515" spans="8:8" x14ac:dyDescent="0.25">
      <c r="H8515" s="113"/>
    </row>
    <row r="8516" spans="8:8" x14ac:dyDescent="0.25">
      <c r="H8516" s="113"/>
    </row>
    <row r="8517" spans="8:8" x14ac:dyDescent="0.25">
      <c r="H8517" s="113"/>
    </row>
    <row r="8518" spans="8:8" x14ac:dyDescent="0.25">
      <c r="H8518" s="113"/>
    </row>
    <row r="8519" spans="8:8" x14ac:dyDescent="0.25">
      <c r="H8519" s="113"/>
    </row>
    <row r="8520" spans="8:8" x14ac:dyDescent="0.25">
      <c r="H8520" s="113"/>
    </row>
    <row r="8521" spans="8:8" x14ac:dyDescent="0.25">
      <c r="H8521" s="113"/>
    </row>
    <row r="8522" spans="8:8" x14ac:dyDescent="0.25">
      <c r="H8522" s="113"/>
    </row>
    <row r="8523" spans="8:8" x14ac:dyDescent="0.25">
      <c r="H8523" s="113"/>
    </row>
    <row r="8524" spans="8:8" x14ac:dyDescent="0.25">
      <c r="H8524" s="113"/>
    </row>
    <row r="8525" spans="8:8" x14ac:dyDescent="0.25">
      <c r="H8525" s="113"/>
    </row>
    <row r="8526" spans="8:8" x14ac:dyDescent="0.25">
      <c r="H8526" s="113"/>
    </row>
    <row r="8527" spans="8:8" x14ac:dyDescent="0.25">
      <c r="H8527" s="113"/>
    </row>
    <row r="8528" spans="8:8" x14ac:dyDescent="0.25">
      <c r="H8528" s="113"/>
    </row>
    <row r="8529" spans="8:8" x14ac:dyDescent="0.25">
      <c r="H8529" s="113"/>
    </row>
    <row r="8530" spans="8:8" x14ac:dyDescent="0.25">
      <c r="H8530" s="113"/>
    </row>
    <row r="8531" spans="8:8" x14ac:dyDescent="0.25">
      <c r="H8531" s="113"/>
    </row>
    <row r="8532" spans="8:8" x14ac:dyDescent="0.25">
      <c r="H8532" s="113"/>
    </row>
    <row r="8533" spans="8:8" x14ac:dyDescent="0.25">
      <c r="H8533" s="113"/>
    </row>
    <row r="8534" spans="8:8" x14ac:dyDescent="0.25">
      <c r="H8534" s="113"/>
    </row>
    <row r="8535" spans="8:8" x14ac:dyDescent="0.25">
      <c r="H8535" s="113"/>
    </row>
    <row r="8536" spans="8:8" x14ac:dyDescent="0.25">
      <c r="H8536" s="113"/>
    </row>
    <row r="8537" spans="8:8" x14ac:dyDescent="0.25">
      <c r="H8537" s="113"/>
    </row>
    <row r="8538" spans="8:8" x14ac:dyDescent="0.25">
      <c r="H8538" s="113"/>
    </row>
    <row r="8539" spans="8:8" x14ac:dyDescent="0.25">
      <c r="H8539" s="113"/>
    </row>
    <row r="8540" spans="8:8" x14ac:dyDescent="0.25">
      <c r="H8540" s="113"/>
    </row>
    <row r="8541" spans="8:8" x14ac:dyDescent="0.25">
      <c r="H8541" s="113"/>
    </row>
    <row r="8542" spans="8:8" x14ac:dyDescent="0.25">
      <c r="H8542" s="113"/>
    </row>
    <row r="8543" spans="8:8" x14ac:dyDescent="0.25">
      <c r="H8543" s="113"/>
    </row>
    <row r="8544" spans="8:8" x14ac:dyDescent="0.25">
      <c r="H8544" s="113"/>
    </row>
    <row r="8545" spans="8:8" x14ac:dyDescent="0.25">
      <c r="H8545" s="113"/>
    </row>
    <row r="8546" spans="8:8" x14ac:dyDescent="0.25">
      <c r="H8546" s="113"/>
    </row>
    <row r="8547" spans="8:8" x14ac:dyDescent="0.25">
      <c r="H8547" s="113"/>
    </row>
    <row r="8548" spans="8:8" x14ac:dyDescent="0.25">
      <c r="H8548" s="113"/>
    </row>
    <row r="8549" spans="8:8" x14ac:dyDescent="0.25">
      <c r="H8549" s="113"/>
    </row>
    <row r="8550" spans="8:8" x14ac:dyDescent="0.25">
      <c r="H8550" s="113"/>
    </row>
    <row r="8551" spans="8:8" x14ac:dyDescent="0.25">
      <c r="H8551" s="113"/>
    </row>
    <row r="8552" spans="8:8" x14ac:dyDescent="0.25">
      <c r="H8552" s="113"/>
    </row>
    <row r="8553" spans="8:8" x14ac:dyDescent="0.25">
      <c r="H8553" s="113"/>
    </row>
    <row r="8554" spans="8:8" x14ac:dyDescent="0.25">
      <c r="H8554" s="113"/>
    </row>
    <row r="8555" spans="8:8" x14ac:dyDescent="0.25">
      <c r="H8555" s="113"/>
    </row>
    <row r="8556" spans="8:8" x14ac:dyDescent="0.25">
      <c r="H8556" s="113"/>
    </row>
    <row r="8557" spans="8:8" x14ac:dyDescent="0.25">
      <c r="H8557" s="113"/>
    </row>
    <row r="8558" spans="8:8" x14ac:dyDescent="0.25">
      <c r="H8558" s="113"/>
    </row>
    <row r="8559" spans="8:8" x14ac:dyDescent="0.25">
      <c r="H8559" s="113"/>
    </row>
    <row r="8560" spans="8:8" x14ac:dyDescent="0.25">
      <c r="H8560" s="113"/>
    </row>
    <row r="8561" spans="8:8" x14ac:dyDescent="0.25">
      <c r="H8561" s="113"/>
    </row>
    <row r="8562" spans="8:8" x14ac:dyDescent="0.25">
      <c r="H8562" s="113"/>
    </row>
    <row r="8563" spans="8:8" x14ac:dyDescent="0.25">
      <c r="H8563" s="113"/>
    </row>
    <row r="8564" spans="8:8" x14ac:dyDescent="0.25">
      <c r="H8564" s="113"/>
    </row>
    <row r="8565" spans="8:8" x14ac:dyDescent="0.25">
      <c r="H8565" s="113"/>
    </row>
    <row r="8566" spans="8:8" x14ac:dyDescent="0.25">
      <c r="H8566" s="113"/>
    </row>
    <row r="8567" spans="8:8" x14ac:dyDescent="0.25">
      <c r="H8567" s="113"/>
    </row>
    <row r="8568" spans="8:8" x14ac:dyDescent="0.25">
      <c r="H8568" s="113"/>
    </row>
    <row r="8569" spans="8:8" x14ac:dyDescent="0.25">
      <c r="H8569" s="113"/>
    </row>
    <row r="8570" spans="8:8" x14ac:dyDescent="0.25">
      <c r="H8570" s="113"/>
    </row>
    <row r="8571" spans="8:8" x14ac:dyDescent="0.25">
      <c r="H8571" s="113"/>
    </row>
    <row r="8572" spans="8:8" x14ac:dyDescent="0.25">
      <c r="H8572" s="113"/>
    </row>
    <row r="8573" spans="8:8" x14ac:dyDescent="0.25">
      <c r="H8573" s="113"/>
    </row>
    <row r="8574" spans="8:8" x14ac:dyDescent="0.25">
      <c r="H8574" s="113"/>
    </row>
    <row r="8575" spans="8:8" x14ac:dyDescent="0.25">
      <c r="H8575" s="113"/>
    </row>
    <row r="8576" spans="8:8" x14ac:dyDescent="0.25">
      <c r="H8576" s="113"/>
    </row>
    <row r="8577" spans="8:8" x14ac:dyDescent="0.25">
      <c r="H8577" s="113"/>
    </row>
    <row r="8578" spans="8:8" x14ac:dyDescent="0.25">
      <c r="H8578" s="113"/>
    </row>
    <row r="8579" spans="8:8" x14ac:dyDescent="0.25">
      <c r="H8579" s="113"/>
    </row>
    <row r="8580" spans="8:8" x14ac:dyDescent="0.25">
      <c r="H8580" s="113"/>
    </row>
    <row r="8581" spans="8:8" x14ac:dyDescent="0.25">
      <c r="H8581" s="113"/>
    </row>
    <row r="8582" spans="8:8" x14ac:dyDescent="0.25">
      <c r="H8582" s="113"/>
    </row>
    <row r="8583" spans="8:8" x14ac:dyDescent="0.25">
      <c r="H8583" s="113"/>
    </row>
    <row r="8584" spans="8:8" x14ac:dyDescent="0.25">
      <c r="H8584" s="113"/>
    </row>
    <row r="8585" spans="8:8" x14ac:dyDescent="0.25">
      <c r="H8585" s="113"/>
    </row>
    <row r="8586" spans="8:8" x14ac:dyDescent="0.25">
      <c r="H8586" s="113"/>
    </row>
    <row r="8587" spans="8:8" x14ac:dyDescent="0.25">
      <c r="H8587" s="113"/>
    </row>
    <row r="8588" spans="8:8" x14ac:dyDescent="0.25">
      <c r="H8588" s="113"/>
    </row>
    <row r="8589" spans="8:8" x14ac:dyDescent="0.25">
      <c r="H8589" s="113"/>
    </row>
    <row r="8590" spans="8:8" x14ac:dyDescent="0.25">
      <c r="H8590" s="113"/>
    </row>
    <row r="8591" spans="8:8" x14ac:dyDescent="0.25">
      <c r="H8591" s="113"/>
    </row>
    <row r="8592" spans="8:8" x14ac:dyDescent="0.25">
      <c r="H8592" s="113"/>
    </row>
    <row r="8593" spans="8:8" x14ac:dyDescent="0.25">
      <c r="H8593" s="113"/>
    </row>
    <row r="8594" spans="8:8" x14ac:dyDescent="0.25">
      <c r="H8594" s="113"/>
    </row>
    <row r="8595" spans="8:8" x14ac:dyDescent="0.25">
      <c r="H8595" s="113"/>
    </row>
    <row r="8596" spans="8:8" x14ac:dyDescent="0.25">
      <c r="H8596" s="113"/>
    </row>
    <row r="8597" spans="8:8" x14ac:dyDescent="0.25">
      <c r="H8597" s="113"/>
    </row>
    <row r="8598" spans="8:8" x14ac:dyDescent="0.25">
      <c r="H8598" s="113"/>
    </row>
    <row r="8599" spans="8:8" x14ac:dyDescent="0.25">
      <c r="H8599" s="113"/>
    </row>
    <row r="8600" spans="8:8" x14ac:dyDescent="0.25">
      <c r="H8600" s="113"/>
    </row>
    <row r="8601" spans="8:8" x14ac:dyDescent="0.25">
      <c r="H8601" s="113"/>
    </row>
    <row r="8602" spans="8:8" x14ac:dyDescent="0.25">
      <c r="H8602" s="113"/>
    </row>
    <row r="8603" spans="8:8" x14ac:dyDescent="0.25">
      <c r="H8603" s="113"/>
    </row>
    <row r="8604" spans="8:8" x14ac:dyDescent="0.25">
      <c r="H8604" s="113"/>
    </row>
    <row r="8605" spans="8:8" x14ac:dyDescent="0.25">
      <c r="H8605" s="113"/>
    </row>
    <row r="8606" spans="8:8" x14ac:dyDescent="0.25">
      <c r="H8606" s="113"/>
    </row>
    <row r="8607" spans="8:8" x14ac:dyDescent="0.25">
      <c r="H8607" s="113"/>
    </row>
    <row r="8608" spans="8:8" x14ac:dyDescent="0.25">
      <c r="H8608" s="113"/>
    </row>
    <row r="8609" spans="8:8" x14ac:dyDescent="0.25">
      <c r="H8609" s="113"/>
    </row>
    <row r="8610" spans="8:8" x14ac:dyDescent="0.25">
      <c r="H8610" s="113"/>
    </row>
    <row r="8611" spans="8:8" x14ac:dyDescent="0.25">
      <c r="H8611" s="113"/>
    </row>
    <row r="8612" spans="8:8" x14ac:dyDescent="0.25">
      <c r="H8612" s="113"/>
    </row>
    <row r="8613" spans="8:8" x14ac:dyDescent="0.25">
      <c r="H8613" s="113"/>
    </row>
    <row r="8614" spans="8:8" x14ac:dyDescent="0.25">
      <c r="H8614" s="113"/>
    </row>
    <row r="8615" spans="8:8" x14ac:dyDescent="0.25">
      <c r="H8615" s="113"/>
    </row>
    <row r="8616" spans="8:8" x14ac:dyDescent="0.25">
      <c r="H8616" s="113"/>
    </row>
    <row r="8617" spans="8:8" x14ac:dyDescent="0.25">
      <c r="H8617" s="113"/>
    </row>
    <row r="8618" spans="8:8" x14ac:dyDescent="0.25">
      <c r="H8618" s="113"/>
    </row>
    <row r="8619" spans="8:8" x14ac:dyDescent="0.25">
      <c r="H8619" s="113"/>
    </row>
    <row r="8620" spans="8:8" x14ac:dyDescent="0.25">
      <c r="H8620" s="113"/>
    </row>
    <row r="8621" spans="8:8" x14ac:dyDescent="0.25">
      <c r="H8621" s="113"/>
    </row>
    <row r="8622" spans="8:8" x14ac:dyDescent="0.25">
      <c r="H8622" s="113"/>
    </row>
    <row r="8623" spans="8:8" x14ac:dyDescent="0.25">
      <c r="H8623" s="113"/>
    </row>
    <row r="8624" spans="8:8" x14ac:dyDescent="0.25">
      <c r="H8624" s="113"/>
    </row>
    <row r="8625" spans="8:8" x14ac:dyDescent="0.25">
      <c r="H8625" s="113"/>
    </row>
    <row r="8626" spans="8:8" x14ac:dyDescent="0.25">
      <c r="H8626" s="113"/>
    </row>
    <row r="8627" spans="8:8" x14ac:dyDescent="0.25">
      <c r="H8627" s="113"/>
    </row>
    <row r="8628" spans="8:8" x14ac:dyDescent="0.25">
      <c r="H8628" s="113"/>
    </row>
    <row r="8629" spans="8:8" x14ac:dyDescent="0.25">
      <c r="H8629" s="113"/>
    </row>
    <row r="8630" spans="8:8" x14ac:dyDescent="0.25">
      <c r="H8630" s="113"/>
    </row>
    <row r="8631" spans="8:8" x14ac:dyDescent="0.25">
      <c r="H8631" s="113"/>
    </row>
    <row r="8632" spans="8:8" x14ac:dyDescent="0.25">
      <c r="H8632" s="113"/>
    </row>
    <row r="8633" spans="8:8" x14ac:dyDescent="0.25">
      <c r="H8633" s="113"/>
    </row>
    <row r="8634" spans="8:8" x14ac:dyDescent="0.25">
      <c r="H8634" s="113"/>
    </row>
    <row r="8635" spans="8:8" x14ac:dyDescent="0.25">
      <c r="H8635" s="113"/>
    </row>
    <row r="8636" spans="8:8" x14ac:dyDescent="0.25">
      <c r="H8636" s="113"/>
    </row>
    <row r="8637" spans="8:8" x14ac:dyDescent="0.25">
      <c r="H8637" s="113"/>
    </row>
    <row r="8638" spans="8:8" x14ac:dyDescent="0.25">
      <c r="H8638" s="113"/>
    </row>
    <row r="8639" spans="8:8" x14ac:dyDescent="0.25">
      <c r="H8639" s="113"/>
    </row>
    <row r="8640" spans="8:8" x14ac:dyDescent="0.25">
      <c r="H8640" s="113"/>
    </row>
    <row r="8641" spans="8:8" x14ac:dyDescent="0.25">
      <c r="H8641" s="113"/>
    </row>
    <row r="8642" spans="8:8" x14ac:dyDescent="0.25">
      <c r="H8642" s="113"/>
    </row>
    <row r="8643" spans="8:8" x14ac:dyDescent="0.25">
      <c r="H8643" s="113"/>
    </row>
    <row r="8644" spans="8:8" x14ac:dyDescent="0.25">
      <c r="H8644" s="113"/>
    </row>
    <row r="8645" spans="8:8" x14ac:dyDescent="0.25">
      <c r="H8645" s="113"/>
    </row>
    <row r="8646" spans="8:8" x14ac:dyDescent="0.25">
      <c r="H8646" s="113"/>
    </row>
    <row r="8647" spans="8:8" x14ac:dyDescent="0.25">
      <c r="H8647" s="113"/>
    </row>
    <row r="8648" spans="8:8" x14ac:dyDescent="0.25">
      <c r="H8648" s="113"/>
    </row>
    <row r="8649" spans="8:8" x14ac:dyDescent="0.25">
      <c r="H8649" s="113"/>
    </row>
    <row r="8650" spans="8:8" x14ac:dyDescent="0.25">
      <c r="H8650" s="113"/>
    </row>
    <row r="8651" spans="8:8" x14ac:dyDescent="0.25">
      <c r="H8651" s="113"/>
    </row>
    <row r="8652" spans="8:8" x14ac:dyDescent="0.25">
      <c r="H8652" s="113"/>
    </row>
    <row r="8653" spans="8:8" x14ac:dyDescent="0.25">
      <c r="H8653" s="113"/>
    </row>
    <row r="8654" spans="8:8" x14ac:dyDescent="0.25">
      <c r="H8654" s="113"/>
    </row>
    <row r="8655" spans="8:8" x14ac:dyDescent="0.25">
      <c r="H8655" s="113"/>
    </row>
    <row r="8656" spans="8:8" x14ac:dyDescent="0.25">
      <c r="H8656" s="113"/>
    </row>
    <row r="8657" spans="8:8" x14ac:dyDescent="0.25">
      <c r="H8657" s="113"/>
    </row>
    <row r="8658" spans="8:8" x14ac:dyDescent="0.25">
      <c r="H8658" s="113"/>
    </row>
    <row r="8659" spans="8:8" x14ac:dyDescent="0.25">
      <c r="H8659" s="113"/>
    </row>
    <row r="8660" spans="8:8" x14ac:dyDescent="0.25">
      <c r="H8660" s="113"/>
    </row>
    <row r="8661" spans="8:8" x14ac:dyDescent="0.25">
      <c r="H8661" s="113"/>
    </row>
    <row r="8662" spans="8:8" x14ac:dyDescent="0.25">
      <c r="H8662" s="113"/>
    </row>
    <row r="8663" spans="8:8" x14ac:dyDescent="0.25">
      <c r="H8663" s="113"/>
    </row>
    <row r="8664" spans="8:8" x14ac:dyDescent="0.25">
      <c r="H8664" s="113"/>
    </row>
    <row r="8665" spans="8:8" x14ac:dyDescent="0.25">
      <c r="H8665" s="113"/>
    </row>
    <row r="8666" spans="8:8" x14ac:dyDescent="0.25">
      <c r="H8666" s="113"/>
    </row>
    <row r="8667" spans="8:8" x14ac:dyDescent="0.25">
      <c r="H8667" s="113"/>
    </row>
    <row r="8668" spans="8:8" x14ac:dyDescent="0.25">
      <c r="H8668" s="113"/>
    </row>
    <row r="8669" spans="8:8" x14ac:dyDescent="0.25">
      <c r="H8669" s="113"/>
    </row>
    <row r="8670" spans="8:8" x14ac:dyDescent="0.25">
      <c r="H8670" s="113"/>
    </row>
    <row r="8671" spans="8:8" x14ac:dyDescent="0.25">
      <c r="H8671" s="113"/>
    </row>
    <row r="8672" spans="8:8" x14ac:dyDescent="0.25">
      <c r="H8672" s="113"/>
    </row>
    <row r="8673" spans="8:8" x14ac:dyDescent="0.25">
      <c r="H8673" s="113"/>
    </row>
    <row r="8674" spans="8:8" x14ac:dyDescent="0.25">
      <c r="H8674" s="113"/>
    </row>
    <row r="8675" spans="8:8" x14ac:dyDescent="0.25">
      <c r="H8675" s="113"/>
    </row>
    <row r="8676" spans="8:8" x14ac:dyDescent="0.25">
      <c r="H8676" s="113"/>
    </row>
    <row r="8677" spans="8:8" x14ac:dyDescent="0.25">
      <c r="H8677" s="113"/>
    </row>
    <row r="8678" spans="8:8" x14ac:dyDescent="0.25">
      <c r="H8678" s="113"/>
    </row>
    <row r="8679" spans="8:8" x14ac:dyDescent="0.25">
      <c r="H8679" s="113"/>
    </row>
    <row r="8680" spans="8:8" x14ac:dyDescent="0.25">
      <c r="H8680" s="113"/>
    </row>
    <row r="8681" spans="8:8" x14ac:dyDescent="0.25">
      <c r="H8681" s="113"/>
    </row>
    <row r="8682" spans="8:8" x14ac:dyDescent="0.25">
      <c r="H8682" s="113"/>
    </row>
    <row r="8683" spans="8:8" x14ac:dyDescent="0.25">
      <c r="H8683" s="113"/>
    </row>
    <row r="8684" spans="8:8" x14ac:dyDescent="0.25">
      <c r="H8684" s="113"/>
    </row>
    <row r="8685" spans="8:8" x14ac:dyDescent="0.25">
      <c r="H8685" s="113"/>
    </row>
    <row r="8686" spans="8:8" x14ac:dyDescent="0.25">
      <c r="H8686" s="113"/>
    </row>
    <row r="8687" spans="8:8" x14ac:dyDescent="0.25">
      <c r="H8687" s="113"/>
    </row>
    <row r="8688" spans="8:8" x14ac:dyDescent="0.25">
      <c r="H8688" s="113"/>
    </row>
    <row r="8689" spans="8:8" x14ac:dyDescent="0.25">
      <c r="H8689" s="113"/>
    </row>
    <row r="8690" spans="8:8" x14ac:dyDescent="0.25">
      <c r="H8690" s="113"/>
    </row>
    <row r="8691" spans="8:8" x14ac:dyDescent="0.25">
      <c r="H8691" s="113"/>
    </row>
    <row r="8692" spans="8:8" x14ac:dyDescent="0.25">
      <c r="H8692" s="113"/>
    </row>
    <row r="8693" spans="8:8" x14ac:dyDescent="0.25">
      <c r="H8693" s="113"/>
    </row>
    <row r="8694" spans="8:8" x14ac:dyDescent="0.25">
      <c r="H8694" s="113"/>
    </row>
    <row r="8695" spans="8:8" x14ac:dyDescent="0.25">
      <c r="H8695" s="113"/>
    </row>
    <row r="8696" spans="8:8" x14ac:dyDescent="0.25">
      <c r="H8696" s="113"/>
    </row>
    <row r="8697" spans="8:8" x14ac:dyDescent="0.25">
      <c r="H8697" s="113"/>
    </row>
    <row r="8698" spans="8:8" x14ac:dyDescent="0.25">
      <c r="H8698" s="113"/>
    </row>
    <row r="8699" spans="8:8" x14ac:dyDescent="0.25">
      <c r="H8699" s="113"/>
    </row>
    <row r="8700" spans="8:8" x14ac:dyDescent="0.25">
      <c r="H8700" s="113"/>
    </row>
    <row r="8701" spans="8:8" x14ac:dyDescent="0.25">
      <c r="H8701" s="113"/>
    </row>
    <row r="8702" spans="8:8" x14ac:dyDescent="0.25">
      <c r="H8702" s="113"/>
    </row>
    <row r="8703" spans="8:8" x14ac:dyDescent="0.25">
      <c r="H8703" s="113"/>
    </row>
    <row r="8704" spans="8:8" x14ac:dyDescent="0.25">
      <c r="H8704" s="113"/>
    </row>
    <row r="8705" spans="8:8" x14ac:dyDescent="0.25">
      <c r="H8705" s="113"/>
    </row>
    <row r="8706" spans="8:8" x14ac:dyDescent="0.25">
      <c r="H8706" s="113"/>
    </row>
    <row r="8707" spans="8:8" x14ac:dyDescent="0.25">
      <c r="H8707" s="113"/>
    </row>
    <row r="8708" spans="8:8" x14ac:dyDescent="0.25">
      <c r="H8708" s="113"/>
    </row>
    <row r="8709" spans="8:8" x14ac:dyDescent="0.25">
      <c r="H8709" s="113"/>
    </row>
    <row r="8710" spans="8:8" x14ac:dyDescent="0.25">
      <c r="H8710" s="113"/>
    </row>
    <row r="8711" spans="8:8" x14ac:dyDescent="0.25">
      <c r="H8711" s="113"/>
    </row>
    <row r="8712" spans="8:8" x14ac:dyDescent="0.25">
      <c r="H8712" s="113"/>
    </row>
    <row r="8713" spans="8:8" x14ac:dyDescent="0.25">
      <c r="H8713" s="113"/>
    </row>
    <row r="8714" spans="8:8" x14ac:dyDescent="0.25">
      <c r="H8714" s="113"/>
    </row>
    <row r="8715" spans="8:8" x14ac:dyDescent="0.25">
      <c r="H8715" s="113"/>
    </row>
    <row r="8716" spans="8:8" x14ac:dyDescent="0.25">
      <c r="H8716" s="113"/>
    </row>
    <row r="8717" spans="8:8" x14ac:dyDescent="0.25">
      <c r="H8717" s="113"/>
    </row>
    <row r="8718" spans="8:8" x14ac:dyDescent="0.25">
      <c r="H8718" s="113"/>
    </row>
    <row r="8719" spans="8:8" x14ac:dyDescent="0.25">
      <c r="H8719" s="113"/>
    </row>
    <row r="8720" spans="8:8" x14ac:dyDescent="0.25">
      <c r="H8720" s="113"/>
    </row>
    <row r="8721" spans="8:8" x14ac:dyDescent="0.25">
      <c r="H8721" s="113"/>
    </row>
    <row r="8722" spans="8:8" x14ac:dyDescent="0.25">
      <c r="H8722" s="113"/>
    </row>
    <row r="8723" spans="8:8" x14ac:dyDescent="0.25">
      <c r="H8723" s="113"/>
    </row>
    <row r="8724" spans="8:8" x14ac:dyDescent="0.25">
      <c r="H8724" s="113"/>
    </row>
    <row r="8725" spans="8:8" x14ac:dyDescent="0.25">
      <c r="H8725" s="113"/>
    </row>
    <row r="8726" spans="8:8" x14ac:dyDescent="0.25">
      <c r="H8726" s="113"/>
    </row>
    <row r="8727" spans="8:8" x14ac:dyDescent="0.25">
      <c r="H8727" s="113"/>
    </row>
    <row r="8728" spans="8:8" x14ac:dyDescent="0.25">
      <c r="H8728" s="113"/>
    </row>
    <row r="8729" spans="8:8" x14ac:dyDescent="0.25">
      <c r="H8729" s="113"/>
    </row>
    <row r="8730" spans="8:8" x14ac:dyDescent="0.25">
      <c r="H8730" s="113"/>
    </row>
    <row r="8731" spans="8:8" x14ac:dyDescent="0.25">
      <c r="H8731" s="113"/>
    </row>
    <row r="8732" spans="8:8" x14ac:dyDescent="0.25">
      <c r="H8732" s="113"/>
    </row>
    <row r="8733" spans="8:8" x14ac:dyDescent="0.25">
      <c r="H8733" s="113"/>
    </row>
    <row r="8734" spans="8:8" x14ac:dyDescent="0.25">
      <c r="H8734" s="113"/>
    </row>
    <row r="8735" spans="8:8" x14ac:dyDescent="0.25">
      <c r="H8735" s="113"/>
    </row>
    <row r="8736" spans="8:8" x14ac:dyDescent="0.25">
      <c r="H8736" s="113"/>
    </row>
    <row r="8737" spans="8:8" x14ac:dyDescent="0.25">
      <c r="H8737" s="113"/>
    </row>
    <row r="8738" spans="8:8" x14ac:dyDescent="0.25">
      <c r="H8738" s="113"/>
    </row>
    <row r="8739" spans="8:8" x14ac:dyDescent="0.25">
      <c r="H8739" s="113"/>
    </row>
    <row r="8740" spans="8:8" x14ac:dyDescent="0.25">
      <c r="H8740" s="113"/>
    </row>
    <row r="8741" spans="8:8" x14ac:dyDescent="0.25">
      <c r="H8741" s="113"/>
    </row>
    <row r="8742" spans="8:8" x14ac:dyDescent="0.25">
      <c r="H8742" s="113"/>
    </row>
    <row r="8743" spans="8:8" x14ac:dyDescent="0.25">
      <c r="H8743" s="113"/>
    </row>
    <row r="8744" spans="8:8" x14ac:dyDescent="0.25">
      <c r="H8744" s="113"/>
    </row>
    <row r="8745" spans="8:8" x14ac:dyDescent="0.25">
      <c r="H8745" s="113"/>
    </row>
    <row r="8746" spans="8:8" x14ac:dyDescent="0.25">
      <c r="H8746" s="113"/>
    </row>
    <row r="8747" spans="8:8" x14ac:dyDescent="0.25">
      <c r="H8747" s="113"/>
    </row>
    <row r="8748" spans="8:8" x14ac:dyDescent="0.25">
      <c r="H8748" s="113"/>
    </row>
    <row r="8749" spans="8:8" x14ac:dyDescent="0.25">
      <c r="H8749" s="113"/>
    </row>
    <row r="8750" spans="8:8" x14ac:dyDescent="0.25">
      <c r="H8750" s="113"/>
    </row>
    <row r="8751" spans="8:8" x14ac:dyDescent="0.25">
      <c r="H8751" s="113"/>
    </row>
    <row r="8752" spans="8:8" x14ac:dyDescent="0.25">
      <c r="H8752" s="113"/>
    </row>
    <row r="8753" spans="8:8" x14ac:dyDescent="0.25">
      <c r="H8753" s="113"/>
    </row>
    <row r="8754" spans="8:8" x14ac:dyDescent="0.25">
      <c r="H8754" s="113"/>
    </row>
    <row r="8755" spans="8:8" x14ac:dyDescent="0.25">
      <c r="H8755" s="113"/>
    </row>
    <row r="8756" spans="8:8" x14ac:dyDescent="0.25">
      <c r="H8756" s="113"/>
    </row>
    <row r="8757" spans="8:8" x14ac:dyDescent="0.25">
      <c r="H8757" s="113"/>
    </row>
    <row r="8758" spans="8:8" x14ac:dyDescent="0.25">
      <c r="H8758" s="113"/>
    </row>
    <row r="8759" spans="8:8" x14ac:dyDescent="0.25">
      <c r="H8759" s="113"/>
    </row>
    <row r="8760" spans="8:8" x14ac:dyDescent="0.25">
      <c r="H8760" s="113"/>
    </row>
    <row r="8761" spans="8:8" x14ac:dyDescent="0.25">
      <c r="H8761" s="113"/>
    </row>
    <row r="8762" spans="8:8" x14ac:dyDescent="0.25">
      <c r="H8762" s="113"/>
    </row>
    <row r="8763" spans="8:8" x14ac:dyDescent="0.25">
      <c r="H8763" s="113"/>
    </row>
    <row r="8764" spans="8:8" x14ac:dyDescent="0.25">
      <c r="H8764" s="113"/>
    </row>
    <row r="8765" spans="8:8" x14ac:dyDescent="0.25">
      <c r="H8765" s="113"/>
    </row>
    <row r="8766" spans="8:8" x14ac:dyDescent="0.25">
      <c r="H8766" s="113"/>
    </row>
    <row r="8767" spans="8:8" x14ac:dyDescent="0.25">
      <c r="H8767" s="113"/>
    </row>
    <row r="8768" spans="8:8" x14ac:dyDescent="0.25">
      <c r="H8768" s="113"/>
    </row>
    <row r="8769" spans="8:8" x14ac:dyDescent="0.25">
      <c r="H8769" s="113"/>
    </row>
    <row r="8770" spans="8:8" x14ac:dyDescent="0.25">
      <c r="H8770" s="113"/>
    </row>
    <row r="8771" spans="8:8" x14ac:dyDescent="0.25">
      <c r="H8771" s="113"/>
    </row>
    <row r="8772" spans="8:8" x14ac:dyDescent="0.25">
      <c r="H8772" s="113"/>
    </row>
    <row r="8773" spans="8:8" x14ac:dyDescent="0.25">
      <c r="H8773" s="113"/>
    </row>
    <row r="8774" spans="8:8" x14ac:dyDescent="0.25">
      <c r="H8774" s="113"/>
    </row>
    <row r="8775" spans="8:8" x14ac:dyDescent="0.25">
      <c r="H8775" s="113"/>
    </row>
    <row r="8776" spans="8:8" x14ac:dyDescent="0.25">
      <c r="H8776" s="113"/>
    </row>
    <row r="8777" spans="8:8" x14ac:dyDescent="0.25">
      <c r="H8777" s="113"/>
    </row>
    <row r="8778" spans="8:8" x14ac:dyDescent="0.25">
      <c r="H8778" s="113"/>
    </row>
    <row r="8779" spans="8:8" x14ac:dyDescent="0.25">
      <c r="H8779" s="113"/>
    </row>
    <row r="8780" spans="8:8" x14ac:dyDescent="0.25">
      <c r="H8780" s="113"/>
    </row>
    <row r="8781" spans="8:8" x14ac:dyDescent="0.25">
      <c r="H8781" s="113"/>
    </row>
    <row r="8782" spans="8:8" x14ac:dyDescent="0.25">
      <c r="H8782" s="113"/>
    </row>
    <row r="8783" spans="8:8" x14ac:dyDescent="0.25">
      <c r="H8783" s="113"/>
    </row>
    <row r="8784" spans="8:8" x14ac:dyDescent="0.25">
      <c r="H8784" s="113"/>
    </row>
    <row r="8785" spans="8:8" x14ac:dyDescent="0.25">
      <c r="H8785" s="113"/>
    </row>
    <row r="8786" spans="8:8" x14ac:dyDescent="0.25">
      <c r="H8786" s="113"/>
    </row>
    <row r="8787" spans="8:8" x14ac:dyDescent="0.25">
      <c r="H8787" s="113"/>
    </row>
    <row r="8788" spans="8:8" x14ac:dyDescent="0.25">
      <c r="H8788" s="113"/>
    </row>
    <row r="8789" spans="8:8" x14ac:dyDescent="0.25">
      <c r="H8789" s="113"/>
    </row>
    <row r="8790" spans="8:8" x14ac:dyDescent="0.25">
      <c r="H8790" s="113"/>
    </row>
    <row r="8791" spans="8:8" x14ac:dyDescent="0.25">
      <c r="H8791" s="113"/>
    </row>
    <row r="8792" spans="8:8" x14ac:dyDescent="0.25">
      <c r="H8792" s="113"/>
    </row>
    <row r="8793" spans="8:8" x14ac:dyDescent="0.25">
      <c r="H8793" s="113"/>
    </row>
    <row r="8794" spans="8:8" x14ac:dyDescent="0.25">
      <c r="H8794" s="113"/>
    </row>
    <row r="8795" spans="8:8" x14ac:dyDescent="0.25">
      <c r="H8795" s="113"/>
    </row>
    <row r="8796" spans="8:8" x14ac:dyDescent="0.25">
      <c r="H8796" s="113"/>
    </row>
    <row r="8797" spans="8:8" x14ac:dyDescent="0.25">
      <c r="H8797" s="113"/>
    </row>
    <row r="8798" spans="8:8" x14ac:dyDescent="0.25">
      <c r="H8798" s="113"/>
    </row>
    <row r="8799" spans="8:8" x14ac:dyDescent="0.25">
      <c r="H8799" s="113"/>
    </row>
    <row r="8800" spans="8:8" x14ac:dyDescent="0.25">
      <c r="H8800" s="113"/>
    </row>
    <row r="8801" spans="8:8" x14ac:dyDescent="0.25">
      <c r="H8801" s="113"/>
    </row>
    <row r="8802" spans="8:8" x14ac:dyDescent="0.25">
      <c r="H8802" s="113"/>
    </row>
    <row r="8803" spans="8:8" x14ac:dyDescent="0.25">
      <c r="H8803" s="113"/>
    </row>
    <row r="8804" spans="8:8" x14ac:dyDescent="0.25">
      <c r="H8804" s="113"/>
    </row>
    <row r="8805" spans="8:8" x14ac:dyDescent="0.25">
      <c r="H8805" s="113"/>
    </row>
    <row r="8806" spans="8:8" x14ac:dyDescent="0.25">
      <c r="H8806" s="113"/>
    </row>
    <row r="8807" spans="8:8" x14ac:dyDescent="0.25">
      <c r="H8807" s="113"/>
    </row>
    <row r="8808" spans="8:8" x14ac:dyDescent="0.25">
      <c r="H8808" s="113"/>
    </row>
    <row r="8809" spans="8:8" x14ac:dyDescent="0.25">
      <c r="H8809" s="113"/>
    </row>
    <row r="8810" spans="8:8" x14ac:dyDescent="0.25">
      <c r="H8810" s="113"/>
    </row>
    <row r="8811" spans="8:8" x14ac:dyDescent="0.25">
      <c r="H8811" s="113"/>
    </row>
    <row r="8812" spans="8:8" x14ac:dyDescent="0.25">
      <c r="H8812" s="113"/>
    </row>
    <row r="8813" spans="8:8" x14ac:dyDescent="0.25">
      <c r="H8813" s="113"/>
    </row>
    <row r="8814" spans="8:8" x14ac:dyDescent="0.25">
      <c r="H8814" s="113"/>
    </row>
    <row r="8815" spans="8:8" x14ac:dyDescent="0.25">
      <c r="H8815" s="113"/>
    </row>
    <row r="8816" spans="8:8" x14ac:dyDescent="0.25">
      <c r="H8816" s="113"/>
    </row>
    <row r="8817" spans="8:8" x14ac:dyDescent="0.25">
      <c r="H8817" s="113"/>
    </row>
    <row r="8818" spans="8:8" x14ac:dyDescent="0.25">
      <c r="H8818" s="113"/>
    </row>
    <row r="8819" spans="8:8" x14ac:dyDescent="0.25">
      <c r="H8819" s="113"/>
    </row>
    <row r="8820" spans="8:8" x14ac:dyDescent="0.25">
      <c r="H8820" s="113"/>
    </row>
    <row r="8821" spans="8:8" x14ac:dyDescent="0.25">
      <c r="H8821" s="113"/>
    </row>
    <row r="8822" spans="8:8" x14ac:dyDescent="0.25">
      <c r="H8822" s="113"/>
    </row>
    <row r="8823" spans="8:8" x14ac:dyDescent="0.25">
      <c r="H8823" s="113"/>
    </row>
    <row r="8824" spans="8:8" x14ac:dyDescent="0.25">
      <c r="H8824" s="113"/>
    </row>
    <row r="8825" spans="8:8" x14ac:dyDescent="0.25">
      <c r="H8825" s="113"/>
    </row>
    <row r="8826" spans="8:8" x14ac:dyDescent="0.25">
      <c r="H8826" s="113"/>
    </row>
    <row r="8827" spans="8:8" x14ac:dyDescent="0.25">
      <c r="H8827" s="113"/>
    </row>
    <row r="8828" spans="8:8" x14ac:dyDescent="0.25">
      <c r="H8828" s="113"/>
    </row>
    <row r="8829" spans="8:8" x14ac:dyDescent="0.25">
      <c r="H8829" s="113"/>
    </row>
    <row r="8830" spans="8:8" x14ac:dyDescent="0.25">
      <c r="H8830" s="113"/>
    </row>
    <row r="8831" spans="8:8" x14ac:dyDescent="0.25">
      <c r="H8831" s="113"/>
    </row>
    <row r="8832" spans="8:8" x14ac:dyDescent="0.25">
      <c r="H8832" s="113"/>
    </row>
    <row r="8833" spans="8:8" x14ac:dyDescent="0.25">
      <c r="H8833" s="113"/>
    </row>
    <row r="8834" spans="8:8" x14ac:dyDescent="0.25">
      <c r="H8834" s="113"/>
    </row>
    <row r="8835" spans="8:8" x14ac:dyDescent="0.25">
      <c r="H8835" s="113"/>
    </row>
    <row r="8836" spans="8:8" x14ac:dyDescent="0.25">
      <c r="H8836" s="113"/>
    </row>
    <row r="8837" spans="8:8" x14ac:dyDescent="0.25">
      <c r="H8837" s="113"/>
    </row>
    <row r="8838" spans="8:8" x14ac:dyDescent="0.25">
      <c r="H8838" s="113"/>
    </row>
    <row r="8839" spans="8:8" x14ac:dyDescent="0.25">
      <c r="H8839" s="113"/>
    </row>
    <row r="8840" spans="8:8" x14ac:dyDescent="0.25">
      <c r="H8840" s="113"/>
    </row>
    <row r="8841" spans="8:8" x14ac:dyDescent="0.25">
      <c r="H8841" s="113"/>
    </row>
    <row r="8842" spans="8:8" x14ac:dyDescent="0.25">
      <c r="H8842" s="113"/>
    </row>
    <row r="8843" spans="8:8" x14ac:dyDescent="0.25">
      <c r="H8843" s="113"/>
    </row>
    <row r="8844" spans="8:8" x14ac:dyDescent="0.25">
      <c r="H8844" s="113"/>
    </row>
    <row r="8845" spans="8:8" x14ac:dyDescent="0.25">
      <c r="H8845" s="113"/>
    </row>
    <row r="8846" spans="8:8" x14ac:dyDescent="0.25">
      <c r="H8846" s="113"/>
    </row>
    <row r="8847" spans="8:8" x14ac:dyDescent="0.25">
      <c r="H8847" s="113"/>
    </row>
    <row r="8848" spans="8:8" x14ac:dyDescent="0.25">
      <c r="H8848" s="113"/>
    </row>
    <row r="8849" spans="8:8" x14ac:dyDescent="0.25">
      <c r="H8849" s="113"/>
    </row>
    <row r="8850" spans="8:8" x14ac:dyDescent="0.25">
      <c r="H8850" s="113"/>
    </row>
    <row r="8851" spans="8:8" x14ac:dyDescent="0.25">
      <c r="H8851" s="113"/>
    </row>
    <row r="8852" spans="8:8" x14ac:dyDescent="0.25">
      <c r="H8852" s="113"/>
    </row>
    <row r="8853" spans="8:8" x14ac:dyDescent="0.25">
      <c r="H8853" s="113"/>
    </row>
    <row r="8854" spans="8:8" x14ac:dyDescent="0.25">
      <c r="H8854" s="113"/>
    </row>
    <row r="8855" spans="8:8" x14ac:dyDescent="0.25">
      <c r="H8855" s="113"/>
    </row>
    <row r="8856" spans="8:8" x14ac:dyDescent="0.25">
      <c r="H8856" s="113"/>
    </row>
    <row r="8857" spans="8:8" x14ac:dyDescent="0.25">
      <c r="H8857" s="113"/>
    </row>
    <row r="8858" spans="8:8" x14ac:dyDescent="0.25">
      <c r="H8858" s="113"/>
    </row>
    <row r="8859" spans="8:8" x14ac:dyDescent="0.25">
      <c r="H8859" s="113"/>
    </row>
    <row r="8860" spans="8:8" x14ac:dyDescent="0.25">
      <c r="H8860" s="113"/>
    </row>
    <row r="8861" spans="8:8" x14ac:dyDescent="0.25">
      <c r="H8861" s="113"/>
    </row>
    <row r="8862" spans="8:8" x14ac:dyDescent="0.25">
      <c r="H8862" s="113"/>
    </row>
    <row r="8863" spans="8:8" x14ac:dyDescent="0.25">
      <c r="H8863" s="113"/>
    </row>
    <row r="8864" spans="8:8" x14ac:dyDescent="0.25">
      <c r="H8864" s="113"/>
    </row>
    <row r="8865" spans="8:8" x14ac:dyDescent="0.25">
      <c r="H8865" s="113"/>
    </row>
    <row r="8866" spans="8:8" x14ac:dyDescent="0.25">
      <c r="H8866" s="113"/>
    </row>
    <row r="8867" spans="8:8" x14ac:dyDescent="0.25">
      <c r="H8867" s="113"/>
    </row>
    <row r="8868" spans="8:8" x14ac:dyDescent="0.25">
      <c r="H8868" s="113"/>
    </row>
    <row r="8869" spans="8:8" x14ac:dyDescent="0.25">
      <c r="H8869" s="113"/>
    </row>
    <row r="8870" spans="8:8" x14ac:dyDescent="0.25">
      <c r="H8870" s="113"/>
    </row>
    <row r="8871" spans="8:8" x14ac:dyDescent="0.25">
      <c r="H8871" s="113"/>
    </row>
    <row r="8872" spans="8:8" x14ac:dyDescent="0.25">
      <c r="H8872" s="113"/>
    </row>
    <row r="8873" spans="8:8" x14ac:dyDescent="0.25">
      <c r="H8873" s="113"/>
    </row>
    <row r="8874" spans="8:8" x14ac:dyDescent="0.25">
      <c r="H8874" s="113"/>
    </row>
    <row r="8875" spans="8:8" x14ac:dyDescent="0.25">
      <c r="H8875" s="113"/>
    </row>
    <row r="8876" spans="8:8" x14ac:dyDescent="0.25">
      <c r="H8876" s="113"/>
    </row>
    <row r="8877" spans="8:8" x14ac:dyDescent="0.25">
      <c r="H8877" s="113"/>
    </row>
    <row r="8878" spans="8:8" x14ac:dyDescent="0.25">
      <c r="H8878" s="113"/>
    </row>
    <row r="8879" spans="8:8" x14ac:dyDescent="0.25">
      <c r="H8879" s="113"/>
    </row>
    <row r="8880" spans="8:8" x14ac:dyDescent="0.25">
      <c r="H8880" s="113"/>
    </row>
    <row r="8881" spans="8:8" x14ac:dyDescent="0.25">
      <c r="H8881" s="113"/>
    </row>
    <row r="8882" spans="8:8" x14ac:dyDescent="0.25">
      <c r="H8882" s="113"/>
    </row>
    <row r="8883" spans="8:8" x14ac:dyDescent="0.25">
      <c r="H8883" s="113"/>
    </row>
    <row r="8884" spans="8:8" x14ac:dyDescent="0.25">
      <c r="H8884" s="113"/>
    </row>
    <row r="8885" spans="8:8" x14ac:dyDescent="0.25">
      <c r="H8885" s="113"/>
    </row>
    <row r="8886" spans="8:8" x14ac:dyDescent="0.25">
      <c r="H8886" s="113"/>
    </row>
    <row r="8887" spans="8:8" x14ac:dyDescent="0.25">
      <c r="H8887" s="113"/>
    </row>
    <row r="8888" spans="8:8" x14ac:dyDescent="0.25">
      <c r="H8888" s="113"/>
    </row>
    <row r="8889" spans="8:8" x14ac:dyDescent="0.25">
      <c r="H8889" s="113"/>
    </row>
    <row r="8890" spans="8:8" x14ac:dyDescent="0.25">
      <c r="H8890" s="113"/>
    </row>
    <row r="8891" spans="8:8" x14ac:dyDescent="0.25">
      <c r="H8891" s="113"/>
    </row>
    <row r="8892" spans="8:8" x14ac:dyDescent="0.25">
      <c r="H8892" s="113"/>
    </row>
    <row r="8893" spans="8:8" x14ac:dyDescent="0.25">
      <c r="H8893" s="113"/>
    </row>
    <row r="8894" spans="8:8" x14ac:dyDescent="0.25">
      <c r="H8894" s="113"/>
    </row>
    <row r="8895" spans="8:8" x14ac:dyDescent="0.25">
      <c r="H8895" s="113"/>
    </row>
    <row r="8896" spans="8:8" x14ac:dyDescent="0.25">
      <c r="H8896" s="113"/>
    </row>
    <row r="8897" spans="8:8" x14ac:dyDescent="0.25">
      <c r="H8897" s="113"/>
    </row>
    <row r="8898" spans="8:8" x14ac:dyDescent="0.25">
      <c r="H8898" s="113"/>
    </row>
    <row r="8899" spans="8:8" x14ac:dyDescent="0.25">
      <c r="H8899" s="113"/>
    </row>
    <row r="8900" spans="8:8" x14ac:dyDescent="0.25">
      <c r="H8900" s="113"/>
    </row>
    <row r="8901" spans="8:8" x14ac:dyDescent="0.25">
      <c r="H8901" s="113"/>
    </row>
    <row r="8902" spans="8:8" x14ac:dyDescent="0.25">
      <c r="H8902" s="113"/>
    </row>
    <row r="8903" spans="8:8" x14ac:dyDescent="0.25">
      <c r="H8903" s="113"/>
    </row>
    <row r="8904" spans="8:8" x14ac:dyDescent="0.25">
      <c r="H8904" s="113"/>
    </row>
    <row r="8905" spans="8:8" x14ac:dyDescent="0.25">
      <c r="H8905" s="113"/>
    </row>
    <row r="8906" spans="8:8" x14ac:dyDescent="0.25">
      <c r="H8906" s="113"/>
    </row>
    <row r="8907" spans="8:8" x14ac:dyDescent="0.25">
      <c r="H8907" s="113"/>
    </row>
    <row r="8908" spans="8:8" x14ac:dyDescent="0.25">
      <c r="H8908" s="113"/>
    </row>
    <row r="8909" spans="8:8" x14ac:dyDescent="0.25">
      <c r="H8909" s="113"/>
    </row>
    <row r="8910" spans="8:8" x14ac:dyDescent="0.25">
      <c r="H8910" s="113"/>
    </row>
    <row r="8911" spans="8:8" x14ac:dyDescent="0.25">
      <c r="H8911" s="113"/>
    </row>
    <row r="8912" spans="8:8" x14ac:dyDescent="0.25">
      <c r="H8912" s="113"/>
    </row>
    <row r="8913" spans="8:8" x14ac:dyDescent="0.25">
      <c r="H8913" s="113"/>
    </row>
    <row r="8914" spans="8:8" x14ac:dyDescent="0.25">
      <c r="H8914" s="113"/>
    </row>
    <row r="8915" spans="8:8" x14ac:dyDescent="0.25">
      <c r="H8915" s="113"/>
    </row>
    <row r="8916" spans="8:8" x14ac:dyDescent="0.25">
      <c r="H8916" s="113"/>
    </row>
    <row r="8917" spans="8:8" x14ac:dyDescent="0.25">
      <c r="H8917" s="113"/>
    </row>
    <row r="8918" spans="8:8" x14ac:dyDescent="0.25">
      <c r="H8918" s="113"/>
    </row>
    <row r="8919" spans="8:8" x14ac:dyDescent="0.25">
      <c r="H8919" s="113"/>
    </row>
    <row r="8920" spans="8:8" x14ac:dyDescent="0.25">
      <c r="H8920" s="113"/>
    </row>
    <row r="8921" spans="8:8" x14ac:dyDescent="0.25">
      <c r="H8921" s="113"/>
    </row>
    <row r="8922" spans="8:8" x14ac:dyDescent="0.25">
      <c r="H8922" s="113"/>
    </row>
    <row r="8923" spans="8:8" x14ac:dyDescent="0.25">
      <c r="H8923" s="113"/>
    </row>
    <row r="8924" spans="8:8" x14ac:dyDescent="0.25">
      <c r="H8924" s="113"/>
    </row>
    <row r="8925" spans="8:8" x14ac:dyDescent="0.25">
      <c r="H8925" s="113"/>
    </row>
    <row r="8926" spans="8:8" x14ac:dyDescent="0.25">
      <c r="H8926" s="113"/>
    </row>
    <row r="8927" spans="8:8" x14ac:dyDescent="0.25">
      <c r="H8927" s="113"/>
    </row>
    <row r="8928" spans="8:8" x14ac:dyDescent="0.25">
      <c r="H8928" s="113"/>
    </row>
    <row r="8929" spans="8:8" x14ac:dyDescent="0.25">
      <c r="H8929" s="113"/>
    </row>
    <row r="8930" spans="8:8" x14ac:dyDescent="0.25">
      <c r="H8930" s="113"/>
    </row>
    <row r="8931" spans="8:8" x14ac:dyDescent="0.25">
      <c r="H8931" s="113"/>
    </row>
    <row r="8932" spans="8:8" x14ac:dyDescent="0.25">
      <c r="H8932" s="113"/>
    </row>
    <row r="8933" spans="8:8" x14ac:dyDescent="0.25">
      <c r="H8933" s="113"/>
    </row>
    <row r="8934" spans="8:8" x14ac:dyDescent="0.25">
      <c r="H8934" s="113"/>
    </row>
    <row r="8935" spans="8:8" x14ac:dyDescent="0.25">
      <c r="H8935" s="113"/>
    </row>
    <row r="8936" spans="8:8" x14ac:dyDescent="0.25">
      <c r="H8936" s="113"/>
    </row>
    <row r="8937" spans="8:8" x14ac:dyDescent="0.25">
      <c r="H8937" s="113"/>
    </row>
    <row r="8938" spans="8:8" x14ac:dyDescent="0.25">
      <c r="H8938" s="113"/>
    </row>
    <row r="8939" spans="8:8" x14ac:dyDescent="0.25">
      <c r="H8939" s="113"/>
    </row>
    <row r="8940" spans="8:8" x14ac:dyDescent="0.25">
      <c r="H8940" s="113"/>
    </row>
    <row r="8941" spans="8:8" x14ac:dyDescent="0.25">
      <c r="H8941" s="113"/>
    </row>
    <row r="8942" spans="8:8" x14ac:dyDescent="0.25">
      <c r="H8942" s="113"/>
    </row>
    <row r="8943" spans="8:8" x14ac:dyDescent="0.25">
      <c r="H8943" s="113"/>
    </row>
    <row r="8944" spans="8:8" x14ac:dyDescent="0.25">
      <c r="H8944" s="113"/>
    </row>
    <row r="8945" spans="8:8" x14ac:dyDescent="0.25">
      <c r="H8945" s="113"/>
    </row>
    <row r="8946" spans="8:8" x14ac:dyDescent="0.25">
      <c r="H8946" s="113"/>
    </row>
    <row r="8947" spans="8:8" x14ac:dyDescent="0.25">
      <c r="H8947" s="113"/>
    </row>
    <row r="8948" spans="8:8" x14ac:dyDescent="0.25">
      <c r="H8948" s="113"/>
    </row>
    <row r="8949" spans="8:8" x14ac:dyDescent="0.25">
      <c r="H8949" s="113"/>
    </row>
    <row r="8950" spans="8:8" x14ac:dyDescent="0.25">
      <c r="H8950" s="113"/>
    </row>
    <row r="8951" spans="8:8" x14ac:dyDescent="0.25">
      <c r="H8951" s="113"/>
    </row>
    <row r="8952" spans="8:8" x14ac:dyDescent="0.25">
      <c r="H8952" s="113"/>
    </row>
    <row r="8953" spans="8:8" x14ac:dyDescent="0.25">
      <c r="H8953" s="113"/>
    </row>
    <row r="8954" spans="8:8" x14ac:dyDescent="0.25">
      <c r="H8954" s="113"/>
    </row>
    <row r="8955" spans="8:8" x14ac:dyDescent="0.25">
      <c r="H8955" s="113"/>
    </row>
    <row r="8956" spans="8:8" x14ac:dyDescent="0.25">
      <c r="H8956" s="113"/>
    </row>
    <row r="8957" spans="8:8" x14ac:dyDescent="0.25">
      <c r="H8957" s="113"/>
    </row>
    <row r="8958" spans="8:8" x14ac:dyDescent="0.25">
      <c r="H8958" s="113"/>
    </row>
    <row r="8959" spans="8:8" x14ac:dyDescent="0.25">
      <c r="H8959" s="113"/>
    </row>
    <row r="8960" spans="8:8" x14ac:dyDescent="0.25">
      <c r="H8960" s="113"/>
    </row>
    <row r="8961" spans="8:8" x14ac:dyDescent="0.25">
      <c r="H8961" s="113"/>
    </row>
    <row r="8962" spans="8:8" x14ac:dyDescent="0.25">
      <c r="H8962" s="113"/>
    </row>
    <row r="8963" spans="8:8" x14ac:dyDescent="0.25">
      <c r="H8963" s="113"/>
    </row>
    <row r="8964" spans="8:8" x14ac:dyDescent="0.25">
      <c r="H8964" s="113"/>
    </row>
    <row r="8965" spans="8:8" x14ac:dyDescent="0.25">
      <c r="H8965" s="113"/>
    </row>
    <row r="8966" spans="8:8" x14ac:dyDescent="0.25">
      <c r="H8966" s="113"/>
    </row>
    <row r="8967" spans="8:8" x14ac:dyDescent="0.25">
      <c r="H8967" s="113"/>
    </row>
    <row r="8968" spans="8:8" x14ac:dyDescent="0.25">
      <c r="H8968" s="113"/>
    </row>
    <row r="8969" spans="8:8" x14ac:dyDescent="0.25">
      <c r="H8969" s="113"/>
    </row>
    <row r="8970" spans="8:8" x14ac:dyDescent="0.25">
      <c r="H8970" s="113"/>
    </row>
    <row r="8971" spans="8:8" x14ac:dyDescent="0.25">
      <c r="H8971" s="113"/>
    </row>
    <row r="8972" spans="8:8" x14ac:dyDescent="0.25">
      <c r="H8972" s="113"/>
    </row>
    <row r="8973" spans="8:8" x14ac:dyDescent="0.25">
      <c r="H8973" s="113"/>
    </row>
    <row r="8974" spans="8:8" x14ac:dyDescent="0.25">
      <c r="H8974" s="113"/>
    </row>
    <row r="8975" spans="8:8" x14ac:dyDescent="0.25">
      <c r="H8975" s="113"/>
    </row>
    <row r="8976" spans="8:8" x14ac:dyDescent="0.25">
      <c r="H8976" s="113"/>
    </row>
    <row r="8977" spans="8:8" x14ac:dyDescent="0.25">
      <c r="H8977" s="113"/>
    </row>
    <row r="8978" spans="8:8" x14ac:dyDescent="0.25">
      <c r="H8978" s="113"/>
    </row>
    <row r="8979" spans="8:8" x14ac:dyDescent="0.25">
      <c r="H8979" s="113"/>
    </row>
    <row r="8980" spans="8:8" x14ac:dyDescent="0.25">
      <c r="H8980" s="113"/>
    </row>
    <row r="8981" spans="8:8" x14ac:dyDescent="0.25">
      <c r="H8981" s="113"/>
    </row>
    <row r="8982" spans="8:8" x14ac:dyDescent="0.25">
      <c r="H8982" s="113"/>
    </row>
    <row r="8983" spans="8:8" x14ac:dyDescent="0.25">
      <c r="H8983" s="113"/>
    </row>
    <row r="8984" spans="8:8" x14ac:dyDescent="0.25">
      <c r="H8984" s="113"/>
    </row>
    <row r="8985" spans="8:8" x14ac:dyDescent="0.25">
      <c r="H8985" s="113"/>
    </row>
    <row r="8986" spans="8:8" x14ac:dyDescent="0.25">
      <c r="H8986" s="113"/>
    </row>
    <row r="8987" spans="8:8" x14ac:dyDescent="0.25">
      <c r="H8987" s="113"/>
    </row>
    <row r="8988" spans="8:8" x14ac:dyDescent="0.25">
      <c r="H8988" s="113"/>
    </row>
    <row r="8989" spans="8:8" x14ac:dyDescent="0.25">
      <c r="H8989" s="113"/>
    </row>
    <row r="8990" spans="8:8" x14ac:dyDescent="0.25">
      <c r="H8990" s="113"/>
    </row>
    <row r="8991" spans="8:8" x14ac:dyDescent="0.25">
      <c r="H8991" s="113"/>
    </row>
    <row r="8992" spans="8:8" x14ac:dyDescent="0.25">
      <c r="H8992" s="113"/>
    </row>
    <row r="8993" spans="8:8" x14ac:dyDescent="0.25">
      <c r="H8993" s="113"/>
    </row>
    <row r="8994" spans="8:8" x14ac:dyDescent="0.25">
      <c r="H8994" s="113"/>
    </row>
    <row r="8995" spans="8:8" x14ac:dyDescent="0.25">
      <c r="H8995" s="113"/>
    </row>
    <row r="8996" spans="8:8" x14ac:dyDescent="0.25">
      <c r="H8996" s="113"/>
    </row>
    <row r="8997" spans="8:8" x14ac:dyDescent="0.25">
      <c r="H8997" s="113"/>
    </row>
    <row r="8998" spans="8:8" x14ac:dyDescent="0.25">
      <c r="H8998" s="113"/>
    </row>
    <row r="8999" spans="8:8" x14ac:dyDescent="0.25">
      <c r="H8999" s="113"/>
    </row>
    <row r="9000" spans="8:8" x14ac:dyDescent="0.25">
      <c r="H9000" s="113"/>
    </row>
    <row r="9001" spans="8:8" x14ac:dyDescent="0.25">
      <c r="H9001" s="113"/>
    </row>
    <row r="9002" spans="8:8" x14ac:dyDescent="0.25">
      <c r="H9002" s="113"/>
    </row>
    <row r="9003" spans="8:8" x14ac:dyDescent="0.25">
      <c r="H9003" s="113"/>
    </row>
    <row r="9004" spans="8:8" x14ac:dyDescent="0.25">
      <c r="H9004" s="113"/>
    </row>
    <row r="9005" spans="8:8" x14ac:dyDescent="0.25">
      <c r="H9005" s="113"/>
    </row>
    <row r="9006" spans="8:8" x14ac:dyDescent="0.25">
      <c r="H9006" s="113"/>
    </row>
    <row r="9007" spans="8:8" x14ac:dyDescent="0.25">
      <c r="H9007" s="113"/>
    </row>
    <row r="9008" spans="8:8" x14ac:dyDescent="0.25">
      <c r="H9008" s="113"/>
    </row>
    <row r="9009" spans="8:8" x14ac:dyDescent="0.25">
      <c r="H9009" s="113"/>
    </row>
    <row r="9010" spans="8:8" x14ac:dyDescent="0.25">
      <c r="H9010" s="113"/>
    </row>
    <row r="9011" spans="8:8" x14ac:dyDescent="0.25">
      <c r="H9011" s="113"/>
    </row>
    <row r="9012" spans="8:8" x14ac:dyDescent="0.25">
      <c r="H9012" s="113"/>
    </row>
    <row r="9013" spans="8:8" x14ac:dyDescent="0.25">
      <c r="H9013" s="113"/>
    </row>
    <row r="9014" spans="8:8" x14ac:dyDescent="0.25">
      <c r="H9014" s="113"/>
    </row>
    <row r="9015" spans="8:8" x14ac:dyDescent="0.25">
      <c r="H9015" s="113"/>
    </row>
    <row r="9016" spans="8:8" x14ac:dyDescent="0.25">
      <c r="H9016" s="113"/>
    </row>
    <row r="9017" spans="8:8" x14ac:dyDescent="0.25">
      <c r="H9017" s="113"/>
    </row>
    <row r="9018" spans="8:8" x14ac:dyDescent="0.25">
      <c r="H9018" s="113"/>
    </row>
    <row r="9019" spans="8:8" x14ac:dyDescent="0.25">
      <c r="H9019" s="113"/>
    </row>
    <row r="9020" spans="8:8" x14ac:dyDescent="0.25">
      <c r="H9020" s="113"/>
    </row>
    <row r="9021" spans="8:8" x14ac:dyDescent="0.25">
      <c r="H9021" s="113"/>
    </row>
    <row r="9022" spans="8:8" x14ac:dyDescent="0.25">
      <c r="H9022" s="113"/>
    </row>
    <row r="9023" spans="8:8" x14ac:dyDescent="0.25">
      <c r="H9023" s="113"/>
    </row>
    <row r="9024" spans="8:8" x14ac:dyDescent="0.25">
      <c r="H9024" s="113"/>
    </row>
    <row r="9025" spans="8:8" x14ac:dyDescent="0.25">
      <c r="H9025" s="113"/>
    </row>
    <row r="9026" spans="8:8" x14ac:dyDescent="0.25">
      <c r="H9026" s="113"/>
    </row>
    <row r="9027" spans="8:8" x14ac:dyDescent="0.25">
      <c r="H9027" s="113"/>
    </row>
    <row r="9028" spans="8:8" x14ac:dyDescent="0.25">
      <c r="H9028" s="113"/>
    </row>
    <row r="9029" spans="8:8" x14ac:dyDescent="0.25">
      <c r="H9029" s="113"/>
    </row>
    <row r="9030" spans="8:8" x14ac:dyDescent="0.25">
      <c r="H9030" s="113"/>
    </row>
    <row r="9031" spans="8:8" x14ac:dyDescent="0.25">
      <c r="H9031" s="113"/>
    </row>
    <row r="9032" spans="8:8" x14ac:dyDescent="0.25">
      <c r="H9032" s="113"/>
    </row>
    <row r="9033" spans="8:8" x14ac:dyDescent="0.25">
      <c r="H9033" s="113"/>
    </row>
    <row r="9034" spans="8:8" x14ac:dyDescent="0.25">
      <c r="H9034" s="113"/>
    </row>
    <row r="9035" spans="8:8" x14ac:dyDescent="0.25">
      <c r="H9035" s="113"/>
    </row>
    <row r="9036" spans="8:8" x14ac:dyDescent="0.25">
      <c r="H9036" s="113"/>
    </row>
    <row r="9037" spans="8:8" x14ac:dyDescent="0.25">
      <c r="H9037" s="113"/>
    </row>
    <row r="9038" spans="8:8" x14ac:dyDescent="0.25">
      <c r="H9038" s="113"/>
    </row>
    <row r="9039" spans="8:8" x14ac:dyDescent="0.25">
      <c r="H9039" s="113"/>
    </row>
    <row r="9040" spans="8:8" x14ac:dyDescent="0.25">
      <c r="H9040" s="113"/>
    </row>
    <row r="9041" spans="8:8" x14ac:dyDescent="0.25">
      <c r="H9041" s="113"/>
    </row>
    <row r="9042" spans="8:8" x14ac:dyDescent="0.25">
      <c r="H9042" s="113"/>
    </row>
    <row r="9043" spans="8:8" x14ac:dyDescent="0.25">
      <c r="H9043" s="113"/>
    </row>
    <row r="9044" spans="8:8" x14ac:dyDescent="0.25">
      <c r="H9044" s="113"/>
    </row>
    <row r="9045" spans="8:8" x14ac:dyDescent="0.25">
      <c r="H9045" s="113"/>
    </row>
    <row r="9046" spans="8:8" x14ac:dyDescent="0.25">
      <c r="H9046" s="113"/>
    </row>
    <row r="9047" spans="8:8" x14ac:dyDescent="0.25">
      <c r="H9047" s="113"/>
    </row>
    <row r="9048" spans="8:8" x14ac:dyDescent="0.25">
      <c r="H9048" s="113"/>
    </row>
    <row r="9049" spans="8:8" x14ac:dyDescent="0.25">
      <c r="H9049" s="113"/>
    </row>
    <row r="9050" spans="8:8" x14ac:dyDescent="0.25">
      <c r="H9050" s="113"/>
    </row>
    <row r="9051" spans="8:8" x14ac:dyDescent="0.25">
      <c r="H9051" s="113"/>
    </row>
    <row r="9052" spans="8:8" x14ac:dyDescent="0.25">
      <c r="H9052" s="113"/>
    </row>
    <row r="9053" spans="8:8" x14ac:dyDescent="0.25">
      <c r="H9053" s="113"/>
    </row>
    <row r="9054" spans="8:8" x14ac:dyDescent="0.25">
      <c r="H9054" s="113"/>
    </row>
    <row r="9055" spans="8:8" x14ac:dyDescent="0.25">
      <c r="H9055" s="113"/>
    </row>
    <row r="9056" spans="8:8" x14ac:dyDescent="0.25">
      <c r="H9056" s="113"/>
    </row>
    <row r="9057" spans="8:8" x14ac:dyDescent="0.25">
      <c r="H9057" s="113"/>
    </row>
    <row r="9058" spans="8:8" x14ac:dyDescent="0.25">
      <c r="H9058" s="113"/>
    </row>
    <row r="9059" spans="8:8" x14ac:dyDescent="0.25">
      <c r="H9059" s="113"/>
    </row>
    <row r="9060" spans="8:8" x14ac:dyDescent="0.25">
      <c r="H9060" s="113"/>
    </row>
    <row r="9061" spans="8:8" x14ac:dyDescent="0.25">
      <c r="H9061" s="113"/>
    </row>
    <row r="9062" spans="8:8" x14ac:dyDescent="0.25">
      <c r="H9062" s="113"/>
    </row>
    <row r="9063" spans="8:8" x14ac:dyDescent="0.25">
      <c r="H9063" s="113"/>
    </row>
    <row r="9064" spans="8:8" x14ac:dyDescent="0.25">
      <c r="H9064" s="113"/>
    </row>
    <row r="9065" spans="8:8" x14ac:dyDescent="0.25">
      <c r="H9065" s="113"/>
    </row>
    <row r="9066" spans="8:8" x14ac:dyDescent="0.25">
      <c r="H9066" s="113"/>
    </row>
    <row r="9067" spans="8:8" x14ac:dyDescent="0.25">
      <c r="H9067" s="113"/>
    </row>
    <row r="9068" spans="8:8" x14ac:dyDescent="0.25">
      <c r="H9068" s="113"/>
    </row>
    <row r="9069" spans="8:8" x14ac:dyDescent="0.25">
      <c r="H9069" s="113"/>
    </row>
    <row r="9070" spans="8:8" x14ac:dyDescent="0.25">
      <c r="H9070" s="113"/>
    </row>
    <row r="9071" spans="8:8" x14ac:dyDescent="0.25">
      <c r="H9071" s="113"/>
    </row>
    <row r="9072" spans="8:8" x14ac:dyDescent="0.25">
      <c r="H9072" s="113"/>
    </row>
    <row r="9073" spans="8:8" x14ac:dyDescent="0.25">
      <c r="H9073" s="113"/>
    </row>
    <row r="9074" spans="8:8" x14ac:dyDescent="0.25">
      <c r="H9074" s="113"/>
    </row>
    <row r="9075" spans="8:8" x14ac:dyDescent="0.25">
      <c r="H9075" s="113"/>
    </row>
    <row r="9076" spans="8:8" x14ac:dyDescent="0.25">
      <c r="H9076" s="113"/>
    </row>
    <row r="9077" spans="8:8" x14ac:dyDescent="0.25">
      <c r="H9077" s="113"/>
    </row>
    <row r="9078" spans="8:8" x14ac:dyDescent="0.25">
      <c r="H9078" s="113"/>
    </row>
    <row r="9079" spans="8:8" x14ac:dyDescent="0.25">
      <c r="H9079" s="113"/>
    </row>
    <row r="9080" spans="8:8" x14ac:dyDescent="0.25">
      <c r="H9080" s="113"/>
    </row>
    <row r="9081" spans="8:8" x14ac:dyDescent="0.25">
      <c r="H9081" s="113"/>
    </row>
    <row r="9082" spans="8:8" x14ac:dyDescent="0.25">
      <c r="H9082" s="113"/>
    </row>
    <row r="9083" spans="8:8" x14ac:dyDescent="0.25">
      <c r="H9083" s="113"/>
    </row>
    <row r="9084" spans="8:8" x14ac:dyDescent="0.25">
      <c r="H9084" s="113"/>
    </row>
    <row r="9085" spans="8:8" x14ac:dyDescent="0.25">
      <c r="H9085" s="113"/>
    </row>
    <row r="9086" spans="8:8" x14ac:dyDescent="0.25">
      <c r="H9086" s="113"/>
    </row>
    <row r="9087" spans="8:8" x14ac:dyDescent="0.25">
      <c r="H9087" s="113"/>
    </row>
    <row r="9088" spans="8:8" x14ac:dyDescent="0.25">
      <c r="H9088" s="113"/>
    </row>
    <row r="9089" spans="8:8" x14ac:dyDescent="0.25">
      <c r="H9089" s="113"/>
    </row>
    <row r="9090" spans="8:8" x14ac:dyDescent="0.25">
      <c r="H9090" s="113"/>
    </row>
    <row r="9091" spans="8:8" x14ac:dyDescent="0.25">
      <c r="H9091" s="113"/>
    </row>
    <row r="9092" spans="8:8" x14ac:dyDescent="0.25">
      <c r="H9092" s="113"/>
    </row>
    <row r="9093" spans="8:8" x14ac:dyDescent="0.25">
      <c r="H9093" s="113"/>
    </row>
    <row r="9094" spans="8:8" x14ac:dyDescent="0.25">
      <c r="H9094" s="113"/>
    </row>
    <row r="9095" spans="8:8" x14ac:dyDescent="0.25">
      <c r="H9095" s="113"/>
    </row>
    <row r="9096" spans="8:8" x14ac:dyDescent="0.25">
      <c r="H9096" s="113"/>
    </row>
    <row r="9097" spans="8:8" x14ac:dyDescent="0.25">
      <c r="H9097" s="113"/>
    </row>
    <row r="9098" spans="8:8" x14ac:dyDescent="0.25">
      <c r="H9098" s="113"/>
    </row>
    <row r="9099" spans="8:8" x14ac:dyDescent="0.25">
      <c r="H9099" s="113"/>
    </row>
    <row r="9100" spans="8:8" x14ac:dyDescent="0.25">
      <c r="H9100" s="113"/>
    </row>
    <row r="9101" spans="8:8" x14ac:dyDescent="0.25">
      <c r="H9101" s="113"/>
    </row>
    <row r="9102" spans="8:8" x14ac:dyDescent="0.25">
      <c r="H9102" s="113"/>
    </row>
    <row r="9103" spans="8:8" x14ac:dyDescent="0.25">
      <c r="H9103" s="113"/>
    </row>
    <row r="9104" spans="8:8" x14ac:dyDescent="0.25">
      <c r="H9104" s="113"/>
    </row>
    <row r="9105" spans="8:8" x14ac:dyDescent="0.25">
      <c r="H9105" s="113"/>
    </row>
    <row r="9106" spans="8:8" x14ac:dyDescent="0.25">
      <c r="H9106" s="113"/>
    </row>
    <row r="9107" spans="8:8" x14ac:dyDescent="0.25">
      <c r="H9107" s="113"/>
    </row>
    <row r="9108" spans="8:8" x14ac:dyDescent="0.25">
      <c r="H9108" s="113"/>
    </row>
    <row r="9109" spans="8:8" x14ac:dyDescent="0.25">
      <c r="H9109" s="113"/>
    </row>
    <row r="9110" spans="8:8" x14ac:dyDescent="0.25">
      <c r="H9110" s="113"/>
    </row>
    <row r="9111" spans="8:8" x14ac:dyDescent="0.25">
      <c r="H9111" s="113"/>
    </row>
    <row r="9112" spans="8:8" x14ac:dyDescent="0.25">
      <c r="H9112" s="113"/>
    </row>
    <row r="9113" spans="8:8" x14ac:dyDescent="0.25">
      <c r="H9113" s="113"/>
    </row>
    <row r="9114" spans="8:8" x14ac:dyDescent="0.25">
      <c r="H9114" s="113"/>
    </row>
    <row r="9115" spans="8:8" x14ac:dyDescent="0.25">
      <c r="H9115" s="113"/>
    </row>
    <row r="9116" spans="8:8" x14ac:dyDescent="0.25">
      <c r="H9116" s="113"/>
    </row>
    <row r="9117" spans="8:8" x14ac:dyDescent="0.25">
      <c r="H9117" s="113"/>
    </row>
    <row r="9118" spans="8:8" x14ac:dyDescent="0.25">
      <c r="H9118" s="113"/>
    </row>
    <row r="9119" spans="8:8" x14ac:dyDescent="0.25">
      <c r="H9119" s="113"/>
    </row>
    <row r="9120" spans="8:8" x14ac:dyDescent="0.25">
      <c r="H9120" s="113"/>
    </row>
    <row r="9121" spans="8:8" x14ac:dyDescent="0.25">
      <c r="H9121" s="113"/>
    </row>
    <row r="9122" spans="8:8" x14ac:dyDescent="0.25">
      <c r="H9122" s="113"/>
    </row>
    <row r="9123" spans="8:8" x14ac:dyDescent="0.25">
      <c r="H9123" s="113"/>
    </row>
    <row r="9124" spans="8:8" x14ac:dyDescent="0.25">
      <c r="H9124" s="113"/>
    </row>
    <row r="9125" spans="8:8" x14ac:dyDescent="0.25">
      <c r="H9125" s="113"/>
    </row>
    <row r="9126" spans="8:8" x14ac:dyDescent="0.25">
      <c r="H9126" s="113"/>
    </row>
    <row r="9127" spans="8:8" x14ac:dyDescent="0.25">
      <c r="H9127" s="113"/>
    </row>
    <row r="9128" spans="8:8" x14ac:dyDescent="0.25">
      <c r="H9128" s="113"/>
    </row>
    <row r="9129" spans="8:8" x14ac:dyDescent="0.25">
      <c r="H9129" s="113"/>
    </row>
    <row r="9130" spans="8:8" x14ac:dyDescent="0.25">
      <c r="H9130" s="113"/>
    </row>
    <row r="9131" spans="8:8" x14ac:dyDescent="0.25">
      <c r="H9131" s="113"/>
    </row>
    <row r="9132" spans="8:8" x14ac:dyDescent="0.25">
      <c r="H9132" s="113"/>
    </row>
    <row r="9133" spans="8:8" x14ac:dyDescent="0.25">
      <c r="H9133" s="113"/>
    </row>
    <row r="9134" spans="8:8" x14ac:dyDescent="0.25">
      <c r="H9134" s="113"/>
    </row>
    <row r="9135" spans="8:8" x14ac:dyDescent="0.25">
      <c r="H9135" s="113"/>
    </row>
    <row r="9136" spans="8:8" x14ac:dyDescent="0.25">
      <c r="H9136" s="113"/>
    </row>
    <row r="9137" spans="8:8" x14ac:dyDescent="0.25">
      <c r="H9137" s="113"/>
    </row>
    <row r="9138" spans="8:8" x14ac:dyDescent="0.25">
      <c r="H9138" s="113"/>
    </row>
    <row r="9139" spans="8:8" x14ac:dyDescent="0.25">
      <c r="H9139" s="113"/>
    </row>
    <row r="9140" spans="8:8" x14ac:dyDescent="0.25">
      <c r="H9140" s="113"/>
    </row>
    <row r="9141" spans="8:8" x14ac:dyDescent="0.25">
      <c r="H9141" s="113"/>
    </row>
    <row r="9142" spans="8:8" x14ac:dyDescent="0.25">
      <c r="H9142" s="113"/>
    </row>
    <row r="9143" spans="8:8" x14ac:dyDescent="0.25">
      <c r="H9143" s="113"/>
    </row>
    <row r="9144" spans="8:8" x14ac:dyDescent="0.25">
      <c r="H9144" s="113"/>
    </row>
    <row r="9145" spans="8:8" x14ac:dyDescent="0.25">
      <c r="H9145" s="113"/>
    </row>
    <row r="9146" spans="8:8" x14ac:dyDescent="0.25">
      <c r="H9146" s="113"/>
    </row>
    <row r="9147" spans="8:8" x14ac:dyDescent="0.25">
      <c r="H9147" s="113"/>
    </row>
    <row r="9148" spans="8:8" x14ac:dyDescent="0.25">
      <c r="H9148" s="113"/>
    </row>
    <row r="9149" spans="8:8" x14ac:dyDescent="0.25">
      <c r="H9149" s="113"/>
    </row>
    <row r="9150" spans="8:8" x14ac:dyDescent="0.25">
      <c r="H9150" s="113"/>
    </row>
    <row r="9151" spans="8:8" x14ac:dyDescent="0.25">
      <c r="H9151" s="113"/>
    </row>
    <row r="9152" spans="8:8" x14ac:dyDescent="0.25">
      <c r="H9152" s="113"/>
    </row>
    <row r="9153" spans="8:8" x14ac:dyDescent="0.25">
      <c r="H9153" s="113"/>
    </row>
    <row r="9154" spans="8:8" x14ac:dyDescent="0.25">
      <c r="H9154" s="113"/>
    </row>
    <row r="9155" spans="8:8" x14ac:dyDescent="0.25">
      <c r="H9155" s="113"/>
    </row>
    <row r="9156" spans="8:8" x14ac:dyDescent="0.25">
      <c r="H9156" s="113"/>
    </row>
    <row r="9157" spans="8:8" x14ac:dyDescent="0.25">
      <c r="H9157" s="113"/>
    </row>
    <row r="9158" spans="8:8" x14ac:dyDescent="0.25">
      <c r="H9158" s="113"/>
    </row>
    <row r="9159" spans="8:8" x14ac:dyDescent="0.25">
      <c r="H9159" s="113"/>
    </row>
    <row r="9160" spans="8:8" x14ac:dyDescent="0.25">
      <c r="H9160" s="113"/>
    </row>
    <row r="9161" spans="8:8" x14ac:dyDescent="0.25">
      <c r="H9161" s="113"/>
    </row>
    <row r="9162" spans="8:8" x14ac:dyDescent="0.25">
      <c r="H9162" s="113"/>
    </row>
    <row r="9163" spans="8:8" x14ac:dyDescent="0.25">
      <c r="H9163" s="113"/>
    </row>
    <row r="9164" spans="8:8" x14ac:dyDescent="0.25">
      <c r="H9164" s="113"/>
    </row>
    <row r="9165" spans="8:8" x14ac:dyDescent="0.25">
      <c r="H9165" s="113"/>
    </row>
    <row r="9166" spans="8:8" x14ac:dyDescent="0.25">
      <c r="H9166" s="113"/>
    </row>
    <row r="9167" spans="8:8" x14ac:dyDescent="0.25">
      <c r="H9167" s="113"/>
    </row>
    <row r="9168" spans="8:8" x14ac:dyDescent="0.25">
      <c r="H9168" s="113"/>
    </row>
    <row r="9169" spans="8:8" x14ac:dyDescent="0.25">
      <c r="H9169" s="113"/>
    </row>
    <row r="9170" spans="8:8" x14ac:dyDescent="0.25">
      <c r="H9170" s="113"/>
    </row>
    <row r="9171" spans="8:8" x14ac:dyDescent="0.25">
      <c r="H9171" s="113"/>
    </row>
    <row r="9172" spans="8:8" x14ac:dyDescent="0.25">
      <c r="H9172" s="113"/>
    </row>
    <row r="9173" spans="8:8" x14ac:dyDescent="0.25">
      <c r="H9173" s="113"/>
    </row>
    <row r="9174" spans="8:8" x14ac:dyDescent="0.25">
      <c r="H9174" s="113"/>
    </row>
    <row r="9175" spans="8:8" x14ac:dyDescent="0.25">
      <c r="H9175" s="113"/>
    </row>
    <row r="9176" spans="8:8" x14ac:dyDescent="0.25">
      <c r="H9176" s="113"/>
    </row>
    <row r="9177" spans="8:8" x14ac:dyDescent="0.25">
      <c r="H9177" s="113"/>
    </row>
    <row r="9178" spans="8:8" x14ac:dyDescent="0.25">
      <c r="H9178" s="113"/>
    </row>
    <row r="9179" spans="8:8" x14ac:dyDescent="0.25">
      <c r="H9179" s="113"/>
    </row>
    <row r="9180" spans="8:8" x14ac:dyDescent="0.25">
      <c r="H9180" s="113"/>
    </row>
    <row r="9181" spans="8:8" x14ac:dyDescent="0.25">
      <c r="H9181" s="113"/>
    </row>
    <row r="9182" spans="8:8" x14ac:dyDescent="0.25">
      <c r="H9182" s="113"/>
    </row>
    <row r="9183" spans="8:8" x14ac:dyDescent="0.25">
      <c r="H9183" s="113"/>
    </row>
    <row r="9184" spans="8:8" x14ac:dyDescent="0.25">
      <c r="H9184" s="113"/>
    </row>
    <row r="9185" spans="8:8" x14ac:dyDescent="0.25">
      <c r="H9185" s="113"/>
    </row>
    <row r="9186" spans="8:8" x14ac:dyDescent="0.25">
      <c r="H9186" s="113"/>
    </row>
    <row r="9187" spans="8:8" x14ac:dyDescent="0.25">
      <c r="H9187" s="113"/>
    </row>
    <row r="9188" spans="8:8" x14ac:dyDescent="0.25">
      <c r="H9188" s="113"/>
    </row>
    <row r="9189" spans="8:8" x14ac:dyDescent="0.25">
      <c r="H9189" s="113"/>
    </row>
    <row r="9190" spans="8:8" x14ac:dyDescent="0.25">
      <c r="H9190" s="113"/>
    </row>
    <row r="9191" spans="8:8" x14ac:dyDescent="0.25">
      <c r="H9191" s="113"/>
    </row>
    <row r="9192" spans="8:8" x14ac:dyDescent="0.25">
      <c r="H9192" s="113"/>
    </row>
    <row r="9193" spans="8:8" x14ac:dyDescent="0.25">
      <c r="H9193" s="113"/>
    </row>
    <row r="9194" spans="8:8" x14ac:dyDescent="0.25">
      <c r="H9194" s="113"/>
    </row>
    <row r="9195" spans="8:8" x14ac:dyDescent="0.25">
      <c r="H9195" s="113"/>
    </row>
    <row r="9196" spans="8:8" x14ac:dyDescent="0.25">
      <c r="H9196" s="113"/>
    </row>
    <row r="9197" spans="8:8" x14ac:dyDescent="0.25">
      <c r="H9197" s="113"/>
    </row>
    <row r="9198" spans="8:8" x14ac:dyDescent="0.25">
      <c r="H9198" s="113"/>
    </row>
    <row r="9199" spans="8:8" x14ac:dyDescent="0.25">
      <c r="H9199" s="113"/>
    </row>
    <row r="9200" spans="8:8" x14ac:dyDescent="0.25">
      <c r="H9200" s="113"/>
    </row>
    <row r="9201" spans="8:8" x14ac:dyDescent="0.25">
      <c r="H9201" s="113"/>
    </row>
    <row r="9202" spans="8:8" x14ac:dyDescent="0.25">
      <c r="H9202" s="113"/>
    </row>
    <row r="9203" spans="8:8" x14ac:dyDescent="0.25">
      <c r="H9203" s="113"/>
    </row>
    <row r="9204" spans="8:8" x14ac:dyDescent="0.25">
      <c r="H9204" s="113"/>
    </row>
    <row r="9205" spans="8:8" x14ac:dyDescent="0.25">
      <c r="H9205" s="113"/>
    </row>
    <row r="9206" spans="8:8" x14ac:dyDescent="0.25">
      <c r="H9206" s="113"/>
    </row>
    <row r="9207" spans="8:8" x14ac:dyDescent="0.25">
      <c r="H9207" s="113"/>
    </row>
    <row r="9208" spans="8:8" x14ac:dyDescent="0.25">
      <c r="H9208" s="113"/>
    </row>
    <row r="9209" spans="8:8" x14ac:dyDescent="0.25">
      <c r="H9209" s="113"/>
    </row>
    <row r="9210" spans="8:8" x14ac:dyDescent="0.25">
      <c r="H9210" s="113"/>
    </row>
    <row r="9211" spans="8:8" x14ac:dyDescent="0.25">
      <c r="H9211" s="113"/>
    </row>
    <row r="9212" spans="8:8" x14ac:dyDescent="0.25">
      <c r="H9212" s="113"/>
    </row>
    <row r="9213" spans="8:8" x14ac:dyDescent="0.25">
      <c r="H9213" s="113"/>
    </row>
    <row r="9214" spans="8:8" x14ac:dyDescent="0.25">
      <c r="H9214" s="113"/>
    </row>
    <row r="9215" spans="8:8" x14ac:dyDescent="0.25">
      <c r="H9215" s="113"/>
    </row>
    <row r="9216" spans="8:8" x14ac:dyDescent="0.25">
      <c r="H9216" s="113"/>
    </row>
    <row r="9217" spans="8:8" x14ac:dyDescent="0.25">
      <c r="H9217" s="113"/>
    </row>
    <row r="9218" spans="8:8" x14ac:dyDescent="0.25">
      <c r="H9218" s="113"/>
    </row>
    <row r="9219" spans="8:8" x14ac:dyDescent="0.25">
      <c r="H9219" s="113"/>
    </row>
    <row r="9220" spans="8:8" x14ac:dyDescent="0.25">
      <c r="H9220" s="113"/>
    </row>
    <row r="9221" spans="8:8" x14ac:dyDescent="0.25">
      <c r="H9221" s="113"/>
    </row>
    <row r="9222" spans="8:8" x14ac:dyDescent="0.25">
      <c r="H9222" s="113"/>
    </row>
    <row r="9223" spans="8:8" x14ac:dyDescent="0.25">
      <c r="H9223" s="113"/>
    </row>
    <row r="9224" spans="8:8" x14ac:dyDescent="0.25">
      <c r="H9224" s="113"/>
    </row>
    <row r="9225" spans="8:8" x14ac:dyDescent="0.25">
      <c r="H9225" s="113"/>
    </row>
    <row r="9226" spans="8:8" x14ac:dyDescent="0.25">
      <c r="H9226" s="113"/>
    </row>
    <row r="9227" spans="8:8" x14ac:dyDescent="0.25">
      <c r="H9227" s="113"/>
    </row>
    <row r="9228" spans="8:8" x14ac:dyDescent="0.25">
      <c r="H9228" s="113"/>
    </row>
    <row r="9229" spans="8:8" x14ac:dyDescent="0.25">
      <c r="H9229" s="113"/>
    </row>
    <row r="9230" spans="8:8" x14ac:dyDescent="0.25">
      <c r="H9230" s="113"/>
    </row>
    <row r="9231" spans="8:8" x14ac:dyDescent="0.25">
      <c r="H9231" s="113"/>
    </row>
    <row r="9232" spans="8:8" x14ac:dyDescent="0.25">
      <c r="H9232" s="113"/>
    </row>
    <row r="9233" spans="8:8" x14ac:dyDescent="0.25">
      <c r="H9233" s="113"/>
    </row>
    <row r="9234" spans="8:8" x14ac:dyDescent="0.25">
      <c r="H9234" s="113"/>
    </row>
    <row r="9235" spans="8:8" x14ac:dyDescent="0.25">
      <c r="H9235" s="113"/>
    </row>
    <row r="9236" spans="8:8" x14ac:dyDescent="0.25">
      <c r="H9236" s="113"/>
    </row>
    <row r="9237" spans="8:8" x14ac:dyDescent="0.25">
      <c r="H9237" s="113"/>
    </row>
    <row r="9238" spans="8:8" x14ac:dyDescent="0.25">
      <c r="H9238" s="113"/>
    </row>
    <row r="9239" spans="8:8" x14ac:dyDescent="0.25">
      <c r="H9239" s="113"/>
    </row>
    <row r="9240" spans="8:8" x14ac:dyDescent="0.25">
      <c r="H9240" s="113"/>
    </row>
    <row r="9241" spans="8:8" x14ac:dyDescent="0.25">
      <c r="H9241" s="113"/>
    </row>
    <row r="9242" spans="8:8" x14ac:dyDescent="0.25">
      <c r="H9242" s="113"/>
    </row>
    <row r="9243" spans="8:8" x14ac:dyDescent="0.25">
      <c r="H9243" s="113"/>
    </row>
    <row r="9244" spans="8:8" x14ac:dyDescent="0.25">
      <c r="H9244" s="113"/>
    </row>
    <row r="9245" spans="8:8" x14ac:dyDescent="0.25">
      <c r="H9245" s="113"/>
    </row>
    <row r="9246" spans="8:8" x14ac:dyDescent="0.25">
      <c r="H9246" s="113"/>
    </row>
    <row r="9247" spans="8:8" x14ac:dyDescent="0.25">
      <c r="H9247" s="113"/>
    </row>
    <row r="9248" spans="8:8" x14ac:dyDescent="0.25">
      <c r="H9248" s="113"/>
    </row>
    <row r="9249" spans="8:8" x14ac:dyDescent="0.25">
      <c r="H9249" s="113"/>
    </row>
    <row r="9250" spans="8:8" x14ac:dyDescent="0.25">
      <c r="H9250" s="113"/>
    </row>
    <row r="9251" spans="8:8" x14ac:dyDescent="0.25">
      <c r="H9251" s="113"/>
    </row>
    <row r="9252" spans="8:8" x14ac:dyDescent="0.25">
      <c r="H9252" s="113"/>
    </row>
    <row r="9253" spans="8:8" x14ac:dyDescent="0.25">
      <c r="H9253" s="113"/>
    </row>
    <row r="9254" spans="8:8" x14ac:dyDescent="0.25">
      <c r="H9254" s="113"/>
    </row>
    <row r="9255" spans="8:8" x14ac:dyDescent="0.25">
      <c r="H9255" s="113"/>
    </row>
    <row r="9256" spans="8:8" x14ac:dyDescent="0.25">
      <c r="H9256" s="113"/>
    </row>
    <row r="9257" spans="8:8" x14ac:dyDescent="0.25">
      <c r="H9257" s="113"/>
    </row>
    <row r="9258" spans="8:8" x14ac:dyDescent="0.25">
      <c r="H9258" s="113"/>
    </row>
    <row r="9259" spans="8:8" x14ac:dyDescent="0.25">
      <c r="H9259" s="113"/>
    </row>
    <row r="9260" spans="8:8" x14ac:dyDescent="0.25">
      <c r="H9260" s="113"/>
    </row>
    <row r="9261" spans="8:8" x14ac:dyDescent="0.25">
      <c r="H9261" s="113"/>
    </row>
    <row r="9262" spans="8:8" x14ac:dyDescent="0.25">
      <c r="H9262" s="113"/>
    </row>
    <row r="9263" spans="8:8" x14ac:dyDescent="0.25">
      <c r="H9263" s="113"/>
    </row>
    <row r="9264" spans="8:8" x14ac:dyDescent="0.25">
      <c r="H9264" s="113"/>
    </row>
    <row r="9265" spans="8:8" x14ac:dyDescent="0.25">
      <c r="H9265" s="113"/>
    </row>
    <row r="9266" spans="8:8" x14ac:dyDescent="0.25">
      <c r="H9266" s="113"/>
    </row>
    <row r="9267" spans="8:8" x14ac:dyDescent="0.25">
      <c r="H9267" s="113"/>
    </row>
    <row r="9268" spans="8:8" x14ac:dyDescent="0.25">
      <c r="H9268" s="113"/>
    </row>
    <row r="9269" spans="8:8" x14ac:dyDescent="0.25">
      <c r="H9269" s="113"/>
    </row>
    <row r="9270" spans="8:8" x14ac:dyDescent="0.25">
      <c r="H9270" s="113"/>
    </row>
    <row r="9271" spans="8:8" x14ac:dyDescent="0.25">
      <c r="H9271" s="113"/>
    </row>
    <row r="9272" spans="8:8" x14ac:dyDescent="0.25">
      <c r="H9272" s="113"/>
    </row>
    <row r="9273" spans="8:8" x14ac:dyDescent="0.25">
      <c r="H9273" s="113"/>
    </row>
    <row r="9274" spans="8:8" x14ac:dyDescent="0.25">
      <c r="H9274" s="113"/>
    </row>
    <row r="9275" spans="8:8" x14ac:dyDescent="0.25">
      <c r="H9275" s="113"/>
    </row>
    <row r="9276" spans="8:8" x14ac:dyDescent="0.25">
      <c r="H9276" s="113"/>
    </row>
    <row r="9277" spans="8:8" x14ac:dyDescent="0.25">
      <c r="H9277" s="113"/>
    </row>
    <row r="9278" spans="8:8" x14ac:dyDescent="0.25">
      <c r="H9278" s="113"/>
    </row>
    <row r="9279" spans="8:8" x14ac:dyDescent="0.25">
      <c r="H9279" s="113"/>
    </row>
    <row r="9280" spans="8:8" x14ac:dyDescent="0.25">
      <c r="H9280" s="113"/>
    </row>
    <row r="9281" spans="8:8" x14ac:dyDescent="0.25">
      <c r="H9281" s="113"/>
    </row>
    <row r="9282" spans="8:8" x14ac:dyDescent="0.25">
      <c r="H9282" s="113"/>
    </row>
    <row r="9283" spans="8:8" x14ac:dyDescent="0.25">
      <c r="H9283" s="113"/>
    </row>
    <row r="9284" spans="8:8" x14ac:dyDescent="0.25">
      <c r="H9284" s="113"/>
    </row>
    <row r="9285" spans="8:8" x14ac:dyDescent="0.25">
      <c r="H9285" s="113"/>
    </row>
    <row r="9286" spans="8:8" x14ac:dyDescent="0.25">
      <c r="H9286" s="113"/>
    </row>
    <row r="9287" spans="8:8" x14ac:dyDescent="0.25">
      <c r="H9287" s="113"/>
    </row>
    <row r="9288" spans="8:8" x14ac:dyDescent="0.25">
      <c r="H9288" s="113"/>
    </row>
    <row r="9289" spans="8:8" x14ac:dyDescent="0.25">
      <c r="H9289" s="113"/>
    </row>
    <row r="9290" spans="8:8" x14ac:dyDescent="0.25">
      <c r="H9290" s="113"/>
    </row>
    <row r="9291" spans="8:8" x14ac:dyDescent="0.25">
      <c r="H9291" s="113"/>
    </row>
    <row r="9292" spans="8:8" x14ac:dyDescent="0.25">
      <c r="H9292" s="113"/>
    </row>
    <row r="9293" spans="8:8" x14ac:dyDescent="0.25">
      <c r="H9293" s="113"/>
    </row>
    <row r="9294" spans="8:8" x14ac:dyDescent="0.25">
      <c r="H9294" s="113"/>
    </row>
    <row r="9295" spans="8:8" x14ac:dyDescent="0.25">
      <c r="H9295" s="113"/>
    </row>
    <row r="9296" spans="8:8" x14ac:dyDescent="0.25">
      <c r="H9296" s="113"/>
    </row>
    <row r="9297" spans="8:8" x14ac:dyDescent="0.25">
      <c r="H9297" s="113"/>
    </row>
    <row r="9298" spans="8:8" x14ac:dyDescent="0.25">
      <c r="H9298" s="113"/>
    </row>
    <row r="9299" spans="8:8" x14ac:dyDescent="0.25">
      <c r="H9299" s="113"/>
    </row>
    <row r="9300" spans="8:8" x14ac:dyDescent="0.25">
      <c r="H9300" s="113"/>
    </row>
    <row r="9301" spans="8:8" x14ac:dyDescent="0.25">
      <c r="H9301" s="113"/>
    </row>
    <row r="9302" spans="8:8" x14ac:dyDescent="0.25">
      <c r="H9302" s="113"/>
    </row>
    <row r="9303" spans="8:8" x14ac:dyDescent="0.25">
      <c r="H9303" s="113"/>
    </row>
    <row r="9304" spans="8:8" x14ac:dyDescent="0.25">
      <c r="H9304" s="113"/>
    </row>
    <row r="9305" spans="8:8" x14ac:dyDescent="0.25">
      <c r="H9305" s="113"/>
    </row>
    <row r="9306" spans="8:8" x14ac:dyDescent="0.25">
      <c r="H9306" s="113"/>
    </row>
    <row r="9307" spans="8:8" x14ac:dyDescent="0.25">
      <c r="H9307" s="113"/>
    </row>
    <row r="9308" spans="8:8" x14ac:dyDescent="0.25">
      <c r="H9308" s="113"/>
    </row>
    <row r="9309" spans="8:8" x14ac:dyDescent="0.25">
      <c r="H9309" s="113"/>
    </row>
    <row r="9310" spans="8:8" x14ac:dyDescent="0.25">
      <c r="H9310" s="113"/>
    </row>
    <row r="9311" spans="8:8" x14ac:dyDescent="0.25">
      <c r="H9311" s="113"/>
    </row>
    <row r="9312" spans="8:8" x14ac:dyDescent="0.25">
      <c r="H9312" s="113"/>
    </row>
    <row r="9313" spans="8:8" x14ac:dyDescent="0.25">
      <c r="H9313" s="113"/>
    </row>
    <row r="9314" spans="8:8" x14ac:dyDescent="0.25">
      <c r="H9314" s="113"/>
    </row>
    <row r="9315" spans="8:8" x14ac:dyDescent="0.25">
      <c r="H9315" s="113"/>
    </row>
    <row r="9316" spans="8:8" x14ac:dyDescent="0.25">
      <c r="H9316" s="113"/>
    </row>
    <row r="9317" spans="8:8" x14ac:dyDescent="0.25">
      <c r="H9317" s="113"/>
    </row>
    <row r="9318" spans="8:8" x14ac:dyDescent="0.25">
      <c r="H9318" s="113"/>
    </row>
    <row r="9319" spans="8:8" x14ac:dyDescent="0.25">
      <c r="H9319" s="113"/>
    </row>
    <row r="9320" spans="8:8" x14ac:dyDescent="0.25">
      <c r="H9320" s="113"/>
    </row>
    <row r="9321" spans="8:8" x14ac:dyDescent="0.25">
      <c r="H9321" s="113"/>
    </row>
    <row r="9322" spans="8:8" x14ac:dyDescent="0.25">
      <c r="H9322" s="113"/>
    </row>
    <row r="9323" spans="8:8" x14ac:dyDescent="0.25">
      <c r="H9323" s="113"/>
    </row>
    <row r="9324" spans="8:8" x14ac:dyDescent="0.25">
      <c r="H9324" s="113"/>
    </row>
    <row r="9325" spans="8:8" x14ac:dyDescent="0.25">
      <c r="H9325" s="113"/>
    </row>
    <row r="9326" spans="8:8" x14ac:dyDescent="0.25">
      <c r="H9326" s="113"/>
    </row>
    <row r="9327" spans="8:8" x14ac:dyDescent="0.25">
      <c r="H9327" s="113"/>
    </row>
    <row r="9328" spans="8:8" x14ac:dyDescent="0.25">
      <c r="H9328" s="113"/>
    </row>
    <row r="9329" spans="8:8" x14ac:dyDescent="0.25">
      <c r="H9329" s="113"/>
    </row>
    <row r="9330" spans="8:8" x14ac:dyDescent="0.25">
      <c r="H9330" s="113"/>
    </row>
    <row r="9331" spans="8:8" x14ac:dyDescent="0.25">
      <c r="H9331" s="113"/>
    </row>
    <row r="9332" spans="8:8" x14ac:dyDescent="0.25">
      <c r="H9332" s="113"/>
    </row>
    <row r="9333" spans="8:8" x14ac:dyDescent="0.25">
      <c r="H9333" s="113"/>
    </row>
    <row r="9334" spans="8:8" x14ac:dyDescent="0.25">
      <c r="H9334" s="113"/>
    </row>
    <row r="9335" spans="8:8" x14ac:dyDescent="0.25">
      <c r="H9335" s="113"/>
    </row>
    <row r="9336" spans="8:8" x14ac:dyDescent="0.25">
      <c r="H9336" s="113"/>
    </row>
    <row r="9337" spans="8:8" x14ac:dyDescent="0.25">
      <c r="H9337" s="113"/>
    </row>
    <row r="9338" spans="8:8" x14ac:dyDescent="0.25">
      <c r="H9338" s="113"/>
    </row>
    <row r="9339" spans="8:8" x14ac:dyDescent="0.25">
      <c r="H9339" s="113"/>
    </row>
    <row r="9340" spans="8:8" x14ac:dyDescent="0.25">
      <c r="H9340" s="113"/>
    </row>
    <row r="9341" spans="8:8" x14ac:dyDescent="0.25">
      <c r="H9341" s="113"/>
    </row>
    <row r="9342" spans="8:8" x14ac:dyDescent="0.25">
      <c r="H9342" s="113"/>
    </row>
    <row r="9343" spans="8:8" x14ac:dyDescent="0.25">
      <c r="H9343" s="113"/>
    </row>
    <row r="9344" spans="8:8" x14ac:dyDescent="0.25">
      <c r="H9344" s="113"/>
    </row>
    <row r="9345" spans="8:8" x14ac:dyDescent="0.25">
      <c r="H9345" s="113"/>
    </row>
    <row r="9346" spans="8:8" x14ac:dyDescent="0.25">
      <c r="H9346" s="113"/>
    </row>
    <row r="9347" spans="8:8" x14ac:dyDescent="0.25">
      <c r="H9347" s="113"/>
    </row>
    <row r="9348" spans="8:8" x14ac:dyDescent="0.25">
      <c r="H9348" s="113"/>
    </row>
    <row r="9349" spans="8:8" x14ac:dyDescent="0.25">
      <c r="H9349" s="113"/>
    </row>
    <row r="9350" spans="8:8" x14ac:dyDescent="0.25">
      <c r="H9350" s="113"/>
    </row>
    <row r="9351" spans="8:8" x14ac:dyDescent="0.25">
      <c r="H9351" s="113"/>
    </row>
    <row r="9352" spans="8:8" x14ac:dyDescent="0.25">
      <c r="H9352" s="113"/>
    </row>
    <row r="9353" spans="8:8" x14ac:dyDescent="0.25">
      <c r="H9353" s="113"/>
    </row>
    <row r="9354" spans="8:8" x14ac:dyDescent="0.25">
      <c r="H9354" s="113"/>
    </row>
    <row r="9355" spans="8:8" x14ac:dyDescent="0.25">
      <c r="H9355" s="113"/>
    </row>
    <row r="9356" spans="8:8" x14ac:dyDescent="0.25">
      <c r="H9356" s="113"/>
    </row>
    <row r="9357" spans="8:8" x14ac:dyDescent="0.25">
      <c r="H9357" s="113"/>
    </row>
    <row r="9358" spans="8:8" x14ac:dyDescent="0.25">
      <c r="H9358" s="113"/>
    </row>
    <row r="9359" spans="8:8" x14ac:dyDescent="0.25">
      <c r="H9359" s="113"/>
    </row>
    <row r="9360" spans="8:8" x14ac:dyDescent="0.25">
      <c r="H9360" s="113"/>
    </row>
    <row r="9361" spans="8:8" x14ac:dyDescent="0.25">
      <c r="H9361" s="113"/>
    </row>
    <row r="9362" spans="8:8" x14ac:dyDescent="0.25">
      <c r="H9362" s="113"/>
    </row>
    <row r="9363" spans="8:8" x14ac:dyDescent="0.25">
      <c r="H9363" s="113"/>
    </row>
    <row r="9364" spans="8:8" x14ac:dyDescent="0.25">
      <c r="H9364" s="113"/>
    </row>
    <row r="9365" spans="8:8" x14ac:dyDescent="0.25">
      <c r="H9365" s="113"/>
    </row>
    <row r="9366" spans="8:8" x14ac:dyDescent="0.25">
      <c r="H9366" s="113"/>
    </row>
    <row r="9367" spans="8:8" x14ac:dyDescent="0.25">
      <c r="H9367" s="113"/>
    </row>
    <row r="9368" spans="8:8" x14ac:dyDescent="0.25">
      <c r="H9368" s="113"/>
    </row>
    <row r="9369" spans="8:8" x14ac:dyDescent="0.25">
      <c r="H9369" s="113"/>
    </row>
    <row r="9370" spans="8:8" x14ac:dyDescent="0.25">
      <c r="H9370" s="113"/>
    </row>
    <row r="9371" spans="8:8" x14ac:dyDescent="0.25">
      <c r="H9371" s="113"/>
    </row>
    <row r="9372" spans="8:8" x14ac:dyDescent="0.25">
      <c r="H9372" s="113"/>
    </row>
    <row r="9373" spans="8:8" x14ac:dyDescent="0.25">
      <c r="H9373" s="113"/>
    </row>
    <row r="9374" spans="8:8" x14ac:dyDescent="0.25">
      <c r="H9374" s="113"/>
    </row>
    <row r="9375" spans="8:8" x14ac:dyDescent="0.25">
      <c r="H9375" s="113"/>
    </row>
    <row r="9376" spans="8:8" x14ac:dyDescent="0.25">
      <c r="H9376" s="113"/>
    </row>
    <row r="9377" spans="8:8" x14ac:dyDescent="0.25">
      <c r="H9377" s="113"/>
    </row>
    <row r="9378" spans="8:8" x14ac:dyDescent="0.25">
      <c r="H9378" s="113"/>
    </row>
    <row r="9379" spans="8:8" x14ac:dyDescent="0.25">
      <c r="H9379" s="113"/>
    </row>
    <row r="9380" spans="8:8" x14ac:dyDescent="0.25">
      <c r="H9380" s="113"/>
    </row>
    <row r="9381" spans="8:8" x14ac:dyDescent="0.25">
      <c r="H9381" s="113"/>
    </row>
    <row r="9382" spans="8:8" x14ac:dyDescent="0.25">
      <c r="H9382" s="113"/>
    </row>
    <row r="9383" spans="8:8" x14ac:dyDescent="0.25">
      <c r="H9383" s="113"/>
    </row>
    <row r="9384" spans="8:8" x14ac:dyDescent="0.25">
      <c r="H9384" s="113"/>
    </row>
    <row r="9385" spans="8:8" x14ac:dyDescent="0.25">
      <c r="H9385" s="113"/>
    </row>
    <row r="9386" spans="8:8" x14ac:dyDescent="0.25">
      <c r="H9386" s="113"/>
    </row>
    <row r="9387" spans="8:8" x14ac:dyDescent="0.25">
      <c r="H9387" s="113"/>
    </row>
    <row r="9388" spans="8:8" x14ac:dyDescent="0.25">
      <c r="H9388" s="113"/>
    </row>
    <row r="9389" spans="8:8" x14ac:dyDescent="0.25">
      <c r="H9389" s="113"/>
    </row>
    <row r="9390" spans="8:8" x14ac:dyDescent="0.25">
      <c r="H9390" s="113"/>
    </row>
    <row r="9391" spans="8:8" x14ac:dyDescent="0.25">
      <c r="H9391" s="113"/>
    </row>
    <row r="9392" spans="8:8" x14ac:dyDescent="0.25">
      <c r="H9392" s="113"/>
    </row>
    <row r="9393" spans="8:8" x14ac:dyDescent="0.25">
      <c r="H9393" s="113"/>
    </row>
    <row r="9394" spans="8:8" x14ac:dyDescent="0.25">
      <c r="H9394" s="113"/>
    </row>
    <row r="9395" spans="8:8" x14ac:dyDescent="0.25">
      <c r="H9395" s="113"/>
    </row>
    <row r="9396" spans="8:8" x14ac:dyDescent="0.25">
      <c r="H9396" s="113"/>
    </row>
    <row r="9397" spans="8:8" x14ac:dyDescent="0.25">
      <c r="H9397" s="113"/>
    </row>
    <row r="9398" spans="8:8" x14ac:dyDescent="0.25">
      <c r="H9398" s="113"/>
    </row>
    <row r="9399" spans="8:8" x14ac:dyDescent="0.25">
      <c r="H9399" s="113"/>
    </row>
    <row r="9400" spans="8:8" x14ac:dyDescent="0.25">
      <c r="H9400" s="113"/>
    </row>
    <row r="9401" spans="8:8" x14ac:dyDescent="0.25">
      <c r="H9401" s="113"/>
    </row>
    <row r="9402" spans="8:8" x14ac:dyDescent="0.25">
      <c r="H9402" s="113"/>
    </row>
    <row r="9403" spans="8:8" x14ac:dyDescent="0.25">
      <c r="H9403" s="113"/>
    </row>
    <row r="9404" spans="8:8" x14ac:dyDescent="0.25">
      <c r="H9404" s="113"/>
    </row>
    <row r="9405" spans="8:8" x14ac:dyDescent="0.25">
      <c r="H9405" s="113"/>
    </row>
    <row r="9406" spans="8:8" x14ac:dyDescent="0.25">
      <c r="H9406" s="113"/>
    </row>
    <row r="9407" spans="8:8" x14ac:dyDescent="0.25">
      <c r="H9407" s="113"/>
    </row>
    <row r="9408" spans="8:8" x14ac:dyDescent="0.25">
      <c r="H9408" s="113"/>
    </row>
    <row r="9409" spans="8:8" x14ac:dyDescent="0.25">
      <c r="H9409" s="113"/>
    </row>
    <row r="9410" spans="8:8" x14ac:dyDescent="0.25">
      <c r="H9410" s="113"/>
    </row>
    <row r="9411" spans="8:8" x14ac:dyDescent="0.25">
      <c r="H9411" s="113"/>
    </row>
    <row r="9412" spans="8:8" x14ac:dyDescent="0.25">
      <c r="H9412" s="113"/>
    </row>
    <row r="9413" spans="8:8" x14ac:dyDescent="0.25">
      <c r="H9413" s="113"/>
    </row>
    <row r="9414" spans="8:8" x14ac:dyDescent="0.25">
      <c r="H9414" s="113"/>
    </row>
    <row r="9415" spans="8:8" x14ac:dyDescent="0.25">
      <c r="H9415" s="113"/>
    </row>
    <row r="9416" spans="8:8" x14ac:dyDescent="0.25">
      <c r="H9416" s="113"/>
    </row>
    <row r="9417" spans="8:8" x14ac:dyDescent="0.25">
      <c r="H9417" s="113"/>
    </row>
    <row r="9418" spans="8:8" x14ac:dyDescent="0.25">
      <c r="H9418" s="113"/>
    </row>
    <row r="9419" spans="8:8" x14ac:dyDescent="0.25">
      <c r="H9419" s="113"/>
    </row>
    <row r="9420" spans="8:8" x14ac:dyDescent="0.25">
      <c r="H9420" s="113"/>
    </row>
    <row r="9421" spans="8:8" x14ac:dyDescent="0.25">
      <c r="H9421" s="113"/>
    </row>
    <row r="9422" spans="8:8" x14ac:dyDescent="0.25">
      <c r="H9422" s="113"/>
    </row>
    <row r="9423" spans="8:8" x14ac:dyDescent="0.25">
      <c r="H9423" s="113"/>
    </row>
    <row r="9424" spans="8:8" x14ac:dyDescent="0.25">
      <c r="H9424" s="113"/>
    </row>
    <row r="9425" spans="8:8" x14ac:dyDescent="0.25">
      <c r="H9425" s="113"/>
    </row>
    <row r="9426" spans="8:8" x14ac:dyDescent="0.25">
      <c r="H9426" s="113"/>
    </row>
    <row r="9427" spans="8:8" x14ac:dyDescent="0.25">
      <c r="H9427" s="113"/>
    </row>
    <row r="9428" spans="8:8" x14ac:dyDescent="0.25">
      <c r="H9428" s="113"/>
    </row>
    <row r="9429" spans="8:8" x14ac:dyDescent="0.25">
      <c r="H9429" s="113"/>
    </row>
    <row r="9430" spans="8:8" x14ac:dyDescent="0.25">
      <c r="H9430" s="113"/>
    </row>
    <row r="9431" spans="8:8" x14ac:dyDescent="0.25">
      <c r="H9431" s="113"/>
    </row>
    <row r="9432" spans="8:8" x14ac:dyDescent="0.25">
      <c r="H9432" s="113"/>
    </row>
    <row r="9433" spans="8:8" x14ac:dyDescent="0.25">
      <c r="H9433" s="113"/>
    </row>
    <row r="9434" spans="8:8" x14ac:dyDescent="0.25">
      <c r="H9434" s="113"/>
    </row>
    <row r="9435" spans="8:8" x14ac:dyDescent="0.25">
      <c r="H9435" s="113"/>
    </row>
    <row r="9436" spans="8:8" x14ac:dyDescent="0.25">
      <c r="H9436" s="113"/>
    </row>
    <row r="9437" spans="8:8" x14ac:dyDescent="0.25">
      <c r="H9437" s="113"/>
    </row>
    <row r="9438" spans="8:8" x14ac:dyDescent="0.25">
      <c r="H9438" s="113"/>
    </row>
    <row r="9439" spans="8:8" x14ac:dyDescent="0.25">
      <c r="H9439" s="113"/>
    </row>
    <row r="9440" spans="8:8" x14ac:dyDescent="0.25">
      <c r="H9440" s="113"/>
    </row>
    <row r="9441" spans="8:8" x14ac:dyDescent="0.25">
      <c r="H9441" s="113"/>
    </row>
    <row r="9442" spans="8:8" x14ac:dyDescent="0.25">
      <c r="H9442" s="113"/>
    </row>
    <row r="9443" spans="8:8" x14ac:dyDescent="0.25">
      <c r="H9443" s="113"/>
    </row>
    <row r="9444" spans="8:8" x14ac:dyDescent="0.25">
      <c r="H9444" s="113"/>
    </row>
    <row r="9445" spans="8:8" x14ac:dyDescent="0.25">
      <c r="H9445" s="113"/>
    </row>
    <row r="9446" spans="8:8" x14ac:dyDescent="0.25">
      <c r="H9446" s="113"/>
    </row>
    <row r="9447" spans="8:8" x14ac:dyDescent="0.25">
      <c r="H9447" s="113"/>
    </row>
    <row r="9448" spans="8:8" x14ac:dyDescent="0.25">
      <c r="H9448" s="113"/>
    </row>
    <row r="9449" spans="8:8" x14ac:dyDescent="0.25">
      <c r="H9449" s="113"/>
    </row>
    <row r="9450" spans="8:8" x14ac:dyDescent="0.25">
      <c r="H9450" s="113"/>
    </row>
    <row r="9451" spans="8:8" x14ac:dyDescent="0.25">
      <c r="H9451" s="113"/>
    </row>
    <row r="9452" spans="8:8" x14ac:dyDescent="0.25">
      <c r="H9452" s="113"/>
    </row>
    <row r="9453" spans="8:8" x14ac:dyDescent="0.25">
      <c r="H9453" s="113"/>
    </row>
    <row r="9454" spans="8:8" x14ac:dyDescent="0.25">
      <c r="H9454" s="113"/>
    </row>
    <row r="9455" spans="8:8" x14ac:dyDescent="0.25">
      <c r="H9455" s="113"/>
    </row>
    <row r="9456" spans="8:8" x14ac:dyDescent="0.25">
      <c r="H9456" s="113"/>
    </row>
    <row r="9457" spans="8:8" x14ac:dyDescent="0.25">
      <c r="H9457" s="113"/>
    </row>
    <row r="9458" spans="8:8" x14ac:dyDescent="0.25">
      <c r="H9458" s="113"/>
    </row>
    <row r="9459" spans="8:8" x14ac:dyDescent="0.25">
      <c r="H9459" s="113"/>
    </row>
    <row r="9460" spans="8:8" x14ac:dyDescent="0.25">
      <c r="H9460" s="113"/>
    </row>
    <row r="9461" spans="8:8" x14ac:dyDescent="0.25">
      <c r="H9461" s="113"/>
    </row>
    <row r="9462" spans="8:8" x14ac:dyDescent="0.25">
      <c r="H9462" s="113"/>
    </row>
    <row r="9463" spans="8:8" x14ac:dyDescent="0.25">
      <c r="H9463" s="113"/>
    </row>
    <row r="9464" spans="8:8" x14ac:dyDescent="0.25">
      <c r="H9464" s="113"/>
    </row>
    <row r="9465" spans="8:8" x14ac:dyDescent="0.25">
      <c r="H9465" s="113"/>
    </row>
    <row r="9466" spans="8:8" x14ac:dyDescent="0.25">
      <c r="H9466" s="113"/>
    </row>
    <row r="9467" spans="8:8" x14ac:dyDescent="0.25">
      <c r="H9467" s="113"/>
    </row>
    <row r="9468" spans="8:8" x14ac:dyDescent="0.25">
      <c r="H9468" s="113"/>
    </row>
    <row r="9469" spans="8:8" x14ac:dyDescent="0.25">
      <c r="H9469" s="113"/>
    </row>
    <row r="9470" spans="8:8" x14ac:dyDescent="0.25">
      <c r="H9470" s="113"/>
    </row>
    <row r="9471" spans="8:8" x14ac:dyDescent="0.25">
      <c r="H9471" s="113"/>
    </row>
    <row r="9472" spans="8:8" x14ac:dyDescent="0.25">
      <c r="H9472" s="113"/>
    </row>
    <row r="9473" spans="8:8" x14ac:dyDescent="0.25">
      <c r="H9473" s="113"/>
    </row>
    <row r="9474" spans="8:8" x14ac:dyDescent="0.25">
      <c r="H9474" s="113"/>
    </row>
    <row r="9475" spans="8:8" x14ac:dyDescent="0.25">
      <c r="H9475" s="113"/>
    </row>
    <row r="9476" spans="8:8" x14ac:dyDescent="0.25">
      <c r="H9476" s="113"/>
    </row>
    <row r="9477" spans="8:8" x14ac:dyDescent="0.25">
      <c r="H9477" s="113"/>
    </row>
    <row r="9478" spans="8:8" x14ac:dyDescent="0.25">
      <c r="H9478" s="113"/>
    </row>
    <row r="9479" spans="8:8" x14ac:dyDescent="0.25">
      <c r="H9479" s="113"/>
    </row>
    <row r="9480" spans="8:8" x14ac:dyDescent="0.25">
      <c r="H9480" s="113"/>
    </row>
    <row r="9481" spans="8:8" x14ac:dyDescent="0.25">
      <c r="H9481" s="113"/>
    </row>
    <row r="9482" spans="8:8" x14ac:dyDescent="0.25">
      <c r="H9482" s="113"/>
    </row>
    <row r="9483" spans="8:8" x14ac:dyDescent="0.25">
      <c r="H9483" s="113"/>
    </row>
    <row r="9484" spans="8:8" x14ac:dyDescent="0.25">
      <c r="H9484" s="113"/>
    </row>
    <row r="9485" spans="8:8" x14ac:dyDescent="0.25">
      <c r="H9485" s="113"/>
    </row>
    <row r="9486" spans="8:8" x14ac:dyDescent="0.25">
      <c r="H9486" s="113"/>
    </row>
    <row r="9487" spans="8:8" x14ac:dyDescent="0.25">
      <c r="H9487" s="113"/>
    </row>
    <row r="9488" spans="8:8" x14ac:dyDescent="0.25">
      <c r="H9488" s="113"/>
    </row>
    <row r="9489" spans="8:8" x14ac:dyDescent="0.25">
      <c r="H9489" s="113"/>
    </row>
    <row r="9490" spans="8:8" x14ac:dyDescent="0.25">
      <c r="H9490" s="113"/>
    </row>
    <row r="9491" spans="8:8" x14ac:dyDescent="0.25">
      <c r="H9491" s="113"/>
    </row>
    <row r="9492" spans="8:8" x14ac:dyDescent="0.25">
      <c r="H9492" s="113"/>
    </row>
    <row r="9493" spans="8:8" x14ac:dyDescent="0.25">
      <c r="H9493" s="113"/>
    </row>
    <row r="9494" spans="8:8" x14ac:dyDescent="0.25">
      <c r="H9494" s="113"/>
    </row>
    <row r="9495" spans="8:8" x14ac:dyDescent="0.25">
      <c r="H9495" s="113"/>
    </row>
    <row r="9496" spans="8:8" x14ac:dyDescent="0.25">
      <c r="H9496" s="113"/>
    </row>
    <row r="9497" spans="8:8" x14ac:dyDescent="0.25">
      <c r="H9497" s="113"/>
    </row>
    <row r="9498" spans="8:8" x14ac:dyDescent="0.25">
      <c r="H9498" s="113"/>
    </row>
    <row r="9499" spans="8:8" x14ac:dyDescent="0.25">
      <c r="H9499" s="113"/>
    </row>
    <row r="9500" spans="8:8" x14ac:dyDescent="0.25">
      <c r="H9500" s="113"/>
    </row>
    <row r="9501" spans="8:8" x14ac:dyDescent="0.25">
      <c r="H9501" s="113"/>
    </row>
    <row r="9502" spans="8:8" x14ac:dyDescent="0.25">
      <c r="H9502" s="113"/>
    </row>
    <row r="9503" spans="8:8" x14ac:dyDescent="0.25">
      <c r="H9503" s="113"/>
    </row>
    <row r="9504" spans="8:8" x14ac:dyDescent="0.25">
      <c r="H9504" s="113"/>
    </row>
    <row r="9505" spans="8:8" x14ac:dyDescent="0.25">
      <c r="H9505" s="113"/>
    </row>
    <row r="9506" spans="8:8" x14ac:dyDescent="0.25">
      <c r="H9506" s="113"/>
    </row>
    <row r="9507" spans="8:8" x14ac:dyDescent="0.25">
      <c r="H9507" s="113"/>
    </row>
    <row r="9508" spans="8:8" x14ac:dyDescent="0.25">
      <c r="H9508" s="113"/>
    </row>
    <row r="9509" spans="8:8" x14ac:dyDescent="0.25">
      <c r="H9509" s="113"/>
    </row>
    <row r="9510" spans="8:8" x14ac:dyDescent="0.25">
      <c r="H9510" s="113"/>
    </row>
    <row r="9511" spans="8:8" x14ac:dyDescent="0.25">
      <c r="H9511" s="113"/>
    </row>
    <row r="9512" spans="8:8" x14ac:dyDescent="0.25">
      <c r="H9512" s="113"/>
    </row>
    <row r="9513" spans="8:8" x14ac:dyDescent="0.25">
      <c r="H9513" s="113"/>
    </row>
    <row r="9514" spans="8:8" x14ac:dyDescent="0.25">
      <c r="H9514" s="113"/>
    </row>
    <row r="9515" spans="8:8" x14ac:dyDescent="0.25">
      <c r="H9515" s="113"/>
    </row>
    <row r="9516" spans="8:8" x14ac:dyDescent="0.25">
      <c r="H9516" s="113"/>
    </row>
    <row r="9517" spans="8:8" x14ac:dyDescent="0.25">
      <c r="H9517" s="113"/>
    </row>
    <row r="9518" spans="8:8" x14ac:dyDescent="0.25">
      <c r="H9518" s="113"/>
    </row>
    <row r="9519" spans="8:8" x14ac:dyDescent="0.25">
      <c r="H9519" s="113"/>
    </row>
    <row r="9520" spans="8:8" x14ac:dyDescent="0.25">
      <c r="H9520" s="113"/>
    </row>
    <row r="9521" spans="8:8" x14ac:dyDescent="0.25">
      <c r="H9521" s="113"/>
    </row>
    <row r="9522" spans="8:8" x14ac:dyDescent="0.25">
      <c r="H9522" s="113"/>
    </row>
    <row r="9523" spans="8:8" x14ac:dyDescent="0.25">
      <c r="H9523" s="113"/>
    </row>
    <row r="9524" spans="8:8" x14ac:dyDescent="0.25">
      <c r="H9524" s="113"/>
    </row>
    <row r="9525" spans="8:8" x14ac:dyDescent="0.25">
      <c r="H9525" s="113"/>
    </row>
    <row r="9526" spans="8:8" x14ac:dyDescent="0.25">
      <c r="H9526" s="113"/>
    </row>
    <row r="9527" spans="8:8" x14ac:dyDescent="0.25">
      <c r="H9527" s="113"/>
    </row>
    <row r="9528" spans="8:8" x14ac:dyDescent="0.25">
      <c r="H9528" s="113"/>
    </row>
    <row r="9529" spans="8:8" x14ac:dyDescent="0.25">
      <c r="H9529" s="113"/>
    </row>
    <row r="9530" spans="8:8" x14ac:dyDescent="0.25">
      <c r="H9530" s="113"/>
    </row>
    <row r="9531" spans="8:8" x14ac:dyDescent="0.25">
      <c r="H9531" s="113"/>
    </row>
    <row r="9532" spans="8:8" x14ac:dyDescent="0.25">
      <c r="H9532" s="113"/>
    </row>
    <row r="9533" spans="8:8" x14ac:dyDescent="0.25">
      <c r="H9533" s="113"/>
    </row>
    <row r="9534" spans="8:8" x14ac:dyDescent="0.25">
      <c r="H9534" s="113"/>
    </row>
    <row r="9535" spans="8:8" x14ac:dyDescent="0.25">
      <c r="H9535" s="113"/>
    </row>
    <row r="9536" spans="8:8" x14ac:dyDescent="0.25">
      <c r="H9536" s="113"/>
    </row>
    <row r="9537" spans="8:8" x14ac:dyDescent="0.25">
      <c r="H9537" s="113"/>
    </row>
    <row r="9538" spans="8:8" x14ac:dyDescent="0.25">
      <c r="H9538" s="113"/>
    </row>
    <row r="9539" spans="8:8" x14ac:dyDescent="0.25">
      <c r="H9539" s="113"/>
    </row>
    <row r="9540" spans="8:8" x14ac:dyDescent="0.25">
      <c r="H9540" s="113"/>
    </row>
    <row r="9541" spans="8:8" x14ac:dyDescent="0.25">
      <c r="H9541" s="113"/>
    </row>
    <row r="9542" spans="8:8" x14ac:dyDescent="0.25">
      <c r="H9542" s="113"/>
    </row>
    <row r="9543" spans="8:8" x14ac:dyDescent="0.25">
      <c r="H9543" s="113"/>
    </row>
    <row r="9544" spans="8:8" x14ac:dyDescent="0.25">
      <c r="H9544" s="113"/>
    </row>
    <row r="9545" spans="8:8" x14ac:dyDescent="0.25">
      <c r="H9545" s="113"/>
    </row>
    <row r="9546" spans="8:8" x14ac:dyDescent="0.25">
      <c r="H9546" s="113"/>
    </row>
    <row r="9547" spans="8:8" x14ac:dyDescent="0.25">
      <c r="H9547" s="113"/>
    </row>
    <row r="9548" spans="8:8" x14ac:dyDescent="0.25">
      <c r="H9548" s="113"/>
    </row>
    <row r="9549" spans="8:8" x14ac:dyDescent="0.25">
      <c r="H9549" s="113"/>
    </row>
    <row r="9550" spans="8:8" x14ac:dyDescent="0.25">
      <c r="H9550" s="113"/>
    </row>
    <row r="9551" spans="8:8" x14ac:dyDescent="0.25">
      <c r="H9551" s="113"/>
    </row>
    <row r="9552" spans="8:8" x14ac:dyDescent="0.25">
      <c r="H9552" s="113"/>
    </row>
    <row r="9553" spans="8:8" x14ac:dyDescent="0.25">
      <c r="H9553" s="113"/>
    </row>
    <row r="9554" spans="8:8" x14ac:dyDescent="0.25">
      <c r="H9554" s="113"/>
    </row>
    <row r="9555" spans="8:8" x14ac:dyDescent="0.25">
      <c r="H9555" s="113"/>
    </row>
    <row r="9556" spans="8:8" x14ac:dyDescent="0.25">
      <c r="H9556" s="113"/>
    </row>
    <row r="9557" spans="8:8" x14ac:dyDescent="0.25">
      <c r="H9557" s="113"/>
    </row>
    <row r="9558" spans="8:8" x14ac:dyDescent="0.25">
      <c r="H9558" s="113"/>
    </row>
    <row r="9559" spans="8:8" x14ac:dyDescent="0.25">
      <c r="H9559" s="113"/>
    </row>
    <row r="9560" spans="8:8" x14ac:dyDescent="0.25">
      <c r="H9560" s="113"/>
    </row>
    <row r="9561" spans="8:8" x14ac:dyDescent="0.25">
      <c r="H9561" s="113"/>
    </row>
    <row r="9562" spans="8:8" x14ac:dyDescent="0.25">
      <c r="H9562" s="113"/>
    </row>
    <row r="9563" spans="8:8" x14ac:dyDescent="0.25">
      <c r="H9563" s="113"/>
    </row>
    <row r="9564" spans="8:8" x14ac:dyDescent="0.25">
      <c r="H9564" s="113"/>
    </row>
    <row r="9565" spans="8:8" x14ac:dyDescent="0.25">
      <c r="H9565" s="113"/>
    </row>
    <row r="9566" spans="8:8" x14ac:dyDescent="0.25">
      <c r="H9566" s="113"/>
    </row>
    <row r="9567" spans="8:8" x14ac:dyDescent="0.25">
      <c r="H9567" s="113"/>
    </row>
    <row r="9568" spans="8:8" x14ac:dyDescent="0.25">
      <c r="H9568" s="113"/>
    </row>
    <row r="9569" spans="8:8" x14ac:dyDescent="0.25">
      <c r="H9569" s="113"/>
    </row>
    <row r="9570" spans="8:8" x14ac:dyDescent="0.25">
      <c r="H9570" s="113"/>
    </row>
    <row r="9571" spans="8:8" x14ac:dyDescent="0.25">
      <c r="H9571" s="113"/>
    </row>
    <row r="9572" spans="8:8" x14ac:dyDescent="0.25">
      <c r="H9572" s="113"/>
    </row>
    <row r="9573" spans="8:8" x14ac:dyDescent="0.25">
      <c r="H9573" s="113"/>
    </row>
    <row r="9574" spans="8:8" x14ac:dyDescent="0.25">
      <c r="H9574" s="113"/>
    </row>
    <row r="9575" spans="8:8" x14ac:dyDescent="0.25">
      <c r="H9575" s="113"/>
    </row>
    <row r="9576" spans="8:8" x14ac:dyDescent="0.25">
      <c r="H9576" s="113"/>
    </row>
    <row r="9577" spans="8:8" x14ac:dyDescent="0.25">
      <c r="H9577" s="113"/>
    </row>
    <row r="9578" spans="8:8" x14ac:dyDescent="0.25">
      <c r="H9578" s="113"/>
    </row>
    <row r="9579" spans="8:8" x14ac:dyDescent="0.25">
      <c r="H9579" s="113"/>
    </row>
    <row r="9580" spans="8:8" x14ac:dyDescent="0.25">
      <c r="H9580" s="113"/>
    </row>
    <row r="9581" spans="8:8" x14ac:dyDescent="0.25">
      <c r="H9581" s="113"/>
    </row>
    <row r="9582" spans="8:8" x14ac:dyDescent="0.25">
      <c r="H9582" s="113"/>
    </row>
    <row r="9583" spans="8:8" x14ac:dyDescent="0.25">
      <c r="H9583" s="113"/>
    </row>
    <row r="9584" spans="8:8" x14ac:dyDescent="0.25">
      <c r="H9584" s="113"/>
    </row>
    <row r="9585" spans="8:8" x14ac:dyDescent="0.25">
      <c r="H9585" s="113"/>
    </row>
    <row r="9586" spans="8:8" x14ac:dyDescent="0.25">
      <c r="H9586" s="113"/>
    </row>
    <row r="9587" spans="8:8" x14ac:dyDescent="0.25">
      <c r="H9587" s="113"/>
    </row>
    <row r="9588" spans="8:8" x14ac:dyDescent="0.25">
      <c r="H9588" s="113"/>
    </row>
    <row r="9589" spans="8:8" x14ac:dyDescent="0.25">
      <c r="H9589" s="113"/>
    </row>
    <row r="9590" spans="8:8" x14ac:dyDescent="0.25">
      <c r="H9590" s="113"/>
    </row>
    <row r="9591" spans="8:8" x14ac:dyDescent="0.25">
      <c r="H9591" s="113"/>
    </row>
    <row r="9592" spans="8:8" x14ac:dyDescent="0.25">
      <c r="H9592" s="113"/>
    </row>
    <row r="9593" spans="8:8" x14ac:dyDescent="0.25">
      <c r="H9593" s="113"/>
    </row>
    <row r="9594" spans="8:8" x14ac:dyDescent="0.25">
      <c r="H9594" s="113"/>
    </row>
    <row r="9595" spans="8:8" x14ac:dyDescent="0.25">
      <c r="H9595" s="113"/>
    </row>
    <row r="9596" spans="8:8" x14ac:dyDescent="0.25">
      <c r="H9596" s="113"/>
    </row>
    <row r="9597" spans="8:8" x14ac:dyDescent="0.25">
      <c r="H9597" s="113"/>
    </row>
    <row r="9598" spans="8:8" x14ac:dyDescent="0.25">
      <c r="H9598" s="113"/>
    </row>
    <row r="9599" spans="8:8" x14ac:dyDescent="0.25">
      <c r="H9599" s="113"/>
    </row>
    <row r="9600" spans="8:8" x14ac:dyDescent="0.25">
      <c r="H9600" s="113"/>
    </row>
    <row r="9601" spans="8:8" x14ac:dyDescent="0.25">
      <c r="H9601" s="113"/>
    </row>
    <row r="9602" spans="8:8" x14ac:dyDescent="0.25">
      <c r="H9602" s="113"/>
    </row>
    <row r="9603" spans="8:8" x14ac:dyDescent="0.25">
      <c r="H9603" s="113"/>
    </row>
    <row r="9604" spans="8:8" x14ac:dyDescent="0.25">
      <c r="H9604" s="113"/>
    </row>
    <row r="9605" spans="8:8" x14ac:dyDescent="0.25">
      <c r="H9605" s="113"/>
    </row>
    <row r="9606" spans="8:8" x14ac:dyDescent="0.25">
      <c r="H9606" s="113"/>
    </row>
    <row r="9607" spans="8:8" x14ac:dyDescent="0.25">
      <c r="H9607" s="113"/>
    </row>
    <row r="9608" spans="8:8" x14ac:dyDescent="0.25">
      <c r="H9608" s="113"/>
    </row>
    <row r="9609" spans="8:8" x14ac:dyDescent="0.25">
      <c r="H9609" s="113"/>
    </row>
    <row r="9610" spans="8:8" x14ac:dyDescent="0.25">
      <c r="H9610" s="113"/>
    </row>
    <row r="9611" spans="8:8" x14ac:dyDescent="0.25">
      <c r="H9611" s="113"/>
    </row>
    <row r="9612" spans="8:8" x14ac:dyDescent="0.25">
      <c r="H9612" s="113"/>
    </row>
    <row r="9613" spans="8:8" x14ac:dyDescent="0.25">
      <c r="H9613" s="113"/>
    </row>
    <row r="9614" spans="8:8" x14ac:dyDescent="0.25">
      <c r="H9614" s="113"/>
    </row>
    <row r="9615" spans="8:8" x14ac:dyDescent="0.25">
      <c r="H9615" s="113"/>
    </row>
    <row r="9616" spans="8:8" x14ac:dyDescent="0.25">
      <c r="H9616" s="113"/>
    </row>
    <row r="9617" spans="8:8" x14ac:dyDescent="0.25">
      <c r="H9617" s="113"/>
    </row>
    <row r="9618" spans="8:8" x14ac:dyDescent="0.25">
      <c r="H9618" s="113"/>
    </row>
    <row r="9619" spans="8:8" x14ac:dyDescent="0.25">
      <c r="H9619" s="113"/>
    </row>
    <row r="9620" spans="8:8" x14ac:dyDescent="0.25">
      <c r="H9620" s="113"/>
    </row>
    <row r="9621" spans="8:8" x14ac:dyDescent="0.25">
      <c r="H9621" s="113"/>
    </row>
    <row r="9622" spans="8:8" x14ac:dyDescent="0.25">
      <c r="H9622" s="113"/>
    </row>
    <row r="9623" spans="8:8" x14ac:dyDescent="0.25">
      <c r="H9623" s="113"/>
    </row>
    <row r="9624" spans="8:8" x14ac:dyDescent="0.25">
      <c r="H9624" s="113"/>
    </row>
    <row r="9625" spans="8:8" x14ac:dyDescent="0.25">
      <c r="H9625" s="113"/>
    </row>
    <row r="9626" spans="8:8" x14ac:dyDescent="0.25">
      <c r="H9626" s="113"/>
    </row>
    <row r="9627" spans="8:8" x14ac:dyDescent="0.25">
      <c r="H9627" s="113"/>
    </row>
    <row r="9628" spans="8:8" x14ac:dyDescent="0.25">
      <c r="H9628" s="113"/>
    </row>
    <row r="9629" spans="8:8" x14ac:dyDescent="0.25">
      <c r="H9629" s="113"/>
    </row>
    <row r="9630" spans="8:8" x14ac:dyDescent="0.25">
      <c r="H9630" s="113"/>
    </row>
    <row r="9631" spans="8:8" x14ac:dyDescent="0.25">
      <c r="H9631" s="113"/>
    </row>
    <row r="9632" spans="8:8" x14ac:dyDescent="0.25">
      <c r="H9632" s="113"/>
    </row>
    <row r="9633" spans="8:8" x14ac:dyDescent="0.25">
      <c r="H9633" s="113"/>
    </row>
    <row r="9634" spans="8:8" x14ac:dyDescent="0.25">
      <c r="H9634" s="113"/>
    </row>
    <row r="9635" spans="8:8" x14ac:dyDescent="0.25">
      <c r="H9635" s="113"/>
    </row>
    <row r="9636" spans="8:8" x14ac:dyDescent="0.25">
      <c r="H9636" s="113"/>
    </row>
    <row r="9637" spans="8:8" x14ac:dyDescent="0.25">
      <c r="H9637" s="113"/>
    </row>
    <row r="9638" spans="8:8" x14ac:dyDescent="0.25">
      <c r="H9638" s="113"/>
    </row>
    <row r="9639" spans="8:8" x14ac:dyDescent="0.25">
      <c r="H9639" s="113"/>
    </row>
    <row r="9640" spans="8:8" x14ac:dyDescent="0.25">
      <c r="H9640" s="113"/>
    </row>
    <row r="9641" spans="8:8" x14ac:dyDescent="0.25">
      <c r="H9641" s="113"/>
    </row>
    <row r="9642" spans="8:8" x14ac:dyDescent="0.25">
      <c r="H9642" s="113"/>
    </row>
    <row r="9643" spans="8:8" x14ac:dyDescent="0.25">
      <c r="H9643" s="113"/>
    </row>
    <row r="9644" spans="8:8" x14ac:dyDescent="0.25">
      <c r="H9644" s="113"/>
    </row>
    <row r="9645" spans="8:8" x14ac:dyDescent="0.25">
      <c r="H9645" s="113"/>
    </row>
    <row r="9646" spans="8:8" x14ac:dyDescent="0.25">
      <c r="H9646" s="113"/>
    </row>
    <row r="9647" spans="8:8" x14ac:dyDescent="0.25">
      <c r="H9647" s="113"/>
    </row>
    <row r="9648" spans="8:8" x14ac:dyDescent="0.25">
      <c r="H9648" s="113"/>
    </row>
    <row r="9649" spans="8:8" x14ac:dyDescent="0.25">
      <c r="H9649" s="113"/>
    </row>
    <row r="9650" spans="8:8" x14ac:dyDescent="0.25">
      <c r="H9650" s="113"/>
    </row>
    <row r="9651" spans="8:8" x14ac:dyDescent="0.25">
      <c r="H9651" s="113"/>
    </row>
    <row r="9652" spans="8:8" x14ac:dyDescent="0.25">
      <c r="H9652" s="113"/>
    </row>
    <row r="9653" spans="8:8" x14ac:dyDescent="0.25">
      <c r="H9653" s="113"/>
    </row>
    <row r="9654" spans="8:8" x14ac:dyDescent="0.25">
      <c r="H9654" s="113"/>
    </row>
    <row r="9655" spans="8:8" x14ac:dyDescent="0.25">
      <c r="H9655" s="113"/>
    </row>
    <row r="9656" spans="8:8" x14ac:dyDescent="0.25">
      <c r="H9656" s="113"/>
    </row>
    <row r="9657" spans="8:8" x14ac:dyDescent="0.25">
      <c r="H9657" s="113"/>
    </row>
    <row r="9658" spans="8:8" x14ac:dyDescent="0.25">
      <c r="H9658" s="113"/>
    </row>
    <row r="9659" spans="8:8" x14ac:dyDescent="0.25">
      <c r="H9659" s="113"/>
    </row>
    <row r="9660" spans="8:8" x14ac:dyDescent="0.25">
      <c r="H9660" s="113"/>
    </row>
    <row r="9661" spans="8:8" x14ac:dyDescent="0.25">
      <c r="H9661" s="113"/>
    </row>
    <row r="9662" spans="8:8" x14ac:dyDescent="0.25">
      <c r="H9662" s="113"/>
    </row>
    <row r="9663" spans="8:8" x14ac:dyDescent="0.25">
      <c r="H9663" s="113"/>
    </row>
    <row r="9664" spans="8:8" x14ac:dyDescent="0.25">
      <c r="H9664" s="113"/>
    </row>
    <row r="9665" spans="8:8" x14ac:dyDescent="0.25">
      <c r="H9665" s="113"/>
    </row>
    <row r="9666" spans="8:8" x14ac:dyDescent="0.25">
      <c r="H9666" s="113"/>
    </row>
    <row r="9667" spans="8:8" x14ac:dyDescent="0.25">
      <c r="H9667" s="113"/>
    </row>
    <row r="9668" spans="8:8" x14ac:dyDescent="0.25">
      <c r="H9668" s="113"/>
    </row>
    <row r="9669" spans="8:8" x14ac:dyDescent="0.25">
      <c r="H9669" s="113"/>
    </row>
    <row r="9670" spans="8:8" x14ac:dyDescent="0.25">
      <c r="H9670" s="113"/>
    </row>
    <row r="9671" spans="8:8" x14ac:dyDescent="0.25">
      <c r="H9671" s="113"/>
    </row>
    <row r="9672" spans="8:8" x14ac:dyDescent="0.25">
      <c r="H9672" s="113"/>
    </row>
    <row r="9673" spans="8:8" x14ac:dyDescent="0.25">
      <c r="H9673" s="113"/>
    </row>
    <row r="9674" spans="8:8" x14ac:dyDescent="0.25">
      <c r="H9674" s="113"/>
    </row>
    <row r="9675" spans="8:8" x14ac:dyDescent="0.25">
      <c r="H9675" s="113"/>
    </row>
    <row r="9676" spans="8:8" x14ac:dyDescent="0.25">
      <c r="H9676" s="113"/>
    </row>
    <row r="9677" spans="8:8" x14ac:dyDescent="0.25">
      <c r="H9677" s="113"/>
    </row>
    <row r="9678" spans="8:8" x14ac:dyDescent="0.25">
      <c r="H9678" s="113"/>
    </row>
    <row r="9679" spans="8:8" x14ac:dyDescent="0.25">
      <c r="H9679" s="113"/>
    </row>
    <row r="9680" spans="8:8" x14ac:dyDescent="0.25">
      <c r="H9680" s="113"/>
    </row>
    <row r="9681" spans="8:8" x14ac:dyDescent="0.25">
      <c r="H9681" s="113"/>
    </row>
    <row r="9682" spans="8:8" x14ac:dyDescent="0.25">
      <c r="H9682" s="113"/>
    </row>
    <row r="9683" spans="8:8" x14ac:dyDescent="0.25">
      <c r="H9683" s="113"/>
    </row>
    <row r="9684" spans="8:8" x14ac:dyDescent="0.25">
      <c r="H9684" s="113"/>
    </row>
    <row r="9685" spans="8:8" x14ac:dyDescent="0.25">
      <c r="H9685" s="113"/>
    </row>
    <row r="9686" spans="8:8" x14ac:dyDescent="0.25">
      <c r="H9686" s="113"/>
    </row>
    <row r="9687" spans="8:8" x14ac:dyDescent="0.25">
      <c r="H9687" s="113"/>
    </row>
    <row r="9688" spans="8:8" x14ac:dyDescent="0.25">
      <c r="H9688" s="113"/>
    </row>
    <row r="9689" spans="8:8" x14ac:dyDescent="0.25">
      <c r="H9689" s="113"/>
    </row>
    <row r="9690" spans="8:8" x14ac:dyDescent="0.25">
      <c r="H9690" s="113"/>
    </row>
    <row r="9691" spans="8:8" x14ac:dyDescent="0.25">
      <c r="H9691" s="113"/>
    </row>
    <row r="9692" spans="8:8" x14ac:dyDescent="0.25">
      <c r="H9692" s="113"/>
    </row>
    <row r="9693" spans="8:8" x14ac:dyDescent="0.25">
      <c r="H9693" s="113"/>
    </row>
    <row r="9694" spans="8:8" x14ac:dyDescent="0.25">
      <c r="H9694" s="113"/>
    </row>
    <row r="9695" spans="8:8" x14ac:dyDescent="0.25">
      <c r="H9695" s="113"/>
    </row>
    <row r="9696" spans="8:8" x14ac:dyDescent="0.25">
      <c r="H9696" s="113"/>
    </row>
    <row r="9697" spans="8:8" x14ac:dyDescent="0.25">
      <c r="H9697" s="113"/>
    </row>
    <row r="9698" spans="8:8" x14ac:dyDescent="0.25">
      <c r="H9698" s="113"/>
    </row>
    <row r="9699" spans="8:8" x14ac:dyDescent="0.25">
      <c r="H9699" s="113"/>
    </row>
    <row r="9700" spans="8:8" x14ac:dyDescent="0.25">
      <c r="H9700" s="113"/>
    </row>
    <row r="9701" spans="8:8" x14ac:dyDescent="0.25">
      <c r="H9701" s="113"/>
    </row>
    <row r="9702" spans="8:8" x14ac:dyDescent="0.25">
      <c r="H9702" s="113"/>
    </row>
    <row r="9703" spans="8:8" x14ac:dyDescent="0.25">
      <c r="H9703" s="113"/>
    </row>
    <row r="9704" spans="8:8" x14ac:dyDescent="0.25">
      <c r="H9704" s="113"/>
    </row>
    <row r="9705" spans="8:8" x14ac:dyDescent="0.25">
      <c r="H9705" s="113"/>
    </row>
    <row r="9706" spans="8:8" x14ac:dyDescent="0.25">
      <c r="H9706" s="113"/>
    </row>
    <row r="9707" spans="8:8" x14ac:dyDescent="0.25">
      <c r="H9707" s="113"/>
    </row>
    <row r="9708" spans="8:8" x14ac:dyDescent="0.25">
      <c r="H9708" s="113"/>
    </row>
    <row r="9709" spans="8:8" x14ac:dyDescent="0.25">
      <c r="H9709" s="113"/>
    </row>
    <row r="9710" spans="8:8" x14ac:dyDescent="0.25">
      <c r="H9710" s="113"/>
    </row>
    <row r="9711" spans="8:8" x14ac:dyDescent="0.25">
      <c r="H9711" s="113"/>
    </row>
    <row r="9712" spans="8:8" x14ac:dyDescent="0.25">
      <c r="H9712" s="113"/>
    </row>
    <row r="9713" spans="8:8" x14ac:dyDescent="0.25">
      <c r="H9713" s="113"/>
    </row>
    <row r="9714" spans="8:8" x14ac:dyDescent="0.25">
      <c r="H9714" s="113"/>
    </row>
    <row r="9715" spans="8:8" x14ac:dyDescent="0.25">
      <c r="H9715" s="113"/>
    </row>
    <row r="9716" spans="8:8" x14ac:dyDescent="0.25">
      <c r="H9716" s="113"/>
    </row>
    <row r="9717" spans="8:8" x14ac:dyDescent="0.25">
      <c r="H9717" s="113"/>
    </row>
    <row r="9718" spans="8:8" x14ac:dyDescent="0.25">
      <c r="H9718" s="113"/>
    </row>
    <row r="9719" spans="8:8" x14ac:dyDescent="0.25">
      <c r="H9719" s="113"/>
    </row>
    <row r="9720" spans="8:8" x14ac:dyDescent="0.25">
      <c r="H9720" s="113"/>
    </row>
    <row r="9721" spans="8:8" x14ac:dyDescent="0.25">
      <c r="H9721" s="113"/>
    </row>
    <row r="9722" spans="8:8" x14ac:dyDescent="0.25">
      <c r="H9722" s="113"/>
    </row>
    <row r="9723" spans="8:8" x14ac:dyDescent="0.25">
      <c r="H9723" s="113"/>
    </row>
    <row r="9724" spans="8:8" x14ac:dyDescent="0.25">
      <c r="H9724" s="113"/>
    </row>
    <row r="9725" spans="8:8" x14ac:dyDescent="0.25">
      <c r="H9725" s="113"/>
    </row>
    <row r="9726" spans="8:8" x14ac:dyDescent="0.25">
      <c r="H9726" s="113"/>
    </row>
    <row r="9727" spans="8:8" x14ac:dyDescent="0.25">
      <c r="H9727" s="113"/>
    </row>
    <row r="9728" spans="8:8" x14ac:dyDescent="0.25">
      <c r="H9728" s="113"/>
    </row>
    <row r="9729" spans="8:8" x14ac:dyDescent="0.25">
      <c r="H9729" s="113"/>
    </row>
    <row r="9730" spans="8:8" x14ac:dyDescent="0.25">
      <c r="H9730" s="113"/>
    </row>
    <row r="9731" spans="8:8" x14ac:dyDescent="0.25">
      <c r="H9731" s="113"/>
    </row>
    <row r="9732" spans="8:8" x14ac:dyDescent="0.25">
      <c r="H9732" s="113"/>
    </row>
    <row r="9733" spans="8:8" x14ac:dyDescent="0.25">
      <c r="H9733" s="113"/>
    </row>
    <row r="9734" spans="8:8" x14ac:dyDescent="0.25">
      <c r="H9734" s="113"/>
    </row>
    <row r="9735" spans="8:8" x14ac:dyDescent="0.25">
      <c r="H9735" s="113"/>
    </row>
    <row r="9736" spans="8:8" x14ac:dyDescent="0.25">
      <c r="H9736" s="113"/>
    </row>
    <row r="9737" spans="8:8" x14ac:dyDescent="0.25">
      <c r="H9737" s="113"/>
    </row>
    <row r="9738" spans="8:8" x14ac:dyDescent="0.25">
      <c r="H9738" s="113"/>
    </row>
    <row r="9739" spans="8:8" x14ac:dyDescent="0.25">
      <c r="H9739" s="113"/>
    </row>
    <row r="9740" spans="8:8" x14ac:dyDescent="0.25">
      <c r="H9740" s="113"/>
    </row>
    <row r="9741" spans="8:8" x14ac:dyDescent="0.25">
      <c r="H9741" s="113"/>
    </row>
    <row r="9742" spans="8:8" x14ac:dyDescent="0.25">
      <c r="H9742" s="113"/>
    </row>
    <row r="9743" spans="8:8" x14ac:dyDescent="0.25">
      <c r="H9743" s="113"/>
    </row>
    <row r="9744" spans="8:8" x14ac:dyDescent="0.25">
      <c r="H9744" s="113"/>
    </row>
    <row r="9745" spans="8:8" x14ac:dyDescent="0.25">
      <c r="H9745" s="113"/>
    </row>
    <row r="9746" spans="8:8" x14ac:dyDescent="0.25">
      <c r="H9746" s="113"/>
    </row>
    <row r="9747" spans="8:8" x14ac:dyDescent="0.25">
      <c r="H9747" s="113"/>
    </row>
    <row r="9748" spans="8:8" x14ac:dyDescent="0.25">
      <c r="H9748" s="113"/>
    </row>
    <row r="9749" spans="8:8" x14ac:dyDescent="0.25">
      <c r="H9749" s="113"/>
    </row>
    <row r="9750" spans="8:8" x14ac:dyDescent="0.25">
      <c r="H9750" s="113"/>
    </row>
    <row r="9751" spans="8:8" x14ac:dyDescent="0.25">
      <c r="H9751" s="113"/>
    </row>
    <row r="9752" spans="8:8" x14ac:dyDescent="0.25">
      <c r="H9752" s="113"/>
    </row>
    <row r="9753" spans="8:8" x14ac:dyDescent="0.25">
      <c r="H9753" s="113"/>
    </row>
    <row r="9754" spans="8:8" x14ac:dyDescent="0.25">
      <c r="H9754" s="113"/>
    </row>
    <row r="9755" spans="8:8" x14ac:dyDescent="0.25">
      <c r="H9755" s="113"/>
    </row>
    <row r="9756" spans="8:8" x14ac:dyDescent="0.25">
      <c r="H9756" s="113"/>
    </row>
    <row r="9757" spans="8:8" x14ac:dyDescent="0.25">
      <c r="H9757" s="113"/>
    </row>
    <row r="9758" spans="8:8" x14ac:dyDescent="0.25">
      <c r="H9758" s="113"/>
    </row>
    <row r="9759" spans="8:8" x14ac:dyDescent="0.25">
      <c r="H9759" s="113"/>
    </row>
    <row r="9760" spans="8:8" x14ac:dyDescent="0.25">
      <c r="H9760" s="113"/>
    </row>
    <row r="9761" spans="8:8" x14ac:dyDescent="0.25">
      <c r="H9761" s="113"/>
    </row>
    <row r="9762" spans="8:8" x14ac:dyDescent="0.25">
      <c r="H9762" s="113"/>
    </row>
    <row r="9763" spans="8:8" x14ac:dyDescent="0.25">
      <c r="H9763" s="113"/>
    </row>
    <row r="9764" spans="8:8" x14ac:dyDescent="0.25">
      <c r="H9764" s="113"/>
    </row>
    <row r="9765" spans="8:8" x14ac:dyDescent="0.25">
      <c r="H9765" s="113"/>
    </row>
    <row r="9766" spans="8:8" x14ac:dyDescent="0.25">
      <c r="H9766" s="113"/>
    </row>
    <row r="9767" spans="8:8" x14ac:dyDescent="0.25">
      <c r="H9767" s="113"/>
    </row>
    <row r="9768" spans="8:8" x14ac:dyDescent="0.25">
      <c r="H9768" s="113"/>
    </row>
    <row r="9769" spans="8:8" x14ac:dyDescent="0.25">
      <c r="H9769" s="113"/>
    </row>
    <row r="9770" spans="8:8" x14ac:dyDescent="0.25">
      <c r="H9770" s="113"/>
    </row>
    <row r="9771" spans="8:8" x14ac:dyDescent="0.25">
      <c r="H9771" s="113"/>
    </row>
    <row r="9772" spans="8:8" x14ac:dyDescent="0.25">
      <c r="H9772" s="113"/>
    </row>
    <row r="9773" spans="8:8" x14ac:dyDescent="0.25">
      <c r="H9773" s="113"/>
    </row>
    <row r="9774" spans="8:8" x14ac:dyDescent="0.25">
      <c r="H9774" s="113"/>
    </row>
    <row r="9775" spans="8:8" x14ac:dyDescent="0.25">
      <c r="H9775" s="113"/>
    </row>
    <row r="9776" spans="8:8" x14ac:dyDescent="0.25">
      <c r="H9776" s="113"/>
    </row>
    <row r="9777" spans="8:8" x14ac:dyDescent="0.25">
      <c r="H9777" s="113"/>
    </row>
    <row r="9778" spans="8:8" x14ac:dyDescent="0.25">
      <c r="H9778" s="113"/>
    </row>
    <row r="9779" spans="8:8" x14ac:dyDescent="0.25">
      <c r="H9779" s="113"/>
    </row>
    <row r="9780" spans="8:8" x14ac:dyDescent="0.25">
      <c r="H9780" s="113"/>
    </row>
    <row r="9781" spans="8:8" x14ac:dyDescent="0.25">
      <c r="H9781" s="113"/>
    </row>
    <row r="9782" spans="8:8" x14ac:dyDescent="0.25">
      <c r="H9782" s="113"/>
    </row>
    <row r="9783" spans="8:8" x14ac:dyDescent="0.25">
      <c r="H9783" s="113"/>
    </row>
    <row r="9784" spans="8:8" x14ac:dyDescent="0.25">
      <c r="H9784" s="113"/>
    </row>
    <row r="9785" spans="8:8" x14ac:dyDescent="0.25">
      <c r="H9785" s="113"/>
    </row>
    <row r="9786" spans="8:8" x14ac:dyDescent="0.25">
      <c r="H9786" s="113"/>
    </row>
    <row r="9787" spans="8:8" x14ac:dyDescent="0.25">
      <c r="H9787" s="113"/>
    </row>
    <row r="9788" spans="8:8" x14ac:dyDescent="0.25">
      <c r="H9788" s="113"/>
    </row>
    <row r="9789" spans="8:8" x14ac:dyDescent="0.25">
      <c r="H9789" s="113"/>
    </row>
    <row r="9790" spans="8:8" x14ac:dyDescent="0.25">
      <c r="H9790" s="113"/>
    </row>
    <row r="9791" spans="8:8" x14ac:dyDescent="0.25">
      <c r="H9791" s="113"/>
    </row>
    <row r="9792" spans="8:8" x14ac:dyDescent="0.25">
      <c r="H9792" s="113"/>
    </row>
    <row r="9793" spans="8:8" x14ac:dyDescent="0.25">
      <c r="H9793" s="113"/>
    </row>
    <row r="9794" spans="8:8" x14ac:dyDescent="0.25">
      <c r="H9794" s="113"/>
    </row>
    <row r="9795" spans="8:8" x14ac:dyDescent="0.25">
      <c r="H9795" s="113"/>
    </row>
    <row r="9796" spans="8:8" x14ac:dyDescent="0.25">
      <c r="H9796" s="113"/>
    </row>
    <row r="9797" spans="8:8" x14ac:dyDescent="0.25">
      <c r="H9797" s="113"/>
    </row>
    <row r="9798" spans="8:8" x14ac:dyDescent="0.25">
      <c r="H9798" s="113"/>
    </row>
    <row r="9799" spans="8:8" x14ac:dyDescent="0.25">
      <c r="H9799" s="113"/>
    </row>
    <row r="9800" spans="8:8" x14ac:dyDescent="0.25">
      <c r="H9800" s="113"/>
    </row>
    <row r="9801" spans="8:8" x14ac:dyDescent="0.25">
      <c r="H9801" s="113"/>
    </row>
    <row r="9802" spans="8:8" x14ac:dyDescent="0.25">
      <c r="H9802" s="113"/>
    </row>
    <row r="9803" spans="8:8" x14ac:dyDescent="0.25">
      <c r="H9803" s="113"/>
    </row>
    <row r="9804" spans="8:8" x14ac:dyDescent="0.25">
      <c r="H9804" s="113"/>
    </row>
    <row r="9805" spans="8:8" x14ac:dyDescent="0.25">
      <c r="H9805" s="113"/>
    </row>
    <row r="9806" spans="8:8" x14ac:dyDescent="0.25">
      <c r="H9806" s="113"/>
    </row>
    <row r="9807" spans="8:8" x14ac:dyDescent="0.25">
      <c r="H9807" s="113"/>
    </row>
    <row r="9808" spans="8:8" x14ac:dyDescent="0.25">
      <c r="H9808" s="113"/>
    </row>
    <row r="9809" spans="8:8" x14ac:dyDescent="0.25">
      <c r="H9809" s="113"/>
    </row>
    <row r="9810" spans="8:8" x14ac:dyDescent="0.25">
      <c r="H9810" s="113"/>
    </row>
    <row r="9811" spans="8:8" x14ac:dyDescent="0.25">
      <c r="H9811" s="113"/>
    </row>
    <row r="9812" spans="8:8" x14ac:dyDescent="0.25">
      <c r="H9812" s="113"/>
    </row>
    <row r="9813" spans="8:8" x14ac:dyDescent="0.25">
      <c r="H9813" s="113"/>
    </row>
    <row r="9814" spans="8:8" x14ac:dyDescent="0.25">
      <c r="H9814" s="113"/>
    </row>
    <row r="9815" spans="8:8" x14ac:dyDescent="0.25">
      <c r="H9815" s="113"/>
    </row>
    <row r="9816" spans="8:8" x14ac:dyDescent="0.25">
      <c r="H9816" s="113"/>
    </row>
    <row r="9817" spans="8:8" x14ac:dyDescent="0.25">
      <c r="H9817" s="113"/>
    </row>
    <row r="9818" spans="8:8" x14ac:dyDescent="0.25">
      <c r="H9818" s="113"/>
    </row>
    <row r="9819" spans="8:8" x14ac:dyDescent="0.25">
      <c r="H9819" s="113"/>
    </row>
    <row r="9820" spans="8:8" x14ac:dyDescent="0.25">
      <c r="H9820" s="113"/>
    </row>
    <row r="9821" spans="8:8" x14ac:dyDescent="0.25">
      <c r="H9821" s="113"/>
    </row>
    <row r="9822" spans="8:8" x14ac:dyDescent="0.25">
      <c r="H9822" s="113"/>
    </row>
    <row r="9823" spans="8:8" x14ac:dyDescent="0.25">
      <c r="H9823" s="113"/>
    </row>
    <row r="9824" spans="8:8" x14ac:dyDescent="0.25">
      <c r="H9824" s="113"/>
    </row>
    <row r="9825" spans="8:8" x14ac:dyDescent="0.25">
      <c r="H9825" s="113"/>
    </row>
    <row r="9826" spans="8:8" x14ac:dyDescent="0.25">
      <c r="H9826" s="113"/>
    </row>
    <row r="9827" spans="8:8" x14ac:dyDescent="0.25">
      <c r="H9827" s="113"/>
    </row>
    <row r="9828" spans="8:8" x14ac:dyDescent="0.25">
      <c r="H9828" s="113"/>
    </row>
    <row r="9829" spans="8:8" x14ac:dyDescent="0.25">
      <c r="H9829" s="113"/>
    </row>
    <row r="9830" spans="8:8" x14ac:dyDescent="0.25">
      <c r="H9830" s="113"/>
    </row>
    <row r="9831" spans="8:8" x14ac:dyDescent="0.25">
      <c r="H9831" s="113"/>
    </row>
    <row r="9832" spans="8:8" x14ac:dyDescent="0.25">
      <c r="H9832" s="113"/>
    </row>
    <row r="9833" spans="8:8" x14ac:dyDescent="0.25">
      <c r="H9833" s="113"/>
    </row>
    <row r="9834" spans="8:8" x14ac:dyDescent="0.25">
      <c r="H9834" s="113"/>
    </row>
    <row r="9835" spans="8:8" x14ac:dyDescent="0.25">
      <c r="H9835" s="113"/>
    </row>
    <row r="9836" spans="8:8" x14ac:dyDescent="0.25">
      <c r="H9836" s="113"/>
    </row>
    <row r="9837" spans="8:8" x14ac:dyDescent="0.25">
      <c r="H9837" s="113"/>
    </row>
    <row r="9838" spans="8:8" x14ac:dyDescent="0.25">
      <c r="H9838" s="113"/>
    </row>
    <row r="9839" spans="8:8" x14ac:dyDescent="0.25">
      <c r="H9839" s="113"/>
    </row>
    <row r="9840" spans="8:8" x14ac:dyDescent="0.25">
      <c r="H9840" s="113"/>
    </row>
    <row r="9841" spans="8:8" x14ac:dyDescent="0.25">
      <c r="H9841" s="113"/>
    </row>
    <row r="9842" spans="8:8" x14ac:dyDescent="0.25">
      <c r="H9842" s="113"/>
    </row>
    <row r="9843" spans="8:8" x14ac:dyDescent="0.25">
      <c r="H9843" s="113"/>
    </row>
    <row r="9844" spans="8:8" x14ac:dyDescent="0.25">
      <c r="H9844" s="113"/>
    </row>
    <row r="9845" spans="8:8" x14ac:dyDescent="0.25">
      <c r="H9845" s="113"/>
    </row>
    <row r="9846" spans="8:8" x14ac:dyDescent="0.25">
      <c r="H9846" s="113"/>
    </row>
    <row r="9847" spans="8:8" x14ac:dyDescent="0.25">
      <c r="H9847" s="113"/>
    </row>
    <row r="9848" spans="8:8" x14ac:dyDescent="0.25">
      <c r="H9848" s="113"/>
    </row>
    <row r="9849" spans="8:8" x14ac:dyDescent="0.25">
      <c r="H9849" s="113"/>
    </row>
    <row r="9850" spans="8:8" x14ac:dyDescent="0.25">
      <c r="H9850" s="113"/>
    </row>
    <row r="9851" spans="8:8" x14ac:dyDescent="0.25">
      <c r="H9851" s="113"/>
    </row>
    <row r="9852" spans="8:8" x14ac:dyDescent="0.25">
      <c r="H9852" s="113"/>
    </row>
    <row r="9853" spans="8:8" x14ac:dyDescent="0.25">
      <c r="H9853" s="113"/>
    </row>
    <row r="9854" spans="8:8" x14ac:dyDescent="0.25">
      <c r="H9854" s="113"/>
    </row>
    <row r="9855" spans="8:8" x14ac:dyDescent="0.25">
      <c r="H9855" s="113"/>
    </row>
    <row r="9856" spans="8:8" x14ac:dyDescent="0.25">
      <c r="H9856" s="113"/>
    </row>
    <row r="9857" spans="8:8" x14ac:dyDescent="0.25">
      <c r="H9857" s="113"/>
    </row>
    <row r="9858" spans="8:8" x14ac:dyDescent="0.25">
      <c r="H9858" s="113"/>
    </row>
    <row r="9859" spans="8:8" x14ac:dyDescent="0.25">
      <c r="H9859" s="113"/>
    </row>
    <row r="9860" spans="8:8" x14ac:dyDescent="0.25">
      <c r="H9860" s="113"/>
    </row>
    <row r="9861" spans="8:8" x14ac:dyDescent="0.25">
      <c r="H9861" s="113"/>
    </row>
    <row r="9862" spans="8:8" x14ac:dyDescent="0.25">
      <c r="H9862" s="113"/>
    </row>
    <row r="9863" spans="8:8" x14ac:dyDescent="0.25">
      <c r="H9863" s="113"/>
    </row>
    <row r="9864" spans="8:8" x14ac:dyDescent="0.25">
      <c r="H9864" s="113"/>
    </row>
    <row r="9865" spans="8:8" x14ac:dyDescent="0.25">
      <c r="H9865" s="113"/>
    </row>
    <row r="9866" spans="8:8" x14ac:dyDescent="0.25">
      <c r="H9866" s="113"/>
    </row>
    <row r="9867" spans="8:8" x14ac:dyDescent="0.25">
      <c r="H9867" s="113"/>
    </row>
    <row r="9868" spans="8:8" x14ac:dyDescent="0.25">
      <c r="H9868" s="113"/>
    </row>
    <row r="9869" spans="8:8" x14ac:dyDescent="0.25">
      <c r="H9869" s="113"/>
    </row>
    <row r="9870" spans="8:8" x14ac:dyDescent="0.25">
      <c r="H9870" s="113"/>
    </row>
    <row r="9871" spans="8:8" x14ac:dyDescent="0.25">
      <c r="H9871" s="113"/>
    </row>
    <row r="9872" spans="8:8" x14ac:dyDescent="0.25">
      <c r="H9872" s="113"/>
    </row>
    <row r="9873" spans="8:8" x14ac:dyDescent="0.25">
      <c r="H9873" s="113"/>
    </row>
    <row r="9874" spans="8:8" x14ac:dyDescent="0.25">
      <c r="H9874" s="113"/>
    </row>
    <row r="9875" spans="8:8" x14ac:dyDescent="0.25">
      <c r="H9875" s="113"/>
    </row>
    <row r="9876" spans="8:8" x14ac:dyDescent="0.25">
      <c r="H9876" s="113"/>
    </row>
    <row r="9877" spans="8:8" x14ac:dyDescent="0.25">
      <c r="H9877" s="113"/>
    </row>
    <row r="9878" spans="8:8" x14ac:dyDescent="0.25">
      <c r="H9878" s="113"/>
    </row>
    <row r="9879" spans="8:8" x14ac:dyDescent="0.25">
      <c r="H9879" s="113"/>
    </row>
    <row r="9880" spans="8:8" x14ac:dyDescent="0.25">
      <c r="H9880" s="113"/>
    </row>
    <row r="9881" spans="8:8" x14ac:dyDescent="0.25">
      <c r="H9881" s="113"/>
    </row>
    <row r="9882" spans="8:8" x14ac:dyDescent="0.25">
      <c r="H9882" s="113"/>
    </row>
    <row r="9883" spans="8:8" x14ac:dyDescent="0.25">
      <c r="H9883" s="113"/>
    </row>
    <row r="9884" spans="8:8" x14ac:dyDescent="0.25">
      <c r="H9884" s="113"/>
    </row>
    <row r="9885" spans="8:8" x14ac:dyDescent="0.25">
      <c r="H9885" s="113"/>
    </row>
    <row r="9886" spans="8:8" x14ac:dyDescent="0.25">
      <c r="H9886" s="113"/>
    </row>
    <row r="9887" spans="8:8" x14ac:dyDescent="0.25">
      <c r="H9887" s="113"/>
    </row>
    <row r="9888" spans="8:8" x14ac:dyDescent="0.25">
      <c r="H9888" s="113"/>
    </row>
    <row r="9889" spans="8:8" x14ac:dyDescent="0.25">
      <c r="H9889" s="113"/>
    </row>
    <row r="9890" spans="8:8" x14ac:dyDescent="0.25">
      <c r="H9890" s="113"/>
    </row>
    <row r="9891" spans="8:8" x14ac:dyDescent="0.25">
      <c r="H9891" s="113"/>
    </row>
    <row r="9892" spans="8:8" x14ac:dyDescent="0.25">
      <c r="H9892" s="113"/>
    </row>
    <row r="9893" spans="8:8" x14ac:dyDescent="0.25">
      <c r="H9893" s="113"/>
    </row>
    <row r="9894" spans="8:8" x14ac:dyDescent="0.25">
      <c r="H9894" s="113"/>
    </row>
    <row r="9895" spans="8:8" x14ac:dyDescent="0.25">
      <c r="H9895" s="113"/>
    </row>
    <row r="9896" spans="8:8" x14ac:dyDescent="0.25">
      <c r="H9896" s="113"/>
    </row>
    <row r="9897" spans="8:8" x14ac:dyDescent="0.25">
      <c r="H9897" s="113"/>
    </row>
    <row r="9898" spans="8:8" x14ac:dyDescent="0.25">
      <c r="H9898" s="113"/>
    </row>
    <row r="9899" spans="8:8" x14ac:dyDescent="0.25">
      <c r="H9899" s="113"/>
    </row>
    <row r="9900" spans="8:8" x14ac:dyDescent="0.25">
      <c r="H9900" s="113"/>
    </row>
    <row r="9901" spans="8:8" x14ac:dyDescent="0.25">
      <c r="H9901" s="113"/>
    </row>
    <row r="9902" spans="8:8" x14ac:dyDescent="0.25">
      <c r="H9902" s="113"/>
    </row>
    <row r="9903" spans="8:8" x14ac:dyDescent="0.25">
      <c r="H9903" s="113"/>
    </row>
    <row r="9904" spans="8:8" x14ac:dyDescent="0.25">
      <c r="H9904" s="113"/>
    </row>
    <row r="9905" spans="8:8" x14ac:dyDescent="0.25">
      <c r="H9905" s="113"/>
    </row>
    <row r="9906" spans="8:8" x14ac:dyDescent="0.25">
      <c r="H9906" s="113"/>
    </row>
    <row r="9907" spans="8:8" x14ac:dyDescent="0.25">
      <c r="H9907" s="113"/>
    </row>
    <row r="9908" spans="8:8" x14ac:dyDescent="0.25">
      <c r="H9908" s="113"/>
    </row>
    <row r="9909" spans="8:8" x14ac:dyDescent="0.25">
      <c r="H9909" s="113"/>
    </row>
    <row r="9910" spans="8:8" x14ac:dyDescent="0.25">
      <c r="H9910" s="113"/>
    </row>
    <row r="9911" spans="8:8" x14ac:dyDescent="0.25">
      <c r="H9911" s="113"/>
    </row>
    <row r="9912" spans="8:8" x14ac:dyDescent="0.25">
      <c r="H9912" s="113"/>
    </row>
    <row r="9913" spans="8:8" x14ac:dyDescent="0.25">
      <c r="H9913" s="113"/>
    </row>
    <row r="9914" spans="8:8" x14ac:dyDescent="0.25">
      <c r="H9914" s="113"/>
    </row>
    <row r="9915" spans="8:8" x14ac:dyDescent="0.25">
      <c r="H9915" s="113"/>
    </row>
    <row r="9916" spans="8:8" x14ac:dyDescent="0.25">
      <c r="H9916" s="113"/>
    </row>
    <row r="9917" spans="8:8" x14ac:dyDescent="0.25">
      <c r="H9917" s="113"/>
    </row>
    <row r="9918" spans="8:8" x14ac:dyDescent="0.25">
      <c r="H9918" s="113"/>
    </row>
    <row r="9919" spans="8:8" x14ac:dyDescent="0.25">
      <c r="H9919" s="113"/>
    </row>
    <row r="9920" spans="8:8" x14ac:dyDescent="0.25">
      <c r="H9920" s="113"/>
    </row>
    <row r="9921" spans="8:8" x14ac:dyDescent="0.25">
      <c r="H9921" s="113"/>
    </row>
    <row r="9922" spans="8:8" x14ac:dyDescent="0.25">
      <c r="H9922" s="113"/>
    </row>
    <row r="9923" spans="8:8" x14ac:dyDescent="0.25">
      <c r="H9923" s="113"/>
    </row>
    <row r="9924" spans="8:8" x14ac:dyDescent="0.25">
      <c r="H9924" s="113"/>
    </row>
    <row r="9925" spans="8:8" x14ac:dyDescent="0.25">
      <c r="H9925" s="113"/>
    </row>
    <row r="9926" spans="8:8" x14ac:dyDescent="0.25">
      <c r="H9926" s="113"/>
    </row>
    <row r="9927" spans="8:8" x14ac:dyDescent="0.25">
      <c r="H9927" s="113"/>
    </row>
    <row r="9928" spans="8:8" x14ac:dyDescent="0.25">
      <c r="H9928" s="113"/>
    </row>
    <row r="9929" spans="8:8" x14ac:dyDescent="0.25">
      <c r="H9929" s="113"/>
    </row>
    <row r="9930" spans="8:8" x14ac:dyDescent="0.25">
      <c r="H9930" s="113"/>
    </row>
    <row r="9931" spans="8:8" x14ac:dyDescent="0.25">
      <c r="H9931" s="113"/>
    </row>
    <row r="9932" spans="8:8" x14ac:dyDescent="0.25">
      <c r="H9932" s="113"/>
    </row>
    <row r="9933" spans="8:8" x14ac:dyDescent="0.25">
      <c r="H9933" s="113"/>
    </row>
    <row r="9934" spans="8:8" x14ac:dyDescent="0.25">
      <c r="H9934" s="113"/>
    </row>
    <row r="9935" spans="8:8" x14ac:dyDescent="0.25">
      <c r="H9935" s="113"/>
    </row>
    <row r="9936" spans="8:8" x14ac:dyDescent="0.25">
      <c r="H9936" s="113"/>
    </row>
    <row r="9937" spans="8:8" x14ac:dyDescent="0.25">
      <c r="H9937" s="113"/>
    </row>
    <row r="9938" spans="8:8" x14ac:dyDescent="0.25">
      <c r="H9938" s="113"/>
    </row>
    <row r="9939" spans="8:8" x14ac:dyDescent="0.25">
      <c r="H9939" s="113"/>
    </row>
    <row r="9940" spans="8:8" x14ac:dyDescent="0.25">
      <c r="H9940" s="113"/>
    </row>
    <row r="9941" spans="8:8" x14ac:dyDescent="0.25">
      <c r="H9941" s="113"/>
    </row>
    <row r="9942" spans="8:8" x14ac:dyDescent="0.25">
      <c r="H9942" s="113"/>
    </row>
    <row r="9943" spans="8:8" x14ac:dyDescent="0.25">
      <c r="H9943" s="113"/>
    </row>
    <row r="9944" spans="8:8" x14ac:dyDescent="0.25">
      <c r="H9944" s="113"/>
    </row>
    <row r="9945" spans="8:8" x14ac:dyDescent="0.25">
      <c r="H9945" s="113"/>
    </row>
    <row r="9946" spans="8:8" x14ac:dyDescent="0.25">
      <c r="H9946" s="113"/>
    </row>
    <row r="9947" spans="8:8" x14ac:dyDescent="0.25">
      <c r="H9947" s="113"/>
    </row>
    <row r="9948" spans="8:8" x14ac:dyDescent="0.25">
      <c r="H9948" s="113"/>
    </row>
    <row r="9949" spans="8:8" x14ac:dyDescent="0.25">
      <c r="H9949" s="113"/>
    </row>
    <row r="9950" spans="8:8" x14ac:dyDescent="0.25">
      <c r="H9950" s="113"/>
    </row>
    <row r="9951" spans="8:8" x14ac:dyDescent="0.25">
      <c r="H9951" s="113"/>
    </row>
    <row r="9952" spans="8:8" x14ac:dyDescent="0.25">
      <c r="H9952" s="113"/>
    </row>
    <row r="9953" spans="8:8" x14ac:dyDescent="0.25">
      <c r="H9953" s="113"/>
    </row>
    <row r="9954" spans="8:8" x14ac:dyDescent="0.25">
      <c r="H9954" s="113"/>
    </row>
    <row r="9955" spans="8:8" x14ac:dyDescent="0.25">
      <c r="H9955" s="113"/>
    </row>
    <row r="9956" spans="8:8" x14ac:dyDescent="0.25">
      <c r="H9956" s="113"/>
    </row>
    <row r="9957" spans="8:8" x14ac:dyDescent="0.25">
      <c r="H9957" s="113"/>
    </row>
    <row r="9958" spans="8:8" x14ac:dyDescent="0.25">
      <c r="H9958" s="113"/>
    </row>
    <row r="9959" spans="8:8" x14ac:dyDescent="0.25">
      <c r="H9959" s="113"/>
    </row>
    <row r="9960" spans="8:8" x14ac:dyDescent="0.25">
      <c r="H9960" s="113"/>
    </row>
    <row r="9961" spans="8:8" x14ac:dyDescent="0.25">
      <c r="H9961" s="113"/>
    </row>
    <row r="9962" spans="8:8" x14ac:dyDescent="0.25">
      <c r="H9962" s="113"/>
    </row>
    <row r="9963" spans="8:8" x14ac:dyDescent="0.25">
      <c r="H9963" s="113"/>
    </row>
    <row r="9964" spans="8:8" x14ac:dyDescent="0.25">
      <c r="H9964" s="113"/>
    </row>
    <row r="9965" spans="8:8" x14ac:dyDescent="0.25">
      <c r="H9965" s="113"/>
    </row>
    <row r="9966" spans="8:8" x14ac:dyDescent="0.25">
      <c r="H9966" s="113"/>
    </row>
    <row r="9967" spans="8:8" x14ac:dyDescent="0.25">
      <c r="H9967" s="113"/>
    </row>
    <row r="9968" spans="8:8" x14ac:dyDescent="0.25">
      <c r="H9968" s="113"/>
    </row>
    <row r="9969" spans="8:8" x14ac:dyDescent="0.25">
      <c r="H9969" s="113"/>
    </row>
    <row r="9970" spans="8:8" x14ac:dyDescent="0.25">
      <c r="H9970" s="113"/>
    </row>
    <row r="9971" spans="8:8" x14ac:dyDescent="0.25">
      <c r="H9971" s="113"/>
    </row>
    <row r="9972" spans="8:8" x14ac:dyDescent="0.25">
      <c r="H9972" s="113"/>
    </row>
    <row r="9973" spans="8:8" x14ac:dyDescent="0.25">
      <c r="H9973" s="113"/>
    </row>
    <row r="9974" spans="8:8" x14ac:dyDescent="0.25">
      <c r="H9974" s="113"/>
    </row>
    <row r="9975" spans="8:8" x14ac:dyDescent="0.25">
      <c r="H9975" s="113"/>
    </row>
    <row r="9976" spans="8:8" x14ac:dyDescent="0.25">
      <c r="H9976" s="113"/>
    </row>
    <row r="9977" spans="8:8" x14ac:dyDescent="0.25">
      <c r="H9977" s="113"/>
    </row>
    <row r="9978" spans="8:8" x14ac:dyDescent="0.25">
      <c r="H9978" s="113"/>
    </row>
    <row r="9979" spans="8:8" x14ac:dyDescent="0.25">
      <c r="H9979" s="113"/>
    </row>
    <row r="9980" spans="8:8" x14ac:dyDescent="0.25">
      <c r="H9980" s="113"/>
    </row>
    <row r="9981" spans="8:8" x14ac:dyDescent="0.25">
      <c r="H9981" s="113"/>
    </row>
    <row r="9982" spans="8:8" x14ac:dyDescent="0.25">
      <c r="H9982" s="113"/>
    </row>
    <row r="9983" spans="8:8" x14ac:dyDescent="0.25">
      <c r="H9983" s="113"/>
    </row>
    <row r="9984" spans="8:8" x14ac:dyDescent="0.25">
      <c r="H9984" s="113"/>
    </row>
    <row r="9985" spans="8:8" x14ac:dyDescent="0.25">
      <c r="H9985" s="113"/>
    </row>
    <row r="9986" spans="8:8" x14ac:dyDescent="0.25">
      <c r="H9986" s="113"/>
    </row>
    <row r="9987" spans="8:8" x14ac:dyDescent="0.25">
      <c r="H9987" s="113"/>
    </row>
    <row r="9988" spans="8:8" x14ac:dyDescent="0.25">
      <c r="H9988" s="113"/>
    </row>
    <row r="9989" spans="8:8" x14ac:dyDescent="0.25">
      <c r="H9989" s="113"/>
    </row>
    <row r="9990" spans="8:8" x14ac:dyDescent="0.25">
      <c r="H9990" s="113"/>
    </row>
    <row r="9991" spans="8:8" x14ac:dyDescent="0.25">
      <c r="H9991" s="113"/>
    </row>
    <row r="9992" spans="8:8" x14ac:dyDescent="0.25">
      <c r="H9992" s="113"/>
    </row>
    <row r="9993" spans="8:8" x14ac:dyDescent="0.25">
      <c r="H9993" s="113"/>
    </row>
    <row r="9994" spans="8:8" x14ac:dyDescent="0.25">
      <c r="H9994" s="113"/>
    </row>
    <row r="9995" spans="8:8" x14ac:dyDescent="0.25">
      <c r="H9995" s="113"/>
    </row>
    <row r="9996" spans="8:8" x14ac:dyDescent="0.25">
      <c r="H9996" s="113"/>
    </row>
    <row r="9997" spans="8:8" x14ac:dyDescent="0.25">
      <c r="H9997" s="113"/>
    </row>
    <row r="9998" spans="8:8" x14ac:dyDescent="0.25">
      <c r="H9998" s="113"/>
    </row>
    <row r="9999" spans="8:8" x14ac:dyDescent="0.25">
      <c r="H9999" s="113"/>
    </row>
    <row r="10000" spans="8:8" x14ac:dyDescent="0.25">
      <c r="H10000" s="113"/>
    </row>
    <row r="10001" spans="8:8" x14ac:dyDescent="0.25">
      <c r="H10001" s="113"/>
    </row>
    <row r="10002" spans="8:8" x14ac:dyDescent="0.25">
      <c r="H10002" s="113"/>
    </row>
    <row r="10003" spans="8:8" x14ac:dyDescent="0.25">
      <c r="H10003" s="113"/>
    </row>
    <row r="10004" spans="8:8" x14ac:dyDescent="0.25">
      <c r="H10004" s="113"/>
    </row>
    <row r="10005" spans="8:8" x14ac:dyDescent="0.25">
      <c r="H10005" s="113"/>
    </row>
    <row r="10006" spans="8:8" x14ac:dyDescent="0.25">
      <c r="H10006" s="113"/>
    </row>
    <row r="10007" spans="8:8" x14ac:dyDescent="0.25">
      <c r="H10007" s="113"/>
    </row>
    <row r="10008" spans="8:8" x14ac:dyDescent="0.25">
      <c r="H10008" s="113"/>
    </row>
    <row r="10009" spans="8:8" x14ac:dyDescent="0.25">
      <c r="H10009" s="113"/>
    </row>
    <row r="10010" spans="8:8" x14ac:dyDescent="0.25">
      <c r="H10010" s="113"/>
    </row>
    <row r="10011" spans="8:8" x14ac:dyDescent="0.25">
      <c r="H10011" s="113"/>
    </row>
    <row r="10012" spans="8:8" x14ac:dyDescent="0.25">
      <c r="H10012" s="113"/>
    </row>
    <row r="10013" spans="8:8" x14ac:dyDescent="0.25">
      <c r="H10013" s="113"/>
    </row>
    <row r="10014" spans="8:8" x14ac:dyDescent="0.25">
      <c r="H10014" s="113"/>
    </row>
    <row r="10015" spans="8:8" x14ac:dyDescent="0.25">
      <c r="H10015" s="113"/>
    </row>
    <row r="10016" spans="8:8" x14ac:dyDescent="0.25">
      <c r="H10016" s="113"/>
    </row>
    <row r="10017" spans="8:8" x14ac:dyDescent="0.25">
      <c r="H10017" s="113"/>
    </row>
    <row r="10018" spans="8:8" x14ac:dyDescent="0.25">
      <c r="H10018" s="113"/>
    </row>
    <row r="10019" spans="8:8" x14ac:dyDescent="0.25">
      <c r="H10019" s="113"/>
    </row>
    <row r="10020" spans="8:8" x14ac:dyDescent="0.25">
      <c r="H10020" s="113"/>
    </row>
    <row r="10021" spans="8:8" x14ac:dyDescent="0.25">
      <c r="H10021" s="113"/>
    </row>
    <row r="10022" spans="8:8" x14ac:dyDescent="0.25">
      <c r="H10022" s="113"/>
    </row>
    <row r="10023" spans="8:8" x14ac:dyDescent="0.25">
      <c r="H10023" s="113"/>
    </row>
    <row r="10024" spans="8:8" x14ac:dyDescent="0.25">
      <c r="H10024" s="113"/>
    </row>
    <row r="10025" spans="8:8" x14ac:dyDescent="0.25">
      <c r="H10025" s="113"/>
    </row>
    <row r="10026" spans="8:8" x14ac:dyDescent="0.25">
      <c r="H10026" s="113"/>
    </row>
    <row r="10027" spans="8:8" x14ac:dyDescent="0.25">
      <c r="H10027" s="113"/>
    </row>
    <row r="10028" spans="8:8" x14ac:dyDescent="0.25">
      <c r="H10028" s="113"/>
    </row>
    <row r="10029" spans="8:8" x14ac:dyDescent="0.25">
      <c r="H10029" s="113"/>
    </row>
    <row r="10030" spans="8:8" x14ac:dyDescent="0.25">
      <c r="H10030" s="113"/>
    </row>
    <row r="10031" spans="8:8" x14ac:dyDescent="0.25">
      <c r="H10031" s="113"/>
    </row>
    <row r="10032" spans="8:8" x14ac:dyDescent="0.25">
      <c r="H10032" s="113"/>
    </row>
    <row r="10033" spans="8:8" x14ac:dyDescent="0.25">
      <c r="H10033" s="113"/>
    </row>
    <row r="10034" spans="8:8" x14ac:dyDescent="0.25">
      <c r="H10034" s="113"/>
    </row>
    <row r="10035" spans="8:8" x14ac:dyDescent="0.25">
      <c r="H10035" s="113"/>
    </row>
    <row r="10036" spans="8:8" x14ac:dyDescent="0.25">
      <c r="H10036" s="113"/>
    </row>
    <row r="10037" spans="8:8" x14ac:dyDescent="0.25">
      <c r="H10037" s="113"/>
    </row>
    <row r="10038" spans="8:8" x14ac:dyDescent="0.25">
      <c r="H10038" s="113"/>
    </row>
    <row r="10039" spans="8:8" x14ac:dyDescent="0.25">
      <c r="H10039" s="113"/>
    </row>
    <row r="10040" spans="8:8" x14ac:dyDescent="0.25">
      <c r="H10040" s="113"/>
    </row>
    <row r="10041" spans="8:8" x14ac:dyDescent="0.25">
      <c r="H10041" s="113"/>
    </row>
    <row r="10042" spans="8:8" x14ac:dyDescent="0.25">
      <c r="H10042" s="113"/>
    </row>
    <row r="10043" spans="8:8" x14ac:dyDescent="0.25">
      <c r="H10043" s="113"/>
    </row>
    <row r="10044" spans="8:8" x14ac:dyDescent="0.25">
      <c r="H10044" s="113"/>
    </row>
    <row r="10045" spans="8:8" x14ac:dyDescent="0.25">
      <c r="H10045" s="113"/>
    </row>
    <row r="10046" spans="8:8" x14ac:dyDescent="0.25">
      <c r="H10046" s="113"/>
    </row>
    <row r="10047" spans="8:8" x14ac:dyDescent="0.25">
      <c r="H10047" s="113"/>
    </row>
    <row r="10048" spans="8:8" x14ac:dyDescent="0.25">
      <c r="H10048" s="113"/>
    </row>
    <row r="10049" spans="8:8" x14ac:dyDescent="0.25">
      <c r="H10049" s="113"/>
    </row>
    <row r="10050" spans="8:8" x14ac:dyDescent="0.25">
      <c r="H10050" s="113"/>
    </row>
    <row r="10051" spans="8:8" x14ac:dyDescent="0.25">
      <c r="H10051" s="113"/>
    </row>
    <row r="10052" spans="8:8" x14ac:dyDescent="0.25">
      <c r="H10052" s="113"/>
    </row>
    <row r="10053" spans="8:8" x14ac:dyDescent="0.25">
      <c r="H10053" s="113"/>
    </row>
    <row r="10054" spans="8:8" x14ac:dyDescent="0.25">
      <c r="H10054" s="113"/>
    </row>
    <row r="10055" spans="8:8" x14ac:dyDescent="0.25">
      <c r="H10055" s="113"/>
    </row>
    <row r="10056" spans="8:8" x14ac:dyDescent="0.25">
      <c r="H10056" s="113"/>
    </row>
    <row r="10057" spans="8:8" x14ac:dyDescent="0.25">
      <c r="H10057" s="113"/>
    </row>
    <row r="10058" spans="8:8" x14ac:dyDescent="0.25">
      <c r="H10058" s="113"/>
    </row>
    <row r="10059" spans="8:8" x14ac:dyDescent="0.25">
      <c r="H10059" s="113"/>
    </row>
    <row r="10060" spans="8:8" x14ac:dyDescent="0.25">
      <c r="H10060" s="113"/>
    </row>
    <row r="10061" spans="8:8" x14ac:dyDescent="0.25">
      <c r="H10061" s="113"/>
    </row>
    <row r="10062" spans="8:8" x14ac:dyDescent="0.25">
      <c r="H10062" s="113"/>
    </row>
    <row r="10063" spans="8:8" x14ac:dyDescent="0.25">
      <c r="H10063" s="113"/>
    </row>
    <row r="10064" spans="8:8" x14ac:dyDescent="0.25">
      <c r="H10064" s="113"/>
    </row>
    <row r="10065" spans="8:8" x14ac:dyDescent="0.25">
      <c r="H10065" s="113"/>
    </row>
    <row r="10066" spans="8:8" x14ac:dyDescent="0.25">
      <c r="H10066" s="113"/>
    </row>
    <row r="10067" spans="8:8" x14ac:dyDescent="0.25">
      <c r="H10067" s="113"/>
    </row>
    <row r="10068" spans="8:8" x14ac:dyDescent="0.25">
      <c r="H10068" s="113"/>
    </row>
    <row r="10069" spans="8:8" x14ac:dyDescent="0.25">
      <c r="H10069" s="113"/>
    </row>
    <row r="10070" spans="8:8" x14ac:dyDescent="0.25">
      <c r="H10070" s="113"/>
    </row>
    <row r="10071" spans="8:8" x14ac:dyDescent="0.25">
      <c r="H10071" s="113"/>
    </row>
    <row r="10072" spans="8:8" x14ac:dyDescent="0.25">
      <c r="H10072" s="113"/>
    </row>
    <row r="10073" spans="8:8" x14ac:dyDescent="0.25">
      <c r="H10073" s="113"/>
    </row>
    <row r="10074" spans="8:8" x14ac:dyDescent="0.25">
      <c r="H10074" s="113"/>
    </row>
    <row r="10075" spans="8:8" x14ac:dyDescent="0.25">
      <c r="H10075" s="113"/>
    </row>
    <row r="10076" spans="8:8" x14ac:dyDescent="0.25">
      <c r="H10076" s="113"/>
    </row>
    <row r="10077" spans="8:8" x14ac:dyDescent="0.25">
      <c r="H10077" s="113"/>
    </row>
    <row r="10078" spans="8:8" x14ac:dyDescent="0.25">
      <c r="H10078" s="113"/>
    </row>
    <row r="10079" spans="8:8" x14ac:dyDescent="0.25">
      <c r="H10079" s="113"/>
    </row>
    <row r="10080" spans="8:8" x14ac:dyDescent="0.25">
      <c r="H10080" s="113"/>
    </row>
    <row r="10081" spans="8:8" x14ac:dyDescent="0.25">
      <c r="H10081" s="113"/>
    </row>
    <row r="10082" spans="8:8" x14ac:dyDescent="0.25">
      <c r="H10082" s="113"/>
    </row>
    <row r="10083" spans="8:8" x14ac:dyDescent="0.25">
      <c r="H10083" s="113"/>
    </row>
    <row r="10084" spans="8:8" x14ac:dyDescent="0.25">
      <c r="H10084" s="113"/>
    </row>
    <row r="10085" spans="8:8" x14ac:dyDescent="0.25">
      <c r="H10085" s="113"/>
    </row>
    <row r="10086" spans="8:8" x14ac:dyDescent="0.25">
      <c r="H10086" s="113"/>
    </row>
    <row r="10087" spans="8:8" x14ac:dyDescent="0.25">
      <c r="H10087" s="113"/>
    </row>
    <row r="10088" spans="8:8" x14ac:dyDescent="0.25">
      <c r="H10088" s="113"/>
    </row>
    <row r="10089" spans="8:8" x14ac:dyDescent="0.25">
      <c r="H10089" s="113"/>
    </row>
    <row r="10090" spans="8:8" x14ac:dyDescent="0.25">
      <c r="H10090" s="113"/>
    </row>
    <row r="10091" spans="8:8" x14ac:dyDescent="0.25">
      <c r="H10091" s="113"/>
    </row>
    <row r="10092" spans="8:8" x14ac:dyDescent="0.25">
      <c r="H10092" s="113"/>
    </row>
    <row r="10093" spans="8:8" x14ac:dyDescent="0.25">
      <c r="H10093" s="113"/>
    </row>
    <row r="10094" spans="8:8" x14ac:dyDescent="0.25">
      <c r="H10094" s="113"/>
    </row>
    <row r="10095" spans="8:8" x14ac:dyDescent="0.25">
      <c r="H10095" s="113"/>
    </row>
    <row r="10096" spans="8:8" x14ac:dyDescent="0.25">
      <c r="H10096" s="113"/>
    </row>
    <row r="10097" spans="8:8" x14ac:dyDescent="0.25">
      <c r="H10097" s="113"/>
    </row>
    <row r="10098" spans="8:8" x14ac:dyDescent="0.25">
      <c r="H10098" s="113"/>
    </row>
    <row r="10099" spans="8:8" x14ac:dyDescent="0.25">
      <c r="H10099" s="113"/>
    </row>
    <row r="10100" spans="8:8" x14ac:dyDescent="0.25">
      <c r="H10100" s="113"/>
    </row>
    <row r="10101" spans="8:8" x14ac:dyDescent="0.25">
      <c r="H10101" s="113"/>
    </row>
    <row r="10102" spans="8:8" x14ac:dyDescent="0.25">
      <c r="H10102" s="113"/>
    </row>
    <row r="10103" spans="8:8" x14ac:dyDescent="0.25">
      <c r="H10103" s="113"/>
    </row>
    <row r="10104" spans="8:8" x14ac:dyDescent="0.25">
      <c r="H10104" s="113"/>
    </row>
    <row r="10105" spans="8:8" x14ac:dyDescent="0.25">
      <c r="H10105" s="113"/>
    </row>
    <row r="10106" spans="8:8" x14ac:dyDescent="0.25">
      <c r="H10106" s="113"/>
    </row>
    <row r="10107" spans="8:8" x14ac:dyDescent="0.25">
      <c r="H10107" s="113"/>
    </row>
    <row r="10108" spans="8:8" x14ac:dyDescent="0.25">
      <c r="H10108" s="113"/>
    </row>
    <row r="10109" spans="8:8" x14ac:dyDescent="0.25">
      <c r="H10109" s="113"/>
    </row>
    <row r="10110" spans="8:8" x14ac:dyDescent="0.25">
      <c r="H10110" s="113"/>
    </row>
    <row r="10111" spans="8:8" x14ac:dyDescent="0.25">
      <c r="H10111" s="113"/>
    </row>
    <row r="10112" spans="8:8" x14ac:dyDescent="0.25">
      <c r="H10112" s="113"/>
    </row>
    <row r="10113" spans="8:8" x14ac:dyDescent="0.25">
      <c r="H10113" s="113"/>
    </row>
    <row r="10114" spans="8:8" x14ac:dyDescent="0.25">
      <c r="H10114" s="113"/>
    </row>
    <row r="10115" spans="8:8" x14ac:dyDescent="0.25">
      <c r="H10115" s="113"/>
    </row>
    <row r="10116" spans="8:8" x14ac:dyDescent="0.25">
      <c r="H10116" s="113"/>
    </row>
    <row r="10117" spans="8:8" x14ac:dyDescent="0.25">
      <c r="H10117" s="113"/>
    </row>
    <row r="10118" spans="8:8" x14ac:dyDescent="0.25">
      <c r="H10118" s="113"/>
    </row>
    <row r="10119" spans="8:8" x14ac:dyDescent="0.25">
      <c r="H10119" s="113"/>
    </row>
    <row r="10120" spans="8:8" x14ac:dyDescent="0.25">
      <c r="H10120" s="113"/>
    </row>
    <row r="10121" spans="8:8" x14ac:dyDescent="0.25">
      <c r="H10121" s="113"/>
    </row>
    <row r="10122" spans="8:8" x14ac:dyDescent="0.25">
      <c r="H10122" s="113"/>
    </row>
    <row r="10123" spans="8:8" x14ac:dyDescent="0.25">
      <c r="H10123" s="113"/>
    </row>
    <row r="10124" spans="8:8" x14ac:dyDescent="0.25">
      <c r="H10124" s="113"/>
    </row>
    <row r="10125" spans="8:8" x14ac:dyDescent="0.25">
      <c r="H10125" s="113"/>
    </row>
    <row r="10126" spans="8:8" x14ac:dyDescent="0.25">
      <c r="H10126" s="113"/>
    </row>
    <row r="10127" spans="8:8" x14ac:dyDescent="0.25">
      <c r="H10127" s="113"/>
    </row>
    <row r="10128" spans="8:8" x14ac:dyDescent="0.25">
      <c r="H10128" s="113"/>
    </row>
    <row r="10129" spans="8:8" x14ac:dyDescent="0.25">
      <c r="H10129" s="113"/>
    </row>
    <row r="10130" spans="8:8" x14ac:dyDescent="0.25">
      <c r="H10130" s="113"/>
    </row>
    <row r="10131" spans="8:8" x14ac:dyDescent="0.25">
      <c r="H10131" s="113"/>
    </row>
    <row r="10132" spans="8:8" x14ac:dyDescent="0.25">
      <c r="H10132" s="113"/>
    </row>
    <row r="10133" spans="8:8" x14ac:dyDescent="0.25">
      <c r="H10133" s="113"/>
    </row>
    <row r="10134" spans="8:8" x14ac:dyDescent="0.25">
      <c r="H10134" s="113"/>
    </row>
    <row r="10135" spans="8:8" x14ac:dyDescent="0.25">
      <c r="H10135" s="113"/>
    </row>
    <row r="10136" spans="8:8" x14ac:dyDescent="0.25">
      <c r="H10136" s="113"/>
    </row>
    <row r="10137" spans="8:8" x14ac:dyDescent="0.25">
      <c r="H10137" s="113"/>
    </row>
    <row r="10138" spans="8:8" x14ac:dyDescent="0.25">
      <c r="H10138" s="113"/>
    </row>
    <row r="10139" spans="8:8" x14ac:dyDescent="0.25">
      <c r="H10139" s="113"/>
    </row>
    <row r="10140" spans="8:8" x14ac:dyDescent="0.25">
      <c r="H10140" s="113"/>
    </row>
    <row r="10141" spans="8:8" x14ac:dyDescent="0.25">
      <c r="H10141" s="113"/>
    </row>
    <row r="10142" spans="8:8" x14ac:dyDescent="0.25">
      <c r="H10142" s="113"/>
    </row>
    <row r="10143" spans="8:8" x14ac:dyDescent="0.25">
      <c r="H10143" s="113"/>
    </row>
    <row r="10144" spans="8:8" x14ac:dyDescent="0.25">
      <c r="H10144" s="113"/>
    </row>
    <row r="10145" spans="8:8" x14ac:dyDescent="0.25">
      <c r="H10145" s="113"/>
    </row>
    <row r="10146" spans="8:8" x14ac:dyDescent="0.25">
      <c r="H10146" s="113"/>
    </row>
    <row r="10147" spans="8:8" x14ac:dyDescent="0.25">
      <c r="H10147" s="113"/>
    </row>
    <row r="10148" spans="8:8" x14ac:dyDescent="0.25">
      <c r="H10148" s="113"/>
    </row>
    <row r="10149" spans="8:8" x14ac:dyDescent="0.25">
      <c r="H10149" s="113"/>
    </row>
    <row r="10150" spans="8:8" x14ac:dyDescent="0.25">
      <c r="H10150" s="113"/>
    </row>
    <row r="10151" spans="8:8" x14ac:dyDescent="0.25">
      <c r="H10151" s="113"/>
    </row>
    <row r="10152" spans="8:8" x14ac:dyDescent="0.25">
      <c r="H10152" s="113"/>
    </row>
    <row r="10153" spans="8:8" x14ac:dyDescent="0.25">
      <c r="H10153" s="113"/>
    </row>
    <row r="10154" spans="8:8" x14ac:dyDescent="0.25">
      <c r="H10154" s="113"/>
    </row>
    <row r="10155" spans="8:8" x14ac:dyDescent="0.25">
      <c r="H10155" s="113"/>
    </row>
    <row r="10156" spans="8:8" x14ac:dyDescent="0.25">
      <c r="H10156" s="113"/>
    </row>
    <row r="10157" spans="8:8" x14ac:dyDescent="0.25">
      <c r="H10157" s="113"/>
    </row>
    <row r="10158" spans="8:8" x14ac:dyDescent="0.25">
      <c r="H10158" s="113"/>
    </row>
    <row r="10159" spans="8:8" x14ac:dyDescent="0.25">
      <c r="H10159" s="113"/>
    </row>
    <row r="10160" spans="8:8" x14ac:dyDescent="0.25">
      <c r="H10160" s="113"/>
    </row>
    <row r="10161" spans="8:8" x14ac:dyDescent="0.25">
      <c r="H10161" s="113"/>
    </row>
    <row r="10162" spans="8:8" x14ac:dyDescent="0.25">
      <c r="H10162" s="113"/>
    </row>
    <row r="10163" spans="8:8" x14ac:dyDescent="0.25">
      <c r="H10163" s="113"/>
    </row>
    <row r="10164" spans="8:8" x14ac:dyDescent="0.25">
      <c r="H10164" s="113"/>
    </row>
    <row r="10165" spans="8:8" x14ac:dyDescent="0.25">
      <c r="H10165" s="113"/>
    </row>
    <row r="10166" spans="8:8" x14ac:dyDescent="0.25">
      <c r="H10166" s="113"/>
    </row>
    <row r="10167" spans="8:8" x14ac:dyDescent="0.25">
      <c r="H10167" s="113"/>
    </row>
    <row r="10168" spans="8:8" x14ac:dyDescent="0.25">
      <c r="H10168" s="113"/>
    </row>
    <row r="10169" spans="8:8" x14ac:dyDescent="0.25">
      <c r="H10169" s="113"/>
    </row>
    <row r="10170" spans="8:8" x14ac:dyDescent="0.25">
      <c r="H10170" s="113"/>
    </row>
    <row r="10171" spans="8:8" x14ac:dyDescent="0.25">
      <c r="H10171" s="113"/>
    </row>
    <row r="10172" spans="8:8" x14ac:dyDescent="0.25">
      <c r="H10172" s="113"/>
    </row>
    <row r="10173" spans="8:8" x14ac:dyDescent="0.25">
      <c r="H10173" s="113"/>
    </row>
    <row r="10174" spans="8:8" x14ac:dyDescent="0.25">
      <c r="H10174" s="113"/>
    </row>
    <row r="10175" spans="8:8" x14ac:dyDescent="0.25">
      <c r="H10175" s="113"/>
    </row>
    <row r="10176" spans="8:8" x14ac:dyDescent="0.25">
      <c r="H10176" s="113"/>
    </row>
    <row r="10177" spans="8:8" x14ac:dyDescent="0.25">
      <c r="H10177" s="113"/>
    </row>
    <row r="10178" spans="8:8" x14ac:dyDescent="0.25">
      <c r="H10178" s="113"/>
    </row>
    <row r="10179" spans="8:8" x14ac:dyDescent="0.25">
      <c r="H10179" s="113"/>
    </row>
    <row r="10180" spans="8:8" x14ac:dyDescent="0.25">
      <c r="H10180" s="113"/>
    </row>
    <row r="10181" spans="8:8" x14ac:dyDescent="0.25">
      <c r="H10181" s="113"/>
    </row>
    <row r="10182" spans="8:8" x14ac:dyDescent="0.25">
      <c r="H10182" s="113"/>
    </row>
    <row r="10183" spans="8:8" x14ac:dyDescent="0.25">
      <c r="H10183" s="113"/>
    </row>
    <row r="10184" spans="8:8" x14ac:dyDescent="0.25">
      <c r="H10184" s="113"/>
    </row>
    <row r="10185" spans="8:8" x14ac:dyDescent="0.25">
      <c r="H10185" s="113"/>
    </row>
    <row r="10186" spans="8:8" x14ac:dyDescent="0.25">
      <c r="H10186" s="113"/>
    </row>
    <row r="10187" spans="8:8" x14ac:dyDescent="0.25">
      <c r="H10187" s="113"/>
    </row>
    <row r="10188" spans="8:8" x14ac:dyDescent="0.25">
      <c r="H10188" s="113"/>
    </row>
    <row r="10189" spans="8:8" x14ac:dyDescent="0.25">
      <c r="H10189" s="113"/>
    </row>
    <row r="10190" spans="8:8" x14ac:dyDescent="0.25">
      <c r="H10190" s="113"/>
    </row>
    <row r="10191" spans="8:8" x14ac:dyDescent="0.25">
      <c r="H10191" s="113"/>
    </row>
    <row r="10192" spans="8:8" x14ac:dyDescent="0.25">
      <c r="H10192" s="113"/>
    </row>
    <row r="10193" spans="8:8" x14ac:dyDescent="0.25">
      <c r="H10193" s="113"/>
    </row>
    <row r="10194" spans="8:8" x14ac:dyDescent="0.25">
      <c r="H10194" s="113"/>
    </row>
    <row r="10195" spans="8:8" x14ac:dyDescent="0.25">
      <c r="H10195" s="113"/>
    </row>
    <row r="10196" spans="8:8" x14ac:dyDescent="0.25">
      <c r="H10196" s="113"/>
    </row>
    <row r="10197" spans="8:8" x14ac:dyDescent="0.25">
      <c r="H10197" s="113"/>
    </row>
    <row r="10198" spans="8:8" x14ac:dyDescent="0.25">
      <c r="H10198" s="113"/>
    </row>
    <row r="10199" spans="8:8" x14ac:dyDescent="0.25">
      <c r="H10199" s="113"/>
    </row>
    <row r="10200" spans="8:8" x14ac:dyDescent="0.25">
      <c r="H10200" s="113"/>
    </row>
    <row r="10201" spans="8:8" x14ac:dyDescent="0.25">
      <c r="H10201" s="113"/>
    </row>
    <row r="10202" spans="8:8" x14ac:dyDescent="0.25">
      <c r="H10202" s="113"/>
    </row>
    <row r="10203" spans="8:8" x14ac:dyDescent="0.25">
      <c r="H10203" s="113"/>
    </row>
    <row r="10204" spans="8:8" x14ac:dyDescent="0.25">
      <c r="H10204" s="113"/>
    </row>
    <row r="10205" spans="8:8" x14ac:dyDescent="0.25">
      <c r="H10205" s="113"/>
    </row>
    <row r="10206" spans="8:8" x14ac:dyDescent="0.25">
      <c r="H10206" s="113"/>
    </row>
    <row r="10207" spans="8:8" x14ac:dyDescent="0.25">
      <c r="H10207" s="113"/>
    </row>
    <row r="10208" spans="8:8" x14ac:dyDescent="0.25">
      <c r="H10208" s="113"/>
    </row>
    <row r="10209" spans="8:8" x14ac:dyDescent="0.25">
      <c r="H10209" s="113"/>
    </row>
    <row r="10210" spans="8:8" x14ac:dyDescent="0.25">
      <c r="H10210" s="113"/>
    </row>
    <row r="10211" spans="8:8" x14ac:dyDescent="0.25">
      <c r="H10211" s="113"/>
    </row>
    <row r="10212" spans="8:8" x14ac:dyDescent="0.25">
      <c r="H10212" s="113"/>
    </row>
    <row r="10213" spans="8:8" x14ac:dyDescent="0.25">
      <c r="H10213" s="113"/>
    </row>
    <row r="10214" spans="8:8" x14ac:dyDescent="0.25">
      <c r="H10214" s="113"/>
    </row>
    <row r="10215" spans="8:8" x14ac:dyDescent="0.25">
      <c r="H10215" s="113"/>
    </row>
    <row r="10216" spans="8:8" x14ac:dyDescent="0.25">
      <c r="H10216" s="113"/>
    </row>
    <row r="10217" spans="8:8" x14ac:dyDescent="0.25">
      <c r="H10217" s="113"/>
    </row>
    <row r="10218" spans="8:8" x14ac:dyDescent="0.25">
      <c r="H10218" s="113"/>
    </row>
    <row r="10219" spans="8:8" x14ac:dyDescent="0.25">
      <c r="H10219" s="113"/>
    </row>
    <row r="10220" spans="8:8" x14ac:dyDescent="0.25">
      <c r="H10220" s="113"/>
    </row>
    <row r="10221" spans="8:8" x14ac:dyDescent="0.25">
      <c r="H10221" s="113"/>
    </row>
    <row r="10222" spans="8:8" x14ac:dyDescent="0.25">
      <c r="H10222" s="113"/>
    </row>
    <row r="10223" spans="8:8" x14ac:dyDescent="0.25">
      <c r="H10223" s="113"/>
    </row>
    <row r="10224" spans="8:8" x14ac:dyDescent="0.25">
      <c r="H10224" s="113"/>
    </row>
    <row r="10225" spans="8:8" x14ac:dyDescent="0.25">
      <c r="H10225" s="113"/>
    </row>
    <row r="10226" spans="8:8" x14ac:dyDescent="0.25">
      <c r="H10226" s="113"/>
    </row>
    <row r="10227" spans="8:8" x14ac:dyDescent="0.25">
      <c r="H10227" s="113"/>
    </row>
    <row r="10228" spans="8:8" x14ac:dyDescent="0.25">
      <c r="H10228" s="113"/>
    </row>
    <row r="10229" spans="8:8" x14ac:dyDescent="0.25">
      <c r="H10229" s="113"/>
    </row>
    <row r="10230" spans="8:8" x14ac:dyDescent="0.25">
      <c r="H10230" s="113"/>
    </row>
    <row r="10231" spans="8:8" x14ac:dyDescent="0.25">
      <c r="H10231" s="113"/>
    </row>
    <row r="10232" spans="8:8" x14ac:dyDescent="0.25">
      <c r="H10232" s="113"/>
    </row>
    <row r="10233" spans="8:8" x14ac:dyDescent="0.25">
      <c r="H10233" s="113"/>
    </row>
    <row r="10234" spans="8:8" x14ac:dyDescent="0.25">
      <c r="H10234" s="113"/>
    </row>
    <row r="10235" spans="8:8" x14ac:dyDescent="0.25">
      <c r="H10235" s="113"/>
    </row>
    <row r="10236" spans="8:8" x14ac:dyDescent="0.25">
      <c r="H10236" s="113"/>
    </row>
    <row r="10237" spans="8:8" x14ac:dyDescent="0.25">
      <c r="H10237" s="113"/>
    </row>
    <row r="10238" spans="8:8" x14ac:dyDescent="0.25">
      <c r="H10238" s="113"/>
    </row>
    <row r="10239" spans="8:8" x14ac:dyDescent="0.25">
      <c r="H10239" s="113"/>
    </row>
    <row r="10240" spans="8:8" x14ac:dyDescent="0.25">
      <c r="H10240" s="113"/>
    </row>
    <row r="10241" spans="8:8" x14ac:dyDescent="0.25">
      <c r="H10241" s="113"/>
    </row>
    <row r="10242" spans="8:8" x14ac:dyDescent="0.25">
      <c r="H10242" s="113"/>
    </row>
    <row r="10243" spans="8:8" x14ac:dyDescent="0.25">
      <c r="H10243" s="113"/>
    </row>
    <row r="10244" spans="8:8" x14ac:dyDescent="0.25">
      <c r="H10244" s="113"/>
    </row>
    <row r="10245" spans="8:8" x14ac:dyDescent="0.25">
      <c r="H10245" s="113"/>
    </row>
    <row r="10246" spans="8:8" x14ac:dyDescent="0.25">
      <c r="H10246" s="113"/>
    </row>
    <row r="10247" spans="8:8" x14ac:dyDescent="0.25">
      <c r="H10247" s="113"/>
    </row>
    <row r="10248" spans="8:8" x14ac:dyDescent="0.25">
      <c r="H10248" s="113"/>
    </row>
    <row r="10249" spans="8:8" x14ac:dyDescent="0.25">
      <c r="H10249" s="113"/>
    </row>
    <row r="10250" spans="8:8" x14ac:dyDescent="0.25">
      <c r="H10250" s="113"/>
    </row>
    <row r="10251" spans="8:8" x14ac:dyDescent="0.25">
      <c r="H10251" s="113"/>
    </row>
    <row r="10252" spans="8:8" x14ac:dyDescent="0.25">
      <c r="H10252" s="113"/>
    </row>
    <row r="10253" spans="8:8" x14ac:dyDescent="0.25">
      <c r="H10253" s="113"/>
    </row>
    <row r="10254" spans="8:8" x14ac:dyDescent="0.25">
      <c r="H10254" s="113"/>
    </row>
    <row r="10255" spans="8:8" x14ac:dyDescent="0.25">
      <c r="H10255" s="113"/>
    </row>
    <row r="10256" spans="8:8" x14ac:dyDescent="0.25">
      <c r="H10256" s="113"/>
    </row>
    <row r="10257" spans="8:8" x14ac:dyDescent="0.25">
      <c r="H10257" s="113"/>
    </row>
    <row r="10258" spans="8:8" x14ac:dyDescent="0.25">
      <c r="H10258" s="113"/>
    </row>
    <row r="10259" spans="8:8" x14ac:dyDescent="0.25">
      <c r="H10259" s="113"/>
    </row>
    <row r="10260" spans="8:8" x14ac:dyDescent="0.25">
      <c r="H10260" s="113"/>
    </row>
    <row r="10261" spans="8:8" x14ac:dyDescent="0.25">
      <c r="H10261" s="113"/>
    </row>
    <row r="10262" spans="8:8" x14ac:dyDescent="0.25">
      <c r="H10262" s="113"/>
    </row>
    <row r="10263" spans="8:8" x14ac:dyDescent="0.25">
      <c r="H10263" s="113"/>
    </row>
    <row r="10264" spans="8:8" x14ac:dyDescent="0.25">
      <c r="H10264" s="113"/>
    </row>
    <row r="10265" spans="8:8" x14ac:dyDescent="0.25">
      <c r="H10265" s="113"/>
    </row>
    <row r="10266" spans="8:8" x14ac:dyDescent="0.25">
      <c r="H10266" s="113"/>
    </row>
    <row r="10267" spans="8:8" x14ac:dyDescent="0.25">
      <c r="H10267" s="113"/>
    </row>
    <row r="10268" spans="8:8" x14ac:dyDescent="0.25">
      <c r="H10268" s="113"/>
    </row>
    <row r="10269" spans="8:8" x14ac:dyDescent="0.25">
      <c r="H10269" s="113"/>
    </row>
    <row r="10270" spans="8:8" x14ac:dyDescent="0.25">
      <c r="H10270" s="113"/>
    </row>
    <row r="10271" spans="8:8" x14ac:dyDescent="0.25">
      <c r="H10271" s="113"/>
    </row>
    <row r="10272" spans="8:8" x14ac:dyDescent="0.25">
      <c r="H10272" s="113"/>
    </row>
    <row r="10273" spans="8:8" x14ac:dyDescent="0.25">
      <c r="H10273" s="113"/>
    </row>
    <row r="10274" spans="8:8" x14ac:dyDescent="0.25">
      <c r="H10274" s="113"/>
    </row>
    <row r="10275" spans="8:8" x14ac:dyDescent="0.25">
      <c r="H10275" s="113"/>
    </row>
    <row r="10276" spans="8:8" x14ac:dyDescent="0.25">
      <c r="H10276" s="113"/>
    </row>
    <row r="10277" spans="8:8" x14ac:dyDescent="0.25">
      <c r="H10277" s="113"/>
    </row>
    <row r="10278" spans="8:8" x14ac:dyDescent="0.25">
      <c r="H10278" s="113"/>
    </row>
    <row r="10279" spans="8:8" x14ac:dyDescent="0.25">
      <c r="H10279" s="113"/>
    </row>
    <row r="10280" spans="8:8" x14ac:dyDescent="0.25">
      <c r="H10280" s="113"/>
    </row>
    <row r="10281" spans="8:8" x14ac:dyDescent="0.25">
      <c r="H10281" s="113"/>
    </row>
    <row r="10282" spans="8:8" x14ac:dyDescent="0.25">
      <c r="H10282" s="113"/>
    </row>
    <row r="10283" spans="8:8" x14ac:dyDescent="0.25">
      <c r="H10283" s="113"/>
    </row>
    <row r="10284" spans="8:8" x14ac:dyDescent="0.25">
      <c r="H10284" s="113"/>
    </row>
    <row r="10285" spans="8:8" x14ac:dyDescent="0.25">
      <c r="H10285" s="113"/>
    </row>
    <row r="10286" spans="8:8" x14ac:dyDescent="0.25">
      <c r="H10286" s="113"/>
    </row>
    <row r="10287" spans="8:8" x14ac:dyDescent="0.25">
      <c r="H10287" s="113"/>
    </row>
    <row r="10288" spans="8:8" x14ac:dyDescent="0.25">
      <c r="H10288" s="113"/>
    </row>
    <row r="10289" spans="8:8" x14ac:dyDescent="0.25">
      <c r="H10289" s="113"/>
    </row>
    <row r="10290" spans="8:8" x14ac:dyDescent="0.25">
      <c r="H10290" s="113"/>
    </row>
    <row r="10291" spans="8:8" x14ac:dyDescent="0.25">
      <c r="H10291" s="113"/>
    </row>
    <row r="10292" spans="8:8" x14ac:dyDescent="0.25">
      <c r="H10292" s="113"/>
    </row>
    <row r="10293" spans="8:8" x14ac:dyDescent="0.25">
      <c r="H10293" s="113"/>
    </row>
    <row r="10294" spans="8:8" x14ac:dyDescent="0.25">
      <c r="H10294" s="113"/>
    </row>
    <row r="10295" spans="8:8" x14ac:dyDescent="0.25">
      <c r="H10295" s="113"/>
    </row>
    <row r="10296" spans="8:8" x14ac:dyDescent="0.25">
      <c r="H10296" s="113"/>
    </row>
    <row r="10297" spans="8:8" x14ac:dyDescent="0.25">
      <c r="H10297" s="113"/>
    </row>
    <row r="10298" spans="8:8" x14ac:dyDescent="0.25">
      <c r="H10298" s="113"/>
    </row>
    <row r="10299" spans="8:8" x14ac:dyDescent="0.25">
      <c r="H10299" s="113"/>
    </row>
    <row r="10300" spans="8:8" x14ac:dyDescent="0.25">
      <c r="H10300" s="113"/>
    </row>
    <row r="10301" spans="8:8" x14ac:dyDescent="0.25">
      <c r="H10301" s="113"/>
    </row>
    <row r="10302" spans="8:8" x14ac:dyDescent="0.25">
      <c r="H10302" s="113"/>
    </row>
    <row r="10303" spans="8:8" x14ac:dyDescent="0.25">
      <c r="H10303" s="113"/>
    </row>
    <row r="10304" spans="8:8" x14ac:dyDescent="0.25">
      <c r="H10304" s="113"/>
    </row>
    <row r="10305" spans="8:8" x14ac:dyDescent="0.25">
      <c r="H10305" s="113"/>
    </row>
    <row r="10306" spans="8:8" x14ac:dyDescent="0.25">
      <c r="H10306" s="113"/>
    </row>
    <row r="10307" spans="8:8" x14ac:dyDescent="0.25">
      <c r="H10307" s="113"/>
    </row>
    <row r="10308" spans="8:8" x14ac:dyDescent="0.25">
      <c r="H10308" s="113"/>
    </row>
    <row r="10309" spans="8:8" x14ac:dyDescent="0.25">
      <c r="H10309" s="113"/>
    </row>
    <row r="10310" spans="8:8" x14ac:dyDescent="0.25">
      <c r="H10310" s="113"/>
    </row>
    <row r="10311" spans="8:8" x14ac:dyDescent="0.25">
      <c r="H10311" s="113"/>
    </row>
    <row r="10312" spans="8:8" x14ac:dyDescent="0.25">
      <c r="H10312" s="113"/>
    </row>
    <row r="10313" spans="8:8" x14ac:dyDescent="0.25">
      <c r="H10313" s="113"/>
    </row>
    <row r="10314" spans="8:8" x14ac:dyDescent="0.25">
      <c r="H10314" s="113"/>
    </row>
    <row r="10315" spans="8:8" x14ac:dyDescent="0.25">
      <c r="H10315" s="113"/>
    </row>
    <row r="10316" spans="8:8" x14ac:dyDescent="0.25">
      <c r="H10316" s="113"/>
    </row>
    <row r="10317" spans="8:8" x14ac:dyDescent="0.25">
      <c r="H10317" s="113"/>
    </row>
    <row r="10318" spans="8:8" x14ac:dyDescent="0.25">
      <c r="H10318" s="113"/>
    </row>
    <row r="10319" spans="8:8" x14ac:dyDescent="0.25">
      <c r="H10319" s="113"/>
    </row>
    <row r="10320" spans="8:8" x14ac:dyDescent="0.25">
      <c r="H10320" s="113"/>
    </row>
    <row r="10321" spans="8:8" x14ac:dyDescent="0.25">
      <c r="H10321" s="113"/>
    </row>
    <row r="10322" spans="8:8" x14ac:dyDescent="0.25">
      <c r="H10322" s="113"/>
    </row>
    <row r="10323" spans="8:8" x14ac:dyDescent="0.25">
      <c r="H10323" s="113"/>
    </row>
    <row r="10324" spans="8:8" x14ac:dyDescent="0.25">
      <c r="H10324" s="113"/>
    </row>
    <row r="10325" spans="8:8" x14ac:dyDescent="0.25">
      <c r="H10325" s="113"/>
    </row>
    <row r="10326" spans="8:8" x14ac:dyDescent="0.25">
      <c r="H10326" s="113"/>
    </row>
    <row r="10327" spans="8:8" x14ac:dyDescent="0.25">
      <c r="H10327" s="113"/>
    </row>
    <row r="10328" spans="8:8" x14ac:dyDescent="0.25">
      <c r="H10328" s="113"/>
    </row>
    <row r="10329" spans="8:8" x14ac:dyDescent="0.25">
      <c r="H10329" s="113"/>
    </row>
    <row r="10330" spans="8:8" x14ac:dyDescent="0.25">
      <c r="H10330" s="113"/>
    </row>
    <row r="10331" spans="8:8" x14ac:dyDescent="0.25">
      <c r="H10331" s="113"/>
    </row>
    <row r="10332" spans="8:8" x14ac:dyDescent="0.25">
      <c r="H10332" s="113"/>
    </row>
    <row r="10333" spans="8:8" x14ac:dyDescent="0.25">
      <c r="H10333" s="113"/>
    </row>
    <row r="10334" spans="8:8" x14ac:dyDescent="0.25">
      <c r="H10334" s="113"/>
    </row>
    <row r="10335" spans="8:8" x14ac:dyDescent="0.25">
      <c r="H10335" s="113"/>
    </row>
    <row r="10336" spans="8:8" x14ac:dyDescent="0.25">
      <c r="H10336" s="113"/>
    </row>
    <row r="10337" spans="8:8" x14ac:dyDescent="0.25">
      <c r="H10337" s="113"/>
    </row>
    <row r="10338" spans="8:8" x14ac:dyDescent="0.25">
      <c r="H10338" s="113"/>
    </row>
    <row r="10339" spans="8:8" x14ac:dyDescent="0.25">
      <c r="H10339" s="113"/>
    </row>
    <row r="10340" spans="8:8" x14ac:dyDescent="0.25">
      <c r="H10340" s="113"/>
    </row>
    <row r="10341" spans="8:8" x14ac:dyDescent="0.25">
      <c r="H10341" s="113"/>
    </row>
    <row r="10342" spans="8:8" x14ac:dyDescent="0.25">
      <c r="H10342" s="113"/>
    </row>
    <row r="10343" spans="8:8" x14ac:dyDescent="0.25">
      <c r="H10343" s="113"/>
    </row>
    <row r="10344" spans="8:8" x14ac:dyDescent="0.25">
      <c r="H10344" s="113"/>
    </row>
    <row r="10345" spans="8:8" x14ac:dyDescent="0.25">
      <c r="H10345" s="113"/>
    </row>
    <row r="10346" spans="8:8" x14ac:dyDescent="0.25">
      <c r="H10346" s="113"/>
    </row>
    <row r="10347" spans="8:8" x14ac:dyDescent="0.25">
      <c r="H10347" s="113"/>
    </row>
    <row r="10348" spans="8:8" x14ac:dyDescent="0.25">
      <c r="H10348" s="113"/>
    </row>
    <row r="10349" spans="8:8" x14ac:dyDescent="0.25">
      <c r="H10349" s="113"/>
    </row>
    <row r="10350" spans="8:8" x14ac:dyDescent="0.25">
      <c r="H10350" s="113"/>
    </row>
    <row r="10351" spans="8:8" x14ac:dyDescent="0.25">
      <c r="H10351" s="113"/>
    </row>
    <row r="10352" spans="8:8" x14ac:dyDescent="0.25">
      <c r="H10352" s="113"/>
    </row>
    <row r="10353" spans="8:8" x14ac:dyDescent="0.25">
      <c r="H10353" s="113"/>
    </row>
    <row r="10354" spans="8:8" x14ac:dyDescent="0.25">
      <c r="H10354" s="113"/>
    </row>
    <row r="10355" spans="8:8" x14ac:dyDescent="0.25">
      <c r="H10355" s="113"/>
    </row>
    <row r="10356" spans="8:8" x14ac:dyDescent="0.25">
      <c r="H10356" s="113"/>
    </row>
    <row r="10357" spans="8:8" x14ac:dyDescent="0.25">
      <c r="H10357" s="113"/>
    </row>
    <row r="10358" spans="8:8" x14ac:dyDescent="0.25">
      <c r="H10358" s="113"/>
    </row>
    <row r="10359" spans="8:8" x14ac:dyDescent="0.25">
      <c r="H10359" s="113"/>
    </row>
    <row r="10360" spans="8:8" x14ac:dyDescent="0.25">
      <c r="H10360" s="113"/>
    </row>
    <row r="10361" spans="8:8" x14ac:dyDescent="0.25">
      <c r="H10361" s="113"/>
    </row>
    <row r="10362" spans="8:8" x14ac:dyDescent="0.25">
      <c r="H10362" s="113"/>
    </row>
    <row r="10363" spans="8:8" x14ac:dyDescent="0.25">
      <c r="H10363" s="113"/>
    </row>
    <row r="10364" spans="8:8" x14ac:dyDescent="0.25">
      <c r="H10364" s="113"/>
    </row>
    <row r="10365" spans="8:8" x14ac:dyDescent="0.25">
      <c r="H10365" s="113"/>
    </row>
    <row r="10366" spans="8:8" x14ac:dyDescent="0.25">
      <c r="H10366" s="113"/>
    </row>
    <row r="10367" spans="8:8" x14ac:dyDescent="0.25">
      <c r="H10367" s="113"/>
    </row>
    <row r="10368" spans="8:8" x14ac:dyDescent="0.25">
      <c r="H10368" s="113"/>
    </row>
    <row r="10369" spans="8:8" x14ac:dyDescent="0.25">
      <c r="H10369" s="113"/>
    </row>
    <row r="10370" spans="8:8" x14ac:dyDescent="0.25">
      <c r="H10370" s="113"/>
    </row>
    <row r="10371" spans="8:8" x14ac:dyDescent="0.25">
      <c r="H10371" s="113"/>
    </row>
    <row r="10372" spans="8:8" x14ac:dyDescent="0.25">
      <c r="H10372" s="113"/>
    </row>
    <row r="10373" spans="8:8" x14ac:dyDescent="0.25">
      <c r="H10373" s="113"/>
    </row>
    <row r="10374" spans="8:8" x14ac:dyDescent="0.25">
      <c r="H10374" s="113"/>
    </row>
    <row r="10375" spans="8:8" x14ac:dyDescent="0.25">
      <c r="H10375" s="113"/>
    </row>
    <row r="10376" spans="8:8" x14ac:dyDescent="0.25">
      <c r="H10376" s="113"/>
    </row>
    <row r="10377" spans="8:8" x14ac:dyDescent="0.25">
      <c r="H10377" s="113"/>
    </row>
    <row r="10378" spans="8:8" x14ac:dyDescent="0.25">
      <c r="H10378" s="113"/>
    </row>
    <row r="10379" spans="8:8" x14ac:dyDescent="0.25">
      <c r="H10379" s="113"/>
    </row>
    <row r="10380" spans="8:8" x14ac:dyDescent="0.25">
      <c r="H10380" s="113"/>
    </row>
    <row r="10381" spans="8:8" x14ac:dyDescent="0.25">
      <c r="H10381" s="113"/>
    </row>
    <row r="10382" spans="8:8" x14ac:dyDescent="0.25">
      <c r="H10382" s="113"/>
    </row>
    <row r="10383" spans="8:8" x14ac:dyDescent="0.25">
      <c r="H10383" s="113"/>
    </row>
    <row r="10384" spans="8:8" x14ac:dyDescent="0.25">
      <c r="H10384" s="113"/>
    </row>
    <row r="10385" spans="8:8" x14ac:dyDescent="0.25">
      <c r="H10385" s="113"/>
    </row>
    <row r="10386" spans="8:8" x14ac:dyDescent="0.25">
      <c r="H10386" s="113"/>
    </row>
    <row r="10387" spans="8:8" x14ac:dyDescent="0.25">
      <c r="H10387" s="113"/>
    </row>
    <row r="10388" spans="8:8" x14ac:dyDescent="0.25">
      <c r="H10388" s="113"/>
    </row>
    <row r="10389" spans="8:8" x14ac:dyDescent="0.25">
      <c r="H10389" s="113"/>
    </row>
    <row r="10390" spans="8:8" x14ac:dyDescent="0.25">
      <c r="H10390" s="113"/>
    </row>
    <row r="10391" spans="8:8" x14ac:dyDescent="0.25">
      <c r="H10391" s="113"/>
    </row>
    <row r="10392" spans="8:8" x14ac:dyDescent="0.25">
      <c r="H10392" s="113"/>
    </row>
    <row r="10393" spans="8:8" x14ac:dyDescent="0.25">
      <c r="H10393" s="113"/>
    </row>
    <row r="10394" spans="8:8" x14ac:dyDescent="0.25">
      <c r="H10394" s="113"/>
    </row>
    <row r="10395" spans="8:8" x14ac:dyDescent="0.25">
      <c r="H10395" s="113"/>
    </row>
    <row r="10396" spans="8:8" x14ac:dyDescent="0.25">
      <c r="H10396" s="113"/>
    </row>
    <row r="10397" spans="8:8" x14ac:dyDescent="0.25">
      <c r="H10397" s="113"/>
    </row>
    <row r="10398" spans="8:8" x14ac:dyDescent="0.25">
      <c r="H10398" s="113"/>
    </row>
    <row r="10399" spans="8:8" x14ac:dyDescent="0.25">
      <c r="H10399" s="113"/>
    </row>
    <row r="10400" spans="8:8" x14ac:dyDescent="0.25">
      <c r="H10400" s="113"/>
    </row>
    <row r="10401" spans="8:8" x14ac:dyDescent="0.25">
      <c r="H10401" s="113"/>
    </row>
    <row r="10402" spans="8:8" x14ac:dyDescent="0.25">
      <c r="H10402" s="113"/>
    </row>
    <row r="10403" spans="8:8" x14ac:dyDescent="0.25">
      <c r="H10403" s="113"/>
    </row>
    <row r="10404" spans="8:8" x14ac:dyDescent="0.25">
      <c r="H10404" s="113"/>
    </row>
    <row r="10405" spans="8:8" x14ac:dyDescent="0.25">
      <c r="H10405" s="113"/>
    </row>
    <row r="10406" spans="8:8" x14ac:dyDescent="0.25">
      <c r="H10406" s="113"/>
    </row>
    <row r="10407" spans="8:8" x14ac:dyDescent="0.25">
      <c r="H10407" s="113"/>
    </row>
    <row r="10408" spans="8:8" x14ac:dyDescent="0.25">
      <c r="H10408" s="113"/>
    </row>
    <row r="10409" spans="8:8" x14ac:dyDescent="0.25">
      <c r="H10409" s="113"/>
    </row>
    <row r="10410" spans="8:8" x14ac:dyDescent="0.25">
      <c r="H10410" s="113"/>
    </row>
    <row r="10411" spans="8:8" x14ac:dyDescent="0.25">
      <c r="H10411" s="113"/>
    </row>
    <row r="10412" spans="8:8" x14ac:dyDescent="0.25">
      <c r="H10412" s="113"/>
    </row>
    <row r="10413" spans="8:8" x14ac:dyDescent="0.25">
      <c r="H10413" s="113"/>
    </row>
    <row r="10414" spans="8:8" x14ac:dyDescent="0.25">
      <c r="H10414" s="113"/>
    </row>
    <row r="10415" spans="8:8" x14ac:dyDescent="0.25">
      <c r="H10415" s="113"/>
    </row>
    <row r="10416" spans="8:8" x14ac:dyDescent="0.25">
      <c r="H10416" s="113"/>
    </row>
    <row r="10417" spans="8:8" x14ac:dyDescent="0.25">
      <c r="H10417" s="113"/>
    </row>
    <row r="10418" spans="8:8" x14ac:dyDescent="0.25">
      <c r="H10418" s="113"/>
    </row>
    <row r="10419" spans="8:8" x14ac:dyDescent="0.25">
      <c r="H10419" s="113"/>
    </row>
    <row r="10420" spans="8:8" x14ac:dyDescent="0.25">
      <c r="H10420" s="113"/>
    </row>
    <row r="10421" spans="8:8" x14ac:dyDescent="0.25">
      <c r="H10421" s="113"/>
    </row>
    <row r="10422" spans="8:8" x14ac:dyDescent="0.25">
      <c r="H10422" s="113"/>
    </row>
    <row r="10423" spans="8:8" x14ac:dyDescent="0.25">
      <c r="H10423" s="113"/>
    </row>
    <row r="10424" spans="8:8" x14ac:dyDescent="0.25">
      <c r="H10424" s="113"/>
    </row>
    <row r="10425" spans="8:8" x14ac:dyDescent="0.25">
      <c r="H10425" s="113"/>
    </row>
    <row r="10426" spans="8:8" x14ac:dyDescent="0.25">
      <c r="H10426" s="113"/>
    </row>
    <row r="10427" spans="8:8" x14ac:dyDescent="0.25">
      <c r="H10427" s="113"/>
    </row>
    <row r="10428" spans="8:8" x14ac:dyDescent="0.25">
      <c r="H10428" s="113"/>
    </row>
    <row r="10429" spans="8:8" x14ac:dyDescent="0.25">
      <c r="H10429" s="113"/>
    </row>
    <row r="10430" spans="8:8" x14ac:dyDescent="0.25">
      <c r="H10430" s="113"/>
    </row>
    <row r="10431" spans="8:8" x14ac:dyDescent="0.25">
      <c r="H10431" s="113"/>
    </row>
    <row r="10432" spans="8:8" x14ac:dyDescent="0.25">
      <c r="H10432" s="113"/>
    </row>
    <row r="10433" spans="8:8" x14ac:dyDescent="0.25">
      <c r="H10433" s="113"/>
    </row>
    <row r="10434" spans="8:8" x14ac:dyDescent="0.25">
      <c r="H10434" s="113"/>
    </row>
    <row r="10435" spans="8:8" x14ac:dyDescent="0.25">
      <c r="H10435" s="113"/>
    </row>
    <row r="10436" spans="8:8" x14ac:dyDescent="0.25">
      <c r="H10436" s="113"/>
    </row>
    <row r="10437" spans="8:8" x14ac:dyDescent="0.25">
      <c r="H10437" s="113"/>
    </row>
    <row r="10438" spans="8:8" x14ac:dyDescent="0.25">
      <c r="H10438" s="113"/>
    </row>
    <row r="10439" spans="8:8" x14ac:dyDescent="0.25">
      <c r="H10439" s="113"/>
    </row>
    <row r="10440" spans="8:8" x14ac:dyDescent="0.25">
      <c r="H10440" s="113"/>
    </row>
    <row r="10441" spans="8:8" x14ac:dyDescent="0.25">
      <c r="H10441" s="113"/>
    </row>
    <row r="10442" spans="8:8" x14ac:dyDescent="0.25">
      <c r="H10442" s="113"/>
    </row>
    <row r="10443" spans="8:8" x14ac:dyDescent="0.25">
      <c r="H10443" s="113"/>
    </row>
    <row r="10444" spans="8:8" x14ac:dyDescent="0.25">
      <c r="H10444" s="113"/>
    </row>
    <row r="10445" spans="8:8" x14ac:dyDescent="0.25">
      <c r="H10445" s="113"/>
    </row>
    <row r="10446" spans="8:8" x14ac:dyDescent="0.25">
      <c r="H10446" s="113"/>
    </row>
    <row r="10447" spans="8:8" x14ac:dyDescent="0.25">
      <c r="H10447" s="113"/>
    </row>
    <row r="10448" spans="8:8" x14ac:dyDescent="0.25">
      <c r="H10448" s="113"/>
    </row>
    <row r="10449" spans="8:8" x14ac:dyDescent="0.25">
      <c r="H10449" s="113"/>
    </row>
    <row r="10450" spans="8:8" x14ac:dyDescent="0.25">
      <c r="H10450" s="113"/>
    </row>
    <row r="10451" spans="8:8" x14ac:dyDescent="0.25">
      <c r="H10451" s="113"/>
    </row>
    <row r="10452" spans="8:8" x14ac:dyDescent="0.25">
      <c r="H10452" s="113"/>
    </row>
    <row r="10453" spans="8:8" x14ac:dyDescent="0.25">
      <c r="H10453" s="113"/>
    </row>
    <row r="10454" spans="8:8" x14ac:dyDescent="0.25">
      <c r="H10454" s="113"/>
    </row>
    <row r="10455" spans="8:8" x14ac:dyDescent="0.25">
      <c r="H10455" s="113"/>
    </row>
    <row r="10456" spans="8:8" x14ac:dyDescent="0.25">
      <c r="H10456" s="113"/>
    </row>
    <row r="10457" spans="8:8" x14ac:dyDescent="0.25">
      <c r="H10457" s="113"/>
    </row>
    <row r="10458" spans="8:8" x14ac:dyDescent="0.25">
      <c r="H10458" s="113"/>
    </row>
    <row r="10459" spans="8:8" x14ac:dyDescent="0.25">
      <c r="H10459" s="113"/>
    </row>
    <row r="10460" spans="8:8" x14ac:dyDescent="0.25">
      <c r="H10460" s="113"/>
    </row>
    <row r="10461" spans="8:8" x14ac:dyDescent="0.25">
      <c r="H10461" s="113"/>
    </row>
    <row r="10462" spans="8:8" x14ac:dyDescent="0.25">
      <c r="H10462" s="113"/>
    </row>
    <row r="10463" spans="8:8" x14ac:dyDescent="0.25">
      <c r="H10463" s="113"/>
    </row>
    <row r="10464" spans="8:8" x14ac:dyDescent="0.25">
      <c r="H10464" s="113"/>
    </row>
    <row r="10465" spans="8:8" x14ac:dyDescent="0.25">
      <c r="H10465" s="113"/>
    </row>
    <row r="10466" spans="8:8" x14ac:dyDescent="0.25">
      <c r="H10466" s="113"/>
    </row>
    <row r="10467" spans="8:8" x14ac:dyDescent="0.25">
      <c r="H10467" s="113"/>
    </row>
    <row r="10468" spans="8:8" x14ac:dyDescent="0.25">
      <c r="H10468" s="113"/>
    </row>
    <row r="10469" spans="8:8" x14ac:dyDescent="0.25">
      <c r="H10469" s="113"/>
    </row>
    <row r="10470" spans="8:8" x14ac:dyDescent="0.25">
      <c r="H10470" s="113"/>
    </row>
    <row r="10471" spans="8:8" x14ac:dyDescent="0.25">
      <c r="H10471" s="113"/>
    </row>
    <row r="10472" spans="8:8" x14ac:dyDescent="0.25">
      <c r="H10472" s="113"/>
    </row>
    <row r="10473" spans="8:8" x14ac:dyDescent="0.25">
      <c r="H10473" s="113"/>
    </row>
    <row r="10474" spans="8:8" x14ac:dyDescent="0.25">
      <c r="H10474" s="113"/>
    </row>
    <row r="10475" spans="8:8" x14ac:dyDescent="0.25">
      <c r="H10475" s="113"/>
    </row>
    <row r="10476" spans="8:8" x14ac:dyDescent="0.25">
      <c r="H10476" s="113"/>
    </row>
    <row r="10477" spans="8:8" x14ac:dyDescent="0.25">
      <c r="H10477" s="113"/>
    </row>
    <row r="10478" spans="8:8" x14ac:dyDescent="0.25">
      <c r="H10478" s="113"/>
    </row>
    <row r="10479" spans="8:8" x14ac:dyDescent="0.25">
      <c r="H10479" s="113"/>
    </row>
    <row r="10480" spans="8:8" x14ac:dyDescent="0.25">
      <c r="H10480" s="113"/>
    </row>
    <row r="10481" spans="8:8" x14ac:dyDescent="0.25">
      <c r="H10481" s="113"/>
    </row>
    <row r="10482" spans="8:8" x14ac:dyDescent="0.25">
      <c r="H10482" s="113"/>
    </row>
    <row r="10483" spans="8:8" x14ac:dyDescent="0.25">
      <c r="H10483" s="113"/>
    </row>
    <row r="10484" spans="8:8" x14ac:dyDescent="0.25">
      <c r="H10484" s="113"/>
    </row>
    <row r="10485" spans="8:8" x14ac:dyDescent="0.25">
      <c r="H10485" s="113"/>
    </row>
    <row r="10486" spans="8:8" x14ac:dyDescent="0.25">
      <c r="H10486" s="113"/>
    </row>
    <row r="10487" spans="8:8" x14ac:dyDescent="0.25">
      <c r="H10487" s="113"/>
    </row>
    <row r="10488" spans="8:8" x14ac:dyDescent="0.25">
      <c r="H10488" s="113"/>
    </row>
    <row r="10489" spans="8:8" x14ac:dyDescent="0.25">
      <c r="H10489" s="113"/>
    </row>
    <row r="10490" spans="8:8" x14ac:dyDescent="0.25">
      <c r="H10490" s="113"/>
    </row>
    <row r="10491" spans="8:8" x14ac:dyDescent="0.25">
      <c r="H10491" s="113"/>
    </row>
    <row r="10492" spans="8:8" x14ac:dyDescent="0.25">
      <c r="H10492" s="113"/>
    </row>
    <row r="10493" spans="8:8" x14ac:dyDescent="0.25">
      <c r="H10493" s="113"/>
    </row>
    <row r="10494" spans="8:8" x14ac:dyDescent="0.25">
      <c r="H10494" s="113"/>
    </row>
    <row r="10495" spans="8:8" x14ac:dyDescent="0.25">
      <c r="H10495" s="113"/>
    </row>
    <row r="10496" spans="8:8" x14ac:dyDescent="0.25">
      <c r="H10496" s="113"/>
    </row>
    <row r="10497" spans="8:8" x14ac:dyDescent="0.25">
      <c r="H10497" s="113"/>
    </row>
    <row r="10498" spans="8:8" x14ac:dyDescent="0.25">
      <c r="H10498" s="113"/>
    </row>
    <row r="10499" spans="8:8" x14ac:dyDescent="0.25">
      <c r="H10499" s="113"/>
    </row>
    <row r="10500" spans="8:8" x14ac:dyDescent="0.25">
      <c r="H10500" s="113"/>
    </row>
    <row r="10501" spans="8:8" x14ac:dyDescent="0.25">
      <c r="H10501" s="113"/>
    </row>
    <row r="10502" spans="8:8" x14ac:dyDescent="0.25">
      <c r="H10502" s="113"/>
    </row>
    <row r="10503" spans="8:8" x14ac:dyDescent="0.25">
      <c r="H10503" s="113"/>
    </row>
    <row r="10504" spans="8:8" x14ac:dyDescent="0.25">
      <c r="H10504" s="113"/>
    </row>
    <row r="10505" spans="8:8" x14ac:dyDescent="0.25">
      <c r="H10505" s="113"/>
    </row>
    <row r="10506" spans="8:8" x14ac:dyDescent="0.25">
      <c r="H10506" s="113"/>
    </row>
    <row r="10507" spans="8:8" x14ac:dyDescent="0.25">
      <c r="H10507" s="113"/>
    </row>
    <row r="10508" spans="8:8" x14ac:dyDescent="0.25">
      <c r="H10508" s="113"/>
    </row>
    <row r="10509" spans="8:8" x14ac:dyDescent="0.25">
      <c r="H10509" s="113"/>
    </row>
    <row r="10510" spans="8:8" x14ac:dyDescent="0.25">
      <c r="H10510" s="113"/>
    </row>
    <row r="10511" spans="8:8" x14ac:dyDescent="0.25">
      <c r="H10511" s="113"/>
    </row>
    <row r="10512" spans="8:8" x14ac:dyDescent="0.25">
      <c r="H10512" s="113"/>
    </row>
    <row r="10513" spans="8:8" x14ac:dyDescent="0.25">
      <c r="H10513" s="113"/>
    </row>
    <row r="10514" spans="8:8" x14ac:dyDescent="0.25">
      <c r="H10514" s="113"/>
    </row>
    <row r="10515" spans="8:8" x14ac:dyDescent="0.25">
      <c r="H10515" s="113"/>
    </row>
    <row r="10516" spans="8:8" x14ac:dyDescent="0.25">
      <c r="H10516" s="113"/>
    </row>
    <row r="10517" spans="8:8" x14ac:dyDescent="0.25">
      <c r="H10517" s="113"/>
    </row>
    <row r="10518" spans="8:8" x14ac:dyDescent="0.25">
      <c r="H10518" s="113"/>
    </row>
    <row r="10519" spans="8:8" x14ac:dyDescent="0.25">
      <c r="H10519" s="113"/>
    </row>
    <row r="10520" spans="8:8" x14ac:dyDescent="0.25">
      <c r="H10520" s="113"/>
    </row>
    <row r="10521" spans="8:8" x14ac:dyDescent="0.25">
      <c r="H10521" s="113"/>
    </row>
    <row r="10522" spans="8:8" x14ac:dyDescent="0.25">
      <c r="H10522" s="113"/>
    </row>
    <row r="10523" spans="8:8" x14ac:dyDescent="0.25">
      <c r="H10523" s="113"/>
    </row>
    <row r="10524" spans="8:8" x14ac:dyDescent="0.25">
      <c r="H10524" s="113"/>
    </row>
    <row r="10525" spans="8:8" x14ac:dyDescent="0.25">
      <c r="H10525" s="113"/>
    </row>
    <row r="10526" spans="8:8" x14ac:dyDescent="0.25">
      <c r="H10526" s="113"/>
    </row>
    <row r="10527" spans="8:8" x14ac:dyDescent="0.25">
      <c r="H10527" s="113"/>
    </row>
    <row r="10528" spans="8:8" x14ac:dyDescent="0.25">
      <c r="H10528" s="113"/>
    </row>
    <row r="10529" spans="8:8" x14ac:dyDescent="0.25">
      <c r="H10529" s="113"/>
    </row>
    <row r="10530" spans="8:8" x14ac:dyDescent="0.25">
      <c r="H10530" s="113"/>
    </row>
    <row r="10531" spans="8:8" x14ac:dyDescent="0.25">
      <c r="H10531" s="113"/>
    </row>
    <row r="10532" spans="8:8" x14ac:dyDescent="0.25">
      <c r="H10532" s="113"/>
    </row>
    <row r="10533" spans="8:8" x14ac:dyDescent="0.25">
      <c r="H10533" s="113"/>
    </row>
    <row r="10534" spans="8:8" x14ac:dyDescent="0.25">
      <c r="H10534" s="113"/>
    </row>
    <row r="10535" spans="8:8" x14ac:dyDescent="0.25">
      <c r="H10535" s="113"/>
    </row>
    <row r="10536" spans="8:8" x14ac:dyDescent="0.25">
      <c r="H10536" s="113"/>
    </row>
    <row r="10537" spans="8:8" x14ac:dyDescent="0.25">
      <c r="H10537" s="113"/>
    </row>
    <row r="10538" spans="8:8" x14ac:dyDescent="0.25">
      <c r="H10538" s="113"/>
    </row>
    <row r="10539" spans="8:8" x14ac:dyDescent="0.25">
      <c r="H10539" s="113"/>
    </row>
    <row r="10540" spans="8:8" x14ac:dyDescent="0.25">
      <c r="H10540" s="113"/>
    </row>
    <row r="10541" spans="8:8" x14ac:dyDescent="0.25">
      <c r="H10541" s="113"/>
    </row>
    <row r="10542" spans="8:8" x14ac:dyDescent="0.25">
      <c r="H10542" s="113"/>
    </row>
    <row r="10543" spans="8:8" x14ac:dyDescent="0.25">
      <c r="H10543" s="113"/>
    </row>
    <row r="10544" spans="8:8" x14ac:dyDescent="0.25">
      <c r="H10544" s="113"/>
    </row>
    <row r="10545" spans="8:8" x14ac:dyDescent="0.25">
      <c r="H10545" s="113"/>
    </row>
    <row r="10546" spans="8:8" x14ac:dyDescent="0.25">
      <c r="H10546" s="113"/>
    </row>
    <row r="10547" spans="8:8" x14ac:dyDescent="0.25">
      <c r="H10547" s="113"/>
    </row>
    <row r="10548" spans="8:8" x14ac:dyDescent="0.25">
      <c r="H10548" s="113"/>
    </row>
    <row r="10549" spans="8:8" x14ac:dyDescent="0.25">
      <c r="H10549" s="113"/>
    </row>
    <row r="10550" spans="8:8" x14ac:dyDescent="0.25">
      <c r="H10550" s="113"/>
    </row>
    <row r="10551" spans="8:8" x14ac:dyDescent="0.25">
      <c r="H10551" s="113"/>
    </row>
    <row r="10552" spans="8:8" x14ac:dyDescent="0.25">
      <c r="H10552" s="113"/>
    </row>
    <row r="10553" spans="8:8" x14ac:dyDescent="0.25">
      <c r="H10553" s="113"/>
    </row>
    <row r="10554" spans="8:8" x14ac:dyDescent="0.25">
      <c r="H10554" s="113"/>
    </row>
    <row r="10555" spans="8:8" x14ac:dyDescent="0.25">
      <c r="H10555" s="113"/>
    </row>
    <row r="10556" spans="8:8" x14ac:dyDescent="0.25">
      <c r="H10556" s="113"/>
    </row>
    <row r="10557" spans="8:8" x14ac:dyDescent="0.25">
      <c r="H10557" s="113"/>
    </row>
    <row r="10558" spans="8:8" x14ac:dyDescent="0.25">
      <c r="H10558" s="113"/>
    </row>
    <row r="10559" spans="8:8" x14ac:dyDescent="0.25">
      <c r="H10559" s="113"/>
    </row>
    <row r="10560" spans="8:8" x14ac:dyDescent="0.25">
      <c r="H10560" s="113"/>
    </row>
    <row r="10561" spans="8:8" x14ac:dyDescent="0.25">
      <c r="H10561" s="113"/>
    </row>
    <row r="10562" spans="8:8" x14ac:dyDescent="0.25">
      <c r="H10562" s="113"/>
    </row>
    <row r="10563" spans="8:8" x14ac:dyDescent="0.25">
      <c r="H10563" s="113"/>
    </row>
    <row r="10564" spans="8:8" x14ac:dyDescent="0.25">
      <c r="H10564" s="113"/>
    </row>
    <row r="10565" spans="8:8" x14ac:dyDescent="0.25">
      <c r="H10565" s="113"/>
    </row>
    <row r="10566" spans="8:8" x14ac:dyDescent="0.25">
      <c r="H10566" s="113"/>
    </row>
    <row r="10567" spans="8:8" x14ac:dyDescent="0.25">
      <c r="H10567" s="113"/>
    </row>
    <row r="10568" spans="8:8" x14ac:dyDescent="0.25">
      <c r="H10568" s="113"/>
    </row>
    <row r="10569" spans="8:8" x14ac:dyDescent="0.25">
      <c r="H10569" s="113"/>
    </row>
    <row r="10570" spans="8:8" x14ac:dyDescent="0.25">
      <c r="H10570" s="113"/>
    </row>
    <row r="10571" spans="8:8" x14ac:dyDescent="0.25">
      <c r="H10571" s="113"/>
    </row>
    <row r="10572" spans="8:8" x14ac:dyDescent="0.25">
      <c r="H10572" s="113"/>
    </row>
    <row r="10573" spans="8:8" x14ac:dyDescent="0.25">
      <c r="H10573" s="113"/>
    </row>
    <row r="10574" spans="8:8" x14ac:dyDescent="0.25">
      <c r="H10574" s="113"/>
    </row>
    <row r="10575" spans="8:8" x14ac:dyDescent="0.25">
      <c r="H10575" s="113"/>
    </row>
    <row r="10576" spans="8:8" x14ac:dyDescent="0.25">
      <c r="H10576" s="113"/>
    </row>
    <row r="10577" spans="8:8" x14ac:dyDescent="0.25">
      <c r="H10577" s="113"/>
    </row>
    <row r="10578" spans="8:8" x14ac:dyDescent="0.25">
      <c r="H10578" s="113"/>
    </row>
    <row r="10579" spans="8:8" x14ac:dyDescent="0.25">
      <c r="H10579" s="113"/>
    </row>
    <row r="10580" spans="8:8" x14ac:dyDescent="0.25">
      <c r="H10580" s="113"/>
    </row>
    <row r="10581" spans="8:8" x14ac:dyDescent="0.25">
      <c r="H10581" s="113"/>
    </row>
    <row r="10582" spans="8:8" x14ac:dyDescent="0.25">
      <c r="H10582" s="113"/>
    </row>
    <row r="10583" spans="8:8" x14ac:dyDescent="0.25">
      <c r="H10583" s="113"/>
    </row>
    <row r="10584" spans="8:8" x14ac:dyDescent="0.25">
      <c r="H10584" s="113"/>
    </row>
    <row r="10585" spans="8:8" x14ac:dyDescent="0.25">
      <c r="H10585" s="113"/>
    </row>
    <row r="10586" spans="8:8" x14ac:dyDescent="0.25">
      <c r="H10586" s="113"/>
    </row>
    <row r="10587" spans="8:8" x14ac:dyDescent="0.25">
      <c r="H10587" s="113"/>
    </row>
    <row r="10588" spans="8:8" x14ac:dyDescent="0.25">
      <c r="H10588" s="113"/>
    </row>
    <row r="10589" spans="8:8" x14ac:dyDescent="0.25">
      <c r="H10589" s="113"/>
    </row>
    <row r="10590" spans="8:8" x14ac:dyDescent="0.25">
      <c r="H10590" s="113"/>
    </row>
    <row r="10591" spans="8:8" x14ac:dyDescent="0.25">
      <c r="H10591" s="113"/>
    </row>
    <row r="10592" spans="8:8" x14ac:dyDescent="0.25">
      <c r="H10592" s="113"/>
    </row>
    <row r="10593" spans="8:8" x14ac:dyDescent="0.25">
      <c r="H10593" s="113"/>
    </row>
    <row r="10594" spans="8:8" x14ac:dyDescent="0.25">
      <c r="H10594" s="113"/>
    </row>
    <row r="10595" spans="8:8" x14ac:dyDescent="0.25">
      <c r="H10595" s="113"/>
    </row>
    <row r="10596" spans="8:8" x14ac:dyDescent="0.25">
      <c r="H10596" s="113"/>
    </row>
    <row r="10597" spans="8:8" x14ac:dyDescent="0.25">
      <c r="H10597" s="113"/>
    </row>
    <row r="10598" spans="8:8" x14ac:dyDescent="0.25">
      <c r="H10598" s="113"/>
    </row>
    <row r="10599" spans="8:8" x14ac:dyDescent="0.25">
      <c r="H10599" s="113"/>
    </row>
    <row r="10600" spans="8:8" x14ac:dyDescent="0.25">
      <c r="H10600" s="113"/>
    </row>
    <row r="10601" spans="8:8" x14ac:dyDescent="0.25">
      <c r="H10601" s="113"/>
    </row>
    <row r="10602" spans="8:8" x14ac:dyDescent="0.25">
      <c r="H10602" s="113"/>
    </row>
    <row r="10603" spans="8:8" x14ac:dyDescent="0.25">
      <c r="H10603" s="113"/>
    </row>
    <row r="10604" spans="8:8" x14ac:dyDescent="0.25">
      <c r="H10604" s="113"/>
    </row>
    <row r="10605" spans="8:8" x14ac:dyDescent="0.25">
      <c r="H10605" s="113"/>
    </row>
    <row r="10606" spans="8:8" x14ac:dyDescent="0.25">
      <c r="H10606" s="113"/>
    </row>
    <row r="10607" spans="8:8" x14ac:dyDescent="0.25">
      <c r="H10607" s="113"/>
    </row>
    <row r="10608" spans="8:8" x14ac:dyDescent="0.25">
      <c r="H10608" s="113"/>
    </row>
    <row r="10609" spans="8:8" x14ac:dyDescent="0.25">
      <c r="H10609" s="113"/>
    </row>
    <row r="10610" spans="8:8" x14ac:dyDescent="0.25">
      <c r="H10610" s="113"/>
    </row>
    <row r="10611" spans="8:8" x14ac:dyDescent="0.25">
      <c r="H10611" s="113"/>
    </row>
    <row r="10612" spans="8:8" x14ac:dyDescent="0.25">
      <c r="H10612" s="113"/>
    </row>
    <row r="10613" spans="8:8" x14ac:dyDescent="0.25">
      <c r="H10613" s="113"/>
    </row>
    <row r="10614" spans="8:8" x14ac:dyDescent="0.25">
      <c r="H10614" s="113"/>
    </row>
    <row r="10615" spans="8:8" x14ac:dyDescent="0.25">
      <c r="H10615" s="113"/>
    </row>
    <row r="10616" spans="8:8" x14ac:dyDescent="0.25">
      <c r="H10616" s="113"/>
    </row>
    <row r="10617" spans="8:8" x14ac:dyDescent="0.25">
      <c r="H10617" s="113"/>
    </row>
    <row r="10618" spans="8:8" x14ac:dyDescent="0.25">
      <c r="H10618" s="113"/>
    </row>
    <row r="10619" spans="8:8" x14ac:dyDescent="0.25">
      <c r="H10619" s="113"/>
    </row>
    <row r="10620" spans="8:8" x14ac:dyDescent="0.25">
      <c r="H10620" s="113"/>
    </row>
    <row r="10621" spans="8:8" x14ac:dyDescent="0.25">
      <c r="H10621" s="113"/>
    </row>
    <row r="10622" spans="8:8" x14ac:dyDescent="0.25">
      <c r="H10622" s="113"/>
    </row>
    <row r="10623" spans="8:8" x14ac:dyDescent="0.25">
      <c r="H10623" s="113"/>
    </row>
    <row r="10624" spans="8:8" x14ac:dyDescent="0.25">
      <c r="H10624" s="113"/>
    </row>
    <row r="10625" spans="8:8" x14ac:dyDescent="0.25">
      <c r="H10625" s="113"/>
    </row>
    <row r="10626" spans="8:8" x14ac:dyDescent="0.25">
      <c r="H10626" s="113"/>
    </row>
    <row r="10627" spans="8:8" x14ac:dyDescent="0.25">
      <c r="H10627" s="113"/>
    </row>
    <row r="10628" spans="8:8" x14ac:dyDescent="0.25">
      <c r="H10628" s="113"/>
    </row>
    <row r="10629" spans="8:8" x14ac:dyDescent="0.25">
      <c r="H10629" s="113"/>
    </row>
    <row r="10630" spans="8:8" x14ac:dyDescent="0.25">
      <c r="H10630" s="113"/>
    </row>
    <row r="10631" spans="8:8" x14ac:dyDescent="0.25">
      <c r="H10631" s="113"/>
    </row>
    <row r="10632" spans="8:8" x14ac:dyDescent="0.25">
      <c r="H10632" s="113"/>
    </row>
    <row r="10633" spans="8:8" x14ac:dyDescent="0.25">
      <c r="H10633" s="113"/>
    </row>
    <row r="10634" spans="8:8" x14ac:dyDescent="0.25">
      <c r="H10634" s="113"/>
    </row>
    <row r="10635" spans="8:8" x14ac:dyDescent="0.25">
      <c r="H10635" s="113"/>
    </row>
    <row r="10636" spans="8:8" x14ac:dyDescent="0.25">
      <c r="H10636" s="113"/>
    </row>
    <row r="10637" spans="8:8" x14ac:dyDescent="0.25">
      <c r="H10637" s="113"/>
    </row>
    <row r="10638" spans="8:8" x14ac:dyDescent="0.25">
      <c r="H10638" s="113"/>
    </row>
    <row r="10639" spans="8:8" x14ac:dyDescent="0.25">
      <c r="H10639" s="113"/>
    </row>
    <row r="10640" spans="8:8" x14ac:dyDescent="0.25">
      <c r="H10640" s="113"/>
    </row>
    <row r="10641" spans="8:8" x14ac:dyDescent="0.25">
      <c r="H10641" s="113"/>
    </row>
    <row r="10642" spans="8:8" x14ac:dyDescent="0.25">
      <c r="H10642" s="113"/>
    </row>
    <row r="10643" spans="8:8" x14ac:dyDescent="0.25">
      <c r="H10643" s="113"/>
    </row>
    <row r="10644" spans="8:8" x14ac:dyDescent="0.25">
      <c r="H10644" s="113"/>
    </row>
    <row r="10645" spans="8:8" x14ac:dyDescent="0.25">
      <c r="H10645" s="113"/>
    </row>
    <row r="10646" spans="8:8" x14ac:dyDescent="0.25">
      <c r="H10646" s="113"/>
    </row>
    <row r="10647" spans="8:8" x14ac:dyDescent="0.25">
      <c r="H10647" s="113"/>
    </row>
    <row r="10648" spans="8:8" x14ac:dyDescent="0.25">
      <c r="H10648" s="113"/>
    </row>
    <row r="10649" spans="8:8" x14ac:dyDescent="0.25">
      <c r="H10649" s="113"/>
    </row>
    <row r="10650" spans="8:8" x14ac:dyDescent="0.25">
      <c r="H10650" s="113"/>
    </row>
    <row r="10651" spans="8:8" x14ac:dyDescent="0.25">
      <c r="H10651" s="113"/>
    </row>
    <row r="10652" spans="8:8" x14ac:dyDescent="0.25">
      <c r="H10652" s="113"/>
    </row>
    <row r="10653" spans="8:8" x14ac:dyDescent="0.25">
      <c r="H10653" s="113"/>
    </row>
    <row r="10654" spans="8:8" x14ac:dyDescent="0.25">
      <c r="H10654" s="113"/>
    </row>
    <row r="10655" spans="8:8" x14ac:dyDescent="0.25">
      <c r="H10655" s="113"/>
    </row>
    <row r="10656" spans="8:8" x14ac:dyDescent="0.25">
      <c r="H10656" s="113"/>
    </row>
    <row r="10657" spans="8:8" x14ac:dyDescent="0.25">
      <c r="H10657" s="113"/>
    </row>
    <row r="10658" spans="8:8" x14ac:dyDescent="0.25">
      <c r="H10658" s="113"/>
    </row>
    <row r="10659" spans="8:8" x14ac:dyDescent="0.25">
      <c r="H10659" s="113"/>
    </row>
    <row r="10660" spans="8:8" x14ac:dyDescent="0.25">
      <c r="H10660" s="113"/>
    </row>
    <row r="10661" spans="8:8" x14ac:dyDescent="0.25">
      <c r="H10661" s="113"/>
    </row>
    <row r="10662" spans="8:8" x14ac:dyDescent="0.25">
      <c r="H10662" s="113"/>
    </row>
    <row r="10663" spans="8:8" x14ac:dyDescent="0.25">
      <c r="H10663" s="113"/>
    </row>
    <row r="10664" spans="8:8" x14ac:dyDescent="0.25">
      <c r="H10664" s="113"/>
    </row>
    <row r="10665" spans="8:8" x14ac:dyDescent="0.25">
      <c r="H10665" s="113"/>
    </row>
    <row r="10666" spans="8:8" x14ac:dyDescent="0.25">
      <c r="H10666" s="113"/>
    </row>
    <row r="10667" spans="8:8" x14ac:dyDescent="0.25">
      <c r="H10667" s="113"/>
    </row>
    <row r="10668" spans="8:8" x14ac:dyDescent="0.25">
      <c r="H10668" s="113"/>
    </row>
    <row r="10669" spans="8:8" x14ac:dyDescent="0.25">
      <c r="H10669" s="113"/>
    </row>
    <row r="10670" spans="8:8" x14ac:dyDescent="0.25">
      <c r="H10670" s="113"/>
    </row>
    <row r="10671" spans="8:8" x14ac:dyDescent="0.25">
      <c r="H10671" s="113"/>
    </row>
    <row r="10672" spans="8:8" x14ac:dyDescent="0.25">
      <c r="H10672" s="113"/>
    </row>
    <row r="10673" spans="8:8" x14ac:dyDescent="0.25">
      <c r="H10673" s="113"/>
    </row>
    <row r="10674" spans="8:8" x14ac:dyDescent="0.25">
      <c r="H10674" s="113"/>
    </row>
    <row r="10675" spans="8:8" x14ac:dyDescent="0.25">
      <c r="H10675" s="113"/>
    </row>
    <row r="10676" spans="8:8" x14ac:dyDescent="0.25">
      <c r="H10676" s="113"/>
    </row>
    <row r="10677" spans="8:8" x14ac:dyDescent="0.25">
      <c r="H10677" s="113"/>
    </row>
    <row r="10678" spans="8:8" x14ac:dyDescent="0.25">
      <c r="H10678" s="113"/>
    </row>
    <row r="10679" spans="8:8" x14ac:dyDescent="0.25">
      <c r="H10679" s="113"/>
    </row>
    <row r="10680" spans="8:8" x14ac:dyDescent="0.25">
      <c r="H10680" s="113"/>
    </row>
    <row r="10681" spans="8:8" x14ac:dyDescent="0.25">
      <c r="H10681" s="113"/>
    </row>
    <row r="10682" spans="8:8" x14ac:dyDescent="0.25">
      <c r="H10682" s="113"/>
    </row>
    <row r="10683" spans="8:8" x14ac:dyDescent="0.25">
      <c r="H10683" s="113"/>
    </row>
    <row r="10684" spans="8:8" x14ac:dyDescent="0.25">
      <c r="H10684" s="113"/>
    </row>
    <row r="10685" spans="8:8" x14ac:dyDescent="0.25">
      <c r="H10685" s="113"/>
    </row>
    <row r="10686" spans="8:8" x14ac:dyDescent="0.25">
      <c r="H10686" s="113"/>
    </row>
    <row r="10687" spans="8:8" x14ac:dyDescent="0.25">
      <c r="H10687" s="113"/>
    </row>
    <row r="10688" spans="8:8" x14ac:dyDescent="0.25">
      <c r="H10688" s="113"/>
    </row>
    <row r="10689" spans="8:8" x14ac:dyDescent="0.25">
      <c r="H10689" s="113"/>
    </row>
    <row r="10690" spans="8:8" x14ac:dyDescent="0.25">
      <c r="H10690" s="113"/>
    </row>
    <row r="10691" spans="8:8" x14ac:dyDescent="0.25">
      <c r="H10691" s="113"/>
    </row>
    <row r="10692" spans="8:8" x14ac:dyDescent="0.25">
      <c r="H10692" s="113"/>
    </row>
    <row r="10693" spans="8:8" x14ac:dyDescent="0.25">
      <c r="H10693" s="113"/>
    </row>
    <row r="10694" spans="8:8" x14ac:dyDescent="0.25">
      <c r="H10694" s="113"/>
    </row>
    <row r="10695" spans="8:8" x14ac:dyDescent="0.25">
      <c r="H10695" s="113"/>
    </row>
    <row r="10696" spans="8:8" x14ac:dyDescent="0.25">
      <c r="H10696" s="113"/>
    </row>
    <row r="10697" spans="8:8" x14ac:dyDescent="0.25">
      <c r="H10697" s="113"/>
    </row>
    <row r="10698" spans="8:8" x14ac:dyDescent="0.25">
      <c r="H10698" s="113"/>
    </row>
    <row r="10699" spans="8:8" x14ac:dyDescent="0.25">
      <c r="H10699" s="113"/>
    </row>
    <row r="10700" spans="8:8" x14ac:dyDescent="0.25">
      <c r="H10700" s="113"/>
    </row>
    <row r="10701" spans="8:8" x14ac:dyDescent="0.25">
      <c r="H10701" s="113"/>
    </row>
    <row r="10702" spans="8:8" x14ac:dyDescent="0.25">
      <c r="H10702" s="113"/>
    </row>
    <row r="10703" spans="8:8" x14ac:dyDescent="0.25">
      <c r="H10703" s="113"/>
    </row>
    <row r="10704" spans="8:8" x14ac:dyDescent="0.25">
      <c r="H10704" s="113"/>
    </row>
    <row r="10705" spans="8:8" x14ac:dyDescent="0.25">
      <c r="H10705" s="113"/>
    </row>
    <row r="10706" spans="8:8" x14ac:dyDescent="0.25">
      <c r="H10706" s="113"/>
    </row>
    <row r="10707" spans="8:8" x14ac:dyDescent="0.25">
      <c r="H10707" s="113"/>
    </row>
    <row r="10708" spans="8:8" x14ac:dyDescent="0.25">
      <c r="H10708" s="113"/>
    </row>
    <row r="10709" spans="8:8" x14ac:dyDescent="0.25">
      <c r="H10709" s="113"/>
    </row>
    <row r="10710" spans="8:8" x14ac:dyDescent="0.25">
      <c r="H10710" s="113"/>
    </row>
    <row r="10711" spans="8:8" x14ac:dyDescent="0.25">
      <c r="H10711" s="113"/>
    </row>
    <row r="10712" spans="8:8" x14ac:dyDescent="0.25">
      <c r="H10712" s="113"/>
    </row>
    <row r="10713" spans="8:8" x14ac:dyDescent="0.25">
      <c r="H10713" s="113"/>
    </row>
    <row r="10714" spans="8:8" x14ac:dyDescent="0.25">
      <c r="H10714" s="113"/>
    </row>
    <row r="10715" spans="8:8" x14ac:dyDescent="0.25">
      <c r="H10715" s="113"/>
    </row>
    <row r="10716" spans="8:8" x14ac:dyDescent="0.25">
      <c r="H10716" s="113"/>
    </row>
    <row r="10717" spans="8:8" x14ac:dyDescent="0.25">
      <c r="H10717" s="113"/>
    </row>
    <row r="10718" spans="8:8" x14ac:dyDescent="0.25">
      <c r="H10718" s="113"/>
    </row>
    <row r="10719" spans="8:8" x14ac:dyDescent="0.25">
      <c r="H10719" s="113"/>
    </row>
    <row r="10720" spans="8:8" x14ac:dyDescent="0.25">
      <c r="H10720" s="113"/>
    </row>
    <row r="10721" spans="8:8" x14ac:dyDescent="0.25">
      <c r="H10721" s="113"/>
    </row>
    <row r="10722" spans="8:8" x14ac:dyDescent="0.25">
      <c r="H10722" s="113"/>
    </row>
    <row r="10723" spans="8:8" x14ac:dyDescent="0.25">
      <c r="H10723" s="113"/>
    </row>
    <row r="10724" spans="8:8" x14ac:dyDescent="0.25">
      <c r="H10724" s="113"/>
    </row>
    <row r="10725" spans="8:8" x14ac:dyDescent="0.25">
      <c r="H10725" s="113"/>
    </row>
    <row r="10726" spans="8:8" x14ac:dyDescent="0.25">
      <c r="H10726" s="113"/>
    </row>
    <row r="10727" spans="8:8" x14ac:dyDescent="0.25">
      <c r="H10727" s="113"/>
    </row>
    <row r="10728" spans="8:8" x14ac:dyDescent="0.25">
      <c r="H10728" s="113"/>
    </row>
    <row r="10729" spans="8:8" x14ac:dyDescent="0.25">
      <c r="H10729" s="113"/>
    </row>
    <row r="10730" spans="8:8" x14ac:dyDescent="0.25">
      <c r="H10730" s="113"/>
    </row>
    <row r="10731" spans="8:8" x14ac:dyDescent="0.25">
      <c r="H10731" s="113"/>
    </row>
    <row r="10732" spans="8:8" x14ac:dyDescent="0.25">
      <c r="H10732" s="113"/>
    </row>
    <row r="10733" spans="8:8" x14ac:dyDescent="0.25">
      <c r="H10733" s="113"/>
    </row>
    <row r="10734" spans="8:8" x14ac:dyDescent="0.25">
      <c r="H10734" s="113"/>
    </row>
    <row r="10735" spans="8:8" x14ac:dyDescent="0.25">
      <c r="H10735" s="113"/>
    </row>
    <row r="10736" spans="8:8" x14ac:dyDescent="0.25">
      <c r="H10736" s="113"/>
    </row>
    <row r="10737" spans="8:8" x14ac:dyDescent="0.25">
      <c r="H10737" s="113"/>
    </row>
    <row r="10738" spans="8:8" x14ac:dyDescent="0.25">
      <c r="H10738" s="113"/>
    </row>
    <row r="10739" spans="8:8" x14ac:dyDescent="0.25">
      <c r="H10739" s="113"/>
    </row>
    <row r="10740" spans="8:8" x14ac:dyDescent="0.25">
      <c r="H10740" s="113"/>
    </row>
    <row r="10741" spans="8:8" x14ac:dyDescent="0.25">
      <c r="H10741" s="113"/>
    </row>
    <row r="10742" spans="8:8" x14ac:dyDescent="0.25">
      <c r="H10742" s="113"/>
    </row>
    <row r="10743" spans="8:8" x14ac:dyDescent="0.25">
      <c r="H10743" s="113"/>
    </row>
    <row r="10744" spans="8:8" x14ac:dyDescent="0.25">
      <c r="H10744" s="113"/>
    </row>
    <row r="10745" spans="8:8" x14ac:dyDescent="0.25">
      <c r="H10745" s="113"/>
    </row>
    <row r="10746" spans="8:8" x14ac:dyDescent="0.25">
      <c r="H10746" s="113"/>
    </row>
    <row r="10747" spans="8:8" x14ac:dyDescent="0.25">
      <c r="H10747" s="113"/>
    </row>
    <row r="10748" spans="8:8" x14ac:dyDescent="0.25">
      <c r="H10748" s="113"/>
    </row>
    <row r="10749" spans="8:8" x14ac:dyDescent="0.25">
      <c r="H10749" s="113"/>
    </row>
    <row r="10750" spans="8:8" x14ac:dyDescent="0.25">
      <c r="H10750" s="113"/>
    </row>
    <row r="10751" spans="8:8" x14ac:dyDescent="0.25">
      <c r="H10751" s="113"/>
    </row>
    <row r="10752" spans="8:8" x14ac:dyDescent="0.25">
      <c r="H10752" s="113"/>
    </row>
    <row r="10753" spans="8:8" x14ac:dyDescent="0.25">
      <c r="H10753" s="113"/>
    </row>
    <row r="10754" spans="8:8" x14ac:dyDescent="0.25">
      <c r="H10754" s="113"/>
    </row>
    <row r="10755" spans="8:8" x14ac:dyDescent="0.25">
      <c r="H10755" s="113"/>
    </row>
    <row r="10756" spans="8:8" x14ac:dyDescent="0.25">
      <c r="H10756" s="113"/>
    </row>
    <row r="10757" spans="8:8" x14ac:dyDescent="0.25">
      <c r="H10757" s="113"/>
    </row>
    <row r="10758" spans="8:8" x14ac:dyDescent="0.25">
      <c r="H10758" s="113"/>
    </row>
    <row r="10759" spans="8:8" x14ac:dyDescent="0.25">
      <c r="H10759" s="113"/>
    </row>
    <row r="10760" spans="8:8" x14ac:dyDescent="0.25">
      <c r="H10760" s="113"/>
    </row>
    <row r="10761" spans="8:8" x14ac:dyDescent="0.25">
      <c r="H10761" s="113"/>
    </row>
    <row r="10762" spans="8:8" x14ac:dyDescent="0.25">
      <c r="H10762" s="113"/>
    </row>
    <row r="10763" spans="8:8" x14ac:dyDescent="0.25">
      <c r="H10763" s="113"/>
    </row>
    <row r="10764" spans="8:8" x14ac:dyDescent="0.25">
      <c r="H10764" s="113"/>
    </row>
    <row r="10765" spans="8:8" x14ac:dyDescent="0.25">
      <c r="H10765" s="113"/>
    </row>
    <row r="10766" spans="8:8" x14ac:dyDescent="0.25">
      <c r="H10766" s="113"/>
    </row>
    <row r="10767" spans="8:8" x14ac:dyDescent="0.25">
      <c r="H10767" s="113"/>
    </row>
    <row r="10768" spans="8:8" x14ac:dyDescent="0.25">
      <c r="H10768" s="113"/>
    </row>
    <row r="10769" spans="8:8" x14ac:dyDescent="0.25">
      <c r="H10769" s="113"/>
    </row>
    <row r="10770" spans="8:8" x14ac:dyDescent="0.25">
      <c r="H10770" s="113"/>
    </row>
    <row r="10771" spans="8:8" x14ac:dyDescent="0.25">
      <c r="H10771" s="113"/>
    </row>
    <row r="10772" spans="8:8" x14ac:dyDescent="0.25">
      <c r="H10772" s="113"/>
    </row>
    <row r="10773" spans="8:8" x14ac:dyDescent="0.25">
      <c r="H10773" s="113"/>
    </row>
    <row r="10774" spans="8:8" x14ac:dyDescent="0.25">
      <c r="H10774" s="113"/>
    </row>
    <row r="10775" spans="8:8" x14ac:dyDescent="0.25">
      <c r="H10775" s="113"/>
    </row>
    <row r="10776" spans="8:8" x14ac:dyDescent="0.25">
      <c r="H10776" s="113"/>
    </row>
    <row r="10777" spans="8:8" x14ac:dyDescent="0.25">
      <c r="H10777" s="113"/>
    </row>
    <row r="10778" spans="8:8" x14ac:dyDescent="0.25">
      <c r="H10778" s="113"/>
    </row>
    <row r="10779" spans="8:8" x14ac:dyDescent="0.25">
      <c r="H10779" s="113"/>
    </row>
    <row r="10780" spans="8:8" x14ac:dyDescent="0.25">
      <c r="H10780" s="113"/>
    </row>
    <row r="10781" spans="8:8" x14ac:dyDescent="0.25">
      <c r="H10781" s="113"/>
    </row>
    <row r="10782" spans="8:8" x14ac:dyDescent="0.25">
      <c r="H10782" s="113"/>
    </row>
    <row r="10783" spans="8:8" x14ac:dyDescent="0.25">
      <c r="H10783" s="113"/>
    </row>
    <row r="10784" spans="8:8" x14ac:dyDescent="0.25">
      <c r="H10784" s="113"/>
    </row>
    <row r="10785" spans="8:8" x14ac:dyDescent="0.25">
      <c r="H10785" s="113"/>
    </row>
    <row r="10786" spans="8:8" x14ac:dyDescent="0.25">
      <c r="H10786" s="113"/>
    </row>
    <row r="10787" spans="8:8" x14ac:dyDescent="0.25">
      <c r="H10787" s="113"/>
    </row>
    <row r="10788" spans="8:8" x14ac:dyDescent="0.25">
      <c r="H10788" s="113"/>
    </row>
    <row r="10789" spans="8:8" x14ac:dyDescent="0.25">
      <c r="H10789" s="113"/>
    </row>
    <row r="10790" spans="8:8" x14ac:dyDescent="0.25">
      <c r="H10790" s="113"/>
    </row>
    <row r="10791" spans="8:8" x14ac:dyDescent="0.25">
      <c r="H10791" s="113"/>
    </row>
    <row r="10792" spans="8:8" x14ac:dyDescent="0.25">
      <c r="H10792" s="113"/>
    </row>
    <row r="10793" spans="8:8" x14ac:dyDescent="0.25">
      <c r="H10793" s="113"/>
    </row>
    <row r="10794" spans="8:8" x14ac:dyDescent="0.25">
      <c r="H10794" s="113"/>
    </row>
    <row r="10795" spans="8:8" x14ac:dyDescent="0.25">
      <c r="H10795" s="113"/>
    </row>
    <row r="10796" spans="8:8" x14ac:dyDescent="0.25">
      <c r="H10796" s="113"/>
    </row>
    <row r="10797" spans="8:8" x14ac:dyDescent="0.25">
      <c r="H10797" s="113"/>
    </row>
    <row r="10798" spans="8:8" x14ac:dyDescent="0.25">
      <c r="H10798" s="113"/>
    </row>
    <row r="10799" spans="8:8" x14ac:dyDescent="0.25">
      <c r="H10799" s="113"/>
    </row>
    <row r="10800" spans="8:8" x14ac:dyDescent="0.25">
      <c r="H10800" s="113"/>
    </row>
    <row r="10801" spans="8:8" x14ac:dyDescent="0.25">
      <c r="H10801" s="113"/>
    </row>
    <row r="10802" spans="8:8" x14ac:dyDescent="0.25">
      <c r="H10802" s="113"/>
    </row>
    <row r="10803" spans="8:8" x14ac:dyDescent="0.25">
      <c r="H10803" s="113"/>
    </row>
    <row r="10804" spans="8:8" x14ac:dyDescent="0.25">
      <c r="H10804" s="113"/>
    </row>
    <row r="10805" spans="8:8" x14ac:dyDescent="0.25">
      <c r="H10805" s="113"/>
    </row>
    <row r="10806" spans="8:8" x14ac:dyDescent="0.25">
      <c r="H10806" s="113"/>
    </row>
    <row r="10807" spans="8:8" x14ac:dyDescent="0.25">
      <c r="H10807" s="113"/>
    </row>
    <row r="10808" spans="8:8" x14ac:dyDescent="0.25">
      <c r="H10808" s="113"/>
    </row>
    <row r="10809" spans="8:8" x14ac:dyDescent="0.25">
      <c r="H10809" s="113"/>
    </row>
    <row r="10810" spans="8:8" x14ac:dyDescent="0.25">
      <c r="H10810" s="113"/>
    </row>
    <row r="10811" spans="8:8" x14ac:dyDescent="0.25">
      <c r="H10811" s="113"/>
    </row>
    <row r="10812" spans="8:8" x14ac:dyDescent="0.25">
      <c r="H10812" s="113"/>
    </row>
    <row r="10813" spans="8:8" x14ac:dyDescent="0.25">
      <c r="H10813" s="113"/>
    </row>
    <row r="10814" spans="8:8" x14ac:dyDescent="0.25">
      <c r="H10814" s="113"/>
    </row>
    <row r="10815" spans="8:8" x14ac:dyDescent="0.25">
      <c r="H10815" s="113"/>
    </row>
    <row r="10816" spans="8:8" x14ac:dyDescent="0.25">
      <c r="H10816" s="113"/>
    </row>
    <row r="10817" spans="8:8" x14ac:dyDescent="0.25">
      <c r="H10817" s="113"/>
    </row>
    <row r="10818" spans="8:8" x14ac:dyDescent="0.25">
      <c r="H10818" s="113"/>
    </row>
    <row r="10819" spans="8:8" x14ac:dyDescent="0.25">
      <c r="H10819" s="113"/>
    </row>
    <row r="10820" spans="8:8" x14ac:dyDescent="0.25">
      <c r="H10820" s="113"/>
    </row>
    <row r="10821" spans="8:8" x14ac:dyDescent="0.25">
      <c r="H10821" s="113"/>
    </row>
    <row r="10822" spans="8:8" x14ac:dyDescent="0.25">
      <c r="H10822" s="113"/>
    </row>
    <row r="10823" spans="8:8" x14ac:dyDescent="0.25">
      <c r="H10823" s="113"/>
    </row>
    <row r="10824" spans="8:8" x14ac:dyDescent="0.25">
      <c r="H10824" s="113"/>
    </row>
    <row r="10825" spans="8:8" x14ac:dyDescent="0.25">
      <c r="H10825" s="113"/>
    </row>
    <row r="10826" spans="8:8" x14ac:dyDescent="0.25">
      <c r="H10826" s="113"/>
    </row>
    <row r="10827" spans="8:8" x14ac:dyDescent="0.25">
      <c r="H10827" s="113"/>
    </row>
    <row r="10828" spans="8:8" x14ac:dyDescent="0.25">
      <c r="H10828" s="113"/>
    </row>
    <row r="10829" spans="8:8" x14ac:dyDescent="0.25">
      <c r="H10829" s="113"/>
    </row>
    <row r="10830" spans="8:8" x14ac:dyDescent="0.25">
      <c r="H10830" s="113"/>
    </row>
    <row r="10831" spans="8:8" x14ac:dyDescent="0.25">
      <c r="H10831" s="113"/>
    </row>
    <row r="10832" spans="8:8" x14ac:dyDescent="0.25">
      <c r="H10832" s="113"/>
    </row>
    <row r="10833" spans="8:8" x14ac:dyDescent="0.25">
      <c r="H10833" s="113"/>
    </row>
    <row r="10834" spans="8:8" x14ac:dyDescent="0.25">
      <c r="H10834" s="113"/>
    </row>
    <row r="10835" spans="8:8" x14ac:dyDescent="0.25">
      <c r="H10835" s="113"/>
    </row>
    <row r="10836" spans="8:8" x14ac:dyDescent="0.25">
      <c r="H10836" s="113"/>
    </row>
    <row r="10837" spans="8:8" x14ac:dyDescent="0.25">
      <c r="H10837" s="113"/>
    </row>
    <row r="10838" spans="8:8" x14ac:dyDescent="0.25">
      <c r="H10838" s="113"/>
    </row>
    <row r="10839" spans="8:8" x14ac:dyDescent="0.25">
      <c r="H10839" s="113"/>
    </row>
    <row r="10840" spans="8:8" x14ac:dyDescent="0.25">
      <c r="H10840" s="113"/>
    </row>
    <row r="10841" spans="8:8" x14ac:dyDescent="0.25">
      <c r="H10841" s="113"/>
    </row>
    <row r="10842" spans="8:8" x14ac:dyDescent="0.25">
      <c r="H10842" s="113"/>
    </row>
    <row r="10843" spans="8:8" x14ac:dyDescent="0.25">
      <c r="H10843" s="113"/>
    </row>
    <row r="10844" spans="8:8" x14ac:dyDescent="0.25">
      <c r="H10844" s="113"/>
    </row>
    <row r="10845" spans="8:8" x14ac:dyDescent="0.25">
      <c r="H10845" s="113"/>
    </row>
    <row r="10846" spans="8:8" x14ac:dyDescent="0.25">
      <c r="H10846" s="113"/>
    </row>
    <row r="10847" spans="8:8" x14ac:dyDescent="0.25">
      <c r="H10847" s="113"/>
    </row>
    <row r="10848" spans="8:8" x14ac:dyDescent="0.25">
      <c r="H10848" s="113"/>
    </row>
    <row r="10849" spans="8:8" x14ac:dyDescent="0.25">
      <c r="H10849" s="113"/>
    </row>
    <row r="10850" spans="8:8" x14ac:dyDescent="0.25">
      <c r="H10850" s="113"/>
    </row>
    <row r="10851" spans="8:8" x14ac:dyDescent="0.25">
      <c r="H10851" s="113"/>
    </row>
    <row r="10852" spans="8:8" x14ac:dyDescent="0.25">
      <c r="H10852" s="113"/>
    </row>
    <row r="10853" spans="8:8" x14ac:dyDescent="0.25">
      <c r="H10853" s="113"/>
    </row>
    <row r="10854" spans="8:8" x14ac:dyDescent="0.25">
      <c r="H10854" s="113"/>
    </row>
    <row r="10855" spans="8:8" x14ac:dyDescent="0.25">
      <c r="H10855" s="113"/>
    </row>
    <row r="10856" spans="8:8" x14ac:dyDescent="0.25">
      <c r="H10856" s="113"/>
    </row>
    <row r="10857" spans="8:8" x14ac:dyDescent="0.25">
      <c r="H10857" s="113"/>
    </row>
    <row r="10858" spans="8:8" x14ac:dyDescent="0.25">
      <c r="H10858" s="113"/>
    </row>
    <row r="10859" spans="8:8" x14ac:dyDescent="0.25">
      <c r="H10859" s="113"/>
    </row>
    <row r="10860" spans="8:8" x14ac:dyDescent="0.25">
      <c r="H10860" s="113"/>
    </row>
    <row r="10861" spans="8:8" x14ac:dyDescent="0.25">
      <c r="H10861" s="113"/>
    </row>
    <row r="10862" spans="8:8" x14ac:dyDescent="0.25">
      <c r="H10862" s="113"/>
    </row>
    <row r="10863" spans="8:8" x14ac:dyDescent="0.25">
      <c r="H10863" s="113"/>
    </row>
    <row r="10864" spans="8:8" x14ac:dyDescent="0.25">
      <c r="H10864" s="113"/>
    </row>
    <row r="10865" spans="8:8" x14ac:dyDescent="0.25">
      <c r="H10865" s="113"/>
    </row>
    <row r="10866" spans="8:8" x14ac:dyDescent="0.25">
      <c r="H10866" s="113"/>
    </row>
    <row r="10867" spans="8:8" x14ac:dyDescent="0.25">
      <c r="H10867" s="113"/>
    </row>
    <row r="10868" spans="8:8" x14ac:dyDescent="0.25">
      <c r="H10868" s="113"/>
    </row>
    <row r="10869" spans="8:8" x14ac:dyDescent="0.25">
      <c r="H10869" s="113"/>
    </row>
    <row r="10870" spans="8:8" x14ac:dyDescent="0.25">
      <c r="H10870" s="113"/>
    </row>
    <row r="10871" spans="8:8" x14ac:dyDescent="0.25">
      <c r="H10871" s="113"/>
    </row>
    <row r="10872" spans="8:8" x14ac:dyDescent="0.25">
      <c r="H10872" s="113"/>
    </row>
    <row r="10873" spans="8:8" x14ac:dyDescent="0.25">
      <c r="H10873" s="113"/>
    </row>
    <row r="10874" spans="8:8" x14ac:dyDescent="0.25">
      <c r="H10874" s="113"/>
    </row>
    <row r="10875" spans="8:8" x14ac:dyDescent="0.25">
      <c r="H10875" s="113"/>
    </row>
    <row r="10876" spans="8:8" x14ac:dyDescent="0.25">
      <c r="H10876" s="113"/>
    </row>
    <row r="10877" spans="8:8" x14ac:dyDescent="0.25">
      <c r="H10877" s="113"/>
    </row>
    <row r="10878" spans="8:8" x14ac:dyDescent="0.25">
      <c r="H10878" s="113"/>
    </row>
    <row r="10879" spans="8:8" x14ac:dyDescent="0.25">
      <c r="H10879" s="113"/>
    </row>
    <row r="10880" spans="8:8" x14ac:dyDescent="0.25">
      <c r="H10880" s="113"/>
    </row>
    <row r="10881" spans="8:8" x14ac:dyDescent="0.25">
      <c r="H10881" s="113"/>
    </row>
    <row r="10882" spans="8:8" x14ac:dyDescent="0.25">
      <c r="H10882" s="113"/>
    </row>
    <row r="10883" spans="8:8" x14ac:dyDescent="0.25">
      <c r="H10883" s="113"/>
    </row>
    <row r="10884" spans="8:8" x14ac:dyDescent="0.25">
      <c r="H10884" s="113"/>
    </row>
    <row r="10885" spans="8:8" x14ac:dyDescent="0.25">
      <c r="H10885" s="113"/>
    </row>
    <row r="10886" spans="8:8" x14ac:dyDescent="0.25">
      <c r="H10886" s="113"/>
    </row>
    <row r="10887" spans="8:8" x14ac:dyDescent="0.25">
      <c r="H10887" s="113"/>
    </row>
    <row r="10888" spans="8:8" x14ac:dyDescent="0.25">
      <c r="H10888" s="113"/>
    </row>
    <row r="10889" spans="8:8" x14ac:dyDescent="0.25">
      <c r="H10889" s="113"/>
    </row>
    <row r="10890" spans="8:8" x14ac:dyDescent="0.25">
      <c r="H10890" s="113"/>
    </row>
    <row r="10891" spans="8:8" x14ac:dyDescent="0.25">
      <c r="H10891" s="113"/>
    </row>
    <row r="10892" spans="8:8" x14ac:dyDescent="0.25">
      <c r="H10892" s="113"/>
    </row>
    <row r="10893" spans="8:8" x14ac:dyDescent="0.25">
      <c r="H10893" s="113"/>
    </row>
    <row r="10894" spans="8:8" x14ac:dyDescent="0.25">
      <c r="H10894" s="113"/>
    </row>
    <row r="10895" spans="8:8" x14ac:dyDescent="0.25">
      <c r="H10895" s="113"/>
    </row>
    <row r="10896" spans="8:8" x14ac:dyDescent="0.25">
      <c r="H10896" s="113"/>
    </row>
    <row r="10897" spans="8:8" x14ac:dyDescent="0.25">
      <c r="H10897" s="113"/>
    </row>
    <row r="10898" spans="8:8" x14ac:dyDescent="0.25">
      <c r="H10898" s="113"/>
    </row>
    <row r="10899" spans="8:8" x14ac:dyDescent="0.25">
      <c r="H10899" s="113"/>
    </row>
    <row r="10900" spans="8:8" x14ac:dyDescent="0.25">
      <c r="H10900" s="113"/>
    </row>
    <row r="10901" spans="8:8" x14ac:dyDescent="0.25">
      <c r="H10901" s="113"/>
    </row>
    <row r="10902" spans="8:8" x14ac:dyDescent="0.25">
      <c r="H10902" s="113"/>
    </row>
    <row r="10903" spans="8:8" x14ac:dyDescent="0.25">
      <c r="H10903" s="113"/>
    </row>
    <row r="10904" spans="8:8" x14ac:dyDescent="0.25">
      <c r="H10904" s="113"/>
    </row>
    <row r="10905" spans="8:8" x14ac:dyDescent="0.25">
      <c r="H10905" s="113"/>
    </row>
    <row r="10906" spans="8:8" x14ac:dyDescent="0.25">
      <c r="H10906" s="113"/>
    </row>
    <row r="10907" spans="8:8" x14ac:dyDescent="0.25">
      <c r="H10907" s="113"/>
    </row>
    <row r="10908" spans="8:8" x14ac:dyDescent="0.25">
      <c r="H10908" s="113"/>
    </row>
    <row r="10909" spans="8:8" x14ac:dyDescent="0.25">
      <c r="H10909" s="113"/>
    </row>
    <row r="10910" spans="8:8" x14ac:dyDescent="0.25">
      <c r="H10910" s="113"/>
    </row>
    <row r="10911" spans="8:8" x14ac:dyDescent="0.25">
      <c r="H10911" s="113"/>
    </row>
    <row r="10912" spans="8:8" x14ac:dyDescent="0.25">
      <c r="H10912" s="113"/>
    </row>
    <row r="10913" spans="8:8" x14ac:dyDescent="0.25">
      <c r="H10913" s="113"/>
    </row>
    <row r="10914" spans="8:8" x14ac:dyDescent="0.25">
      <c r="H10914" s="113"/>
    </row>
    <row r="10915" spans="8:8" x14ac:dyDescent="0.25">
      <c r="H10915" s="113"/>
    </row>
    <row r="10916" spans="8:8" x14ac:dyDescent="0.25">
      <c r="H10916" s="113"/>
    </row>
    <row r="10917" spans="8:8" x14ac:dyDescent="0.25">
      <c r="H10917" s="113"/>
    </row>
    <row r="10918" spans="8:8" x14ac:dyDescent="0.25">
      <c r="H10918" s="113"/>
    </row>
    <row r="10919" spans="8:8" x14ac:dyDescent="0.25">
      <c r="H10919" s="113"/>
    </row>
    <row r="10920" spans="8:8" x14ac:dyDescent="0.25">
      <c r="H10920" s="113"/>
    </row>
    <row r="10921" spans="8:8" x14ac:dyDescent="0.25">
      <c r="H10921" s="113"/>
    </row>
    <row r="10922" spans="8:8" x14ac:dyDescent="0.25">
      <c r="H10922" s="113"/>
    </row>
    <row r="10923" spans="8:8" x14ac:dyDescent="0.25">
      <c r="H10923" s="113"/>
    </row>
    <row r="10924" spans="8:8" x14ac:dyDescent="0.25">
      <c r="H10924" s="113"/>
    </row>
    <row r="10925" spans="8:8" x14ac:dyDescent="0.25">
      <c r="H10925" s="113"/>
    </row>
    <row r="10926" spans="8:8" x14ac:dyDescent="0.25">
      <c r="H10926" s="113"/>
    </row>
    <row r="10927" spans="8:8" x14ac:dyDescent="0.25">
      <c r="H10927" s="113"/>
    </row>
    <row r="10928" spans="8:8" x14ac:dyDescent="0.25">
      <c r="H10928" s="113"/>
    </row>
    <row r="10929" spans="8:8" x14ac:dyDescent="0.25">
      <c r="H10929" s="113"/>
    </row>
    <row r="10930" spans="8:8" x14ac:dyDescent="0.25">
      <c r="H10930" s="113"/>
    </row>
    <row r="10931" spans="8:8" x14ac:dyDescent="0.25">
      <c r="H10931" s="113"/>
    </row>
    <row r="10932" spans="8:8" x14ac:dyDescent="0.25">
      <c r="H10932" s="113"/>
    </row>
    <row r="10933" spans="8:8" x14ac:dyDescent="0.25">
      <c r="H10933" s="113"/>
    </row>
    <row r="10934" spans="8:8" x14ac:dyDescent="0.25">
      <c r="H10934" s="113"/>
    </row>
    <row r="10935" spans="8:8" x14ac:dyDescent="0.25">
      <c r="H10935" s="113"/>
    </row>
    <row r="10936" spans="8:8" x14ac:dyDescent="0.25">
      <c r="H10936" s="113"/>
    </row>
    <row r="10937" spans="8:8" x14ac:dyDescent="0.25">
      <c r="H10937" s="113"/>
    </row>
    <row r="10938" spans="8:8" x14ac:dyDescent="0.25">
      <c r="H10938" s="113"/>
    </row>
    <row r="10939" spans="8:8" x14ac:dyDescent="0.25">
      <c r="H10939" s="113"/>
    </row>
    <row r="10940" spans="8:8" x14ac:dyDescent="0.25">
      <c r="H10940" s="113"/>
    </row>
    <row r="10941" spans="8:8" x14ac:dyDescent="0.25">
      <c r="H10941" s="113"/>
    </row>
    <row r="10942" spans="8:8" x14ac:dyDescent="0.25">
      <c r="H10942" s="113"/>
    </row>
    <row r="10943" spans="8:8" x14ac:dyDescent="0.25">
      <c r="H10943" s="113"/>
    </row>
    <row r="10944" spans="8:8" x14ac:dyDescent="0.25">
      <c r="H10944" s="113"/>
    </row>
    <row r="10945" spans="8:8" x14ac:dyDescent="0.25">
      <c r="H10945" s="113"/>
    </row>
    <row r="10946" spans="8:8" x14ac:dyDescent="0.25">
      <c r="H10946" s="113"/>
    </row>
    <row r="10947" spans="8:8" x14ac:dyDescent="0.25">
      <c r="H10947" s="113"/>
    </row>
    <row r="10948" spans="8:8" x14ac:dyDescent="0.25">
      <c r="H10948" s="113"/>
    </row>
    <row r="10949" spans="8:8" x14ac:dyDescent="0.25">
      <c r="H10949" s="113"/>
    </row>
    <row r="10950" spans="8:8" x14ac:dyDescent="0.25">
      <c r="H10950" s="113"/>
    </row>
    <row r="10951" spans="8:8" x14ac:dyDescent="0.25">
      <c r="H10951" s="113"/>
    </row>
    <row r="10952" spans="8:8" x14ac:dyDescent="0.25">
      <c r="H10952" s="113"/>
    </row>
    <row r="10953" spans="8:8" x14ac:dyDescent="0.25">
      <c r="H10953" s="113"/>
    </row>
    <row r="10954" spans="8:8" x14ac:dyDescent="0.25">
      <c r="H10954" s="113"/>
    </row>
    <row r="10955" spans="8:8" x14ac:dyDescent="0.25">
      <c r="H10955" s="113"/>
    </row>
    <row r="10956" spans="8:8" x14ac:dyDescent="0.25">
      <c r="H10956" s="113"/>
    </row>
    <row r="10957" spans="8:8" x14ac:dyDescent="0.25">
      <c r="H10957" s="113"/>
    </row>
    <row r="10958" spans="8:8" x14ac:dyDescent="0.25">
      <c r="H10958" s="113"/>
    </row>
    <row r="10959" spans="8:8" x14ac:dyDescent="0.25">
      <c r="H10959" s="113"/>
    </row>
    <row r="10960" spans="8:8" x14ac:dyDescent="0.25">
      <c r="H10960" s="113"/>
    </row>
    <row r="10961" spans="8:8" x14ac:dyDescent="0.25">
      <c r="H10961" s="113"/>
    </row>
    <row r="10962" spans="8:8" x14ac:dyDescent="0.25">
      <c r="H10962" s="113"/>
    </row>
    <row r="10963" spans="8:8" x14ac:dyDescent="0.25">
      <c r="H10963" s="113"/>
    </row>
    <row r="10964" spans="8:8" x14ac:dyDescent="0.25">
      <c r="H10964" s="113"/>
    </row>
    <row r="10965" spans="8:8" x14ac:dyDescent="0.25">
      <c r="H10965" s="113"/>
    </row>
    <row r="10966" spans="8:8" x14ac:dyDescent="0.25">
      <c r="H10966" s="113"/>
    </row>
    <row r="10967" spans="8:8" x14ac:dyDescent="0.25">
      <c r="H10967" s="113"/>
    </row>
    <row r="10968" spans="8:8" x14ac:dyDescent="0.25">
      <c r="H10968" s="113"/>
    </row>
    <row r="10969" spans="8:8" x14ac:dyDescent="0.25">
      <c r="H10969" s="113"/>
    </row>
    <row r="10970" spans="8:8" x14ac:dyDescent="0.25">
      <c r="H10970" s="113"/>
    </row>
    <row r="10971" spans="8:8" x14ac:dyDescent="0.25">
      <c r="H10971" s="113"/>
    </row>
    <row r="10972" spans="8:8" x14ac:dyDescent="0.25">
      <c r="H10972" s="113"/>
    </row>
    <row r="10973" spans="8:8" x14ac:dyDescent="0.25">
      <c r="H10973" s="113"/>
    </row>
    <row r="10974" spans="8:8" x14ac:dyDescent="0.25">
      <c r="H10974" s="113"/>
    </row>
    <row r="10975" spans="8:8" x14ac:dyDescent="0.25">
      <c r="H10975" s="113"/>
    </row>
    <row r="10976" spans="8:8" x14ac:dyDescent="0.25">
      <c r="H10976" s="113"/>
    </row>
    <row r="10977" spans="8:8" x14ac:dyDescent="0.25">
      <c r="H10977" s="113"/>
    </row>
    <row r="10978" spans="8:8" x14ac:dyDescent="0.25">
      <c r="H10978" s="113"/>
    </row>
    <row r="10979" spans="8:8" x14ac:dyDescent="0.25">
      <c r="H10979" s="113"/>
    </row>
    <row r="10980" spans="8:8" x14ac:dyDescent="0.25">
      <c r="H10980" s="113"/>
    </row>
    <row r="10981" spans="8:8" x14ac:dyDescent="0.25">
      <c r="H10981" s="113"/>
    </row>
    <row r="10982" spans="8:8" x14ac:dyDescent="0.25">
      <c r="H10982" s="113"/>
    </row>
    <row r="10983" spans="8:8" x14ac:dyDescent="0.25">
      <c r="H10983" s="113"/>
    </row>
    <row r="10984" spans="8:8" x14ac:dyDescent="0.25">
      <c r="H10984" s="113"/>
    </row>
    <row r="10985" spans="8:8" x14ac:dyDescent="0.25">
      <c r="H10985" s="113"/>
    </row>
    <row r="10986" spans="8:8" x14ac:dyDescent="0.25">
      <c r="H10986" s="113"/>
    </row>
    <row r="10987" spans="8:8" x14ac:dyDescent="0.25">
      <c r="H10987" s="113"/>
    </row>
    <row r="10988" spans="8:8" x14ac:dyDescent="0.25">
      <c r="H10988" s="113"/>
    </row>
    <row r="10989" spans="8:8" x14ac:dyDescent="0.25">
      <c r="H10989" s="113"/>
    </row>
    <row r="10990" spans="8:8" x14ac:dyDescent="0.25">
      <c r="H10990" s="113"/>
    </row>
    <row r="10991" spans="8:8" x14ac:dyDescent="0.25">
      <c r="H10991" s="113"/>
    </row>
    <row r="10992" spans="8:8" x14ac:dyDescent="0.25">
      <c r="H10992" s="113"/>
    </row>
    <row r="10993" spans="8:8" x14ac:dyDescent="0.25">
      <c r="H10993" s="113"/>
    </row>
    <row r="10994" spans="8:8" x14ac:dyDescent="0.25">
      <c r="H10994" s="113"/>
    </row>
    <row r="10995" spans="8:8" x14ac:dyDescent="0.25">
      <c r="H10995" s="113"/>
    </row>
    <row r="10996" spans="8:8" x14ac:dyDescent="0.25">
      <c r="H10996" s="113"/>
    </row>
    <row r="10997" spans="8:8" x14ac:dyDescent="0.25">
      <c r="H10997" s="113"/>
    </row>
    <row r="10998" spans="8:8" x14ac:dyDescent="0.25">
      <c r="H10998" s="113"/>
    </row>
    <row r="10999" spans="8:8" x14ac:dyDescent="0.25">
      <c r="H10999" s="113"/>
    </row>
    <row r="11000" spans="8:8" x14ac:dyDescent="0.25">
      <c r="H11000" s="113"/>
    </row>
    <row r="11001" spans="8:8" x14ac:dyDescent="0.25">
      <c r="H11001" s="113"/>
    </row>
    <row r="11002" spans="8:8" x14ac:dyDescent="0.25">
      <c r="H11002" s="113"/>
    </row>
    <row r="11003" spans="8:8" x14ac:dyDescent="0.25">
      <c r="H11003" s="113"/>
    </row>
    <row r="11004" spans="8:8" x14ac:dyDescent="0.25">
      <c r="H11004" s="113"/>
    </row>
    <row r="11005" spans="8:8" x14ac:dyDescent="0.25">
      <c r="H11005" s="113"/>
    </row>
    <row r="11006" spans="8:8" x14ac:dyDescent="0.25">
      <c r="H11006" s="113"/>
    </row>
    <row r="11007" spans="8:8" x14ac:dyDescent="0.25">
      <c r="H11007" s="113"/>
    </row>
    <row r="11008" spans="8:8" x14ac:dyDescent="0.25">
      <c r="H11008" s="113"/>
    </row>
    <row r="11009" spans="8:8" x14ac:dyDescent="0.25">
      <c r="H11009" s="113"/>
    </row>
    <row r="11010" spans="8:8" x14ac:dyDescent="0.25">
      <c r="H11010" s="113"/>
    </row>
    <row r="11011" spans="8:8" x14ac:dyDescent="0.25">
      <c r="H11011" s="113"/>
    </row>
    <row r="11012" spans="8:8" x14ac:dyDescent="0.25">
      <c r="H11012" s="113"/>
    </row>
    <row r="11013" spans="8:8" x14ac:dyDescent="0.25">
      <c r="H11013" s="113"/>
    </row>
    <row r="11014" spans="8:8" x14ac:dyDescent="0.25">
      <c r="H11014" s="113"/>
    </row>
    <row r="11015" spans="8:8" x14ac:dyDescent="0.25">
      <c r="H11015" s="113"/>
    </row>
    <row r="11016" spans="8:8" x14ac:dyDescent="0.25">
      <c r="H11016" s="113"/>
    </row>
    <row r="11017" spans="8:8" x14ac:dyDescent="0.25">
      <c r="H11017" s="113"/>
    </row>
    <row r="11018" spans="8:8" x14ac:dyDescent="0.25">
      <c r="H11018" s="113"/>
    </row>
    <row r="11019" spans="8:8" x14ac:dyDescent="0.25">
      <c r="H11019" s="113"/>
    </row>
    <row r="11020" spans="8:8" x14ac:dyDescent="0.25">
      <c r="H11020" s="113"/>
    </row>
    <row r="11021" spans="8:8" x14ac:dyDescent="0.25">
      <c r="H11021" s="113"/>
    </row>
    <row r="11022" spans="8:8" x14ac:dyDescent="0.25">
      <c r="H11022" s="113"/>
    </row>
    <row r="11023" spans="8:8" x14ac:dyDescent="0.25">
      <c r="H11023" s="113"/>
    </row>
    <row r="11024" spans="8:8" x14ac:dyDescent="0.25">
      <c r="H11024" s="113"/>
    </row>
    <row r="11025" spans="8:8" x14ac:dyDescent="0.25">
      <c r="H11025" s="113"/>
    </row>
    <row r="11026" spans="8:8" x14ac:dyDescent="0.25">
      <c r="H11026" s="113"/>
    </row>
    <row r="11027" spans="8:8" x14ac:dyDescent="0.25">
      <c r="H11027" s="113"/>
    </row>
    <row r="11028" spans="8:8" x14ac:dyDescent="0.25">
      <c r="H11028" s="113"/>
    </row>
    <row r="11029" spans="8:8" x14ac:dyDescent="0.25">
      <c r="H11029" s="113"/>
    </row>
    <row r="11030" spans="8:8" x14ac:dyDescent="0.25">
      <c r="H11030" s="113"/>
    </row>
    <row r="11031" spans="8:8" x14ac:dyDescent="0.25">
      <c r="H11031" s="113"/>
    </row>
    <row r="11032" spans="8:8" x14ac:dyDescent="0.25">
      <c r="H11032" s="113"/>
    </row>
    <row r="11033" spans="8:8" x14ac:dyDescent="0.25">
      <c r="H11033" s="113"/>
    </row>
    <row r="11034" spans="8:8" x14ac:dyDescent="0.25">
      <c r="H11034" s="113"/>
    </row>
    <row r="11035" spans="8:8" x14ac:dyDescent="0.25">
      <c r="H11035" s="113"/>
    </row>
    <row r="11036" spans="8:8" x14ac:dyDescent="0.25">
      <c r="H11036" s="113"/>
    </row>
    <row r="11037" spans="8:8" x14ac:dyDescent="0.25">
      <c r="H11037" s="113"/>
    </row>
    <row r="11038" spans="8:8" x14ac:dyDescent="0.25">
      <c r="H11038" s="113"/>
    </row>
    <row r="11039" spans="8:8" x14ac:dyDescent="0.25">
      <c r="H11039" s="113"/>
    </row>
    <row r="11040" spans="8:8" x14ac:dyDescent="0.25">
      <c r="H11040" s="113"/>
    </row>
    <row r="11041" spans="8:8" x14ac:dyDescent="0.25">
      <c r="H11041" s="113"/>
    </row>
    <row r="11042" spans="8:8" x14ac:dyDescent="0.25">
      <c r="H11042" s="113"/>
    </row>
    <row r="11043" spans="8:8" x14ac:dyDescent="0.25">
      <c r="H11043" s="113"/>
    </row>
    <row r="11044" spans="8:8" x14ac:dyDescent="0.25">
      <c r="H11044" s="113"/>
    </row>
    <row r="11045" spans="8:8" x14ac:dyDescent="0.25">
      <c r="H11045" s="113"/>
    </row>
    <row r="11046" spans="8:8" x14ac:dyDescent="0.25">
      <c r="H11046" s="113"/>
    </row>
    <row r="11047" spans="8:8" x14ac:dyDescent="0.25">
      <c r="H11047" s="113"/>
    </row>
    <row r="11048" spans="8:8" x14ac:dyDescent="0.25">
      <c r="H11048" s="113"/>
    </row>
    <row r="11049" spans="8:8" x14ac:dyDescent="0.25">
      <c r="H11049" s="113"/>
    </row>
    <row r="11050" spans="8:8" x14ac:dyDescent="0.25">
      <c r="H11050" s="113"/>
    </row>
    <row r="11051" spans="8:8" x14ac:dyDescent="0.25">
      <c r="H11051" s="113"/>
    </row>
    <row r="11052" spans="8:8" x14ac:dyDescent="0.25">
      <c r="H11052" s="113"/>
    </row>
    <row r="11053" spans="8:8" x14ac:dyDescent="0.25">
      <c r="H11053" s="113"/>
    </row>
    <row r="11054" spans="8:8" x14ac:dyDescent="0.25">
      <c r="H11054" s="113"/>
    </row>
    <row r="11055" spans="8:8" x14ac:dyDescent="0.25">
      <c r="H11055" s="113"/>
    </row>
    <row r="11056" spans="8:8" x14ac:dyDescent="0.25">
      <c r="H11056" s="113"/>
    </row>
    <row r="11057" spans="8:8" x14ac:dyDescent="0.25">
      <c r="H11057" s="113"/>
    </row>
    <row r="11058" spans="8:8" x14ac:dyDescent="0.25">
      <c r="H11058" s="113"/>
    </row>
    <row r="11059" spans="8:8" x14ac:dyDescent="0.25">
      <c r="H11059" s="113"/>
    </row>
    <row r="11060" spans="8:8" x14ac:dyDescent="0.25">
      <c r="H11060" s="113"/>
    </row>
    <row r="11061" spans="8:8" x14ac:dyDescent="0.25">
      <c r="H11061" s="113"/>
    </row>
    <row r="11062" spans="8:8" x14ac:dyDescent="0.25">
      <c r="H11062" s="113"/>
    </row>
    <row r="11063" spans="8:8" x14ac:dyDescent="0.25">
      <c r="H11063" s="113"/>
    </row>
    <row r="11064" spans="8:8" x14ac:dyDescent="0.25">
      <c r="H11064" s="113"/>
    </row>
    <row r="11065" spans="8:8" x14ac:dyDescent="0.25">
      <c r="H11065" s="113"/>
    </row>
    <row r="11066" spans="8:8" x14ac:dyDescent="0.25">
      <c r="H11066" s="113"/>
    </row>
    <row r="11067" spans="8:8" x14ac:dyDescent="0.25">
      <c r="H11067" s="113"/>
    </row>
    <row r="11068" spans="8:8" x14ac:dyDescent="0.25">
      <c r="H11068" s="113"/>
    </row>
    <row r="11069" spans="8:8" x14ac:dyDescent="0.25">
      <c r="H11069" s="113"/>
    </row>
    <row r="11070" spans="8:8" x14ac:dyDescent="0.25">
      <c r="H11070" s="113"/>
    </row>
    <row r="11071" spans="8:8" x14ac:dyDescent="0.25">
      <c r="H11071" s="113"/>
    </row>
    <row r="11072" spans="8:8" x14ac:dyDescent="0.25">
      <c r="H11072" s="113"/>
    </row>
    <row r="11073" spans="8:8" x14ac:dyDescent="0.25">
      <c r="H11073" s="113"/>
    </row>
    <row r="11074" spans="8:8" x14ac:dyDescent="0.25">
      <c r="H11074" s="113"/>
    </row>
    <row r="11075" spans="8:8" x14ac:dyDescent="0.25">
      <c r="H11075" s="113"/>
    </row>
    <row r="11076" spans="8:8" x14ac:dyDescent="0.25">
      <c r="H11076" s="113"/>
    </row>
    <row r="11077" spans="8:8" x14ac:dyDescent="0.25">
      <c r="H11077" s="113"/>
    </row>
    <row r="11078" spans="8:8" x14ac:dyDescent="0.25">
      <c r="H11078" s="113"/>
    </row>
    <row r="11079" spans="8:8" x14ac:dyDescent="0.25">
      <c r="H11079" s="113"/>
    </row>
    <row r="11080" spans="8:8" x14ac:dyDescent="0.25">
      <c r="H11080" s="113"/>
    </row>
    <row r="11081" spans="8:8" x14ac:dyDescent="0.25">
      <c r="H11081" s="113"/>
    </row>
    <row r="11082" spans="8:8" x14ac:dyDescent="0.25">
      <c r="H11082" s="113"/>
    </row>
    <row r="11083" spans="8:8" x14ac:dyDescent="0.25">
      <c r="H11083" s="113"/>
    </row>
    <row r="11084" spans="8:8" x14ac:dyDescent="0.25">
      <c r="H11084" s="113"/>
    </row>
    <row r="11085" spans="8:8" x14ac:dyDescent="0.25">
      <c r="H11085" s="113"/>
    </row>
    <row r="11086" spans="8:8" x14ac:dyDescent="0.25">
      <c r="H11086" s="113"/>
    </row>
    <row r="11087" spans="8:8" x14ac:dyDescent="0.25">
      <c r="H11087" s="113"/>
    </row>
    <row r="11088" spans="8:8" x14ac:dyDescent="0.25">
      <c r="H11088" s="113"/>
    </row>
    <row r="11089" spans="8:8" x14ac:dyDescent="0.25">
      <c r="H11089" s="113"/>
    </row>
    <row r="11090" spans="8:8" x14ac:dyDescent="0.25">
      <c r="H11090" s="113"/>
    </row>
    <row r="11091" spans="8:8" x14ac:dyDescent="0.25">
      <c r="H11091" s="113"/>
    </row>
    <row r="11092" spans="8:8" x14ac:dyDescent="0.25">
      <c r="H11092" s="113"/>
    </row>
    <row r="11093" spans="8:8" x14ac:dyDescent="0.25">
      <c r="H11093" s="113"/>
    </row>
    <row r="11094" spans="8:8" x14ac:dyDescent="0.25">
      <c r="H11094" s="113"/>
    </row>
    <row r="11095" spans="8:8" x14ac:dyDescent="0.25">
      <c r="H11095" s="113"/>
    </row>
    <row r="11096" spans="8:8" x14ac:dyDescent="0.25">
      <c r="H11096" s="113"/>
    </row>
    <row r="11097" spans="8:8" x14ac:dyDescent="0.25">
      <c r="H11097" s="113"/>
    </row>
    <row r="11098" spans="8:8" x14ac:dyDescent="0.25">
      <c r="H11098" s="113"/>
    </row>
    <row r="11099" spans="8:8" x14ac:dyDescent="0.25">
      <c r="H11099" s="113"/>
    </row>
    <row r="11100" spans="8:8" x14ac:dyDescent="0.25">
      <c r="H11100" s="113"/>
    </row>
    <row r="11101" spans="8:8" x14ac:dyDescent="0.25">
      <c r="H11101" s="113"/>
    </row>
    <row r="11102" spans="8:8" x14ac:dyDescent="0.25">
      <c r="H11102" s="113"/>
    </row>
    <row r="11103" spans="8:8" x14ac:dyDescent="0.25">
      <c r="H11103" s="113"/>
    </row>
    <row r="11104" spans="8:8" x14ac:dyDescent="0.25">
      <c r="H11104" s="113"/>
    </row>
    <row r="11105" spans="8:8" x14ac:dyDescent="0.25">
      <c r="H11105" s="113"/>
    </row>
    <row r="11106" spans="8:8" x14ac:dyDescent="0.25">
      <c r="H11106" s="113"/>
    </row>
    <row r="11107" spans="8:8" x14ac:dyDescent="0.25">
      <c r="H11107" s="113"/>
    </row>
    <row r="11108" spans="8:8" x14ac:dyDescent="0.25">
      <c r="H11108" s="113"/>
    </row>
    <row r="11109" spans="8:8" x14ac:dyDescent="0.25">
      <c r="H11109" s="113"/>
    </row>
    <row r="11110" spans="8:8" x14ac:dyDescent="0.25">
      <c r="H11110" s="113"/>
    </row>
    <row r="11111" spans="8:8" x14ac:dyDescent="0.25">
      <c r="H11111" s="113"/>
    </row>
    <row r="11112" spans="8:8" x14ac:dyDescent="0.25">
      <c r="H11112" s="113"/>
    </row>
    <row r="11113" spans="8:8" x14ac:dyDescent="0.25">
      <c r="H11113" s="113"/>
    </row>
    <row r="11114" spans="8:8" x14ac:dyDescent="0.25">
      <c r="H11114" s="113"/>
    </row>
    <row r="11115" spans="8:8" x14ac:dyDescent="0.25">
      <c r="H11115" s="113"/>
    </row>
    <row r="11116" spans="8:8" x14ac:dyDescent="0.25">
      <c r="H11116" s="113"/>
    </row>
    <row r="11117" spans="8:8" x14ac:dyDescent="0.25">
      <c r="H11117" s="113"/>
    </row>
    <row r="11118" spans="8:8" x14ac:dyDescent="0.25">
      <c r="H11118" s="113"/>
    </row>
    <row r="11119" spans="8:8" x14ac:dyDescent="0.25">
      <c r="H11119" s="113"/>
    </row>
    <row r="11120" spans="8:8" x14ac:dyDescent="0.25">
      <c r="H11120" s="113"/>
    </row>
    <row r="11121" spans="8:8" x14ac:dyDescent="0.25">
      <c r="H11121" s="113"/>
    </row>
    <row r="11122" spans="8:8" x14ac:dyDescent="0.25">
      <c r="H11122" s="113"/>
    </row>
    <row r="11123" spans="8:8" x14ac:dyDescent="0.25">
      <c r="H11123" s="113"/>
    </row>
    <row r="11124" spans="8:8" x14ac:dyDescent="0.25">
      <c r="H11124" s="113"/>
    </row>
    <row r="11125" spans="8:8" x14ac:dyDescent="0.25">
      <c r="H11125" s="113"/>
    </row>
    <row r="11126" spans="8:8" x14ac:dyDescent="0.25">
      <c r="H11126" s="113"/>
    </row>
    <row r="11127" spans="8:8" x14ac:dyDescent="0.25">
      <c r="H11127" s="113"/>
    </row>
    <row r="11128" spans="8:8" x14ac:dyDescent="0.25">
      <c r="H11128" s="113"/>
    </row>
    <row r="11129" spans="8:8" x14ac:dyDescent="0.25">
      <c r="H11129" s="113"/>
    </row>
    <row r="11130" spans="8:8" x14ac:dyDescent="0.25">
      <c r="H11130" s="113"/>
    </row>
    <row r="11131" spans="8:8" x14ac:dyDescent="0.25">
      <c r="H11131" s="113"/>
    </row>
    <row r="11132" spans="8:8" x14ac:dyDescent="0.25">
      <c r="H11132" s="113"/>
    </row>
    <row r="11133" spans="8:8" x14ac:dyDescent="0.25">
      <c r="H11133" s="113"/>
    </row>
    <row r="11134" spans="8:8" x14ac:dyDescent="0.25">
      <c r="H11134" s="113"/>
    </row>
    <row r="11135" spans="8:8" x14ac:dyDescent="0.25">
      <c r="H11135" s="113"/>
    </row>
    <row r="11136" spans="8:8" x14ac:dyDescent="0.25">
      <c r="H11136" s="113"/>
    </row>
    <row r="11137" spans="8:8" x14ac:dyDescent="0.25">
      <c r="H11137" s="113"/>
    </row>
    <row r="11138" spans="8:8" x14ac:dyDescent="0.25">
      <c r="H11138" s="113"/>
    </row>
    <row r="11139" spans="8:8" x14ac:dyDescent="0.25">
      <c r="H11139" s="113"/>
    </row>
    <row r="11140" spans="8:8" x14ac:dyDescent="0.25">
      <c r="H11140" s="113"/>
    </row>
    <row r="11141" spans="8:8" x14ac:dyDescent="0.25">
      <c r="H11141" s="113"/>
    </row>
    <row r="11142" spans="8:8" x14ac:dyDescent="0.25">
      <c r="H11142" s="113"/>
    </row>
    <row r="11143" spans="8:8" x14ac:dyDescent="0.25">
      <c r="H11143" s="113"/>
    </row>
    <row r="11144" spans="8:8" x14ac:dyDescent="0.25">
      <c r="H11144" s="113"/>
    </row>
    <row r="11145" spans="8:8" x14ac:dyDescent="0.25">
      <c r="H11145" s="113"/>
    </row>
    <row r="11146" spans="8:8" x14ac:dyDescent="0.25">
      <c r="H11146" s="113"/>
    </row>
    <row r="11147" spans="8:8" x14ac:dyDescent="0.25">
      <c r="H11147" s="113"/>
    </row>
    <row r="11148" spans="8:8" x14ac:dyDescent="0.25">
      <c r="H11148" s="113"/>
    </row>
    <row r="11149" spans="8:8" x14ac:dyDescent="0.25">
      <c r="H11149" s="113"/>
    </row>
    <row r="11150" spans="8:8" x14ac:dyDescent="0.25">
      <c r="H11150" s="113"/>
    </row>
    <row r="11151" spans="8:8" x14ac:dyDescent="0.25">
      <c r="H11151" s="113"/>
    </row>
    <row r="11152" spans="8:8" x14ac:dyDescent="0.25">
      <c r="H11152" s="113"/>
    </row>
    <row r="11153" spans="8:8" x14ac:dyDescent="0.25">
      <c r="H11153" s="113"/>
    </row>
    <row r="11154" spans="8:8" x14ac:dyDescent="0.25">
      <c r="H11154" s="113"/>
    </row>
    <row r="11155" spans="8:8" x14ac:dyDescent="0.25">
      <c r="H11155" s="113"/>
    </row>
    <row r="11156" spans="8:8" x14ac:dyDescent="0.25">
      <c r="H11156" s="113"/>
    </row>
    <row r="11157" spans="8:8" x14ac:dyDescent="0.25">
      <c r="H11157" s="113"/>
    </row>
    <row r="11158" spans="8:8" x14ac:dyDescent="0.25">
      <c r="H11158" s="113"/>
    </row>
    <row r="11159" spans="8:8" x14ac:dyDescent="0.25">
      <c r="H11159" s="113"/>
    </row>
    <row r="11160" spans="8:8" x14ac:dyDescent="0.25">
      <c r="H11160" s="113"/>
    </row>
    <row r="11161" spans="8:8" x14ac:dyDescent="0.25">
      <c r="H11161" s="113"/>
    </row>
    <row r="11162" spans="8:8" x14ac:dyDescent="0.25">
      <c r="H11162" s="113"/>
    </row>
    <row r="11163" spans="8:8" x14ac:dyDescent="0.25">
      <c r="H11163" s="113"/>
    </row>
    <row r="11164" spans="8:8" x14ac:dyDescent="0.25">
      <c r="H11164" s="113"/>
    </row>
    <row r="11165" spans="8:8" x14ac:dyDescent="0.25">
      <c r="H11165" s="113"/>
    </row>
    <row r="11166" spans="8:8" x14ac:dyDescent="0.25">
      <c r="H11166" s="113"/>
    </row>
    <row r="11167" spans="8:8" x14ac:dyDescent="0.25">
      <c r="H11167" s="113"/>
    </row>
    <row r="11168" spans="8:8" x14ac:dyDescent="0.25">
      <c r="H11168" s="113"/>
    </row>
    <row r="11169" spans="8:8" x14ac:dyDescent="0.25">
      <c r="H11169" s="113"/>
    </row>
    <row r="11170" spans="8:8" x14ac:dyDescent="0.25">
      <c r="H11170" s="113"/>
    </row>
    <row r="11171" spans="8:8" x14ac:dyDescent="0.25">
      <c r="H11171" s="113"/>
    </row>
    <row r="11172" spans="8:8" x14ac:dyDescent="0.25">
      <c r="H11172" s="113"/>
    </row>
    <row r="11173" spans="8:8" x14ac:dyDescent="0.25">
      <c r="H11173" s="113"/>
    </row>
    <row r="11174" spans="8:8" x14ac:dyDescent="0.25">
      <c r="H11174" s="113"/>
    </row>
    <row r="11175" spans="8:8" x14ac:dyDescent="0.25">
      <c r="H11175" s="113"/>
    </row>
    <row r="11176" spans="8:8" x14ac:dyDescent="0.25">
      <c r="H11176" s="113"/>
    </row>
    <row r="11177" spans="8:8" x14ac:dyDescent="0.25">
      <c r="H11177" s="113"/>
    </row>
    <row r="11178" spans="8:8" x14ac:dyDescent="0.25">
      <c r="H11178" s="113"/>
    </row>
    <row r="11179" spans="8:8" x14ac:dyDescent="0.25">
      <c r="H11179" s="113"/>
    </row>
    <row r="11180" spans="8:8" x14ac:dyDescent="0.25">
      <c r="H11180" s="113"/>
    </row>
    <row r="11181" spans="8:8" x14ac:dyDescent="0.25">
      <c r="H11181" s="113"/>
    </row>
    <row r="11182" spans="8:8" x14ac:dyDescent="0.25">
      <c r="H11182" s="113"/>
    </row>
    <row r="11183" spans="8:8" x14ac:dyDescent="0.25">
      <c r="H11183" s="113"/>
    </row>
    <row r="11184" spans="8:8" x14ac:dyDescent="0.25">
      <c r="H11184" s="113"/>
    </row>
    <row r="11185" spans="8:8" x14ac:dyDescent="0.25">
      <c r="H11185" s="113"/>
    </row>
    <row r="11186" spans="8:8" x14ac:dyDescent="0.25">
      <c r="H11186" s="113"/>
    </row>
    <row r="11187" spans="8:8" x14ac:dyDescent="0.25">
      <c r="H11187" s="113"/>
    </row>
    <row r="11188" spans="8:8" x14ac:dyDescent="0.25">
      <c r="H11188" s="113"/>
    </row>
    <row r="11189" spans="8:8" x14ac:dyDescent="0.25">
      <c r="H11189" s="113"/>
    </row>
    <row r="11190" spans="8:8" x14ac:dyDescent="0.25">
      <c r="H11190" s="113"/>
    </row>
    <row r="11191" spans="8:8" x14ac:dyDescent="0.25">
      <c r="H11191" s="113"/>
    </row>
    <row r="11192" spans="8:8" x14ac:dyDescent="0.25">
      <c r="H11192" s="113"/>
    </row>
    <row r="11193" spans="8:8" x14ac:dyDescent="0.25">
      <c r="H11193" s="113"/>
    </row>
    <row r="11194" spans="8:8" x14ac:dyDescent="0.25">
      <c r="H11194" s="113"/>
    </row>
    <row r="11195" spans="8:8" x14ac:dyDescent="0.25">
      <c r="H11195" s="113"/>
    </row>
    <row r="11196" spans="8:8" x14ac:dyDescent="0.25">
      <c r="H11196" s="113"/>
    </row>
    <row r="11197" spans="8:8" x14ac:dyDescent="0.25">
      <c r="H11197" s="113"/>
    </row>
    <row r="11198" spans="8:8" x14ac:dyDescent="0.25">
      <c r="H11198" s="113"/>
    </row>
    <row r="11199" spans="8:8" x14ac:dyDescent="0.25">
      <c r="H11199" s="113"/>
    </row>
    <row r="11200" spans="8:8" x14ac:dyDescent="0.25">
      <c r="H11200" s="113"/>
    </row>
    <row r="11201" spans="8:8" x14ac:dyDescent="0.25">
      <c r="H11201" s="113"/>
    </row>
    <row r="11202" spans="8:8" x14ac:dyDescent="0.25">
      <c r="H11202" s="113"/>
    </row>
    <row r="11203" spans="8:8" x14ac:dyDescent="0.25">
      <c r="H11203" s="113"/>
    </row>
    <row r="11204" spans="8:8" x14ac:dyDescent="0.25">
      <c r="H11204" s="113"/>
    </row>
    <row r="11205" spans="8:8" x14ac:dyDescent="0.25">
      <c r="H11205" s="113"/>
    </row>
    <row r="11206" spans="8:8" x14ac:dyDescent="0.25">
      <c r="H11206" s="113"/>
    </row>
    <row r="11207" spans="8:8" x14ac:dyDescent="0.25">
      <c r="H11207" s="113"/>
    </row>
    <row r="11208" spans="8:8" x14ac:dyDescent="0.25">
      <c r="H11208" s="113"/>
    </row>
    <row r="11209" spans="8:8" x14ac:dyDescent="0.25">
      <c r="H11209" s="113"/>
    </row>
    <row r="11210" spans="8:8" x14ac:dyDescent="0.25">
      <c r="H11210" s="113"/>
    </row>
    <row r="11211" spans="8:8" x14ac:dyDescent="0.25">
      <c r="H11211" s="113"/>
    </row>
    <row r="11212" spans="8:8" x14ac:dyDescent="0.25">
      <c r="H11212" s="113"/>
    </row>
    <row r="11213" spans="8:8" x14ac:dyDescent="0.25">
      <c r="H11213" s="113"/>
    </row>
    <row r="11214" spans="8:8" x14ac:dyDescent="0.25">
      <c r="H11214" s="113"/>
    </row>
    <row r="11215" spans="8:8" x14ac:dyDescent="0.25">
      <c r="H11215" s="113"/>
    </row>
    <row r="11216" spans="8:8" x14ac:dyDescent="0.25">
      <c r="H11216" s="113"/>
    </row>
    <row r="11217" spans="8:8" x14ac:dyDescent="0.25">
      <c r="H11217" s="113"/>
    </row>
    <row r="11218" spans="8:8" x14ac:dyDescent="0.25">
      <c r="H11218" s="113"/>
    </row>
    <row r="11219" spans="8:8" x14ac:dyDescent="0.25">
      <c r="H11219" s="113"/>
    </row>
    <row r="11220" spans="8:8" x14ac:dyDescent="0.25">
      <c r="H11220" s="113"/>
    </row>
    <row r="11221" spans="8:8" x14ac:dyDescent="0.25">
      <c r="H11221" s="113"/>
    </row>
    <row r="11222" spans="8:8" x14ac:dyDescent="0.25">
      <c r="H11222" s="113"/>
    </row>
    <row r="11223" spans="8:8" x14ac:dyDescent="0.25">
      <c r="H11223" s="113"/>
    </row>
    <row r="11224" spans="8:8" x14ac:dyDescent="0.25">
      <c r="H11224" s="113"/>
    </row>
    <row r="11225" spans="8:8" x14ac:dyDescent="0.25">
      <c r="H11225" s="113"/>
    </row>
    <row r="11226" spans="8:8" x14ac:dyDescent="0.25">
      <c r="H11226" s="113"/>
    </row>
    <row r="11227" spans="8:8" x14ac:dyDescent="0.25">
      <c r="H11227" s="113"/>
    </row>
    <row r="11228" spans="8:8" x14ac:dyDescent="0.25">
      <c r="H11228" s="113"/>
    </row>
    <row r="11229" spans="8:8" x14ac:dyDescent="0.25">
      <c r="H11229" s="113"/>
    </row>
    <row r="11230" spans="8:8" x14ac:dyDescent="0.25">
      <c r="H11230" s="113"/>
    </row>
    <row r="11231" spans="8:8" x14ac:dyDescent="0.25">
      <c r="H11231" s="113"/>
    </row>
    <row r="11232" spans="8:8" x14ac:dyDescent="0.25">
      <c r="H11232" s="113"/>
    </row>
    <row r="11233" spans="8:8" x14ac:dyDescent="0.25">
      <c r="H11233" s="113"/>
    </row>
    <row r="11234" spans="8:8" x14ac:dyDescent="0.25">
      <c r="H11234" s="113"/>
    </row>
    <row r="11235" spans="8:8" x14ac:dyDescent="0.25">
      <c r="H11235" s="113"/>
    </row>
    <row r="11236" spans="8:8" x14ac:dyDescent="0.25">
      <c r="H11236" s="113"/>
    </row>
    <row r="11237" spans="8:8" x14ac:dyDescent="0.25">
      <c r="H11237" s="113"/>
    </row>
    <row r="11238" spans="8:8" x14ac:dyDescent="0.25">
      <c r="H11238" s="113"/>
    </row>
    <row r="11239" spans="8:8" x14ac:dyDescent="0.25">
      <c r="H11239" s="113"/>
    </row>
    <row r="11240" spans="8:8" x14ac:dyDescent="0.25">
      <c r="H11240" s="113"/>
    </row>
    <row r="11241" spans="8:8" x14ac:dyDescent="0.25">
      <c r="H11241" s="113"/>
    </row>
    <row r="11242" spans="8:8" x14ac:dyDescent="0.25">
      <c r="H11242" s="113"/>
    </row>
    <row r="11243" spans="8:8" x14ac:dyDescent="0.25">
      <c r="H11243" s="113"/>
    </row>
    <row r="11244" spans="8:8" x14ac:dyDescent="0.25">
      <c r="H11244" s="113"/>
    </row>
    <row r="11245" spans="8:8" x14ac:dyDescent="0.25">
      <c r="H11245" s="113"/>
    </row>
    <row r="11246" spans="8:8" x14ac:dyDescent="0.25">
      <c r="H11246" s="113"/>
    </row>
    <row r="11247" spans="8:8" x14ac:dyDescent="0.25">
      <c r="H11247" s="113"/>
    </row>
    <row r="11248" spans="8:8" x14ac:dyDescent="0.25">
      <c r="H11248" s="113"/>
    </row>
    <row r="11249" spans="8:8" x14ac:dyDescent="0.25">
      <c r="H11249" s="113"/>
    </row>
    <row r="11250" spans="8:8" x14ac:dyDescent="0.25">
      <c r="H11250" s="113"/>
    </row>
    <row r="11251" spans="8:8" x14ac:dyDescent="0.25">
      <c r="H11251" s="113"/>
    </row>
    <row r="11252" spans="8:8" x14ac:dyDescent="0.25">
      <c r="H11252" s="113"/>
    </row>
    <row r="11253" spans="8:8" x14ac:dyDescent="0.25">
      <c r="H11253" s="113"/>
    </row>
    <row r="11254" spans="8:8" x14ac:dyDescent="0.25">
      <c r="H11254" s="113"/>
    </row>
    <row r="11255" spans="8:8" x14ac:dyDescent="0.25">
      <c r="H11255" s="113"/>
    </row>
    <row r="11256" spans="8:8" x14ac:dyDescent="0.25">
      <c r="H11256" s="113"/>
    </row>
    <row r="11257" spans="8:8" x14ac:dyDescent="0.25">
      <c r="H11257" s="113"/>
    </row>
    <row r="11258" spans="8:8" x14ac:dyDescent="0.25">
      <c r="H11258" s="113"/>
    </row>
    <row r="11259" spans="8:8" x14ac:dyDescent="0.25">
      <c r="H11259" s="113"/>
    </row>
    <row r="11260" spans="8:8" x14ac:dyDescent="0.25">
      <c r="H11260" s="113"/>
    </row>
    <row r="11261" spans="8:8" x14ac:dyDescent="0.25">
      <c r="H11261" s="113"/>
    </row>
    <row r="11262" spans="8:8" x14ac:dyDescent="0.25">
      <c r="H11262" s="113"/>
    </row>
    <row r="11263" spans="8:8" x14ac:dyDescent="0.25">
      <c r="H11263" s="113"/>
    </row>
    <row r="11264" spans="8:8" x14ac:dyDescent="0.25">
      <c r="H11264" s="113"/>
    </row>
    <row r="11265" spans="8:8" x14ac:dyDescent="0.25">
      <c r="H11265" s="113"/>
    </row>
    <row r="11266" spans="8:8" x14ac:dyDescent="0.25">
      <c r="H11266" s="113"/>
    </row>
    <row r="11267" spans="8:8" x14ac:dyDescent="0.25">
      <c r="H11267" s="113"/>
    </row>
    <row r="11268" spans="8:8" x14ac:dyDescent="0.25">
      <c r="H11268" s="113"/>
    </row>
    <row r="11269" spans="8:8" x14ac:dyDescent="0.25">
      <c r="H11269" s="113"/>
    </row>
    <row r="11270" spans="8:8" x14ac:dyDescent="0.25">
      <c r="H11270" s="113"/>
    </row>
    <row r="11271" spans="8:8" x14ac:dyDescent="0.25">
      <c r="H11271" s="113"/>
    </row>
    <row r="11272" spans="8:8" x14ac:dyDescent="0.25">
      <c r="H11272" s="113"/>
    </row>
    <row r="11273" spans="8:8" x14ac:dyDescent="0.25">
      <c r="H11273" s="113"/>
    </row>
    <row r="11274" spans="8:8" x14ac:dyDescent="0.25">
      <c r="H11274" s="113"/>
    </row>
    <row r="11275" spans="8:8" x14ac:dyDescent="0.25">
      <c r="H11275" s="113"/>
    </row>
    <row r="11276" spans="8:8" x14ac:dyDescent="0.25">
      <c r="H11276" s="113"/>
    </row>
    <row r="11277" spans="8:8" x14ac:dyDescent="0.25">
      <c r="H11277" s="113"/>
    </row>
    <row r="11278" spans="8:8" x14ac:dyDescent="0.25">
      <c r="H11278" s="113"/>
    </row>
    <row r="11279" spans="8:8" x14ac:dyDescent="0.25">
      <c r="H11279" s="113"/>
    </row>
    <row r="11280" spans="8:8" x14ac:dyDescent="0.25">
      <c r="H11280" s="113"/>
    </row>
    <row r="11281" spans="8:8" x14ac:dyDescent="0.25">
      <c r="H11281" s="113"/>
    </row>
    <row r="11282" spans="8:8" x14ac:dyDescent="0.25">
      <c r="H11282" s="113"/>
    </row>
    <row r="11283" spans="8:8" x14ac:dyDescent="0.25">
      <c r="H11283" s="113"/>
    </row>
    <row r="11284" spans="8:8" x14ac:dyDescent="0.25">
      <c r="H11284" s="113"/>
    </row>
    <row r="11285" spans="8:8" x14ac:dyDescent="0.25">
      <c r="H11285" s="113"/>
    </row>
    <row r="11286" spans="8:8" x14ac:dyDescent="0.25">
      <c r="H11286" s="113"/>
    </row>
    <row r="11287" spans="8:8" x14ac:dyDescent="0.25">
      <c r="H11287" s="113"/>
    </row>
    <row r="11288" spans="8:8" x14ac:dyDescent="0.25">
      <c r="H11288" s="113"/>
    </row>
    <row r="11289" spans="8:8" x14ac:dyDescent="0.25">
      <c r="H11289" s="113"/>
    </row>
    <row r="11290" spans="8:8" x14ac:dyDescent="0.25">
      <c r="H11290" s="113"/>
    </row>
    <row r="11291" spans="8:8" x14ac:dyDescent="0.25">
      <c r="H11291" s="113"/>
    </row>
    <row r="11292" spans="8:8" x14ac:dyDescent="0.25">
      <c r="H11292" s="113"/>
    </row>
    <row r="11293" spans="8:8" x14ac:dyDescent="0.25">
      <c r="H11293" s="113"/>
    </row>
    <row r="11294" spans="8:8" x14ac:dyDescent="0.25">
      <c r="H11294" s="113"/>
    </row>
    <row r="11295" spans="8:8" x14ac:dyDescent="0.25">
      <c r="H11295" s="113"/>
    </row>
    <row r="11296" spans="8:8" x14ac:dyDescent="0.25">
      <c r="H11296" s="113"/>
    </row>
    <row r="11297" spans="8:8" x14ac:dyDescent="0.25">
      <c r="H11297" s="113"/>
    </row>
    <row r="11298" spans="8:8" x14ac:dyDescent="0.25">
      <c r="H11298" s="113"/>
    </row>
    <row r="11299" spans="8:8" x14ac:dyDescent="0.25">
      <c r="H11299" s="113"/>
    </row>
    <row r="11300" spans="8:8" x14ac:dyDescent="0.25">
      <c r="H11300" s="113"/>
    </row>
    <row r="11301" spans="8:8" x14ac:dyDescent="0.25">
      <c r="H11301" s="113"/>
    </row>
    <row r="11302" spans="8:8" x14ac:dyDescent="0.25">
      <c r="H11302" s="113"/>
    </row>
    <row r="11303" spans="8:8" x14ac:dyDescent="0.25">
      <c r="H11303" s="113"/>
    </row>
    <row r="11304" spans="8:8" x14ac:dyDescent="0.25">
      <c r="H11304" s="113"/>
    </row>
    <row r="11305" spans="8:8" x14ac:dyDescent="0.25">
      <c r="H11305" s="113"/>
    </row>
    <row r="11306" spans="8:8" x14ac:dyDescent="0.25">
      <c r="H11306" s="113"/>
    </row>
    <row r="11307" spans="8:8" x14ac:dyDescent="0.25">
      <c r="H11307" s="113"/>
    </row>
    <row r="11308" spans="8:8" x14ac:dyDescent="0.25">
      <c r="H11308" s="113"/>
    </row>
    <row r="11309" spans="8:8" x14ac:dyDescent="0.25">
      <c r="H11309" s="113"/>
    </row>
    <row r="11310" spans="8:8" x14ac:dyDescent="0.25">
      <c r="H11310" s="113"/>
    </row>
    <row r="11311" spans="8:8" x14ac:dyDescent="0.25">
      <c r="H11311" s="113"/>
    </row>
    <row r="11312" spans="8:8" x14ac:dyDescent="0.25">
      <c r="H11312" s="113"/>
    </row>
    <row r="11313" spans="8:8" x14ac:dyDescent="0.25">
      <c r="H11313" s="113"/>
    </row>
    <row r="11314" spans="8:8" x14ac:dyDescent="0.25">
      <c r="H11314" s="113"/>
    </row>
    <row r="11315" spans="8:8" x14ac:dyDescent="0.25">
      <c r="H11315" s="113"/>
    </row>
    <row r="11316" spans="8:8" x14ac:dyDescent="0.25">
      <c r="H11316" s="113"/>
    </row>
    <row r="11317" spans="8:8" x14ac:dyDescent="0.25">
      <c r="H11317" s="113"/>
    </row>
    <row r="11318" spans="8:8" x14ac:dyDescent="0.25">
      <c r="H11318" s="113"/>
    </row>
    <row r="11319" spans="8:8" x14ac:dyDescent="0.25">
      <c r="H11319" s="113"/>
    </row>
    <row r="11320" spans="8:8" x14ac:dyDescent="0.25">
      <c r="H11320" s="113"/>
    </row>
    <row r="11321" spans="8:8" x14ac:dyDescent="0.25">
      <c r="H11321" s="113"/>
    </row>
    <row r="11322" spans="8:8" x14ac:dyDescent="0.25">
      <c r="H11322" s="113"/>
    </row>
    <row r="11323" spans="8:8" x14ac:dyDescent="0.25">
      <c r="H11323" s="113"/>
    </row>
    <row r="11324" spans="8:8" x14ac:dyDescent="0.25">
      <c r="H11324" s="113"/>
    </row>
    <row r="11325" spans="8:8" x14ac:dyDescent="0.25">
      <c r="H11325" s="113"/>
    </row>
    <row r="11326" spans="8:8" x14ac:dyDescent="0.25">
      <c r="H11326" s="113"/>
    </row>
    <row r="11327" spans="8:8" x14ac:dyDescent="0.25">
      <c r="H11327" s="113"/>
    </row>
    <row r="11328" spans="8:8" x14ac:dyDescent="0.25">
      <c r="H11328" s="113"/>
    </row>
    <row r="11329" spans="8:8" x14ac:dyDescent="0.25">
      <c r="H11329" s="113"/>
    </row>
    <row r="11330" spans="8:8" x14ac:dyDescent="0.25">
      <c r="H11330" s="113"/>
    </row>
    <row r="11331" spans="8:8" x14ac:dyDescent="0.25">
      <c r="H11331" s="113"/>
    </row>
    <row r="11332" spans="8:8" x14ac:dyDescent="0.25">
      <c r="H11332" s="113"/>
    </row>
    <row r="11333" spans="8:8" x14ac:dyDescent="0.25">
      <c r="H11333" s="113"/>
    </row>
    <row r="11334" spans="8:8" x14ac:dyDescent="0.25">
      <c r="H11334" s="113"/>
    </row>
    <row r="11335" spans="8:8" x14ac:dyDescent="0.25">
      <c r="H11335" s="113"/>
    </row>
    <row r="11336" spans="8:8" x14ac:dyDescent="0.25">
      <c r="H11336" s="113"/>
    </row>
    <row r="11337" spans="8:8" x14ac:dyDescent="0.25">
      <c r="H11337" s="113"/>
    </row>
    <row r="11338" spans="8:8" x14ac:dyDescent="0.25">
      <c r="H11338" s="113"/>
    </row>
    <row r="11339" spans="8:8" x14ac:dyDescent="0.25">
      <c r="H11339" s="113"/>
    </row>
    <row r="11340" spans="8:8" x14ac:dyDescent="0.25">
      <c r="H11340" s="113"/>
    </row>
    <row r="11341" spans="8:8" x14ac:dyDescent="0.25">
      <c r="H11341" s="113"/>
    </row>
    <row r="11342" spans="8:8" x14ac:dyDescent="0.25">
      <c r="H11342" s="113"/>
    </row>
    <row r="11343" spans="8:8" x14ac:dyDescent="0.25">
      <c r="H11343" s="113"/>
    </row>
    <row r="11344" spans="8:8" x14ac:dyDescent="0.25">
      <c r="H11344" s="113"/>
    </row>
    <row r="11345" spans="8:8" x14ac:dyDescent="0.25">
      <c r="H11345" s="113"/>
    </row>
    <row r="11346" spans="8:8" x14ac:dyDescent="0.25">
      <c r="H11346" s="113"/>
    </row>
    <row r="11347" spans="8:8" x14ac:dyDescent="0.25">
      <c r="H11347" s="113"/>
    </row>
    <row r="11348" spans="8:8" x14ac:dyDescent="0.25">
      <c r="H11348" s="113"/>
    </row>
    <row r="11349" spans="8:8" x14ac:dyDescent="0.25">
      <c r="H11349" s="113"/>
    </row>
    <row r="11350" spans="8:8" x14ac:dyDescent="0.25">
      <c r="H11350" s="113"/>
    </row>
    <row r="11351" spans="8:8" x14ac:dyDescent="0.25">
      <c r="H11351" s="113"/>
    </row>
    <row r="11352" spans="8:8" x14ac:dyDescent="0.25">
      <c r="H11352" s="113"/>
    </row>
    <row r="11353" spans="8:8" x14ac:dyDescent="0.25">
      <c r="H11353" s="113"/>
    </row>
    <row r="11354" spans="8:8" x14ac:dyDescent="0.25">
      <c r="H11354" s="113"/>
    </row>
    <row r="11355" spans="8:8" x14ac:dyDescent="0.25">
      <c r="H11355" s="113"/>
    </row>
    <row r="11356" spans="8:8" x14ac:dyDescent="0.25">
      <c r="H11356" s="113"/>
    </row>
    <row r="11357" spans="8:8" x14ac:dyDescent="0.25">
      <c r="H11357" s="113"/>
    </row>
    <row r="11358" spans="8:8" x14ac:dyDescent="0.25">
      <c r="H11358" s="113"/>
    </row>
    <row r="11359" spans="8:8" x14ac:dyDescent="0.25">
      <c r="H11359" s="113"/>
    </row>
    <row r="11360" spans="8:8" x14ac:dyDescent="0.25">
      <c r="H11360" s="113"/>
    </row>
    <row r="11361" spans="8:8" x14ac:dyDescent="0.25">
      <c r="H11361" s="113"/>
    </row>
    <row r="11362" spans="8:8" x14ac:dyDescent="0.25">
      <c r="H11362" s="113"/>
    </row>
    <row r="11363" spans="8:8" x14ac:dyDescent="0.25">
      <c r="H11363" s="113"/>
    </row>
    <row r="11364" spans="8:8" x14ac:dyDescent="0.25">
      <c r="H11364" s="113"/>
    </row>
    <row r="11365" spans="8:8" x14ac:dyDescent="0.25">
      <c r="H11365" s="113"/>
    </row>
    <row r="11366" spans="8:8" x14ac:dyDescent="0.25">
      <c r="H11366" s="113"/>
    </row>
    <row r="11367" spans="8:8" x14ac:dyDescent="0.25">
      <c r="H11367" s="113"/>
    </row>
    <row r="11368" spans="8:8" x14ac:dyDescent="0.25">
      <c r="H11368" s="113"/>
    </row>
    <row r="11369" spans="8:8" x14ac:dyDescent="0.25">
      <c r="H11369" s="113"/>
    </row>
    <row r="11370" spans="8:8" x14ac:dyDescent="0.25">
      <c r="H11370" s="113"/>
    </row>
    <row r="11371" spans="8:8" x14ac:dyDescent="0.25">
      <c r="H11371" s="113"/>
    </row>
    <row r="11372" spans="8:8" x14ac:dyDescent="0.25">
      <c r="H11372" s="113"/>
    </row>
    <row r="11373" spans="8:8" x14ac:dyDescent="0.25">
      <c r="H11373" s="113"/>
    </row>
    <row r="11374" spans="8:8" x14ac:dyDescent="0.25">
      <c r="H11374" s="113"/>
    </row>
    <row r="11375" spans="8:8" x14ac:dyDescent="0.25">
      <c r="H11375" s="113"/>
    </row>
    <row r="11376" spans="8:8" x14ac:dyDescent="0.25">
      <c r="H11376" s="113"/>
    </row>
    <row r="11377" spans="8:8" x14ac:dyDescent="0.25">
      <c r="H11377" s="113"/>
    </row>
    <row r="11378" spans="8:8" x14ac:dyDescent="0.25">
      <c r="H11378" s="113"/>
    </row>
    <row r="11379" spans="8:8" x14ac:dyDescent="0.25">
      <c r="H11379" s="113"/>
    </row>
    <row r="11380" spans="8:8" x14ac:dyDescent="0.25">
      <c r="H11380" s="113"/>
    </row>
    <row r="11381" spans="8:8" x14ac:dyDescent="0.25">
      <c r="H11381" s="113"/>
    </row>
    <row r="11382" spans="8:8" x14ac:dyDescent="0.25">
      <c r="H11382" s="113"/>
    </row>
    <row r="11383" spans="8:8" x14ac:dyDescent="0.25">
      <c r="H11383" s="113"/>
    </row>
    <row r="11384" spans="8:8" x14ac:dyDescent="0.25">
      <c r="H11384" s="113"/>
    </row>
    <row r="11385" spans="8:8" x14ac:dyDescent="0.25">
      <c r="H11385" s="113"/>
    </row>
    <row r="11386" spans="8:8" x14ac:dyDescent="0.25">
      <c r="H11386" s="113"/>
    </row>
    <row r="11387" spans="8:8" x14ac:dyDescent="0.25">
      <c r="H11387" s="113"/>
    </row>
    <row r="11388" spans="8:8" x14ac:dyDescent="0.25">
      <c r="H11388" s="113"/>
    </row>
    <row r="11389" spans="8:8" x14ac:dyDescent="0.25">
      <c r="H11389" s="113"/>
    </row>
    <row r="11390" spans="8:8" x14ac:dyDescent="0.25">
      <c r="H11390" s="113"/>
    </row>
    <row r="11391" spans="8:8" x14ac:dyDescent="0.25">
      <c r="H11391" s="113"/>
    </row>
    <row r="11392" spans="8:8" x14ac:dyDescent="0.25">
      <c r="H11392" s="113"/>
    </row>
    <row r="11393" spans="8:8" x14ac:dyDescent="0.25">
      <c r="H11393" s="113"/>
    </row>
    <row r="11394" spans="8:8" x14ac:dyDescent="0.25">
      <c r="H11394" s="113"/>
    </row>
    <row r="11395" spans="8:8" x14ac:dyDescent="0.25">
      <c r="H11395" s="113"/>
    </row>
    <row r="11396" spans="8:8" x14ac:dyDescent="0.25">
      <c r="H11396" s="113"/>
    </row>
    <row r="11397" spans="8:8" x14ac:dyDescent="0.25">
      <c r="H11397" s="113"/>
    </row>
    <row r="11398" spans="8:8" x14ac:dyDescent="0.25">
      <c r="H11398" s="113"/>
    </row>
    <row r="11399" spans="8:8" x14ac:dyDescent="0.25">
      <c r="H11399" s="113"/>
    </row>
    <row r="11400" spans="8:8" x14ac:dyDescent="0.25">
      <c r="H11400" s="113"/>
    </row>
    <row r="11401" spans="8:8" x14ac:dyDescent="0.25">
      <c r="H11401" s="113"/>
    </row>
    <row r="11402" spans="8:8" x14ac:dyDescent="0.25">
      <c r="H11402" s="113"/>
    </row>
    <row r="11403" spans="8:8" x14ac:dyDescent="0.25">
      <c r="H11403" s="113"/>
    </row>
    <row r="11404" spans="8:8" x14ac:dyDescent="0.25">
      <c r="H11404" s="113"/>
    </row>
    <row r="11405" spans="8:8" x14ac:dyDescent="0.25">
      <c r="H11405" s="113"/>
    </row>
    <row r="11406" spans="8:8" x14ac:dyDescent="0.25">
      <c r="H11406" s="113"/>
    </row>
    <row r="11407" spans="8:8" x14ac:dyDescent="0.25">
      <c r="H11407" s="113"/>
    </row>
    <row r="11408" spans="8:8" x14ac:dyDescent="0.25">
      <c r="H11408" s="113"/>
    </row>
    <row r="11409" spans="8:8" x14ac:dyDescent="0.25">
      <c r="H11409" s="113"/>
    </row>
    <row r="11410" spans="8:8" x14ac:dyDescent="0.25">
      <c r="H11410" s="113"/>
    </row>
    <row r="11411" spans="8:8" x14ac:dyDescent="0.25">
      <c r="H11411" s="113"/>
    </row>
    <row r="11412" spans="8:8" x14ac:dyDescent="0.25">
      <c r="H11412" s="113"/>
    </row>
    <row r="11413" spans="8:8" x14ac:dyDescent="0.25">
      <c r="H11413" s="113"/>
    </row>
    <row r="11414" spans="8:8" x14ac:dyDescent="0.25">
      <c r="H11414" s="113"/>
    </row>
    <row r="11415" spans="8:8" x14ac:dyDescent="0.25">
      <c r="H11415" s="113"/>
    </row>
    <row r="11416" spans="8:8" x14ac:dyDescent="0.25">
      <c r="H11416" s="113"/>
    </row>
    <row r="11417" spans="8:8" x14ac:dyDescent="0.25">
      <c r="H11417" s="113"/>
    </row>
    <row r="11418" spans="8:8" x14ac:dyDescent="0.25">
      <c r="H11418" s="113"/>
    </row>
    <row r="11419" spans="8:8" x14ac:dyDescent="0.25">
      <c r="H11419" s="113"/>
    </row>
    <row r="11420" spans="8:8" x14ac:dyDescent="0.25">
      <c r="H11420" s="113"/>
    </row>
    <row r="11421" spans="8:8" x14ac:dyDescent="0.25">
      <c r="H11421" s="113"/>
    </row>
    <row r="11422" spans="8:8" x14ac:dyDescent="0.25">
      <c r="H11422" s="113"/>
    </row>
    <row r="11423" spans="8:8" x14ac:dyDescent="0.25">
      <c r="H11423" s="113"/>
    </row>
    <row r="11424" spans="8:8" x14ac:dyDescent="0.25">
      <c r="H11424" s="113"/>
    </row>
    <row r="11425" spans="8:8" x14ac:dyDescent="0.25">
      <c r="H11425" s="113"/>
    </row>
    <row r="11426" spans="8:8" x14ac:dyDescent="0.25">
      <c r="H11426" s="113"/>
    </row>
    <row r="11427" spans="8:8" x14ac:dyDescent="0.25">
      <c r="H11427" s="113"/>
    </row>
    <row r="11428" spans="8:8" x14ac:dyDescent="0.25">
      <c r="H11428" s="113"/>
    </row>
    <row r="11429" spans="8:8" x14ac:dyDescent="0.25">
      <c r="H11429" s="113"/>
    </row>
    <row r="11430" spans="8:8" x14ac:dyDescent="0.25">
      <c r="H11430" s="113"/>
    </row>
    <row r="11431" spans="8:8" x14ac:dyDescent="0.25">
      <c r="H11431" s="113"/>
    </row>
    <row r="11432" spans="8:8" x14ac:dyDescent="0.25">
      <c r="H11432" s="113"/>
    </row>
    <row r="11433" spans="8:8" x14ac:dyDescent="0.25">
      <c r="H11433" s="113"/>
    </row>
    <row r="11434" spans="8:8" x14ac:dyDescent="0.25">
      <c r="H11434" s="113"/>
    </row>
    <row r="11435" spans="8:8" x14ac:dyDescent="0.25">
      <c r="H11435" s="113"/>
    </row>
    <row r="11436" spans="8:8" x14ac:dyDescent="0.25">
      <c r="H11436" s="113"/>
    </row>
    <row r="11437" spans="8:8" x14ac:dyDescent="0.25">
      <c r="H11437" s="113"/>
    </row>
    <row r="11438" spans="8:8" x14ac:dyDescent="0.25">
      <c r="H11438" s="113"/>
    </row>
    <row r="11439" spans="8:8" x14ac:dyDescent="0.25">
      <c r="H11439" s="113"/>
    </row>
    <row r="11440" spans="8:8" x14ac:dyDescent="0.25">
      <c r="H11440" s="113"/>
    </row>
    <row r="11441" spans="8:8" x14ac:dyDescent="0.25">
      <c r="H11441" s="113"/>
    </row>
    <row r="11442" spans="8:8" x14ac:dyDescent="0.25">
      <c r="H11442" s="113"/>
    </row>
    <row r="11443" spans="8:8" x14ac:dyDescent="0.25">
      <c r="H11443" s="113"/>
    </row>
    <row r="11444" spans="8:8" x14ac:dyDescent="0.25">
      <c r="H11444" s="113"/>
    </row>
    <row r="11445" spans="8:8" x14ac:dyDescent="0.25">
      <c r="H11445" s="113"/>
    </row>
    <row r="11446" spans="8:8" x14ac:dyDescent="0.25">
      <c r="H11446" s="113"/>
    </row>
    <row r="11447" spans="8:8" x14ac:dyDescent="0.25">
      <c r="H11447" s="113"/>
    </row>
    <row r="11448" spans="8:8" x14ac:dyDescent="0.25">
      <c r="H11448" s="113"/>
    </row>
    <row r="11449" spans="8:8" x14ac:dyDescent="0.25">
      <c r="H11449" s="113"/>
    </row>
    <row r="11450" spans="8:8" x14ac:dyDescent="0.25">
      <c r="H11450" s="113"/>
    </row>
    <row r="11451" spans="8:8" x14ac:dyDescent="0.25">
      <c r="H11451" s="113"/>
    </row>
    <row r="11452" spans="8:8" x14ac:dyDescent="0.25">
      <c r="H11452" s="113"/>
    </row>
    <row r="11453" spans="8:8" x14ac:dyDescent="0.25">
      <c r="H11453" s="113"/>
    </row>
    <row r="11454" spans="8:8" x14ac:dyDescent="0.25">
      <c r="H11454" s="113"/>
    </row>
    <row r="11455" spans="8:8" x14ac:dyDescent="0.25">
      <c r="H11455" s="113"/>
    </row>
    <row r="11456" spans="8:8" x14ac:dyDescent="0.25">
      <c r="H11456" s="113"/>
    </row>
    <row r="11457" spans="8:8" x14ac:dyDescent="0.25">
      <c r="H11457" s="113"/>
    </row>
    <row r="11458" spans="8:8" x14ac:dyDescent="0.25">
      <c r="H11458" s="113"/>
    </row>
    <row r="11459" spans="8:8" x14ac:dyDescent="0.25">
      <c r="H11459" s="113"/>
    </row>
    <row r="11460" spans="8:8" x14ac:dyDescent="0.25">
      <c r="H11460" s="113"/>
    </row>
    <row r="11461" spans="8:8" x14ac:dyDescent="0.25">
      <c r="H11461" s="113"/>
    </row>
    <row r="11462" spans="8:8" x14ac:dyDescent="0.25">
      <c r="H11462" s="113"/>
    </row>
    <row r="11463" spans="8:8" x14ac:dyDescent="0.25">
      <c r="H11463" s="113"/>
    </row>
    <row r="11464" spans="8:8" x14ac:dyDescent="0.25">
      <c r="H11464" s="113"/>
    </row>
    <row r="11465" spans="8:8" x14ac:dyDescent="0.25">
      <c r="H11465" s="113"/>
    </row>
    <row r="11466" spans="8:8" x14ac:dyDescent="0.25">
      <c r="H11466" s="113"/>
    </row>
    <row r="11467" spans="8:8" x14ac:dyDescent="0.25">
      <c r="H11467" s="113"/>
    </row>
    <row r="11468" spans="8:8" x14ac:dyDescent="0.25">
      <c r="H11468" s="113"/>
    </row>
    <row r="11469" spans="8:8" x14ac:dyDescent="0.25">
      <c r="H11469" s="113"/>
    </row>
    <row r="11470" spans="8:8" x14ac:dyDescent="0.25">
      <c r="H11470" s="113"/>
    </row>
    <row r="11471" spans="8:8" x14ac:dyDescent="0.25">
      <c r="H11471" s="113"/>
    </row>
    <row r="11472" spans="8:8" x14ac:dyDescent="0.25">
      <c r="H11472" s="113"/>
    </row>
    <row r="11473" spans="8:8" x14ac:dyDescent="0.25">
      <c r="H11473" s="113"/>
    </row>
    <row r="11474" spans="8:8" x14ac:dyDescent="0.25">
      <c r="H11474" s="113"/>
    </row>
    <row r="11475" spans="8:8" x14ac:dyDescent="0.25">
      <c r="H11475" s="113"/>
    </row>
    <row r="11476" spans="8:8" x14ac:dyDescent="0.25">
      <c r="H11476" s="113"/>
    </row>
    <row r="11477" spans="8:8" x14ac:dyDescent="0.25">
      <c r="H11477" s="113"/>
    </row>
    <row r="11478" spans="8:8" x14ac:dyDescent="0.25">
      <c r="H11478" s="113"/>
    </row>
    <row r="11479" spans="8:8" x14ac:dyDescent="0.25">
      <c r="H11479" s="113"/>
    </row>
    <row r="11480" spans="8:8" x14ac:dyDescent="0.25">
      <c r="H11480" s="113"/>
    </row>
    <row r="11481" spans="8:8" x14ac:dyDescent="0.25">
      <c r="H11481" s="113"/>
    </row>
    <row r="11482" spans="8:8" x14ac:dyDescent="0.25">
      <c r="H11482" s="113"/>
    </row>
    <row r="11483" spans="8:8" x14ac:dyDescent="0.25">
      <c r="H11483" s="113"/>
    </row>
    <row r="11484" spans="8:8" x14ac:dyDescent="0.25">
      <c r="H11484" s="113"/>
    </row>
    <row r="11485" spans="8:8" x14ac:dyDescent="0.25">
      <c r="H11485" s="113"/>
    </row>
    <row r="11486" spans="8:8" x14ac:dyDescent="0.25">
      <c r="H11486" s="113"/>
    </row>
    <row r="11487" spans="8:8" x14ac:dyDescent="0.25">
      <c r="H11487" s="113"/>
    </row>
    <row r="11488" spans="8:8" x14ac:dyDescent="0.25">
      <c r="H11488" s="113"/>
    </row>
    <row r="11489" spans="8:8" x14ac:dyDescent="0.25">
      <c r="H11489" s="113"/>
    </row>
    <row r="11490" spans="8:8" x14ac:dyDescent="0.25">
      <c r="H11490" s="113"/>
    </row>
    <row r="11491" spans="8:8" x14ac:dyDescent="0.25">
      <c r="H11491" s="113"/>
    </row>
    <row r="11492" spans="8:8" x14ac:dyDescent="0.25">
      <c r="H11492" s="113"/>
    </row>
    <row r="11493" spans="8:8" x14ac:dyDescent="0.25">
      <c r="H11493" s="113"/>
    </row>
    <row r="11494" spans="8:8" x14ac:dyDescent="0.25">
      <c r="H11494" s="113"/>
    </row>
    <row r="11495" spans="8:8" x14ac:dyDescent="0.25">
      <c r="H11495" s="113"/>
    </row>
    <row r="11496" spans="8:8" x14ac:dyDescent="0.25">
      <c r="H11496" s="113"/>
    </row>
    <row r="11497" spans="8:8" x14ac:dyDescent="0.25">
      <c r="H11497" s="113"/>
    </row>
    <row r="11498" spans="8:8" x14ac:dyDescent="0.25">
      <c r="H11498" s="113"/>
    </row>
    <row r="11499" spans="8:8" x14ac:dyDescent="0.25">
      <c r="H11499" s="113"/>
    </row>
    <row r="11500" spans="8:8" x14ac:dyDescent="0.25">
      <c r="H11500" s="113"/>
    </row>
    <row r="11501" spans="8:8" x14ac:dyDescent="0.25">
      <c r="H11501" s="113"/>
    </row>
    <row r="11502" spans="8:8" x14ac:dyDescent="0.25">
      <c r="H11502" s="113"/>
    </row>
    <row r="11503" spans="8:8" x14ac:dyDescent="0.25">
      <c r="H11503" s="113"/>
    </row>
    <row r="11504" spans="8:8" x14ac:dyDescent="0.25">
      <c r="H11504" s="113"/>
    </row>
    <row r="11505" spans="8:8" x14ac:dyDescent="0.25">
      <c r="H11505" s="113"/>
    </row>
    <row r="11506" spans="8:8" x14ac:dyDescent="0.25">
      <c r="H11506" s="113"/>
    </row>
    <row r="11507" spans="8:8" x14ac:dyDescent="0.25">
      <c r="H11507" s="113"/>
    </row>
    <row r="11508" spans="8:8" x14ac:dyDescent="0.25">
      <c r="H11508" s="113"/>
    </row>
    <row r="11509" spans="8:8" x14ac:dyDescent="0.25">
      <c r="H11509" s="113"/>
    </row>
    <row r="11510" spans="8:8" x14ac:dyDescent="0.25">
      <c r="H11510" s="113"/>
    </row>
    <row r="11511" spans="8:8" x14ac:dyDescent="0.25">
      <c r="H11511" s="113"/>
    </row>
    <row r="11512" spans="8:8" x14ac:dyDescent="0.25">
      <c r="H11512" s="113"/>
    </row>
    <row r="11513" spans="8:8" x14ac:dyDescent="0.25">
      <c r="H11513" s="113"/>
    </row>
    <row r="11514" spans="8:8" x14ac:dyDescent="0.25">
      <c r="H11514" s="113"/>
    </row>
    <row r="11515" spans="8:8" x14ac:dyDescent="0.25">
      <c r="H11515" s="113"/>
    </row>
    <row r="11516" spans="8:8" x14ac:dyDescent="0.25">
      <c r="H11516" s="113"/>
    </row>
    <row r="11517" spans="8:8" x14ac:dyDescent="0.25">
      <c r="H11517" s="113"/>
    </row>
    <row r="11518" spans="8:8" x14ac:dyDescent="0.25">
      <c r="H11518" s="113"/>
    </row>
    <row r="11519" spans="8:8" x14ac:dyDescent="0.25">
      <c r="H11519" s="113"/>
    </row>
    <row r="11520" spans="8:8" x14ac:dyDescent="0.25">
      <c r="H11520" s="113"/>
    </row>
    <row r="11521" spans="8:8" x14ac:dyDescent="0.25">
      <c r="H11521" s="113"/>
    </row>
    <row r="11522" spans="8:8" x14ac:dyDescent="0.25">
      <c r="H11522" s="113"/>
    </row>
    <row r="11523" spans="8:8" x14ac:dyDescent="0.25">
      <c r="H11523" s="113"/>
    </row>
    <row r="11524" spans="8:8" x14ac:dyDescent="0.25">
      <c r="H11524" s="113"/>
    </row>
    <row r="11525" spans="8:8" x14ac:dyDescent="0.25">
      <c r="H11525" s="113"/>
    </row>
    <row r="11526" spans="8:8" x14ac:dyDescent="0.25">
      <c r="H11526" s="113"/>
    </row>
    <row r="11527" spans="8:8" x14ac:dyDescent="0.25">
      <c r="H11527" s="113"/>
    </row>
    <row r="11528" spans="8:8" x14ac:dyDescent="0.25">
      <c r="H11528" s="113"/>
    </row>
    <row r="11529" spans="8:8" x14ac:dyDescent="0.25">
      <c r="H11529" s="113"/>
    </row>
    <row r="11530" spans="8:8" x14ac:dyDescent="0.25">
      <c r="H11530" s="113"/>
    </row>
    <row r="11531" spans="8:8" x14ac:dyDescent="0.25">
      <c r="H11531" s="113"/>
    </row>
    <row r="11532" spans="8:8" x14ac:dyDescent="0.25">
      <c r="H11532" s="113"/>
    </row>
    <row r="11533" spans="8:8" x14ac:dyDescent="0.25">
      <c r="H11533" s="113"/>
    </row>
    <row r="11534" spans="8:8" x14ac:dyDescent="0.25">
      <c r="H11534" s="113"/>
    </row>
    <row r="11535" spans="8:8" x14ac:dyDescent="0.25">
      <c r="H11535" s="113"/>
    </row>
    <row r="11536" spans="8:8" x14ac:dyDescent="0.25">
      <c r="H11536" s="113"/>
    </row>
    <row r="11537" spans="8:8" x14ac:dyDescent="0.25">
      <c r="H11537" s="113"/>
    </row>
    <row r="11538" spans="8:8" x14ac:dyDescent="0.25">
      <c r="H11538" s="113"/>
    </row>
    <row r="11539" spans="8:8" x14ac:dyDescent="0.25">
      <c r="H11539" s="113"/>
    </row>
    <row r="11540" spans="8:8" x14ac:dyDescent="0.25">
      <c r="H11540" s="113"/>
    </row>
    <row r="11541" spans="8:8" x14ac:dyDescent="0.25">
      <c r="H11541" s="113"/>
    </row>
    <row r="11542" spans="8:8" x14ac:dyDescent="0.25">
      <c r="H11542" s="113"/>
    </row>
    <row r="11543" spans="8:8" x14ac:dyDescent="0.25">
      <c r="H11543" s="113"/>
    </row>
    <row r="11544" spans="8:8" x14ac:dyDescent="0.25">
      <c r="H11544" s="113"/>
    </row>
    <row r="11545" spans="8:8" x14ac:dyDescent="0.25">
      <c r="H11545" s="113"/>
    </row>
    <row r="11546" spans="8:8" x14ac:dyDescent="0.25">
      <c r="H11546" s="113"/>
    </row>
    <row r="11547" spans="8:8" x14ac:dyDescent="0.25">
      <c r="H11547" s="113"/>
    </row>
    <row r="11548" spans="8:8" x14ac:dyDescent="0.25">
      <c r="H11548" s="113"/>
    </row>
    <row r="11549" spans="8:8" x14ac:dyDescent="0.25">
      <c r="H11549" s="113"/>
    </row>
    <row r="11550" spans="8:8" x14ac:dyDescent="0.25">
      <c r="H11550" s="113"/>
    </row>
    <row r="11551" spans="8:8" x14ac:dyDescent="0.25">
      <c r="H11551" s="113"/>
    </row>
    <row r="11552" spans="8:8" x14ac:dyDescent="0.25">
      <c r="H11552" s="113"/>
    </row>
    <row r="11553" spans="8:8" x14ac:dyDescent="0.25">
      <c r="H11553" s="113"/>
    </row>
    <row r="11554" spans="8:8" x14ac:dyDescent="0.25">
      <c r="H11554" s="113"/>
    </row>
    <row r="11555" spans="8:8" x14ac:dyDescent="0.25">
      <c r="H11555" s="113"/>
    </row>
    <row r="11556" spans="8:8" x14ac:dyDescent="0.25">
      <c r="H11556" s="113"/>
    </row>
    <row r="11557" spans="8:8" x14ac:dyDescent="0.25">
      <c r="H11557" s="113"/>
    </row>
    <row r="11558" spans="8:8" x14ac:dyDescent="0.25">
      <c r="H11558" s="113"/>
    </row>
    <row r="11559" spans="8:8" x14ac:dyDescent="0.25">
      <c r="H11559" s="113"/>
    </row>
    <row r="11560" spans="8:8" x14ac:dyDescent="0.25">
      <c r="H11560" s="113"/>
    </row>
    <row r="11561" spans="8:8" x14ac:dyDescent="0.25">
      <c r="H11561" s="113"/>
    </row>
    <row r="11562" spans="8:8" x14ac:dyDescent="0.25">
      <c r="H11562" s="113"/>
    </row>
    <row r="11563" spans="8:8" x14ac:dyDescent="0.25">
      <c r="H11563" s="113"/>
    </row>
    <row r="11564" spans="8:8" x14ac:dyDescent="0.25">
      <c r="H11564" s="113"/>
    </row>
    <row r="11565" spans="8:8" x14ac:dyDescent="0.25">
      <c r="H11565" s="113"/>
    </row>
    <row r="11566" spans="8:8" x14ac:dyDescent="0.25">
      <c r="H11566" s="113"/>
    </row>
    <row r="11567" spans="8:8" x14ac:dyDescent="0.25">
      <c r="H11567" s="113"/>
    </row>
    <row r="11568" spans="8:8" x14ac:dyDescent="0.25">
      <c r="H11568" s="113"/>
    </row>
    <row r="11569" spans="8:8" x14ac:dyDescent="0.25">
      <c r="H11569" s="113"/>
    </row>
    <row r="11570" spans="8:8" x14ac:dyDescent="0.25">
      <c r="H11570" s="113"/>
    </row>
    <row r="11571" spans="8:8" x14ac:dyDescent="0.25">
      <c r="H11571" s="113"/>
    </row>
    <row r="11572" spans="8:8" x14ac:dyDescent="0.25">
      <c r="H11572" s="113"/>
    </row>
    <row r="11573" spans="8:8" x14ac:dyDescent="0.25">
      <c r="H11573" s="113"/>
    </row>
    <row r="11574" spans="8:8" x14ac:dyDescent="0.25">
      <c r="H11574" s="113"/>
    </row>
    <row r="11575" spans="8:8" x14ac:dyDescent="0.25">
      <c r="H11575" s="113"/>
    </row>
    <row r="11576" spans="8:8" x14ac:dyDescent="0.25">
      <c r="H11576" s="113"/>
    </row>
    <row r="11577" spans="8:8" x14ac:dyDescent="0.25">
      <c r="H11577" s="113"/>
    </row>
    <row r="11578" spans="8:8" x14ac:dyDescent="0.25">
      <c r="H11578" s="113"/>
    </row>
    <row r="11579" spans="8:8" x14ac:dyDescent="0.25">
      <c r="H11579" s="113"/>
    </row>
    <row r="11580" spans="8:8" x14ac:dyDescent="0.25">
      <c r="H11580" s="113"/>
    </row>
    <row r="11581" spans="8:8" x14ac:dyDescent="0.25">
      <c r="H11581" s="113"/>
    </row>
    <row r="11582" spans="8:8" x14ac:dyDescent="0.25">
      <c r="H11582" s="113"/>
    </row>
    <row r="11583" spans="8:8" x14ac:dyDescent="0.25">
      <c r="H11583" s="113"/>
    </row>
    <row r="11584" spans="8:8" x14ac:dyDescent="0.25">
      <c r="H11584" s="113"/>
    </row>
    <row r="11585" spans="8:8" x14ac:dyDescent="0.25">
      <c r="H11585" s="113"/>
    </row>
    <row r="11586" spans="8:8" x14ac:dyDescent="0.25">
      <c r="H11586" s="113"/>
    </row>
    <row r="11587" spans="8:8" x14ac:dyDescent="0.25">
      <c r="H11587" s="113"/>
    </row>
    <row r="11588" spans="8:8" x14ac:dyDescent="0.25">
      <c r="H11588" s="113"/>
    </row>
    <row r="11589" spans="8:8" x14ac:dyDescent="0.25">
      <c r="H11589" s="113"/>
    </row>
    <row r="11590" spans="8:8" x14ac:dyDescent="0.25">
      <c r="H11590" s="113"/>
    </row>
    <row r="11591" spans="8:8" x14ac:dyDescent="0.25">
      <c r="H11591" s="113"/>
    </row>
    <row r="11592" spans="8:8" x14ac:dyDescent="0.25">
      <c r="H11592" s="113"/>
    </row>
    <row r="11593" spans="8:8" x14ac:dyDescent="0.25">
      <c r="H11593" s="113"/>
    </row>
    <row r="11594" spans="8:8" x14ac:dyDescent="0.25">
      <c r="H11594" s="113"/>
    </row>
    <row r="11595" spans="8:8" x14ac:dyDescent="0.25">
      <c r="H11595" s="113"/>
    </row>
    <row r="11596" spans="8:8" x14ac:dyDescent="0.25">
      <c r="H11596" s="113"/>
    </row>
    <row r="11597" spans="8:8" x14ac:dyDescent="0.25">
      <c r="H11597" s="113"/>
    </row>
    <row r="11598" spans="8:8" x14ac:dyDescent="0.25">
      <c r="H11598" s="113"/>
    </row>
    <row r="11599" spans="8:8" x14ac:dyDescent="0.25">
      <c r="H11599" s="113"/>
    </row>
    <row r="11600" spans="8:8" x14ac:dyDescent="0.25">
      <c r="H11600" s="113"/>
    </row>
    <row r="11601" spans="8:8" x14ac:dyDescent="0.25">
      <c r="H11601" s="113"/>
    </row>
    <row r="11602" spans="8:8" x14ac:dyDescent="0.25">
      <c r="H11602" s="113"/>
    </row>
    <row r="11603" spans="8:8" x14ac:dyDescent="0.25">
      <c r="H11603" s="113"/>
    </row>
    <row r="11604" spans="8:8" x14ac:dyDescent="0.25">
      <c r="H11604" s="113"/>
    </row>
    <row r="11605" spans="8:8" x14ac:dyDescent="0.25">
      <c r="H11605" s="113"/>
    </row>
    <row r="11606" spans="8:8" x14ac:dyDescent="0.25">
      <c r="H11606" s="113"/>
    </row>
    <row r="11607" spans="8:8" x14ac:dyDescent="0.25">
      <c r="H11607" s="113"/>
    </row>
    <row r="11608" spans="8:8" x14ac:dyDescent="0.25">
      <c r="H11608" s="113"/>
    </row>
    <row r="11609" spans="8:8" x14ac:dyDescent="0.25">
      <c r="H11609" s="113"/>
    </row>
    <row r="11610" spans="8:8" x14ac:dyDescent="0.25">
      <c r="H11610" s="113"/>
    </row>
    <row r="11611" spans="8:8" x14ac:dyDescent="0.25">
      <c r="H11611" s="113"/>
    </row>
    <row r="11612" spans="8:8" x14ac:dyDescent="0.25">
      <c r="H11612" s="113"/>
    </row>
    <row r="11613" spans="8:8" x14ac:dyDescent="0.25">
      <c r="H11613" s="113"/>
    </row>
    <row r="11614" spans="8:8" x14ac:dyDescent="0.25">
      <c r="H11614" s="113"/>
    </row>
    <row r="11615" spans="8:8" x14ac:dyDescent="0.25">
      <c r="H11615" s="113"/>
    </row>
    <row r="11616" spans="8:8" x14ac:dyDescent="0.25">
      <c r="H11616" s="113"/>
    </row>
    <row r="11617" spans="8:8" x14ac:dyDescent="0.25">
      <c r="H11617" s="113"/>
    </row>
    <row r="11618" spans="8:8" x14ac:dyDescent="0.25">
      <c r="H11618" s="113"/>
    </row>
    <row r="11619" spans="8:8" x14ac:dyDescent="0.25">
      <c r="H11619" s="113"/>
    </row>
    <row r="11620" spans="8:8" x14ac:dyDescent="0.25">
      <c r="H11620" s="113"/>
    </row>
    <row r="11621" spans="8:8" x14ac:dyDescent="0.25">
      <c r="H11621" s="113"/>
    </row>
    <row r="11622" spans="8:8" x14ac:dyDescent="0.25">
      <c r="H11622" s="113"/>
    </row>
    <row r="11623" spans="8:8" x14ac:dyDescent="0.25">
      <c r="H11623" s="113"/>
    </row>
    <row r="11624" spans="8:8" x14ac:dyDescent="0.25">
      <c r="H11624" s="113"/>
    </row>
    <row r="11625" spans="8:8" x14ac:dyDescent="0.25">
      <c r="H11625" s="113"/>
    </row>
    <row r="11626" spans="8:8" x14ac:dyDescent="0.25">
      <c r="H11626" s="113"/>
    </row>
    <row r="11627" spans="8:8" x14ac:dyDescent="0.25">
      <c r="H11627" s="113"/>
    </row>
    <row r="11628" spans="8:8" x14ac:dyDescent="0.25">
      <c r="H11628" s="113"/>
    </row>
    <row r="11629" spans="8:8" x14ac:dyDescent="0.25">
      <c r="H11629" s="113"/>
    </row>
    <row r="11630" spans="8:8" x14ac:dyDescent="0.25">
      <c r="H11630" s="113"/>
    </row>
    <row r="11631" spans="8:8" x14ac:dyDescent="0.25">
      <c r="H11631" s="113"/>
    </row>
    <row r="11632" spans="8:8" x14ac:dyDescent="0.25">
      <c r="H11632" s="113"/>
    </row>
    <row r="11633" spans="8:8" x14ac:dyDescent="0.25">
      <c r="H11633" s="113"/>
    </row>
    <row r="11634" spans="8:8" x14ac:dyDescent="0.25">
      <c r="H11634" s="113"/>
    </row>
    <row r="11635" spans="8:8" x14ac:dyDescent="0.25">
      <c r="H11635" s="113"/>
    </row>
    <row r="11636" spans="8:8" x14ac:dyDescent="0.25">
      <c r="H11636" s="113"/>
    </row>
    <row r="11637" spans="8:8" x14ac:dyDescent="0.25">
      <c r="H11637" s="113"/>
    </row>
    <row r="11638" spans="8:8" x14ac:dyDescent="0.25">
      <c r="H11638" s="113"/>
    </row>
    <row r="11639" spans="8:8" x14ac:dyDescent="0.25">
      <c r="H11639" s="113"/>
    </row>
    <row r="11640" spans="8:8" x14ac:dyDescent="0.25">
      <c r="H11640" s="113"/>
    </row>
    <row r="11641" spans="8:8" x14ac:dyDescent="0.25">
      <c r="H11641" s="113"/>
    </row>
    <row r="11642" spans="8:8" x14ac:dyDescent="0.25">
      <c r="H11642" s="113"/>
    </row>
    <row r="11643" spans="8:8" x14ac:dyDescent="0.25">
      <c r="H11643" s="113"/>
    </row>
    <row r="11644" spans="8:8" x14ac:dyDescent="0.25">
      <c r="H11644" s="113"/>
    </row>
    <row r="11645" spans="8:8" x14ac:dyDescent="0.25">
      <c r="H11645" s="113"/>
    </row>
    <row r="11646" spans="8:8" x14ac:dyDescent="0.25">
      <c r="H11646" s="113"/>
    </row>
    <row r="11647" spans="8:8" x14ac:dyDescent="0.25">
      <c r="H11647" s="113"/>
    </row>
    <row r="11648" spans="8:8" x14ac:dyDescent="0.25">
      <c r="H11648" s="113"/>
    </row>
    <row r="11649" spans="8:8" x14ac:dyDescent="0.25">
      <c r="H11649" s="113"/>
    </row>
    <row r="11650" spans="8:8" x14ac:dyDescent="0.25">
      <c r="H11650" s="113"/>
    </row>
    <row r="11651" spans="8:8" x14ac:dyDescent="0.25">
      <c r="H11651" s="113"/>
    </row>
    <row r="11652" spans="8:8" x14ac:dyDescent="0.25">
      <c r="H11652" s="113"/>
    </row>
    <row r="11653" spans="8:8" x14ac:dyDescent="0.25">
      <c r="H11653" s="113"/>
    </row>
    <row r="11654" spans="8:8" x14ac:dyDescent="0.25">
      <c r="H11654" s="113"/>
    </row>
    <row r="11655" spans="8:8" x14ac:dyDescent="0.25">
      <c r="H11655" s="113"/>
    </row>
    <row r="11656" spans="8:8" x14ac:dyDescent="0.25">
      <c r="H11656" s="113"/>
    </row>
    <row r="11657" spans="8:8" x14ac:dyDescent="0.25">
      <c r="H11657" s="113"/>
    </row>
    <row r="11658" spans="8:8" x14ac:dyDescent="0.25">
      <c r="H11658" s="113"/>
    </row>
    <row r="11659" spans="8:8" x14ac:dyDescent="0.25">
      <c r="H11659" s="113"/>
    </row>
    <row r="11660" spans="8:8" x14ac:dyDescent="0.25">
      <c r="H11660" s="113"/>
    </row>
    <row r="11661" spans="8:8" x14ac:dyDescent="0.25">
      <c r="H11661" s="113"/>
    </row>
    <row r="11662" spans="8:8" x14ac:dyDescent="0.25">
      <c r="H11662" s="113"/>
    </row>
    <row r="11663" spans="8:8" x14ac:dyDescent="0.25">
      <c r="H11663" s="113"/>
    </row>
    <row r="11664" spans="8:8" x14ac:dyDescent="0.25">
      <c r="H11664" s="113"/>
    </row>
    <row r="11665" spans="8:8" x14ac:dyDescent="0.25">
      <c r="H11665" s="113"/>
    </row>
    <row r="11666" spans="8:8" x14ac:dyDescent="0.25">
      <c r="H11666" s="113"/>
    </row>
    <row r="11667" spans="8:8" x14ac:dyDescent="0.25">
      <c r="H11667" s="113"/>
    </row>
    <row r="11668" spans="8:8" x14ac:dyDescent="0.25">
      <c r="H11668" s="113"/>
    </row>
    <row r="11669" spans="8:8" x14ac:dyDescent="0.25">
      <c r="H11669" s="113"/>
    </row>
    <row r="11670" spans="8:8" x14ac:dyDescent="0.25">
      <c r="H11670" s="113"/>
    </row>
    <row r="11671" spans="8:8" x14ac:dyDescent="0.25">
      <c r="H11671" s="113"/>
    </row>
    <row r="11672" spans="8:8" x14ac:dyDescent="0.25">
      <c r="H11672" s="113"/>
    </row>
    <row r="11673" spans="8:8" x14ac:dyDescent="0.25">
      <c r="H11673" s="113"/>
    </row>
    <row r="11674" spans="8:8" x14ac:dyDescent="0.25">
      <c r="H11674" s="113"/>
    </row>
    <row r="11675" spans="8:8" x14ac:dyDescent="0.25">
      <c r="H11675" s="113"/>
    </row>
    <row r="11676" spans="8:8" x14ac:dyDescent="0.25">
      <c r="H11676" s="113"/>
    </row>
    <row r="11677" spans="8:8" x14ac:dyDescent="0.25">
      <c r="H11677" s="113"/>
    </row>
    <row r="11678" spans="8:8" x14ac:dyDescent="0.25">
      <c r="H11678" s="113"/>
    </row>
    <row r="11679" spans="8:8" x14ac:dyDescent="0.25">
      <c r="H11679" s="113"/>
    </row>
    <row r="11680" spans="8:8" x14ac:dyDescent="0.25">
      <c r="H11680" s="113"/>
    </row>
    <row r="11681" spans="8:8" x14ac:dyDescent="0.25">
      <c r="H11681" s="113"/>
    </row>
    <row r="11682" spans="8:8" x14ac:dyDescent="0.25">
      <c r="H11682" s="113"/>
    </row>
    <row r="11683" spans="8:8" x14ac:dyDescent="0.25">
      <c r="H11683" s="113"/>
    </row>
    <row r="11684" spans="8:8" x14ac:dyDescent="0.25">
      <c r="H11684" s="113"/>
    </row>
    <row r="11685" spans="8:8" x14ac:dyDescent="0.25">
      <c r="H11685" s="113"/>
    </row>
    <row r="11686" spans="8:8" x14ac:dyDescent="0.25">
      <c r="H11686" s="113"/>
    </row>
    <row r="11687" spans="8:8" x14ac:dyDescent="0.25">
      <c r="H11687" s="113"/>
    </row>
    <row r="11688" spans="8:8" x14ac:dyDescent="0.25">
      <c r="H11688" s="113"/>
    </row>
    <row r="11689" spans="8:8" x14ac:dyDescent="0.25">
      <c r="H11689" s="113"/>
    </row>
    <row r="11690" spans="8:8" x14ac:dyDescent="0.25">
      <c r="H11690" s="113"/>
    </row>
    <row r="11691" spans="8:8" x14ac:dyDescent="0.25">
      <c r="H11691" s="113"/>
    </row>
    <row r="11692" spans="8:8" x14ac:dyDescent="0.25">
      <c r="H11692" s="113"/>
    </row>
    <row r="11693" spans="8:8" x14ac:dyDescent="0.25">
      <c r="H11693" s="113"/>
    </row>
    <row r="11694" spans="8:8" x14ac:dyDescent="0.25">
      <c r="H11694" s="113"/>
    </row>
    <row r="11695" spans="8:8" x14ac:dyDescent="0.25">
      <c r="H11695" s="113"/>
    </row>
    <row r="11696" spans="8:8" x14ac:dyDescent="0.25">
      <c r="H11696" s="113"/>
    </row>
    <row r="11697" spans="8:8" x14ac:dyDescent="0.25">
      <c r="H11697" s="113"/>
    </row>
    <row r="11698" spans="8:8" x14ac:dyDescent="0.25">
      <c r="H11698" s="113"/>
    </row>
    <row r="11699" spans="8:8" x14ac:dyDescent="0.25">
      <c r="H11699" s="113"/>
    </row>
    <row r="11700" spans="8:8" x14ac:dyDescent="0.25">
      <c r="H11700" s="113"/>
    </row>
    <row r="11701" spans="8:8" x14ac:dyDescent="0.25">
      <c r="H11701" s="113"/>
    </row>
    <row r="11702" spans="8:8" x14ac:dyDescent="0.25">
      <c r="H11702" s="113"/>
    </row>
    <row r="11703" spans="8:8" x14ac:dyDescent="0.25">
      <c r="H11703" s="113"/>
    </row>
    <row r="11704" spans="8:8" x14ac:dyDescent="0.25">
      <c r="H11704" s="113"/>
    </row>
    <row r="11705" spans="8:8" x14ac:dyDescent="0.25">
      <c r="H11705" s="113"/>
    </row>
    <row r="11706" spans="8:8" x14ac:dyDescent="0.25">
      <c r="H11706" s="113"/>
    </row>
    <row r="11707" spans="8:8" x14ac:dyDescent="0.25">
      <c r="H11707" s="113"/>
    </row>
    <row r="11708" spans="8:8" x14ac:dyDescent="0.25">
      <c r="H11708" s="113"/>
    </row>
    <row r="11709" spans="8:8" x14ac:dyDescent="0.25">
      <c r="H11709" s="113"/>
    </row>
    <row r="11710" spans="8:8" x14ac:dyDescent="0.25">
      <c r="H11710" s="113"/>
    </row>
    <row r="11711" spans="8:8" x14ac:dyDescent="0.25">
      <c r="H11711" s="113"/>
    </row>
    <row r="11712" spans="8:8" x14ac:dyDescent="0.25">
      <c r="H11712" s="113"/>
    </row>
    <row r="11713" spans="8:8" x14ac:dyDescent="0.25">
      <c r="H11713" s="113"/>
    </row>
    <row r="11714" spans="8:8" x14ac:dyDescent="0.25">
      <c r="H11714" s="113"/>
    </row>
    <row r="11715" spans="8:8" x14ac:dyDescent="0.25">
      <c r="H11715" s="113"/>
    </row>
    <row r="11716" spans="8:8" x14ac:dyDescent="0.25">
      <c r="H11716" s="113"/>
    </row>
    <row r="11717" spans="8:8" x14ac:dyDescent="0.25">
      <c r="H11717" s="113"/>
    </row>
    <row r="11718" spans="8:8" x14ac:dyDescent="0.25">
      <c r="H11718" s="113"/>
    </row>
    <row r="11719" spans="8:8" x14ac:dyDescent="0.25">
      <c r="H11719" s="113"/>
    </row>
    <row r="11720" spans="8:8" x14ac:dyDescent="0.25">
      <c r="H11720" s="113"/>
    </row>
    <row r="11721" spans="8:8" x14ac:dyDescent="0.25">
      <c r="H11721" s="113"/>
    </row>
    <row r="11722" spans="8:8" x14ac:dyDescent="0.25">
      <c r="H11722" s="113"/>
    </row>
    <row r="11723" spans="8:8" x14ac:dyDescent="0.25">
      <c r="H11723" s="113"/>
    </row>
    <row r="11724" spans="8:8" x14ac:dyDescent="0.25">
      <c r="H11724" s="113"/>
    </row>
    <row r="11725" spans="8:8" x14ac:dyDescent="0.25">
      <c r="H11725" s="113"/>
    </row>
    <row r="11726" spans="8:8" x14ac:dyDescent="0.25">
      <c r="H11726" s="113"/>
    </row>
    <row r="11727" spans="8:8" x14ac:dyDescent="0.25">
      <c r="H11727" s="113"/>
    </row>
    <row r="11728" spans="8:8" x14ac:dyDescent="0.25">
      <c r="H11728" s="113"/>
    </row>
    <row r="11729" spans="8:8" x14ac:dyDescent="0.25">
      <c r="H11729" s="113"/>
    </row>
    <row r="11730" spans="8:8" x14ac:dyDescent="0.25">
      <c r="H11730" s="113"/>
    </row>
    <row r="11731" spans="8:8" x14ac:dyDescent="0.25">
      <c r="H11731" s="113"/>
    </row>
    <row r="11732" spans="8:8" x14ac:dyDescent="0.25">
      <c r="H11732" s="113"/>
    </row>
    <row r="11733" spans="8:8" x14ac:dyDescent="0.25">
      <c r="H11733" s="113"/>
    </row>
    <row r="11734" spans="8:8" x14ac:dyDescent="0.25">
      <c r="H11734" s="113"/>
    </row>
    <row r="11735" spans="8:8" x14ac:dyDescent="0.25">
      <c r="H11735" s="113"/>
    </row>
    <row r="11736" spans="8:8" x14ac:dyDescent="0.25">
      <c r="H11736" s="113"/>
    </row>
    <row r="11737" spans="8:8" x14ac:dyDescent="0.25">
      <c r="H11737" s="113"/>
    </row>
    <row r="11738" spans="8:8" x14ac:dyDescent="0.25">
      <c r="H11738" s="113"/>
    </row>
    <row r="11739" spans="8:8" x14ac:dyDescent="0.25">
      <c r="H11739" s="113"/>
    </row>
    <row r="11740" spans="8:8" x14ac:dyDescent="0.25">
      <c r="H11740" s="113"/>
    </row>
    <row r="11741" spans="8:8" x14ac:dyDescent="0.25">
      <c r="H11741" s="113"/>
    </row>
    <row r="11742" spans="8:8" x14ac:dyDescent="0.25">
      <c r="H11742" s="113"/>
    </row>
    <row r="11743" spans="8:8" x14ac:dyDescent="0.25">
      <c r="H11743" s="113"/>
    </row>
    <row r="11744" spans="8:8" x14ac:dyDescent="0.25">
      <c r="H11744" s="113"/>
    </row>
    <row r="11745" spans="8:8" x14ac:dyDescent="0.25">
      <c r="H11745" s="113"/>
    </row>
    <row r="11746" spans="8:8" x14ac:dyDescent="0.25">
      <c r="H11746" s="113"/>
    </row>
    <row r="11747" spans="8:8" x14ac:dyDescent="0.25">
      <c r="H11747" s="113"/>
    </row>
    <row r="11748" spans="8:8" x14ac:dyDescent="0.25">
      <c r="H11748" s="113"/>
    </row>
    <row r="11749" spans="8:8" x14ac:dyDescent="0.25">
      <c r="H11749" s="113"/>
    </row>
    <row r="11750" spans="8:8" x14ac:dyDescent="0.25">
      <c r="H11750" s="113"/>
    </row>
    <row r="11751" spans="8:8" x14ac:dyDescent="0.25">
      <c r="H11751" s="113"/>
    </row>
    <row r="11752" spans="8:8" x14ac:dyDescent="0.25">
      <c r="H11752" s="113"/>
    </row>
    <row r="11753" spans="8:8" x14ac:dyDescent="0.25">
      <c r="H11753" s="113"/>
    </row>
    <row r="11754" spans="8:8" x14ac:dyDescent="0.25">
      <c r="H11754" s="113"/>
    </row>
    <row r="11755" spans="8:8" x14ac:dyDescent="0.25">
      <c r="H11755" s="113"/>
    </row>
    <row r="11756" spans="8:8" x14ac:dyDescent="0.25">
      <c r="H11756" s="113"/>
    </row>
    <row r="11757" spans="8:8" x14ac:dyDescent="0.25">
      <c r="H11757" s="113"/>
    </row>
    <row r="11758" spans="8:8" x14ac:dyDescent="0.25">
      <c r="H11758" s="113"/>
    </row>
    <row r="11759" spans="8:8" x14ac:dyDescent="0.25">
      <c r="H11759" s="113"/>
    </row>
    <row r="11760" spans="8:8" x14ac:dyDescent="0.25">
      <c r="H11760" s="113"/>
    </row>
    <row r="11761" spans="8:8" x14ac:dyDescent="0.25">
      <c r="H11761" s="113"/>
    </row>
    <row r="11762" spans="8:8" x14ac:dyDescent="0.25">
      <c r="H11762" s="113"/>
    </row>
    <row r="11763" spans="8:8" x14ac:dyDescent="0.25">
      <c r="H11763" s="113"/>
    </row>
    <row r="11764" spans="8:8" x14ac:dyDescent="0.25">
      <c r="H11764" s="113"/>
    </row>
    <row r="11765" spans="8:8" x14ac:dyDescent="0.25">
      <c r="H11765" s="113"/>
    </row>
    <row r="11766" spans="8:8" x14ac:dyDescent="0.25">
      <c r="H11766" s="113"/>
    </row>
    <row r="11767" spans="8:8" x14ac:dyDescent="0.25">
      <c r="H11767" s="113"/>
    </row>
    <row r="11768" spans="8:8" x14ac:dyDescent="0.25">
      <c r="H11768" s="113"/>
    </row>
    <row r="11769" spans="8:8" x14ac:dyDescent="0.25">
      <c r="H11769" s="113"/>
    </row>
    <row r="11770" spans="8:8" x14ac:dyDescent="0.25">
      <c r="H11770" s="113"/>
    </row>
    <row r="11771" spans="8:8" x14ac:dyDescent="0.25">
      <c r="H11771" s="113"/>
    </row>
    <row r="11772" spans="8:8" x14ac:dyDescent="0.25">
      <c r="H11772" s="113"/>
    </row>
    <row r="11773" spans="8:8" x14ac:dyDescent="0.25">
      <c r="H11773" s="113"/>
    </row>
    <row r="11774" spans="8:8" x14ac:dyDescent="0.25">
      <c r="H11774" s="113"/>
    </row>
    <row r="11775" spans="8:8" x14ac:dyDescent="0.25">
      <c r="H11775" s="113"/>
    </row>
    <row r="11776" spans="8:8" x14ac:dyDescent="0.25">
      <c r="H11776" s="113"/>
    </row>
    <row r="11777" spans="8:8" x14ac:dyDescent="0.25">
      <c r="H11777" s="113"/>
    </row>
    <row r="11778" spans="8:8" x14ac:dyDescent="0.25">
      <c r="H11778" s="113"/>
    </row>
    <row r="11779" spans="8:8" x14ac:dyDescent="0.25">
      <c r="H11779" s="113"/>
    </row>
    <row r="11780" spans="8:8" x14ac:dyDescent="0.25">
      <c r="H11780" s="113"/>
    </row>
    <row r="11781" spans="8:8" x14ac:dyDescent="0.25">
      <c r="H11781" s="113"/>
    </row>
    <row r="11782" spans="8:8" x14ac:dyDescent="0.25">
      <c r="H11782" s="113"/>
    </row>
    <row r="11783" spans="8:8" x14ac:dyDescent="0.25">
      <c r="H11783" s="113"/>
    </row>
    <row r="11784" spans="8:8" x14ac:dyDescent="0.25">
      <c r="H11784" s="113"/>
    </row>
    <row r="11785" spans="8:8" x14ac:dyDescent="0.25">
      <c r="H11785" s="113"/>
    </row>
    <row r="11786" spans="8:8" x14ac:dyDescent="0.25">
      <c r="H11786" s="113"/>
    </row>
    <row r="11787" spans="8:8" x14ac:dyDescent="0.25">
      <c r="H11787" s="113"/>
    </row>
    <row r="11788" spans="8:8" x14ac:dyDescent="0.25">
      <c r="H11788" s="113"/>
    </row>
    <row r="11789" spans="8:8" x14ac:dyDescent="0.25">
      <c r="H11789" s="113"/>
    </row>
    <row r="11790" spans="8:8" x14ac:dyDescent="0.25">
      <c r="H11790" s="113"/>
    </row>
    <row r="11791" spans="8:8" x14ac:dyDescent="0.25">
      <c r="H11791" s="113"/>
    </row>
    <row r="11792" spans="8:8" x14ac:dyDescent="0.25">
      <c r="H11792" s="113"/>
    </row>
    <row r="11793" spans="8:8" x14ac:dyDescent="0.25">
      <c r="H11793" s="113"/>
    </row>
    <row r="11794" spans="8:8" x14ac:dyDescent="0.25">
      <c r="H11794" s="113"/>
    </row>
    <row r="11795" spans="8:8" x14ac:dyDescent="0.25">
      <c r="H11795" s="113"/>
    </row>
    <row r="11796" spans="8:8" x14ac:dyDescent="0.25">
      <c r="H11796" s="113"/>
    </row>
    <row r="11797" spans="8:8" x14ac:dyDescent="0.25">
      <c r="H11797" s="113"/>
    </row>
    <row r="11798" spans="8:8" x14ac:dyDescent="0.25">
      <c r="H11798" s="113"/>
    </row>
    <row r="11799" spans="8:8" x14ac:dyDescent="0.25">
      <c r="H11799" s="113"/>
    </row>
    <row r="11800" spans="8:8" x14ac:dyDescent="0.25">
      <c r="H11800" s="113"/>
    </row>
    <row r="11801" spans="8:8" x14ac:dyDescent="0.25">
      <c r="H11801" s="113"/>
    </row>
    <row r="11802" spans="8:8" x14ac:dyDescent="0.25">
      <c r="H11802" s="113"/>
    </row>
    <row r="11803" spans="8:8" x14ac:dyDescent="0.25">
      <c r="H11803" s="113"/>
    </row>
    <row r="11804" spans="8:8" x14ac:dyDescent="0.25">
      <c r="H11804" s="113"/>
    </row>
    <row r="11805" spans="8:8" x14ac:dyDescent="0.25">
      <c r="H11805" s="113"/>
    </row>
    <row r="11806" spans="8:8" x14ac:dyDescent="0.25">
      <c r="H11806" s="113"/>
    </row>
    <row r="11807" spans="8:8" x14ac:dyDescent="0.25">
      <c r="H11807" s="113"/>
    </row>
    <row r="11808" spans="8:8" x14ac:dyDescent="0.25">
      <c r="H11808" s="113"/>
    </row>
    <row r="11809" spans="8:8" x14ac:dyDescent="0.25">
      <c r="H11809" s="113"/>
    </row>
    <row r="11810" spans="8:8" x14ac:dyDescent="0.25">
      <c r="H11810" s="113"/>
    </row>
    <row r="11811" spans="8:8" x14ac:dyDescent="0.25">
      <c r="H11811" s="113"/>
    </row>
    <row r="11812" spans="8:8" x14ac:dyDescent="0.25">
      <c r="H11812" s="113"/>
    </row>
    <row r="11813" spans="8:8" x14ac:dyDescent="0.25">
      <c r="H11813" s="113"/>
    </row>
    <row r="11814" spans="8:8" x14ac:dyDescent="0.25">
      <c r="H11814" s="113"/>
    </row>
    <row r="11815" spans="8:8" x14ac:dyDescent="0.25">
      <c r="H11815" s="113"/>
    </row>
    <row r="11816" spans="8:8" x14ac:dyDescent="0.25">
      <c r="H11816" s="113"/>
    </row>
    <row r="11817" spans="8:8" x14ac:dyDescent="0.25">
      <c r="H11817" s="113"/>
    </row>
    <row r="11818" spans="8:8" x14ac:dyDescent="0.25">
      <c r="H11818" s="113"/>
    </row>
    <row r="11819" spans="8:8" x14ac:dyDescent="0.25">
      <c r="H11819" s="113"/>
    </row>
    <row r="11820" spans="8:8" x14ac:dyDescent="0.25">
      <c r="H11820" s="113"/>
    </row>
    <row r="11821" spans="8:8" x14ac:dyDescent="0.25">
      <c r="H11821" s="113"/>
    </row>
    <row r="11822" spans="8:8" x14ac:dyDescent="0.25">
      <c r="H11822" s="113"/>
    </row>
    <row r="11823" spans="8:8" x14ac:dyDescent="0.25">
      <c r="H11823" s="113"/>
    </row>
    <row r="11824" spans="8:8" x14ac:dyDescent="0.25">
      <c r="H11824" s="113"/>
    </row>
    <row r="11825" spans="8:8" x14ac:dyDescent="0.25">
      <c r="H11825" s="113"/>
    </row>
    <row r="11826" spans="8:8" x14ac:dyDescent="0.25">
      <c r="H11826" s="113"/>
    </row>
    <row r="11827" spans="8:8" x14ac:dyDescent="0.25">
      <c r="H11827" s="113"/>
    </row>
    <row r="11828" spans="8:8" x14ac:dyDescent="0.25">
      <c r="H11828" s="113"/>
    </row>
    <row r="11829" spans="8:8" x14ac:dyDescent="0.25">
      <c r="H11829" s="113"/>
    </row>
    <row r="11830" spans="8:8" x14ac:dyDescent="0.25">
      <c r="H11830" s="113"/>
    </row>
    <row r="11831" spans="8:8" x14ac:dyDescent="0.25">
      <c r="H11831" s="113"/>
    </row>
    <row r="11832" spans="8:8" x14ac:dyDescent="0.25">
      <c r="H11832" s="113"/>
    </row>
    <row r="11833" spans="8:8" x14ac:dyDescent="0.25">
      <c r="H11833" s="113"/>
    </row>
    <row r="11834" spans="8:8" x14ac:dyDescent="0.25">
      <c r="H11834" s="113"/>
    </row>
    <row r="11835" spans="8:8" x14ac:dyDescent="0.25">
      <c r="H11835" s="113"/>
    </row>
    <row r="11836" spans="8:8" x14ac:dyDescent="0.25">
      <c r="H11836" s="113"/>
    </row>
    <row r="11837" spans="8:8" x14ac:dyDescent="0.25">
      <c r="H11837" s="113"/>
    </row>
    <row r="11838" spans="8:8" x14ac:dyDescent="0.25">
      <c r="H11838" s="113"/>
    </row>
    <row r="11839" spans="8:8" x14ac:dyDescent="0.25">
      <c r="H11839" s="113"/>
    </row>
    <row r="11840" spans="8:8" x14ac:dyDescent="0.25">
      <c r="H11840" s="113"/>
    </row>
    <row r="11841" spans="8:8" x14ac:dyDescent="0.25">
      <c r="H11841" s="113"/>
    </row>
    <row r="11842" spans="8:8" x14ac:dyDescent="0.25">
      <c r="H11842" s="113"/>
    </row>
    <row r="11843" spans="8:8" x14ac:dyDescent="0.25">
      <c r="H11843" s="113"/>
    </row>
    <row r="11844" spans="8:8" x14ac:dyDescent="0.25">
      <c r="H11844" s="113"/>
    </row>
    <row r="11845" spans="8:8" x14ac:dyDescent="0.25">
      <c r="H11845" s="113"/>
    </row>
    <row r="11846" spans="8:8" x14ac:dyDescent="0.25">
      <c r="H11846" s="113"/>
    </row>
    <row r="11847" spans="8:8" x14ac:dyDescent="0.25">
      <c r="H11847" s="113"/>
    </row>
    <row r="11848" spans="8:8" x14ac:dyDescent="0.25">
      <c r="H11848" s="113"/>
    </row>
    <row r="11849" spans="8:8" x14ac:dyDescent="0.25">
      <c r="H11849" s="113"/>
    </row>
    <row r="11850" spans="8:8" x14ac:dyDescent="0.25">
      <c r="H11850" s="113"/>
    </row>
    <row r="11851" spans="8:8" x14ac:dyDescent="0.25">
      <c r="H11851" s="113"/>
    </row>
    <row r="11852" spans="8:8" x14ac:dyDescent="0.25">
      <c r="H11852" s="113"/>
    </row>
    <row r="11853" spans="8:8" x14ac:dyDescent="0.25">
      <c r="H11853" s="113"/>
    </row>
    <row r="11854" spans="8:8" x14ac:dyDescent="0.25">
      <c r="H11854" s="113"/>
    </row>
    <row r="11855" spans="8:8" x14ac:dyDescent="0.25">
      <c r="H11855" s="113"/>
    </row>
    <row r="11856" spans="8:8" x14ac:dyDescent="0.25">
      <c r="H11856" s="113"/>
    </row>
    <row r="11857" spans="8:8" x14ac:dyDescent="0.25">
      <c r="H11857" s="113"/>
    </row>
    <row r="11858" spans="8:8" x14ac:dyDescent="0.25">
      <c r="H11858" s="113"/>
    </row>
    <row r="11859" spans="8:8" x14ac:dyDescent="0.25">
      <c r="H11859" s="113"/>
    </row>
    <row r="11860" spans="8:8" x14ac:dyDescent="0.25">
      <c r="H11860" s="113"/>
    </row>
    <row r="11861" spans="8:8" x14ac:dyDescent="0.25">
      <c r="H11861" s="113"/>
    </row>
    <row r="11862" spans="8:8" x14ac:dyDescent="0.25">
      <c r="H11862" s="113"/>
    </row>
    <row r="11863" spans="8:8" x14ac:dyDescent="0.25">
      <c r="H11863" s="113"/>
    </row>
    <row r="11864" spans="8:8" x14ac:dyDescent="0.25">
      <c r="H11864" s="113"/>
    </row>
    <row r="11865" spans="8:8" x14ac:dyDescent="0.25">
      <c r="H11865" s="113"/>
    </row>
    <row r="11866" spans="8:8" x14ac:dyDescent="0.25">
      <c r="H11866" s="113"/>
    </row>
    <row r="11867" spans="8:8" x14ac:dyDescent="0.25">
      <c r="H11867" s="113"/>
    </row>
    <row r="11868" spans="8:8" x14ac:dyDescent="0.25">
      <c r="H11868" s="113"/>
    </row>
    <row r="11869" spans="8:8" x14ac:dyDescent="0.25">
      <c r="H11869" s="113"/>
    </row>
    <row r="11870" spans="8:8" x14ac:dyDescent="0.25">
      <c r="H11870" s="113"/>
    </row>
    <row r="11871" spans="8:8" x14ac:dyDescent="0.25">
      <c r="H11871" s="113"/>
    </row>
    <row r="11872" spans="8:8" x14ac:dyDescent="0.25">
      <c r="H11872" s="113"/>
    </row>
    <row r="11873" spans="8:8" x14ac:dyDescent="0.25">
      <c r="H11873" s="113"/>
    </row>
    <row r="11874" spans="8:8" x14ac:dyDescent="0.25">
      <c r="H11874" s="113"/>
    </row>
    <row r="11875" spans="8:8" x14ac:dyDescent="0.25">
      <c r="H11875" s="113"/>
    </row>
    <row r="11876" spans="8:8" x14ac:dyDescent="0.25">
      <c r="H11876" s="113"/>
    </row>
    <row r="11877" spans="8:8" x14ac:dyDescent="0.25">
      <c r="H11877" s="113"/>
    </row>
    <row r="11878" spans="8:8" x14ac:dyDescent="0.25">
      <c r="H11878" s="113"/>
    </row>
    <row r="11879" spans="8:8" x14ac:dyDescent="0.25">
      <c r="H11879" s="113"/>
    </row>
    <row r="11880" spans="8:8" x14ac:dyDescent="0.25">
      <c r="H11880" s="113"/>
    </row>
    <row r="11881" spans="8:8" x14ac:dyDescent="0.25">
      <c r="H11881" s="113"/>
    </row>
    <row r="11882" spans="8:8" x14ac:dyDescent="0.25">
      <c r="H11882" s="113"/>
    </row>
    <row r="11883" spans="8:8" x14ac:dyDescent="0.25">
      <c r="H11883" s="113"/>
    </row>
    <row r="11884" spans="8:8" x14ac:dyDescent="0.25">
      <c r="H11884" s="113"/>
    </row>
    <row r="11885" spans="8:8" x14ac:dyDescent="0.25">
      <c r="H11885" s="113"/>
    </row>
    <row r="11886" spans="8:8" x14ac:dyDescent="0.25">
      <c r="H11886" s="113"/>
    </row>
    <row r="11887" spans="8:8" x14ac:dyDescent="0.25">
      <c r="H11887" s="113"/>
    </row>
    <row r="11888" spans="8:8" x14ac:dyDescent="0.25">
      <c r="H11888" s="113"/>
    </row>
    <row r="11889" spans="8:8" x14ac:dyDescent="0.25">
      <c r="H11889" s="113"/>
    </row>
    <row r="11890" spans="8:8" x14ac:dyDescent="0.25">
      <c r="H11890" s="113"/>
    </row>
    <row r="11891" spans="8:8" x14ac:dyDescent="0.25">
      <c r="H11891" s="113"/>
    </row>
    <row r="11892" spans="8:8" x14ac:dyDescent="0.25">
      <c r="H11892" s="113"/>
    </row>
    <row r="11893" spans="8:8" x14ac:dyDescent="0.25">
      <c r="H11893" s="113"/>
    </row>
    <row r="11894" spans="8:8" x14ac:dyDescent="0.25">
      <c r="H11894" s="113"/>
    </row>
    <row r="11895" spans="8:8" x14ac:dyDescent="0.25">
      <c r="H11895" s="113"/>
    </row>
    <row r="11896" spans="8:8" x14ac:dyDescent="0.25">
      <c r="H11896" s="113"/>
    </row>
    <row r="11897" spans="8:8" x14ac:dyDescent="0.25">
      <c r="H11897" s="113"/>
    </row>
    <row r="11898" spans="8:8" x14ac:dyDescent="0.25">
      <c r="H11898" s="113"/>
    </row>
    <row r="11899" spans="8:8" x14ac:dyDescent="0.25">
      <c r="H11899" s="113"/>
    </row>
    <row r="11900" spans="8:8" x14ac:dyDescent="0.25">
      <c r="H11900" s="113"/>
    </row>
    <row r="11901" spans="8:8" x14ac:dyDescent="0.25">
      <c r="H11901" s="113"/>
    </row>
    <row r="11902" spans="8:8" x14ac:dyDescent="0.25">
      <c r="H11902" s="113"/>
    </row>
    <row r="11903" spans="8:8" x14ac:dyDescent="0.25">
      <c r="H11903" s="113"/>
    </row>
    <row r="11904" spans="8:8" x14ac:dyDescent="0.25">
      <c r="H11904" s="113"/>
    </row>
    <row r="11905" spans="8:8" x14ac:dyDescent="0.25">
      <c r="H11905" s="113"/>
    </row>
    <row r="11906" spans="8:8" x14ac:dyDescent="0.25">
      <c r="H11906" s="113"/>
    </row>
    <row r="11907" spans="8:8" x14ac:dyDescent="0.25">
      <c r="H11907" s="113"/>
    </row>
    <row r="11908" spans="8:8" x14ac:dyDescent="0.25">
      <c r="H11908" s="113"/>
    </row>
    <row r="11909" spans="8:8" x14ac:dyDescent="0.25">
      <c r="H11909" s="113"/>
    </row>
    <row r="11910" spans="8:8" x14ac:dyDescent="0.25">
      <c r="H11910" s="113"/>
    </row>
    <row r="11911" spans="8:8" x14ac:dyDescent="0.25">
      <c r="H11911" s="113"/>
    </row>
    <row r="11912" spans="8:8" x14ac:dyDescent="0.25">
      <c r="H11912" s="113"/>
    </row>
    <row r="11913" spans="8:8" x14ac:dyDescent="0.25">
      <c r="H11913" s="113"/>
    </row>
    <row r="11914" spans="8:8" x14ac:dyDescent="0.25">
      <c r="H11914" s="113"/>
    </row>
    <row r="11915" spans="8:8" x14ac:dyDescent="0.25">
      <c r="H11915" s="113"/>
    </row>
    <row r="11916" spans="8:8" x14ac:dyDescent="0.25">
      <c r="H11916" s="113"/>
    </row>
    <row r="11917" spans="8:8" x14ac:dyDescent="0.25">
      <c r="H11917" s="113"/>
    </row>
    <row r="11918" spans="8:8" x14ac:dyDescent="0.25">
      <c r="H11918" s="113"/>
    </row>
    <row r="11919" spans="8:8" x14ac:dyDescent="0.25">
      <c r="H11919" s="113"/>
    </row>
    <row r="11920" spans="8:8" x14ac:dyDescent="0.25">
      <c r="H11920" s="113"/>
    </row>
    <row r="11921" spans="8:8" x14ac:dyDescent="0.25">
      <c r="H11921" s="113"/>
    </row>
    <row r="11922" spans="8:8" x14ac:dyDescent="0.25">
      <c r="H11922" s="113"/>
    </row>
    <row r="11923" spans="8:8" x14ac:dyDescent="0.25">
      <c r="H11923" s="113"/>
    </row>
    <row r="11924" spans="8:8" x14ac:dyDescent="0.25">
      <c r="H11924" s="113"/>
    </row>
    <row r="11925" spans="8:8" x14ac:dyDescent="0.25">
      <c r="H11925" s="113"/>
    </row>
    <row r="11926" spans="8:8" x14ac:dyDescent="0.25">
      <c r="H11926" s="113"/>
    </row>
    <row r="11927" spans="8:8" x14ac:dyDescent="0.25">
      <c r="H11927" s="113"/>
    </row>
    <row r="11928" spans="8:8" x14ac:dyDescent="0.25">
      <c r="H11928" s="113"/>
    </row>
    <row r="11929" spans="8:8" x14ac:dyDescent="0.25">
      <c r="H11929" s="113"/>
    </row>
    <row r="11930" spans="8:8" x14ac:dyDescent="0.25">
      <c r="H11930" s="113"/>
    </row>
    <row r="11931" spans="8:8" x14ac:dyDescent="0.25">
      <c r="H11931" s="113"/>
    </row>
    <row r="11932" spans="8:8" x14ac:dyDescent="0.25">
      <c r="H11932" s="113"/>
    </row>
    <row r="11933" spans="8:8" x14ac:dyDescent="0.25">
      <c r="H11933" s="113"/>
    </row>
    <row r="11934" spans="8:8" x14ac:dyDescent="0.25">
      <c r="H11934" s="113"/>
    </row>
    <row r="11935" spans="8:8" x14ac:dyDescent="0.25">
      <c r="H11935" s="113"/>
    </row>
    <row r="11936" spans="8:8" x14ac:dyDescent="0.25">
      <c r="H11936" s="113"/>
    </row>
    <row r="11937" spans="8:8" x14ac:dyDescent="0.25">
      <c r="H11937" s="113"/>
    </row>
    <row r="11938" spans="8:8" x14ac:dyDescent="0.25">
      <c r="H11938" s="113"/>
    </row>
    <row r="11939" spans="8:8" x14ac:dyDescent="0.25">
      <c r="H11939" s="113"/>
    </row>
    <row r="11940" spans="8:8" x14ac:dyDescent="0.25">
      <c r="H11940" s="113"/>
    </row>
    <row r="11941" spans="8:8" x14ac:dyDescent="0.25">
      <c r="H11941" s="113"/>
    </row>
    <row r="11942" spans="8:8" x14ac:dyDescent="0.25">
      <c r="H11942" s="113"/>
    </row>
    <row r="11943" spans="8:8" x14ac:dyDescent="0.25">
      <c r="H11943" s="113"/>
    </row>
    <row r="11944" spans="8:8" x14ac:dyDescent="0.25">
      <c r="H11944" s="113"/>
    </row>
    <row r="11945" spans="8:8" x14ac:dyDescent="0.25">
      <c r="H11945" s="113"/>
    </row>
    <row r="11946" spans="8:8" x14ac:dyDescent="0.25">
      <c r="H11946" s="113"/>
    </row>
    <row r="11947" spans="8:8" x14ac:dyDescent="0.25">
      <c r="H11947" s="113"/>
    </row>
    <row r="11948" spans="8:8" x14ac:dyDescent="0.25">
      <c r="H11948" s="113"/>
    </row>
    <row r="11949" spans="8:8" x14ac:dyDescent="0.25">
      <c r="H11949" s="113"/>
    </row>
    <row r="11950" spans="8:8" x14ac:dyDescent="0.25">
      <c r="H11950" s="113"/>
    </row>
    <row r="11951" spans="8:8" x14ac:dyDescent="0.25">
      <c r="H11951" s="113"/>
    </row>
    <row r="11952" spans="8:8" x14ac:dyDescent="0.25">
      <c r="H11952" s="113"/>
    </row>
    <row r="11953" spans="8:8" x14ac:dyDescent="0.25">
      <c r="H11953" s="113"/>
    </row>
    <row r="11954" spans="8:8" x14ac:dyDescent="0.25">
      <c r="H11954" s="113"/>
    </row>
    <row r="11955" spans="8:8" x14ac:dyDescent="0.25">
      <c r="H11955" s="113"/>
    </row>
    <row r="11956" spans="8:8" x14ac:dyDescent="0.25">
      <c r="H11956" s="113"/>
    </row>
    <row r="11957" spans="8:8" x14ac:dyDescent="0.25">
      <c r="H11957" s="113"/>
    </row>
    <row r="11958" spans="8:8" x14ac:dyDescent="0.25">
      <c r="H11958" s="113"/>
    </row>
    <row r="11959" spans="8:8" x14ac:dyDescent="0.25">
      <c r="H11959" s="113"/>
    </row>
    <row r="11960" spans="8:8" x14ac:dyDescent="0.25">
      <c r="H11960" s="113"/>
    </row>
    <row r="11961" spans="8:8" x14ac:dyDescent="0.25">
      <c r="H11961" s="113"/>
    </row>
    <row r="11962" spans="8:8" x14ac:dyDescent="0.25">
      <c r="H11962" s="113"/>
    </row>
    <row r="11963" spans="8:8" x14ac:dyDescent="0.25">
      <c r="H11963" s="113"/>
    </row>
    <row r="11964" spans="8:8" x14ac:dyDescent="0.25">
      <c r="H11964" s="113"/>
    </row>
    <row r="11965" spans="8:8" x14ac:dyDescent="0.25">
      <c r="H11965" s="113"/>
    </row>
    <row r="11966" spans="8:8" x14ac:dyDescent="0.25">
      <c r="H11966" s="113"/>
    </row>
    <row r="11967" spans="8:8" x14ac:dyDescent="0.25">
      <c r="H11967" s="113"/>
    </row>
    <row r="11968" spans="8:8" x14ac:dyDescent="0.25">
      <c r="H11968" s="113"/>
    </row>
    <row r="11969" spans="8:8" x14ac:dyDescent="0.25">
      <c r="H11969" s="113"/>
    </row>
    <row r="11970" spans="8:8" x14ac:dyDescent="0.25">
      <c r="H11970" s="113"/>
    </row>
    <row r="11971" spans="8:8" x14ac:dyDescent="0.25">
      <c r="H11971" s="113"/>
    </row>
    <row r="11972" spans="8:8" x14ac:dyDescent="0.25">
      <c r="H11972" s="113"/>
    </row>
    <row r="11973" spans="8:8" x14ac:dyDescent="0.25">
      <c r="H11973" s="113"/>
    </row>
    <row r="11974" spans="8:8" x14ac:dyDescent="0.25">
      <c r="H11974" s="113"/>
    </row>
    <row r="11975" spans="8:8" x14ac:dyDescent="0.25">
      <c r="H11975" s="113"/>
    </row>
    <row r="11976" spans="8:8" x14ac:dyDescent="0.25">
      <c r="H11976" s="113"/>
    </row>
    <row r="11977" spans="8:8" x14ac:dyDescent="0.25">
      <c r="H11977" s="113"/>
    </row>
    <row r="11978" spans="8:8" x14ac:dyDescent="0.25">
      <c r="H11978" s="113"/>
    </row>
    <row r="11979" spans="8:8" x14ac:dyDescent="0.25">
      <c r="H11979" s="113"/>
    </row>
    <row r="11980" spans="8:8" x14ac:dyDescent="0.25">
      <c r="H11980" s="113"/>
    </row>
    <row r="11981" spans="8:8" x14ac:dyDescent="0.25">
      <c r="H11981" s="113"/>
    </row>
    <row r="11982" spans="8:8" x14ac:dyDescent="0.25">
      <c r="H11982" s="113"/>
    </row>
    <row r="11983" spans="8:8" x14ac:dyDescent="0.25">
      <c r="H11983" s="113"/>
    </row>
    <row r="11984" spans="8:8" x14ac:dyDescent="0.25">
      <c r="H11984" s="113"/>
    </row>
    <row r="11985" spans="8:8" x14ac:dyDescent="0.25">
      <c r="H11985" s="113"/>
    </row>
    <row r="11986" spans="8:8" x14ac:dyDescent="0.25">
      <c r="H11986" s="113"/>
    </row>
    <row r="11987" spans="8:8" x14ac:dyDescent="0.25">
      <c r="H11987" s="113"/>
    </row>
    <row r="11988" spans="8:8" x14ac:dyDescent="0.25">
      <c r="H11988" s="113"/>
    </row>
    <row r="11989" spans="8:8" x14ac:dyDescent="0.25">
      <c r="H11989" s="113"/>
    </row>
    <row r="11990" spans="8:8" x14ac:dyDescent="0.25">
      <c r="H11990" s="113"/>
    </row>
    <row r="11991" spans="8:8" x14ac:dyDescent="0.25">
      <c r="H11991" s="113"/>
    </row>
    <row r="11992" spans="8:8" x14ac:dyDescent="0.25">
      <c r="H11992" s="113"/>
    </row>
    <row r="11993" spans="8:8" x14ac:dyDescent="0.25">
      <c r="H11993" s="113"/>
    </row>
    <row r="11994" spans="8:8" x14ac:dyDescent="0.25">
      <c r="H11994" s="113"/>
    </row>
    <row r="11995" spans="8:8" x14ac:dyDescent="0.25">
      <c r="H11995" s="113"/>
    </row>
    <row r="11996" spans="8:8" x14ac:dyDescent="0.25">
      <c r="H11996" s="113"/>
    </row>
    <row r="11997" spans="8:8" x14ac:dyDescent="0.25">
      <c r="H11997" s="113"/>
    </row>
    <row r="11998" spans="8:8" x14ac:dyDescent="0.25">
      <c r="H11998" s="113"/>
    </row>
    <row r="11999" spans="8:8" x14ac:dyDescent="0.25">
      <c r="H11999" s="113"/>
    </row>
    <row r="12000" spans="8:8" x14ac:dyDescent="0.25">
      <c r="H12000" s="113"/>
    </row>
    <row r="12001" spans="8:8" x14ac:dyDescent="0.25">
      <c r="H12001" s="113"/>
    </row>
    <row r="12002" spans="8:8" x14ac:dyDescent="0.25">
      <c r="H12002" s="113"/>
    </row>
    <row r="12003" spans="8:8" x14ac:dyDescent="0.25">
      <c r="H12003" s="113"/>
    </row>
    <row r="12004" spans="8:8" x14ac:dyDescent="0.25">
      <c r="H12004" s="113"/>
    </row>
    <row r="12005" spans="8:8" x14ac:dyDescent="0.25">
      <c r="H12005" s="113"/>
    </row>
    <row r="12006" spans="8:8" x14ac:dyDescent="0.25">
      <c r="H12006" s="113"/>
    </row>
    <row r="12007" spans="8:8" x14ac:dyDescent="0.25">
      <c r="H12007" s="113"/>
    </row>
    <row r="12008" spans="8:8" x14ac:dyDescent="0.25">
      <c r="H12008" s="113"/>
    </row>
    <row r="12009" spans="8:8" x14ac:dyDescent="0.25">
      <c r="H12009" s="113"/>
    </row>
    <row r="12010" spans="8:8" x14ac:dyDescent="0.25">
      <c r="H12010" s="113"/>
    </row>
    <row r="12011" spans="8:8" x14ac:dyDescent="0.25">
      <c r="H12011" s="113"/>
    </row>
    <row r="12012" spans="8:8" x14ac:dyDescent="0.25">
      <c r="H12012" s="113"/>
    </row>
    <row r="12013" spans="8:8" x14ac:dyDescent="0.25">
      <c r="H12013" s="113"/>
    </row>
    <row r="12014" spans="8:8" x14ac:dyDescent="0.25">
      <c r="H12014" s="113"/>
    </row>
    <row r="12015" spans="8:8" x14ac:dyDescent="0.25">
      <c r="H12015" s="113"/>
    </row>
    <row r="12016" spans="8:8" x14ac:dyDescent="0.25">
      <c r="H12016" s="113"/>
    </row>
    <row r="12017" spans="8:8" x14ac:dyDescent="0.25">
      <c r="H12017" s="113"/>
    </row>
    <row r="12018" spans="8:8" x14ac:dyDescent="0.25">
      <c r="H12018" s="113"/>
    </row>
    <row r="12019" spans="8:8" x14ac:dyDescent="0.25">
      <c r="H12019" s="113"/>
    </row>
    <row r="12020" spans="8:8" x14ac:dyDescent="0.25">
      <c r="H12020" s="113"/>
    </row>
    <row r="12021" spans="8:8" x14ac:dyDescent="0.25">
      <c r="H12021" s="113"/>
    </row>
    <row r="12022" spans="8:8" x14ac:dyDescent="0.25">
      <c r="H12022" s="113"/>
    </row>
    <row r="12023" spans="8:8" x14ac:dyDescent="0.25">
      <c r="H12023" s="113"/>
    </row>
    <row r="12024" spans="8:8" x14ac:dyDescent="0.25">
      <c r="H12024" s="113"/>
    </row>
    <row r="12025" spans="8:8" x14ac:dyDescent="0.25">
      <c r="H12025" s="113"/>
    </row>
    <row r="12026" spans="8:8" x14ac:dyDescent="0.25">
      <c r="H12026" s="113"/>
    </row>
    <row r="12027" spans="8:8" x14ac:dyDescent="0.25">
      <c r="H12027" s="113"/>
    </row>
    <row r="12028" spans="8:8" x14ac:dyDescent="0.25">
      <c r="H12028" s="113"/>
    </row>
    <row r="12029" spans="8:8" x14ac:dyDescent="0.25">
      <c r="H12029" s="113"/>
    </row>
    <row r="12030" spans="8:8" x14ac:dyDescent="0.25">
      <c r="H12030" s="113"/>
    </row>
    <row r="12031" spans="8:8" x14ac:dyDescent="0.25">
      <c r="H12031" s="113"/>
    </row>
    <row r="12032" spans="8:8" x14ac:dyDescent="0.25">
      <c r="H12032" s="113"/>
    </row>
    <row r="12033" spans="8:8" x14ac:dyDescent="0.25">
      <c r="H12033" s="113"/>
    </row>
    <row r="12034" spans="8:8" x14ac:dyDescent="0.25">
      <c r="H12034" s="113"/>
    </row>
    <row r="12035" spans="8:8" x14ac:dyDescent="0.25">
      <c r="H12035" s="113"/>
    </row>
    <row r="12036" spans="8:8" x14ac:dyDescent="0.25">
      <c r="H12036" s="113"/>
    </row>
    <row r="12037" spans="8:8" x14ac:dyDescent="0.25">
      <c r="H12037" s="113"/>
    </row>
    <row r="12038" spans="8:8" x14ac:dyDescent="0.25">
      <c r="H12038" s="113"/>
    </row>
    <row r="12039" spans="8:8" x14ac:dyDescent="0.25">
      <c r="H12039" s="113"/>
    </row>
    <row r="12040" spans="8:8" x14ac:dyDescent="0.25">
      <c r="H12040" s="113"/>
    </row>
    <row r="12041" spans="8:8" x14ac:dyDescent="0.25">
      <c r="H12041" s="113"/>
    </row>
    <row r="12042" spans="8:8" x14ac:dyDescent="0.25">
      <c r="H12042" s="113"/>
    </row>
    <row r="12043" spans="8:8" x14ac:dyDescent="0.25">
      <c r="H12043" s="113"/>
    </row>
    <row r="12044" spans="8:8" x14ac:dyDescent="0.25">
      <c r="H12044" s="113"/>
    </row>
    <row r="12045" spans="8:8" x14ac:dyDescent="0.25">
      <c r="H12045" s="113"/>
    </row>
    <row r="12046" spans="8:8" x14ac:dyDescent="0.25">
      <c r="H12046" s="113"/>
    </row>
    <row r="12047" spans="8:8" x14ac:dyDescent="0.25">
      <c r="H12047" s="113"/>
    </row>
    <row r="12048" spans="8:8" x14ac:dyDescent="0.25">
      <c r="H12048" s="113"/>
    </row>
    <row r="12049" spans="8:8" x14ac:dyDescent="0.25">
      <c r="H12049" s="113"/>
    </row>
    <row r="12050" spans="8:8" x14ac:dyDescent="0.25">
      <c r="H12050" s="113"/>
    </row>
    <row r="12051" spans="8:8" x14ac:dyDescent="0.25">
      <c r="H12051" s="113"/>
    </row>
    <row r="12052" spans="8:8" x14ac:dyDescent="0.25">
      <c r="H12052" s="113"/>
    </row>
    <row r="12053" spans="8:8" x14ac:dyDescent="0.25">
      <c r="H12053" s="113"/>
    </row>
    <row r="12054" spans="8:8" x14ac:dyDescent="0.25">
      <c r="H12054" s="113"/>
    </row>
    <row r="12055" spans="8:8" x14ac:dyDescent="0.25">
      <c r="H12055" s="113"/>
    </row>
    <row r="12056" spans="8:8" x14ac:dyDescent="0.25">
      <c r="H12056" s="113"/>
    </row>
    <row r="12057" spans="8:8" x14ac:dyDescent="0.25">
      <c r="H12057" s="113"/>
    </row>
    <row r="12058" spans="8:8" x14ac:dyDescent="0.25">
      <c r="H12058" s="113"/>
    </row>
    <row r="12059" spans="8:8" x14ac:dyDescent="0.25">
      <c r="H12059" s="113"/>
    </row>
    <row r="12060" spans="8:8" x14ac:dyDescent="0.25">
      <c r="H12060" s="113"/>
    </row>
    <row r="12061" spans="8:8" x14ac:dyDescent="0.25">
      <c r="H12061" s="113"/>
    </row>
    <row r="12062" spans="8:8" x14ac:dyDescent="0.25">
      <c r="H12062" s="113"/>
    </row>
    <row r="12063" spans="8:8" x14ac:dyDescent="0.25">
      <c r="H12063" s="113"/>
    </row>
    <row r="12064" spans="8:8" x14ac:dyDescent="0.25">
      <c r="H12064" s="113"/>
    </row>
    <row r="12065" spans="8:8" x14ac:dyDescent="0.25">
      <c r="H12065" s="113"/>
    </row>
    <row r="12066" spans="8:8" x14ac:dyDescent="0.25">
      <c r="H12066" s="113"/>
    </row>
    <row r="12067" spans="8:8" x14ac:dyDescent="0.25">
      <c r="H12067" s="113"/>
    </row>
    <row r="12068" spans="8:8" x14ac:dyDescent="0.25">
      <c r="H12068" s="113"/>
    </row>
    <row r="12069" spans="8:8" x14ac:dyDescent="0.25">
      <c r="H12069" s="113"/>
    </row>
    <row r="12070" spans="8:8" x14ac:dyDescent="0.25">
      <c r="H12070" s="113"/>
    </row>
    <row r="12071" spans="8:8" x14ac:dyDescent="0.25">
      <c r="H12071" s="113"/>
    </row>
    <row r="12072" spans="8:8" x14ac:dyDescent="0.25">
      <c r="H12072" s="113"/>
    </row>
    <row r="12073" spans="8:8" x14ac:dyDescent="0.25">
      <c r="H12073" s="113"/>
    </row>
    <row r="12074" spans="8:8" x14ac:dyDescent="0.25">
      <c r="H12074" s="113"/>
    </row>
    <row r="12075" spans="8:8" x14ac:dyDescent="0.25">
      <c r="H12075" s="113"/>
    </row>
    <row r="12076" spans="8:8" x14ac:dyDescent="0.25">
      <c r="H12076" s="113"/>
    </row>
    <row r="12077" spans="8:8" x14ac:dyDescent="0.25">
      <c r="H12077" s="113"/>
    </row>
    <row r="12078" spans="8:8" x14ac:dyDescent="0.25">
      <c r="H12078" s="113"/>
    </row>
    <row r="12079" spans="8:8" x14ac:dyDescent="0.25">
      <c r="H12079" s="113"/>
    </row>
    <row r="12080" spans="8:8" x14ac:dyDescent="0.25">
      <c r="H12080" s="113"/>
    </row>
    <row r="12081" spans="8:8" x14ac:dyDescent="0.25">
      <c r="H12081" s="113"/>
    </row>
    <row r="12082" spans="8:8" x14ac:dyDescent="0.25">
      <c r="H12082" s="113"/>
    </row>
    <row r="12083" spans="8:8" x14ac:dyDescent="0.25">
      <c r="H12083" s="113"/>
    </row>
    <row r="12084" spans="8:8" x14ac:dyDescent="0.25">
      <c r="H12084" s="113"/>
    </row>
    <row r="12085" spans="8:8" x14ac:dyDescent="0.25">
      <c r="H12085" s="113"/>
    </row>
    <row r="12086" spans="8:8" x14ac:dyDescent="0.25">
      <c r="H12086" s="113"/>
    </row>
    <row r="12087" spans="8:8" x14ac:dyDescent="0.25">
      <c r="H12087" s="113"/>
    </row>
    <row r="12088" spans="8:8" x14ac:dyDescent="0.25">
      <c r="H12088" s="113"/>
    </row>
    <row r="12089" spans="8:8" x14ac:dyDescent="0.25">
      <c r="H12089" s="113"/>
    </row>
    <row r="12090" spans="8:8" x14ac:dyDescent="0.25">
      <c r="H12090" s="113"/>
    </row>
    <row r="12091" spans="8:8" x14ac:dyDescent="0.25">
      <c r="H12091" s="113"/>
    </row>
    <row r="12092" spans="8:8" x14ac:dyDescent="0.25">
      <c r="H12092" s="113"/>
    </row>
    <row r="12093" spans="8:8" x14ac:dyDescent="0.25">
      <c r="H12093" s="113"/>
    </row>
    <row r="12094" spans="8:8" x14ac:dyDescent="0.25">
      <c r="H12094" s="113"/>
    </row>
    <row r="12095" spans="8:8" x14ac:dyDescent="0.25">
      <c r="H12095" s="113"/>
    </row>
    <row r="12096" spans="8:8" x14ac:dyDescent="0.25">
      <c r="H12096" s="113"/>
    </row>
    <row r="12097" spans="8:8" x14ac:dyDescent="0.25">
      <c r="H12097" s="113"/>
    </row>
    <row r="12098" spans="8:8" x14ac:dyDescent="0.25">
      <c r="H12098" s="113"/>
    </row>
    <row r="12099" spans="8:8" x14ac:dyDescent="0.25">
      <c r="H12099" s="113"/>
    </row>
    <row r="12100" spans="8:8" x14ac:dyDescent="0.25">
      <c r="H12100" s="113"/>
    </row>
    <row r="12101" spans="8:8" x14ac:dyDescent="0.25">
      <c r="H12101" s="113"/>
    </row>
    <row r="12102" spans="8:8" x14ac:dyDescent="0.25">
      <c r="H12102" s="113"/>
    </row>
    <row r="12103" spans="8:8" x14ac:dyDescent="0.25">
      <c r="H12103" s="113"/>
    </row>
    <row r="12104" spans="8:8" x14ac:dyDescent="0.25">
      <c r="H12104" s="113"/>
    </row>
    <row r="12105" spans="8:8" x14ac:dyDescent="0.25">
      <c r="H12105" s="113"/>
    </row>
    <row r="12106" spans="8:8" x14ac:dyDescent="0.25">
      <c r="H12106" s="113"/>
    </row>
    <row r="12107" spans="8:8" x14ac:dyDescent="0.25">
      <c r="H12107" s="113"/>
    </row>
    <row r="12108" spans="8:8" x14ac:dyDescent="0.25">
      <c r="H12108" s="113"/>
    </row>
    <row r="12109" spans="8:8" x14ac:dyDescent="0.25">
      <c r="H12109" s="113"/>
    </row>
    <row r="12110" spans="8:8" x14ac:dyDescent="0.25">
      <c r="H12110" s="113"/>
    </row>
    <row r="12111" spans="8:8" x14ac:dyDescent="0.25">
      <c r="H12111" s="113"/>
    </row>
    <row r="12112" spans="8:8" x14ac:dyDescent="0.25">
      <c r="H12112" s="113"/>
    </row>
    <row r="12113" spans="8:8" x14ac:dyDescent="0.25">
      <c r="H12113" s="113"/>
    </row>
    <row r="12114" spans="8:8" x14ac:dyDescent="0.25">
      <c r="H12114" s="113"/>
    </row>
    <row r="12115" spans="8:8" x14ac:dyDescent="0.25">
      <c r="H12115" s="113"/>
    </row>
    <row r="12116" spans="8:8" x14ac:dyDescent="0.25">
      <c r="H12116" s="113"/>
    </row>
    <row r="12117" spans="8:8" x14ac:dyDescent="0.25">
      <c r="H12117" s="113"/>
    </row>
    <row r="12118" spans="8:8" x14ac:dyDescent="0.25">
      <c r="H12118" s="113"/>
    </row>
    <row r="12119" spans="8:8" x14ac:dyDescent="0.25">
      <c r="H12119" s="113"/>
    </row>
    <row r="12120" spans="8:8" x14ac:dyDescent="0.25">
      <c r="H12120" s="113"/>
    </row>
    <row r="12121" spans="8:8" x14ac:dyDescent="0.25">
      <c r="H12121" s="113"/>
    </row>
    <row r="12122" spans="8:8" x14ac:dyDescent="0.25">
      <c r="H12122" s="113"/>
    </row>
    <row r="12123" spans="8:8" x14ac:dyDescent="0.25">
      <c r="H12123" s="113"/>
    </row>
    <row r="12124" spans="8:8" x14ac:dyDescent="0.25">
      <c r="H12124" s="113"/>
    </row>
    <row r="12125" spans="8:8" x14ac:dyDescent="0.25">
      <c r="H12125" s="113"/>
    </row>
    <row r="12126" spans="8:8" x14ac:dyDescent="0.25">
      <c r="H12126" s="113"/>
    </row>
    <row r="12127" spans="8:8" x14ac:dyDescent="0.25">
      <c r="H12127" s="113"/>
    </row>
    <row r="12128" spans="8:8" x14ac:dyDescent="0.25">
      <c r="H12128" s="113"/>
    </row>
    <row r="12129" spans="8:8" x14ac:dyDescent="0.25">
      <c r="H12129" s="113"/>
    </row>
    <row r="12130" spans="8:8" x14ac:dyDescent="0.25">
      <c r="H12130" s="113"/>
    </row>
    <row r="12131" spans="8:8" x14ac:dyDescent="0.25">
      <c r="H12131" s="113"/>
    </row>
    <row r="12132" spans="8:8" x14ac:dyDescent="0.25">
      <c r="H12132" s="113"/>
    </row>
    <row r="12133" spans="8:8" x14ac:dyDescent="0.25">
      <c r="H12133" s="113"/>
    </row>
    <row r="12134" spans="8:8" x14ac:dyDescent="0.25">
      <c r="H12134" s="113"/>
    </row>
    <row r="12135" spans="8:8" x14ac:dyDescent="0.25">
      <c r="H12135" s="113"/>
    </row>
    <row r="12136" spans="8:8" x14ac:dyDescent="0.25">
      <c r="H12136" s="113"/>
    </row>
    <row r="12137" spans="8:8" x14ac:dyDescent="0.25">
      <c r="H12137" s="113"/>
    </row>
    <row r="12138" spans="8:8" x14ac:dyDescent="0.25">
      <c r="H12138" s="113"/>
    </row>
    <row r="12139" spans="8:8" x14ac:dyDescent="0.25">
      <c r="H12139" s="113"/>
    </row>
    <row r="12140" spans="8:8" x14ac:dyDescent="0.25">
      <c r="H12140" s="113"/>
    </row>
    <row r="12141" spans="8:8" x14ac:dyDescent="0.25">
      <c r="H12141" s="113"/>
    </row>
    <row r="12142" spans="8:8" x14ac:dyDescent="0.25">
      <c r="H12142" s="113"/>
    </row>
    <row r="12143" spans="8:8" x14ac:dyDescent="0.25">
      <c r="H12143" s="113"/>
    </row>
    <row r="12144" spans="8:8" x14ac:dyDescent="0.25">
      <c r="H12144" s="113"/>
    </row>
    <row r="12145" spans="8:8" x14ac:dyDescent="0.25">
      <c r="H12145" s="113"/>
    </row>
    <row r="12146" spans="8:8" x14ac:dyDescent="0.25">
      <c r="H12146" s="113"/>
    </row>
    <row r="12147" spans="8:8" x14ac:dyDescent="0.25">
      <c r="H12147" s="113"/>
    </row>
    <row r="12148" spans="8:8" x14ac:dyDescent="0.25">
      <c r="H12148" s="113"/>
    </row>
    <row r="12149" spans="8:8" x14ac:dyDescent="0.25">
      <c r="H12149" s="113"/>
    </row>
    <row r="12150" spans="8:8" x14ac:dyDescent="0.25">
      <c r="H12150" s="113"/>
    </row>
    <row r="12151" spans="8:8" x14ac:dyDescent="0.25">
      <c r="H12151" s="113"/>
    </row>
    <row r="12152" spans="8:8" x14ac:dyDescent="0.25">
      <c r="H12152" s="113"/>
    </row>
    <row r="12153" spans="8:8" x14ac:dyDescent="0.25">
      <c r="H12153" s="113"/>
    </row>
    <row r="12154" spans="8:8" x14ac:dyDescent="0.25">
      <c r="H12154" s="113"/>
    </row>
    <row r="12155" spans="8:8" x14ac:dyDescent="0.25">
      <c r="H12155" s="113"/>
    </row>
    <row r="12156" spans="8:8" x14ac:dyDescent="0.25">
      <c r="H12156" s="113"/>
    </row>
    <row r="12157" spans="8:8" x14ac:dyDescent="0.25">
      <c r="H12157" s="113"/>
    </row>
    <row r="12158" spans="8:8" x14ac:dyDescent="0.25">
      <c r="H12158" s="113"/>
    </row>
    <row r="12159" spans="8:8" x14ac:dyDescent="0.25">
      <c r="H12159" s="113"/>
    </row>
    <row r="12160" spans="8:8" x14ac:dyDescent="0.25">
      <c r="H12160" s="113"/>
    </row>
    <row r="12161" spans="8:8" x14ac:dyDescent="0.25">
      <c r="H12161" s="113"/>
    </row>
    <row r="12162" spans="8:8" x14ac:dyDescent="0.25">
      <c r="H12162" s="113"/>
    </row>
    <row r="12163" spans="8:8" x14ac:dyDescent="0.25">
      <c r="H12163" s="113"/>
    </row>
    <row r="12164" spans="8:8" x14ac:dyDescent="0.25">
      <c r="H12164" s="113"/>
    </row>
    <row r="12165" spans="8:8" x14ac:dyDescent="0.25">
      <c r="H12165" s="113"/>
    </row>
    <row r="12166" spans="8:8" x14ac:dyDescent="0.25">
      <c r="H12166" s="113"/>
    </row>
    <row r="12167" spans="8:8" x14ac:dyDescent="0.25">
      <c r="H12167" s="113"/>
    </row>
    <row r="12168" spans="8:8" x14ac:dyDescent="0.25">
      <c r="H12168" s="113"/>
    </row>
    <row r="12169" spans="8:8" x14ac:dyDescent="0.25">
      <c r="H12169" s="113"/>
    </row>
    <row r="12170" spans="8:8" x14ac:dyDescent="0.25">
      <c r="H12170" s="113"/>
    </row>
    <row r="12171" spans="8:8" x14ac:dyDescent="0.25">
      <c r="H12171" s="113"/>
    </row>
    <row r="12172" spans="8:8" x14ac:dyDescent="0.25">
      <c r="H12172" s="113"/>
    </row>
    <row r="12173" spans="8:8" x14ac:dyDescent="0.25">
      <c r="H12173" s="113"/>
    </row>
    <row r="12174" spans="8:8" x14ac:dyDescent="0.25">
      <c r="H12174" s="113"/>
    </row>
    <row r="12175" spans="8:8" x14ac:dyDescent="0.25">
      <c r="H12175" s="113"/>
    </row>
    <row r="12176" spans="8:8" x14ac:dyDescent="0.25">
      <c r="H12176" s="113"/>
    </row>
    <row r="12177" spans="8:8" x14ac:dyDescent="0.25">
      <c r="H12177" s="113"/>
    </row>
    <row r="12178" spans="8:8" x14ac:dyDescent="0.25">
      <c r="H12178" s="113"/>
    </row>
    <row r="12179" spans="8:8" x14ac:dyDescent="0.25">
      <c r="H12179" s="113"/>
    </row>
    <row r="12180" spans="8:8" x14ac:dyDescent="0.25">
      <c r="H12180" s="113"/>
    </row>
    <row r="12181" spans="8:8" x14ac:dyDescent="0.25">
      <c r="H12181" s="113"/>
    </row>
    <row r="12182" spans="8:8" x14ac:dyDescent="0.25">
      <c r="H12182" s="113"/>
    </row>
    <row r="12183" spans="8:8" x14ac:dyDescent="0.25">
      <c r="H12183" s="113"/>
    </row>
    <row r="12184" spans="8:8" x14ac:dyDescent="0.25">
      <c r="H12184" s="113"/>
    </row>
    <row r="12185" spans="8:8" x14ac:dyDescent="0.25">
      <c r="H12185" s="113"/>
    </row>
    <row r="12186" spans="8:8" x14ac:dyDescent="0.25">
      <c r="H12186" s="113"/>
    </row>
    <row r="12187" spans="8:8" x14ac:dyDescent="0.25">
      <c r="H12187" s="113"/>
    </row>
    <row r="12188" spans="8:8" x14ac:dyDescent="0.25">
      <c r="H12188" s="113"/>
    </row>
    <row r="12189" spans="8:8" x14ac:dyDescent="0.25">
      <c r="H12189" s="113"/>
    </row>
    <row r="12190" spans="8:8" x14ac:dyDescent="0.25">
      <c r="H12190" s="113"/>
    </row>
    <row r="12191" spans="8:8" x14ac:dyDescent="0.25">
      <c r="H12191" s="113"/>
    </row>
    <row r="12192" spans="8:8" x14ac:dyDescent="0.25">
      <c r="H12192" s="113"/>
    </row>
    <row r="12193" spans="8:8" x14ac:dyDescent="0.25">
      <c r="H12193" s="113"/>
    </row>
    <row r="12194" spans="8:8" x14ac:dyDescent="0.25">
      <c r="H12194" s="113"/>
    </row>
    <row r="12195" spans="8:8" x14ac:dyDescent="0.25">
      <c r="H12195" s="113"/>
    </row>
    <row r="12196" spans="8:8" x14ac:dyDescent="0.25">
      <c r="H12196" s="113"/>
    </row>
    <row r="12197" spans="8:8" x14ac:dyDescent="0.25">
      <c r="H12197" s="113"/>
    </row>
    <row r="12198" spans="8:8" x14ac:dyDescent="0.25">
      <c r="H12198" s="113"/>
    </row>
    <row r="12199" spans="8:8" x14ac:dyDescent="0.25">
      <c r="H12199" s="113"/>
    </row>
    <row r="12200" spans="8:8" x14ac:dyDescent="0.25">
      <c r="H12200" s="113"/>
    </row>
    <row r="12201" spans="8:8" x14ac:dyDescent="0.25">
      <c r="H12201" s="113"/>
    </row>
    <row r="12202" spans="8:8" x14ac:dyDescent="0.25">
      <c r="H12202" s="113"/>
    </row>
    <row r="12203" spans="8:8" x14ac:dyDescent="0.25">
      <c r="H12203" s="113"/>
    </row>
    <row r="12204" spans="8:8" x14ac:dyDescent="0.25">
      <c r="H12204" s="113"/>
    </row>
    <row r="12205" spans="8:8" x14ac:dyDescent="0.25">
      <c r="H12205" s="113"/>
    </row>
    <row r="12206" spans="8:8" x14ac:dyDescent="0.25">
      <c r="H12206" s="113"/>
    </row>
    <row r="12207" spans="8:8" x14ac:dyDescent="0.25">
      <c r="H12207" s="113"/>
    </row>
    <row r="12208" spans="8:8" x14ac:dyDescent="0.25">
      <c r="H12208" s="113"/>
    </row>
    <row r="12209" spans="8:8" x14ac:dyDescent="0.25">
      <c r="H12209" s="113"/>
    </row>
    <row r="12210" spans="8:8" x14ac:dyDescent="0.25">
      <c r="H12210" s="113"/>
    </row>
    <row r="12211" spans="8:8" x14ac:dyDescent="0.25">
      <c r="H12211" s="113"/>
    </row>
    <row r="12212" spans="8:8" x14ac:dyDescent="0.25">
      <c r="H12212" s="113"/>
    </row>
    <row r="12213" spans="8:8" x14ac:dyDescent="0.25">
      <c r="H12213" s="113"/>
    </row>
    <row r="12214" spans="8:8" x14ac:dyDescent="0.25">
      <c r="H12214" s="113"/>
    </row>
    <row r="12215" spans="8:8" x14ac:dyDescent="0.25">
      <c r="H12215" s="113"/>
    </row>
    <row r="12216" spans="8:8" x14ac:dyDescent="0.25">
      <c r="H12216" s="113"/>
    </row>
    <row r="12217" spans="8:8" x14ac:dyDescent="0.25">
      <c r="H12217" s="113"/>
    </row>
    <row r="12218" spans="8:8" x14ac:dyDescent="0.25">
      <c r="H12218" s="113"/>
    </row>
    <row r="12219" spans="8:8" x14ac:dyDescent="0.25">
      <c r="H12219" s="113"/>
    </row>
    <row r="12220" spans="8:8" x14ac:dyDescent="0.25">
      <c r="H12220" s="113"/>
    </row>
    <row r="12221" spans="8:8" x14ac:dyDescent="0.25">
      <c r="H12221" s="113"/>
    </row>
    <row r="12222" spans="8:8" x14ac:dyDescent="0.25">
      <c r="H12222" s="113"/>
    </row>
    <row r="12223" spans="8:8" x14ac:dyDescent="0.25">
      <c r="H12223" s="113"/>
    </row>
    <row r="12224" spans="8:8" x14ac:dyDescent="0.25">
      <c r="H12224" s="113"/>
    </row>
    <row r="12225" spans="8:8" x14ac:dyDescent="0.25">
      <c r="H12225" s="113"/>
    </row>
    <row r="12226" spans="8:8" x14ac:dyDescent="0.25">
      <c r="H12226" s="113"/>
    </row>
    <row r="12227" spans="8:8" x14ac:dyDescent="0.25">
      <c r="H12227" s="113"/>
    </row>
    <row r="12228" spans="8:8" x14ac:dyDescent="0.25">
      <c r="H12228" s="113"/>
    </row>
    <row r="12229" spans="8:8" x14ac:dyDescent="0.25">
      <c r="H12229" s="113"/>
    </row>
    <row r="12230" spans="8:8" x14ac:dyDescent="0.25">
      <c r="H12230" s="113"/>
    </row>
    <row r="12231" spans="8:8" x14ac:dyDescent="0.25">
      <c r="H12231" s="113"/>
    </row>
    <row r="12232" spans="8:8" x14ac:dyDescent="0.25">
      <c r="H12232" s="113"/>
    </row>
    <row r="12233" spans="8:8" x14ac:dyDescent="0.25">
      <c r="H12233" s="113"/>
    </row>
    <row r="12234" spans="8:8" x14ac:dyDescent="0.25">
      <c r="H12234" s="113"/>
    </row>
    <row r="12235" spans="8:8" x14ac:dyDescent="0.25">
      <c r="H12235" s="113"/>
    </row>
    <row r="12236" spans="8:8" x14ac:dyDescent="0.25">
      <c r="H12236" s="113"/>
    </row>
    <row r="12237" spans="8:8" x14ac:dyDescent="0.25">
      <c r="H12237" s="113"/>
    </row>
    <row r="12238" spans="8:8" x14ac:dyDescent="0.25">
      <c r="H12238" s="113"/>
    </row>
    <row r="12239" spans="8:8" x14ac:dyDescent="0.25">
      <c r="H12239" s="113"/>
    </row>
    <row r="12240" spans="8:8" x14ac:dyDescent="0.25">
      <c r="H12240" s="113"/>
    </row>
    <row r="12241" spans="8:8" x14ac:dyDescent="0.25">
      <c r="H12241" s="113"/>
    </row>
    <row r="12242" spans="8:8" x14ac:dyDescent="0.25">
      <c r="H12242" s="113"/>
    </row>
    <row r="12243" spans="8:8" x14ac:dyDescent="0.25">
      <c r="H12243" s="113"/>
    </row>
    <row r="12244" spans="8:8" x14ac:dyDescent="0.25">
      <c r="H12244" s="113"/>
    </row>
    <row r="12245" spans="8:8" x14ac:dyDescent="0.25">
      <c r="H12245" s="113"/>
    </row>
    <row r="12246" spans="8:8" x14ac:dyDescent="0.25">
      <c r="H12246" s="113"/>
    </row>
    <row r="12247" spans="8:8" x14ac:dyDescent="0.25">
      <c r="H12247" s="113"/>
    </row>
    <row r="12248" spans="8:8" x14ac:dyDescent="0.25">
      <c r="H12248" s="113"/>
    </row>
    <row r="12249" spans="8:8" x14ac:dyDescent="0.25">
      <c r="H12249" s="113"/>
    </row>
    <row r="12250" spans="8:8" x14ac:dyDescent="0.25">
      <c r="H12250" s="113"/>
    </row>
    <row r="12251" spans="8:8" x14ac:dyDescent="0.25">
      <c r="H12251" s="113"/>
    </row>
    <row r="12252" spans="8:8" x14ac:dyDescent="0.25">
      <c r="H12252" s="113"/>
    </row>
    <row r="12253" spans="8:8" x14ac:dyDescent="0.25">
      <c r="H12253" s="113"/>
    </row>
    <row r="12254" spans="8:8" x14ac:dyDescent="0.25">
      <c r="H12254" s="113"/>
    </row>
    <row r="12255" spans="8:8" x14ac:dyDescent="0.25">
      <c r="H12255" s="113"/>
    </row>
    <row r="12256" spans="8:8" x14ac:dyDescent="0.25">
      <c r="H12256" s="113"/>
    </row>
    <row r="12257" spans="8:8" x14ac:dyDescent="0.25">
      <c r="H12257" s="113"/>
    </row>
    <row r="12258" spans="8:8" x14ac:dyDescent="0.25">
      <c r="H12258" s="113"/>
    </row>
    <row r="12259" spans="8:8" x14ac:dyDescent="0.25">
      <c r="H12259" s="113"/>
    </row>
    <row r="12260" spans="8:8" x14ac:dyDescent="0.25">
      <c r="H12260" s="113"/>
    </row>
    <row r="12261" spans="8:8" x14ac:dyDescent="0.25">
      <c r="H12261" s="113"/>
    </row>
    <row r="12262" spans="8:8" x14ac:dyDescent="0.25">
      <c r="H12262" s="113"/>
    </row>
    <row r="12263" spans="8:8" x14ac:dyDescent="0.25">
      <c r="H12263" s="113"/>
    </row>
    <row r="12264" spans="8:8" x14ac:dyDescent="0.25">
      <c r="H12264" s="113"/>
    </row>
    <row r="12265" spans="8:8" x14ac:dyDescent="0.25">
      <c r="H12265" s="113"/>
    </row>
    <row r="12266" spans="8:8" x14ac:dyDescent="0.25">
      <c r="H12266" s="113"/>
    </row>
    <row r="12267" spans="8:8" x14ac:dyDescent="0.25">
      <c r="H12267" s="113"/>
    </row>
    <row r="12268" spans="8:8" x14ac:dyDescent="0.25">
      <c r="H12268" s="113"/>
    </row>
    <row r="12269" spans="8:8" x14ac:dyDescent="0.25">
      <c r="H12269" s="113"/>
    </row>
    <row r="12270" spans="8:8" x14ac:dyDescent="0.25">
      <c r="H12270" s="113"/>
    </row>
    <row r="12271" spans="8:8" x14ac:dyDescent="0.25">
      <c r="H12271" s="113"/>
    </row>
    <row r="12272" spans="8:8" x14ac:dyDescent="0.25">
      <c r="H12272" s="113"/>
    </row>
    <row r="12273" spans="8:8" x14ac:dyDescent="0.25">
      <c r="H12273" s="113"/>
    </row>
    <row r="12274" spans="8:8" x14ac:dyDescent="0.25">
      <c r="H12274" s="113"/>
    </row>
    <row r="12275" spans="8:8" x14ac:dyDescent="0.25">
      <c r="H12275" s="113"/>
    </row>
    <row r="12276" spans="8:8" x14ac:dyDescent="0.25">
      <c r="H12276" s="113"/>
    </row>
    <row r="12277" spans="8:8" x14ac:dyDescent="0.25">
      <c r="H12277" s="113"/>
    </row>
    <row r="12278" spans="8:8" x14ac:dyDescent="0.25">
      <c r="H12278" s="113"/>
    </row>
    <row r="12279" spans="8:8" x14ac:dyDescent="0.25">
      <c r="H12279" s="113"/>
    </row>
    <row r="12280" spans="8:8" x14ac:dyDescent="0.25">
      <c r="H12280" s="113"/>
    </row>
    <row r="12281" spans="8:8" x14ac:dyDescent="0.25">
      <c r="H12281" s="113"/>
    </row>
    <row r="12282" spans="8:8" x14ac:dyDescent="0.25">
      <c r="H12282" s="113"/>
    </row>
    <row r="12283" spans="8:8" x14ac:dyDescent="0.25">
      <c r="H12283" s="113"/>
    </row>
    <row r="12284" spans="8:8" x14ac:dyDescent="0.25">
      <c r="H12284" s="113"/>
    </row>
    <row r="12285" spans="8:8" x14ac:dyDescent="0.25">
      <c r="H12285" s="113"/>
    </row>
    <row r="12286" spans="8:8" x14ac:dyDescent="0.25">
      <c r="H12286" s="113"/>
    </row>
    <row r="12287" spans="8:8" x14ac:dyDescent="0.25">
      <c r="H12287" s="113"/>
    </row>
    <row r="12288" spans="8:8" x14ac:dyDescent="0.25">
      <c r="H12288" s="113"/>
    </row>
    <row r="12289" spans="8:8" x14ac:dyDescent="0.25">
      <c r="H12289" s="113"/>
    </row>
    <row r="12290" spans="8:8" x14ac:dyDescent="0.25">
      <c r="H12290" s="113"/>
    </row>
    <row r="12291" spans="8:8" x14ac:dyDescent="0.25">
      <c r="H12291" s="113"/>
    </row>
    <row r="12292" spans="8:8" x14ac:dyDescent="0.25">
      <c r="H12292" s="113"/>
    </row>
    <row r="12293" spans="8:8" x14ac:dyDescent="0.25">
      <c r="H12293" s="113"/>
    </row>
    <row r="12294" spans="8:8" x14ac:dyDescent="0.25">
      <c r="H12294" s="113"/>
    </row>
    <row r="12295" spans="8:8" x14ac:dyDescent="0.25">
      <c r="H12295" s="113"/>
    </row>
    <row r="12296" spans="8:8" x14ac:dyDescent="0.25">
      <c r="H12296" s="113"/>
    </row>
    <row r="12297" spans="8:8" x14ac:dyDescent="0.25">
      <c r="H12297" s="113"/>
    </row>
    <row r="12298" spans="8:8" x14ac:dyDescent="0.25">
      <c r="H12298" s="113"/>
    </row>
    <row r="12299" spans="8:8" x14ac:dyDescent="0.25">
      <c r="H12299" s="113"/>
    </row>
    <row r="12300" spans="8:8" x14ac:dyDescent="0.25">
      <c r="H12300" s="113"/>
    </row>
    <row r="12301" spans="8:8" x14ac:dyDescent="0.25">
      <c r="H12301" s="113"/>
    </row>
    <row r="12302" spans="8:8" x14ac:dyDescent="0.25">
      <c r="H12302" s="113"/>
    </row>
    <row r="12303" spans="8:8" x14ac:dyDescent="0.25">
      <c r="H12303" s="113"/>
    </row>
    <row r="12304" spans="8:8" x14ac:dyDescent="0.25">
      <c r="H12304" s="113"/>
    </row>
    <row r="12305" spans="8:8" x14ac:dyDescent="0.25">
      <c r="H12305" s="113"/>
    </row>
    <row r="12306" spans="8:8" x14ac:dyDescent="0.25">
      <c r="H12306" s="113"/>
    </row>
    <row r="12307" spans="8:8" x14ac:dyDescent="0.25">
      <c r="H12307" s="113"/>
    </row>
    <row r="12308" spans="8:8" x14ac:dyDescent="0.25">
      <c r="H12308" s="113"/>
    </row>
    <row r="12309" spans="8:8" x14ac:dyDescent="0.25">
      <c r="H12309" s="113"/>
    </row>
    <row r="12310" spans="8:8" x14ac:dyDescent="0.25">
      <c r="H12310" s="113"/>
    </row>
    <row r="12311" spans="8:8" x14ac:dyDescent="0.25">
      <c r="H12311" s="113"/>
    </row>
    <row r="12312" spans="8:8" x14ac:dyDescent="0.25">
      <c r="H12312" s="113"/>
    </row>
    <row r="12313" spans="8:8" x14ac:dyDescent="0.25">
      <c r="H12313" s="113"/>
    </row>
    <row r="12314" spans="8:8" x14ac:dyDescent="0.25">
      <c r="H12314" s="113"/>
    </row>
    <row r="12315" spans="8:8" x14ac:dyDescent="0.25">
      <c r="H12315" s="113"/>
    </row>
    <row r="12316" spans="8:8" x14ac:dyDescent="0.25">
      <c r="H12316" s="113"/>
    </row>
    <row r="12317" spans="8:8" x14ac:dyDescent="0.25">
      <c r="H12317" s="113"/>
    </row>
    <row r="12318" spans="8:8" x14ac:dyDescent="0.25">
      <c r="H12318" s="113"/>
    </row>
    <row r="12319" spans="8:8" x14ac:dyDescent="0.25">
      <c r="H12319" s="113"/>
    </row>
    <row r="12320" spans="8:8" x14ac:dyDescent="0.25">
      <c r="H12320" s="113"/>
    </row>
    <row r="12321" spans="8:8" x14ac:dyDescent="0.25">
      <c r="H12321" s="113"/>
    </row>
    <row r="12322" spans="8:8" x14ac:dyDescent="0.25">
      <c r="H12322" s="113"/>
    </row>
    <row r="12323" spans="8:8" x14ac:dyDescent="0.25">
      <c r="H12323" s="113"/>
    </row>
    <row r="12324" spans="8:8" x14ac:dyDescent="0.25">
      <c r="H12324" s="113"/>
    </row>
    <row r="12325" spans="8:8" x14ac:dyDescent="0.25">
      <c r="H12325" s="113"/>
    </row>
    <row r="12326" spans="8:8" x14ac:dyDescent="0.25">
      <c r="H12326" s="113"/>
    </row>
    <row r="12327" spans="8:8" x14ac:dyDescent="0.25">
      <c r="H12327" s="113"/>
    </row>
    <row r="12328" spans="8:8" x14ac:dyDescent="0.25">
      <c r="H12328" s="113"/>
    </row>
    <row r="12329" spans="8:8" x14ac:dyDescent="0.25">
      <c r="H12329" s="113"/>
    </row>
    <row r="12330" spans="8:8" x14ac:dyDescent="0.25">
      <c r="H12330" s="113"/>
    </row>
    <row r="12331" spans="8:8" x14ac:dyDescent="0.25">
      <c r="H12331" s="113"/>
    </row>
    <row r="12332" spans="8:8" x14ac:dyDescent="0.25">
      <c r="H12332" s="113"/>
    </row>
    <row r="12333" spans="8:8" x14ac:dyDescent="0.25">
      <c r="H12333" s="113"/>
    </row>
    <row r="12334" spans="8:8" x14ac:dyDescent="0.25">
      <c r="H12334" s="113"/>
    </row>
    <row r="12335" spans="8:8" x14ac:dyDescent="0.25">
      <c r="H12335" s="113"/>
    </row>
    <row r="12336" spans="8:8" x14ac:dyDescent="0.25">
      <c r="H12336" s="113"/>
    </row>
    <row r="12337" spans="8:8" x14ac:dyDescent="0.25">
      <c r="H12337" s="113"/>
    </row>
    <row r="12338" spans="8:8" x14ac:dyDescent="0.25">
      <c r="H12338" s="113"/>
    </row>
    <row r="12339" spans="8:8" x14ac:dyDescent="0.25">
      <c r="H12339" s="113"/>
    </row>
    <row r="12340" spans="8:8" x14ac:dyDescent="0.25">
      <c r="H12340" s="113"/>
    </row>
    <row r="12341" spans="8:8" x14ac:dyDescent="0.25">
      <c r="H12341" s="113"/>
    </row>
    <row r="12342" spans="8:8" x14ac:dyDescent="0.25">
      <c r="H12342" s="113"/>
    </row>
    <row r="12343" spans="8:8" x14ac:dyDescent="0.25">
      <c r="H12343" s="113"/>
    </row>
    <row r="12344" spans="8:8" x14ac:dyDescent="0.25">
      <c r="H12344" s="113"/>
    </row>
    <row r="12345" spans="8:8" x14ac:dyDescent="0.25">
      <c r="H12345" s="113"/>
    </row>
    <row r="12346" spans="8:8" x14ac:dyDescent="0.25">
      <c r="H12346" s="113"/>
    </row>
    <row r="12347" spans="8:8" x14ac:dyDescent="0.25">
      <c r="H12347" s="113"/>
    </row>
    <row r="12348" spans="8:8" x14ac:dyDescent="0.25">
      <c r="H12348" s="113"/>
    </row>
    <row r="12349" spans="8:8" x14ac:dyDescent="0.25">
      <c r="H12349" s="113"/>
    </row>
    <row r="12350" spans="8:8" x14ac:dyDescent="0.25">
      <c r="H12350" s="113"/>
    </row>
    <row r="12351" spans="8:8" x14ac:dyDescent="0.25">
      <c r="H12351" s="113"/>
    </row>
    <row r="12352" spans="8:8" x14ac:dyDescent="0.25">
      <c r="H12352" s="113"/>
    </row>
    <row r="12353" spans="8:8" x14ac:dyDescent="0.25">
      <c r="H12353" s="113"/>
    </row>
    <row r="12354" spans="8:8" x14ac:dyDescent="0.25">
      <c r="H12354" s="113"/>
    </row>
    <row r="12355" spans="8:8" x14ac:dyDescent="0.25">
      <c r="H12355" s="113"/>
    </row>
    <row r="12356" spans="8:8" x14ac:dyDescent="0.25">
      <c r="H12356" s="113"/>
    </row>
    <row r="12357" spans="8:8" x14ac:dyDescent="0.25">
      <c r="H12357" s="113"/>
    </row>
    <row r="12358" spans="8:8" x14ac:dyDescent="0.25">
      <c r="H12358" s="113"/>
    </row>
    <row r="12359" spans="8:8" x14ac:dyDescent="0.25">
      <c r="H12359" s="113"/>
    </row>
    <row r="12360" spans="8:8" x14ac:dyDescent="0.25">
      <c r="H12360" s="113"/>
    </row>
    <row r="12361" spans="8:8" x14ac:dyDescent="0.25">
      <c r="H12361" s="113"/>
    </row>
    <row r="12362" spans="8:8" x14ac:dyDescent="0.25">
      <c r="H12362" s="113"/>
    </row>
    <row r="12363" spans="8:8" x14ac:dyDescent="0.25">
      <c r="H12363" s="113"/>
    </row>
    <row r="12364" spans="8:8" x14ac:dyDescent="0.25">
      <c r="H12364" s="113"/>
    </row>
    <row r="12365" spans="8:8" x14ac:dyDescent="0.25">
      <c r="H12365" s="113"/>
    </row>
    <row r="12366" spans="8:8" x14ac:dyDescent="0.25">
      <c r="H12366" s="113"/>
    </row>
    <row r="12367" spans="8:8" x14ac:dyDescent="0.25">
      <c r="H12367" s="113"/>
    </row>
    <row r="12368" spans="8:8" x14ac:dyDescent="0.25">
      <c r="H12368" s="113"/>
    </row>
    <row r="12369" spans="8:8" x14ac:dyDescent="0.25">
      <c r="H12369" s="113"/>
    </row>
    <row r="12370" spans="8:8" x14ac:dyDescent="0.25">
      <c r="H12370" s="113"/>
    </row>
    <row r="12371" spans="8:8" x14ac:dyDescent="0.25">
      <c r="H12371" s="113"/>
    </row>
    <row r="12372" spans="8:8" x14ac:dyDescent="0.25">
      <c r="H12372" s="113"/>
    </row>
    <row r="12373" spans="8:8" x14ac:dyDescent="0.25">
      <c r="H12373" s="113"/>
    </row>
    <row r="12374" spans="8:8" x14ac:dyDescent="0.25">
      <c r="H12374" s="113"/>
    </row>
    <row r="12375" spans="8:8" x14ac:dyDescent="0.25">
      <c r="H12375" s="113"/>
    </row>
    <row r="12376" spans="8:8" x14ac:dyDescent="0.25">
      <c r="H12376" s="113"/>
    </row>
    <row r="12377" spans="8:8" x14ac:dyDescent="0.25">
      <c r="H12377" s="113"/>
    </row>
    <row r="12378" spans="8:8" x14ac:dyDescent="0.25">
      <c r="H12378" s="113"/>
    </row>
    <row r="12379" spans="8:8" x14ac:dyDescent="0.25">
      <c r="H12379" s="113"/>
    </row>
    <row r="12380" spans="8:8" x14ac:dyDescent="0.25">
      <c r="H12380" s="113"/>
    </row>
    <row r="12381" spans="8:8" x14ac:dyDescent="0.25">
      <c r="H12381" s="113"/>
    </row>
    <row r="12382" spans="8:8" x14ac:dyDescent="0.25">
      <c r="H12382" s="113"/>
    </row>
    <row r="12383" spans="8:8" x14ac:dyDescent="0.25">
      <c r="H12383" s="113"/>
    </row>
    <row r="12384" spans="8:8" x14ac:dyDescent="0.25">
      <c r="H12384" s="113"/>
    </row>
    <row r="12385" spans="8:8" x14ac:dyDescent="0.25">
      <c r="H12385" s="113"/>
    </row>
    <row r="12386" spans="8:8" x14ac:dyDescent="0.25">
      <c r="H12386" s="113"/>
    </row>
    <row r="12387" spans="8:8" x14ac:dyDescent="0.25">
      <c r="H12387" s="113"/>
    </row>
    <row r="12388" spans="8:8" x14ac:dyDescent="0.25">
      <c r="H12388" s="113"/>
    </row>
    <row r="12389" spans="8:8" x14ac:dyDescent="0.25">
      <c r="H12389" s="113"/>
    </row>
    <row r="12390" spans="8:8" x14ac:dyDescent="0.25">
      <c r="H12390" s="113"/>
    </row>
    <row r="12391" spans="8:8" x14ac:dyDescent="0.25">
      <c r="H12391" s="113"/>
    </row>
    <row r="12392" spans="8:8" x14ac:dyDescent="0.25">
      <c r="H12392" s="113"/>
    </row>
    <row r="12393" spans="8:8" x14ac:dyDescent="0.25">
      <c r="H12393" s="113"/>
    </row>
    <row r="12394" spans="8:8" x14ac:dyDescent="0.25">
      <c r="H12394" s="113"/>
    </row>
    <row r="12395" spans="8:8" x14ac:dyDescent="0.25">
      <c r="H12395" s="113"/>
    </row>
    <row r="12396" spans="8:8" x14ac:dyDescent="0.25">
      <c r="H12396" s="113"/>
    </row>
    <row r="12397" spans="8:8" x14ac:dyDescent="0.25">
      <c r="H12397" s="113"/>
    </row>
    <row r="12398" spans="8:8" x14ac:dyDescent="0.25">
      <c r="H12398" s="113"/>
    </row>
    <row r="12399" spans="8:8" x14ac:dyDescent="0.25">
      <c r="H12399" s="113"/>
    </row>
    <row r="12400" spans="8:8" x14ac:dyDescent="0.25">
      <c r="H12400" s="113"/>
    </row>
    <row r="12401" spans="8:8" x14ac:dyDescent="0.25">
      <c r="H12401" s="113"/>
    </row>
    <row r="12402" spans="8:8" x14ac:dyDescent="0.25">
      <c r="H12402" s="113"/>
    </row>
    <row r="12403" spans="8:8" x14ac:dyDescent="0.25">
      <c r="H12403" s="113"/>
    </row>
    <row r="12404" spans="8:8" x14ac:dyDescent="0.25">
      <c r="H12404" s="113"/>
    </row>
    <row r="12405" spans="8:8" x14ac:dyDescent="0.25">
      <c r="H12405" s="113"/>
    </row>
    <row r="12406" spans="8:8" x14ac:dyDescent="0.25">
      <c r="H12406" s="113"/>
    </row>
    <row r="12407" spans="8:8" x14ac:dyDescent="0.25">
      <c r="H12407" s="113"/>
    </row>
    <row r="12408" spans="8:8" x14ac:dyDescent="0.25">
      <c r="H12408" s="113"/>
    </row>
    <row r="12409" spans="8:8" x14ac:dyDescent="0.25">
      <c r="H12409" s="113"/>
    </row>
    <row r="12410" spans="8:8" x14ac:dyDescent="0.25">
      <c r="H12410" s="113"/>
    </row>
    <row r="12411" spans="8:8" x14ac:dyDescent="0.25">
      <c r="H12411" s="113"/>
    </row>
    <row r="12412" spans="8:8" x14ac:dyDescent="0.25">
      <c r="H12412" s="113"/>
    </row>
    <row r="12413" spans="8:8" x14ac:dyDescent="0.25">
      <c r="H12413" s="113"/>
    </row>
    <row r="12414" spans="8:8" x14ac:dyDescent="0.25">
      <c r="H12414" s="113"/>
    </row>
    <row r="12415" spans="8:8" x14ac:dyDescent="0.25">
      <c r="H12415" s="113"/>
    </row>
    <row r="12416" spans="8:8" x14ac:dyDescent="0.25">
      <c r="H12416" s="113"/>
    </row>
    <row r="12417" spans="8:8" x14ac:dyDescent="0.25">
      <c r="H12417" s="113"/>
    </row>
    <row r="12418" spans="8:8" x14ac:dyDescent="0.25">
      <c r="H12418" s="113"/>
    </row>
    <row r="12419" spans="8:8" x14ac:dyDescent="0.25">
      <c r="H12419" s="113"/>
    </row>
    <row r="12420" spans="8:8" x14ac:dyDescent="0.25">
      <c r="H12420" s="113"/>
    </row>
    <row r="12421" spans="8:8" x14ac:dyDescent="0.25">
      <c r="H12421" s="113"/>
    </row>
    <row r="12422" spans="8:8" x14ac:dyDescent="0.25">
      <c r="H12422" s="113"/>
    </row>
    <row r="12423" spans="8:8" x14ac:dyDescent="0.25">
      <c r="H12423" s="113"/>
    </row>
    <row r="12424" spans="8:8" x14ac:dyDescent="0.25">
      <c r="H12424" s="113"/>
    </row>
    <row r="12425" spans="8:8" x14ac:dyDescent="0.25">
      <c r="H12425" s="113"/>
    </row>
    <row r="12426" spans="8:8" x14ac:dyDescent="0.25">
      <c r="H12426" s="113"/>
    </row>
    <row r="12427" spans="8:8" x14ac:dyDescent="0.25">
      <c r="H12427" s="113"/>
    </row>
    <row r="12428" spans="8:8" x14ac:dyDescent="0.25">
      <c r="H12428" s="113"/>
    </row>
    <row r="12429" spans="8:8" x14ac:dyDescent="0.25">
      <c r="H12429" s="113"/>
    </row>
    <row r="12430" spans="8:8" x14ac:dyDescent="0.25">
      <c r="H12430" s="113"/>
    </row>
    <row r="12431" spans="8:8" x14ac:dyDescent="0.25">
      <c r="H12431" s="113"/>
    </row>
    <row r="12432" spans="8:8" x14ac:dyDescent="0.25">
      <c r="H12432" s="113"/>
    </row>
    <row r="12433" spans="8:8" x14ac:dyDescent="0.25">
      <c r="H12433" s="113"/>
    </row>
    <row r="12434" spans="8:8" x14ac:dyDescent="0.25">
      <c r="H12434" s="113"/>
    </row>
    <row r="12435" spans="8:8" x14ac:dyDescent="0.25">
      <c r="H12435" s="113"/>
    </row>
    <row r="12436" spans="8:8" x14ac:dyDescent="0.25">
      <c r="H12436" s="113"/>
    </row>
    <row r="12437" spans="8:8" x14ac:dyDescent="0.25">
      <c r="H12437" s="113"/>
    </row>
    <row r="12438" spans="8:8" x14ac:dyDescent="0.25">
      <c r="H12438" s="113"/>
    </row>
    <row r="12439" spans="8:8" x14ac:dyDescent="0.25">
      <c r="H12439" s="113"/>
    </row>
    <row r="12440" spans="8:8" x14ac:dyDescent="0.25">
      <c r="H12440" s="113"/>
    </row>
    <row r="12441" spans="8:8" x14ac:dyDescent="0.25">
      <c r="H12441" s="113"/>
    </row>
    <row r="12442" spans="8:8" x14ac:dyDescent="0.25">
      <c r="H12442" s="113"/>
    </row>
    <row r="12443" spans="8:8" x14ac:dyDescent="0.25">
      <c r="H12443" s="113"/>
    </row>
    <row r="12444" spans="8:8" x14ac:dyDescent="0.25">
      <c r="H12444" s="113"/>
    </row>
    <row r="12445" spans="8:8" x14ac:dyDescent="0.25">
      <c r="H12445" s="113"/>
    </row>
    <row r="12446" spans="8:8" x14ac:dyDescent="0.25">
      <c r="H12446" s="113"/>
    </row>
    <row r="12447" spans="8:8" x14ac:dyDescent="0.25">
      <c r="H12447" s="113"/>
    </row>
    <row r="12448" spans="8:8" x14ac:dyDescent="0.25">
      <c r="H12448" s="113"/>
    </row>
    <row r="12449" spans="8:8" x14ac:dyDescent="0.25">
      <c r="H12449" s="113"/>
    </row>
    <row r="12450" spans="8:8" x14ac:dyDescent="0.25">
      <c r="H12450" s="113"/>
    </row>
    <row r="12451" spans="8:8" x14ac:dyDescent="0.25">
      <c r="H12451" s="113"/>
    </row>
    <row r="12452" spans="8:8" x14ac:dyDescent="0.25">
      <c r="H12452" s="113"/>
    </row>
    <row r="12453" spans="8:8" x14ac:dyDescent="0.25">
      <c r="H12453" s="113"/>
    </row>
    <row r="12454" spans="8:8" x14ac:dyDescent="0.25">
      <c r="H12454" s="113"/>
    </row>
    <row r="12455" spans="8:8" x14ac:dyDescent="0.25">
      <c r="H12455" s="113"/>
    </row>
    <row r="12456" spans="8:8" x14ac:dyDescent="0.25">
      <c r="H12456" s="113"/>
    </row>
    <row r="12457" spans="8:8" x14ac:dyDescent="0.25">
      <c r="H12457" s="113"/>
    </row>
    <row r="12458" spans="8:8" x14ac:dyDescent="0.25">
      <c r="H12458" s="113"/>
    </row>
    <row r="12459" spans="8:8" x14ac:dyDescent="0.25">
      <c r="H12459" s="113"/>
    </row>
    <row r="12460" spans="8:8" x14ac:dyDescent="0.25">
      <c r="H12460" s="113"/>
    </row>
    <row r="12461" spans="8:8" x14ac:dyDescent="0.25">
      <c r="H12461" s="113"/>
    </row>
    <row r="12462" spans="8:8" x14ac:dyDescent="0.25">
      <c r="H12462" s="113"/>
    </row>
    <row r="12463" spans="8:8" x14ac:dyDescent="0.25">
      <c r="H12463" s="113"/>
    </row>
    <row r="12464" spans="8:8" x14ac:dyDescent="0.25">
      <c r="H12464" s="113"/>
    </row>
    <row r="12465" spans="8:8" x14ac:dyDescent="0.25">
      <c r="H12465" s="113"/>
    </row>
    <row r="12466" spans="8:8" x14ac:dyDescent="0.25">
      <c r="H12466" s="113"/>
    </row>
    <row r="12467" spans="8:8" x14ac:dyDescent="0.25">
      <c r="H12467" s="113"/>
    </row>
    <row r="12468" spans="8:8" x14ac:dyDescent="0.25">
      <c r="H12468" s="113"/>
    </row>
    <row r="12469" spans="8:8" x14ac:dyDescent="0.25">
      <c r="H12469" s="113"/>
    </row>
    <row r="12470" spans="8:8" x14ac:dyDescent="0.25">
      <c r="H12470" s="113"/>
    </row>
    <row r="12471" spans="8:8" x14ac:dyDescent="0.25">
      <c r="H12471" s="113"/>
    </row>
    <row r="12472" spans="8:8" x14ac:dyDescent="0.25">
      <c r="H12472" s="113"/>
    </row>
    <row r="12473" spans="8:8" x14ac:dyDescent="0.25">
      <c r="H12473" s="113"/>
    </row>
    <row r="12474" spans="8:8" x14ac:dyDescent="0.25">
      <c r="H12474" s="113"/>
    </row>
    <row r="12475" spans="8:8" x14ac:dyDescent="0.25">
      <c r="H12475" s="113"/>
    </row>
    <row r="12476" spans="8:8" x14ac:dyDescent="0.25">
      <c r="H12476" s="113"/>
    </row>
    <row r="12477" spans="8:8" x14ac:dyDescent="0.25">
      <c r="H12477" s="113"/>
    </row>
    <row r="12478" spans="8:8" x14ac:dyDescent="0.25">
      <c r="H12478" s="113"/>
    </row>
    <row r="12479" spans="8:8" x14ac:dyDescent="0.25">
      <c r="H12479" s="113"/>
    </row>
    <row r="12480" spans="8:8" x14ac:dyDescent="0.25">
      <c r="H12480" s="113"/>
    </row>
    <row r="12481" spans="8:8" x14ac:dyDescent="0.25">
      <c r="H12481" s="113"/>
    </row>
    <row r="12482" spans="8:8" x14ac:dyDescent="0.25">
      <c r="H12482" s="113"/>
    </row>
    <row r="12483" spans="8:8" x14ac:dyDescent="0.25">
      <c r="H12483" s="113"/>
    </row>
    <row r="12484" spans="8:8" x14ac:dyDescent="0.25">
      <c r="H12484" s="113"/>
    </row>
    <row r="12485" spans="8:8" x14ac:dyDescent="0.25">
      <c r="H12485" s="113"/>
    </row>
    <row r="12486" spans="8:8" x14ac:dyDescent="0.25">
      <c r="H12486" s="113"/>
    </row>
    <row r="12487" spans="8:8" x14ac:dyDescent="0.25">
      <c r="H12487" s="113"/>
    </row>
    <row r="12488" spans="8:8" x14ac:dyDescent="0.25">
      <c r="H12488" s="113"/>
    </row>
    <row r="12489" spans="8:8" x14ac:dyDescent="0.25">
      <c r="H12489" s="113"/>
    </row>
    <row r="12490" spans="8:8" x14ac:dyDescent="0.25">
      <c r="H12490" s="113"/>
    </row>
    <row r="12491" spans="8:8" x14ac:dyDescent="0.25">
      <c r="H12491" s="113"/>
    </row>
    <row r="12492" spans="8:8" x14ac:dyDescent="0.25">
      <c r="H12492" s="113"/>
    </row>
    <row r="12493" spans="8:8" x14ac:dyDescent="0.25">
      <c r="H12493" s="113"/>
    </row>
    <row r="12494" spans="8:8" x14ac:dyDescent="0.25">
      <c r="H12494" s="113"/>
    </row>
    <row r="12495" spans="8:8" x14ac:dyDescent="0.25">
      <c r="H12495" s="113"/>
    </row>
    <row r="12496" spans="8:8" x14ac:dyDescent="0.25">
      <c r="H12496" s="113"/>
    </row>
    <row r="12497" spans="8:8" x14ac:dyDescent="0.25">
      <c r="H12497" s="113"/>
    </row>
    <row r="12498" spans="8:8" x14ac:dyDescent="0.25">
      <c r="H12498" s="113"/>
    </row>
    <row r="12499" spans="8:8" x14ac:dyDescent="0.25">
      <c r="H12499" s="113"/>
    </row>
    <row r="12500" spans="8:8" x14ac:dyDescent="0.25">
      <c r="H12500" s="113"/>
    </row>
    <row r="12501" spans="8:8" x14ac:dyDescent="0.25">
      <c r="H12501" s="113"/>
    </row>
    <row r="12502" spans="8:8" x14ac:dyDescent="0.25">
      <c r="H12502" s="113"/>
    </row>
    <row r="12503" spans="8:8" x14ac:dyDescent="0.25">
      <c r="H12503" s="113"/>
    </row>
    <row r="12504" spans="8:8" x14ac:dyDescent="0.25">
      <c r="H12504" s="113"/>
    </row>
    <row r="12505" spans="8:8" x14ac:dyDescent="0.25">
      <c r="H12505" s="113"/>
    </row>
    <row r="12506" spans="8:8" x14ac:dyDescent="0.25">
      <c r="H12506" s="113"/>
    </row>
    <row r="12507" spans="8:8" x14ac:dyDescent="0.25">
      <c r="H12507" s="113"/>
    </row>
    <row r="12508" spans="8:8" x14ac:dyDescent="0.25">
      <c r="H12508" s="113"/>
    </row>
    <row r="12509" spans="8:8" x14ac:dyDescent="0.25">
      <c r="H12509" s="113"/>
    </row>
    <row r="12510" spans="8:8" x14ac:dyDescent="0.25">
      <c r="H12510" s="113"/>
    </row>
    <row r="12511" spans="8:8" x14ac:dyDescent="0.25">
      <c r="H12511" s="113"/>
    </row>
    <row r="12512" spans="8:8" x14ac:dyDescent="0.25">
      <c r="H12512" s="113"/>
    </row>
    <row r="12513" spans="8:8" x14ac:dyDescent="0.25">
      <c r="H12513" s="113"/>
    </row>
    <row r="12514" spans="8:8" x14ac:dyDescent="0.25">
      <c r="H12514" s="113"/>
    </row>
    <row r="12515" spans="8:8" x14ac:dyDescent="0.25">
      <c r="H12515" s="113"/>
    </row>
    <row r="12516" spans="8:8" x14ac:dyDescent="0.25">
      <c r="H12516" s="113"/>
    </row>
    <row r="12517" spans="8:8" x14ac:dyDescent="0.25">
      <c r="H12517" s="113"/>
    </row>
    <row r="12518" spans="8:8" x14ac:dyDescent="0.25">
      <c r="H12518" s="113"/>
    </row>
    <row r="12519" spans="8:8" x14ac:dyDescent="0.25">
      <c r="H12519" s="113"/>
    </row>
    <row r="12520" spans="8:8" x14ac:dyDescent="0.25">
      <c r="H12520" s="113"/>
    </row>
    <row r="12521" spans="8:8" x14ac:dyDescent="0.25">
      <c r="H12521" s="113"/>
    </row>
    <row r="12522" spans="8:8" x14ac:dyDescent="0.25">
      <c r="H12522" s="113"/>
    </row>
    <row r="12523" spans="8:8" x14ac:dyDescent="0.25">
      <c r="H12523" s="113"/>
    </row>
    <row r="12524" spans="8:8" x14ac:dyDescent="0.25">
      <c r="H12524" s="113"/>
    </row>
    <row r="12525" spans="8:8" x14ac:dyDescent="0.25">
      <c r="H12525" s="113"/>
    </row>
    <row r="12526" spans="8:8" x14ac:dyDescent="0.25">
      <c r="H12526" s="113"/>
    </row>
    <row r="12527" spans="8:8" x14ac:dyDescent="0.25">
      <c r="H12527" s="113"/>
    </row>
    <row r="12528" spans="8:8" x14ac:dyDescent="0.25">
      <c r="H12528" s="113"/>
    </row>
    <row r="12529" spans="8:8" x14ac:dyDescent="0.25">
      <c r="H12529" s="113"/>
    </row>
    <row r="12530" spans="8:8" x14ac:dyDescent="0.25">
      <c r="H12530" s="113"/>
    </row>
    <row r="12531" spans="8:8" x14ac:dyDescent="0.25">
      <c r="H12531" s="113"/>
    </row>
    <row r="12532" spans="8:8" x14ac:dyDescent="0.25">
      <c r="H12532" s="113"/>
    </row>
    <row r="12533" spans="8:8" x14ac:dyDescent="0.25">
      <c r="H12533" s="113"/>
    </row>
    <row r="12534" spans="8:8" x14ac:dyDescent="0.25">
      <c r="H12534" s="113"/>
    </row>
    <row r="12535" spans="8:8" x14ac:dyDescent="0.25">
      <c r="H12535" s="113"/>
    </row>
    <row r="12536" spans="8:8" x14ac:dyDescent="0.25">
      <c r="H12536" s="113"/>
    </row>
    <row r="12537" spans="8:8" x14ac:dyDescent="0.25">
      <c r="H12537" s="113"/>
    </row>
    <row r="12538" spans="8:8" x14ac:dyDescent="0.25">
      <c r="H12538" s="113"/>
    </row>
    <row r="12539" spans="8:8" x14ac:dyDescent="0.25">
      <c r="H12539" s="113"/>
    </row>
    <row r="12540" spans="8:8" x14ac:dyDescent="0.25">
      <c r="H12540" s="113"/>
    </row>
    <row r="12541" spans="8:8" x14ac:dyDescent="0.25">
      <c r="H12541" s="113"/>
    </row>
    <row r="12542" spans="8:8" x14ac:dyDescent="0.25">
      <c r="H12542" s="113"/>
    </row>
    <row r="12543" spans="8:8" x14ac:dyDescent="0.25">
      <c r="H12543" s="113"/>
    </row>
    <row r="12544" spans="8:8" x14ac:dyDescent="0.25">
      <c r="H12544" s="113"/>
    </row>
    <row r="12545" spans="8:8" x14ac:dyDescent="0.25">
      <c r="H12545" s="113"/>
    </row>
    <row r="12546" spans="8:8" x14ac:dyDescent="0.25">
      <c r="H12546" s="113"/>
    </row>
    <row r="12547" spans="8:8" x14ac:dyDescent="0.25">
      <c r="H12547" s="113"/>
    </row>
    <row r="12548" spans="8:8" x14ac:dyDescent="0.25">
      <c r="H12548" s="113"/>
    </row>
    <row r="12549" spans="8:8" x14ac:dyDescent="0.25">
      <c r="H12549" s="113"/>
    </row>
    <row r="12550" spans="8:8" x14ac:dyDescent="0.25">
      <c r="H12550" s="113"/>
    </row>
    <row r="12551" spans="8:8" x14ac:dyDescent="0.25">
      <c r="H12551" s="113"/>
    </row>
    <row r="12552" spans="8:8" x14ac:dyDescent="0.25">
      <c r="H12552" s="113"/>
    </row>
    <row r="12553" spans="8:8" x14ac:dyDescent="0.25">
      <c r="H12553" s="113"/>
    </row>
    <row r="12554" spans="8:8" x14ac:dyDescent="0.25">
      <c r="H12554" s="113"/>
    </row>
    <row r="12555" spans="8:8" x14ac:dyDescent="0.25">
      <c r="H12555" s="113"/>
    </row>
    <row r="12556" spans="8:8" x14ac:dyDescent="0.25">
      <c r="H12556" s="113"/>
    </row>
    <row r="12557" spans="8:8" x14ac:dyDescent="0.25">
      <c r="H12557" s="113"/>
    </row>
    <row r="12558" spans="8:8" x14ac:dyDescent="0.25">
      <c r="H12558" s="113"/>
    </row>
    <row r="12559" spans="8:8" x14ac:dyDescent="0.25">
      <c r="H12559" s="113"/>
    </row>
    <row r="12560" spans="8:8" x14ac:dyDescent="0.25">
      <c r="H12560" s="113"/>
    </row>
    <row r="12561" spans="8:8" x14ac:dyDescent="0.25">
      <c r="H12561" s="113"/>
    </row>
    <row r="12562" spans="8:8" x14ac:dyDescent="0.25">
      <c r="H12562" s="113"/>
    </row>
    <row r="12563" spans="8:8" x14ac:dyDescent="0.25">
      <c r="H12563" s="113"/>
    </row>
    <row r="12564" spans="8:8" x14ac:dyDescent="0.25">
      <c r="H12564" s="113"/>
    </row>
    <row r="12565" spans="8:8" x14ac:dyDescent="0.25">
      <c r="H12565" s="113"/>
    </row>
    <row r="12566" spans="8:8" x14ac:dyDescent="0.25">
      <c r="H12566" s="113"/>
    </row>
    <row r="12567" spans="8:8" x14ac:dyDescent="0.25">
      <c r="H12567" s="113"/>
    </row>
    <row r="12568" spans="8:8" x14ac:dyDescent="0.25">
      <c r="H12568" s="113"/>
    </row>
    <row r="12569" spans="8:8" x14ac:dyDescent="0.25">
      <c r="H12569" s="113"/>
    </row>
    <row r="12570" spans="8:8" x14ac:dyDescent="0.25">
      <c r="H12570" s="113"/>
    </row>
    <row r="12571" spans="8:8" x14ac:dyDescent="0.25">
      <c r="H12571" s="113"/>
    </row>
    <row r="12572" spans="8:8" x14ac:dyDescent="0.25">
      <c r="H12572" s="113"/>
    </row>
    <row r="12573" spans="8:8" x14ac:dyDescent="0.25">
      <c r="H12573" s="113"/>
    </row>
    <row r="12574" spans="8:8" x14ac:dyDescent="0.25">
      <c r="H12574" s="113"/>
    </row>
    <row r="12575" spans="8:8" x14ac:dyDescent="0.25">
      <c r="H12575" s="113"/>
    </row>
    <row r="12576" spans="8:8" x14ac:dyDescent="0.25">
      <c r="H12576" s="113"/>
    </row>
    <row r="12577" spans="8:8" x14ac:dyDescent="0.25">
      <c r="H12577" s="113"/>
    </row>
    <row r="12578" spans="8:8" x14ac:dyDescent="0.25">
      <c r="H12578" s="113"/>
    </row>
    <row r="12579" spans="8:8" x14ac:dyDescent="0.25">
      <c r="H12579" s="113"/>
    </row>
    <row r="12580" spans="8:8" x14ac:dyDescent="0.25">
      <c r="H12580" s="113"/>
    </row>
    <row r="12581" spans="8:8" x14ac:dyDescent="0.25">
      <c r="H12581" s="113"/>
    </row>
    <row r="12582" spans="8:8" x14ac:dyDescent="0.25">
      <c r="H12582" s="113"/>
    </row>
    <row r="12583" spans="8:8" x14ac:dyDescent="0.25">
      <c r="H12583" s="113"/>
    </row>
    <row r="12584" spans="8:8" x14ac:dyDescent="0.25">
      <c r="H12584" s="113"/>
    </row>
    <row r="12585" spans="8:8" x14ac:dyDescent="0.25">
      <c r="H12585" s="113"/>
    </row>
    <row r="12586" spans="8:8" x14ac:dyDescent="0.25">
      <c r="H12586" s="113"/>
    </row>
    <row r="12587" spans="8:8" x14ac:dyDescent="0.25">
      <c r="H12587" s="113"/>
    </row>
    <row r="12588" spans="8:8" x14ac:dyDescent="0.25">
      <c r="H12588" s="113"/>
    </row>
    <row r="12589" spans="8:8" x14ac:dyDescent="0.25">
      <c r="H12589" s="113"/>
    </row>
    <row r="12590" spans="8:8" x14ac:dyDescent="0.25">
      <c r="H12590" s="113"/>
    </row>
    <row r="12591" spans="8:8" x14ac:dyDescent="0.25">
      <c r="H12591" s="113"/>
    </row>
    <row r="12592" spans="8:8" x14ac:dyDescent="0.25">
      <c r="H12592" s="113"/>
    </row>
    <row r="12593" spans="8:8" x14ac:dyDescent="0.25">
      <c r="H12593" s="113"/>
    </row>
    <row r="12594" spans="8:8" x14ac:dyDescent="0.25">
      <c r="H12594" s="113"/>
    </row>
    <row r="12595" spans="8:8" x14ac:dyDescent="0.25">
      <c r="H12595" s="113"/>
    </row>
    <row r="12596" spans="8:8" x14ac:dyDescent="0.25">
      <c r="H12596" s="113"/>
    </row>
    <row r="12597" spans="8:8" x14ac:dyDescent="0.25">
      <c r="H12597" s="113"/>
    </row>
    <row r="12598" spans="8:8" x14ac:dyDescent="0.25">
      <c r="H12598" s="113"/>
    </row>
    <row r="12599" spans="8:8" x14ac:dyDescent="0.25">
      <c r="H12599" s="113"/>
    </row>
    <row r="12600" spans="8:8" x14ac:dyDescent="0.25">
      <c r="H12600" s="113"/>
    </row>
    <row r="12601" spans="8:8" x14ac:dyDescent="0.25">
      <c r="H12601" s="113"/>
    </row>
    <row r="12602" spans="8:8" x14ac:dyDescent="0.25">
      <c r="H12602" s="113"/>
    </row>
    <row r="12603" spans="8:8" x14ac:dyDescent="0.25">
      <c r="H12603" s="113"/>
    </row>
    <row r="12604" spans="8:8" x14ac:dyDescent="0.25">
      <c r="H12604" s="113"/>
    </row>
    <row r="12605" spans="8:8" x14ac:dyDescent="0.25">
      <c r="H12605" s="113"/>
    </row>
    <row r="12606" spans="8:8" x14ac:dyDescent="0.25">
      <c r="H12606" s="113"/>
    </row>
    <row r="12607" spans="8:8" x14ac:dyDescent="0.25">
      <c r="H12607" s="113"/>
    </row>
    <row r="12608" spans="8:8" x14ac:dyDescent="0.25">
      <c r="H12608" s="113"/>
    </row>
    <row r="12609" spans="8:8" x14ac:dyDescent="0.25">
      <c r="H12609" s="113"/>
    </row>
    <row r="12610" spans="8:8" x14ac:dyDescent="0.25">
      <c r="H12610" s="113"/>
    </row>
    <row r="12611" spans="8:8" x14ac:dyDescent="0.25">
      <c r="H12611" s="113"/>
    </row>
    <row r="12612" spans="8:8" x14ac:dyDescent="0.25">
      <c r="H12612" s="113"/>
    </row>
    <row r="12613" spans="8:8" x14ac:dyDescent="0.25">
      <c r="H12613" s="113"/>
    </row>
    <row r="12614" spans="8:8" x14ac:dyDescent="0.25">
      <c r="H12614" s="113"/>
    </row>
    <row r="12615" spans="8:8" x14ac:dyDescent="0.25">
      <c r="H12615" s="113"/>
    </row>
    <row r="12616" spans="8:8" x14ac:dyDescent="0.25">
      <c r="H12616" s="113"/>
    </row>
    <row r="12617" spans="8:8" x14ac:dyDescent="0.25">
      <c r="H12617" s="113"/>
    </row>
    <row r="12618" spans="8:8" x14ac:dyDescent="0.25">
      <c r="H12618" s="113"/>
    </row>
    <row r="12619" spans="8:8" x14ac:dyDescent="0.25">
      <c r="H12619" s="113"/>
    </row>
    <row r="12620" spans="8:8" x14ac:dyDescent="0.25">
      <c r="H12620" s="113"/>
    </row>
    <row r="12621" spans="8:8" x14ac:dyDescent="0.25">
      <c r="H12621" s="113"/>
    </row>
    <row r="12622" spans="8:8" x14ac:dyDescent="0.25">
      <c r="H12622" s="113"/>
    </row>
    <row r="12623" spans="8:8" x14ac:dyDescent="0.25">
      <c r="H12623" s="113"/>
    </row>
    <row r="12624" spans="8:8" x14ac:dyDescent="0.25">
      <c r="H12624" s="113"/>
    </row>
    <row r="12625" spans="8:8" x14ac:dyDescent="0.25">
      <c r="H12625" s="113"/>
    </row>
    <row r="12626" spans="8:8" x14ac:dyDescent="0.25">
      <c r="H12626" s="113"/>
    </row>
    <row r="12627" spans="8:8" x14ac:dyDescent="0.25">
      <c r="H12627" s="113"/>
    </row>
    <row r="12628" spans="8:8" x14ac:dyDescent="0.25">
      <c r="H12628" s="113"/>
    </row>
    <row r="12629" spans="8:8" x14ac:dyDescent="0.25">
      <c r="H12629" s="113"/>
    </row>
    <row r="12630" spans="8:8" x14ac:dyDescent="0.25">
      <c r="H12630" s="113"/>
    </row>
    <row r="12631" spans="8:8" x14ac:dyDescent="0.25">
      <c r="H12631" s="113"/>
    </row>
    <row r="12632" spans="8:8" x14ac:dyDescent="0.25">
      <c r="H12632" s="113"/>
    </row>
    <row r="12633" spans="8:8" x14ac:dyDescent="0.25">
      <c r="H12633" s="113"/>
    </row>
    <row r="12634" spans="8:8" x14ac:dyDescent="0.25">
      <c r="H12634" s="113"/>
    </row>
    <row r="12635" spans="8:8" x14ac:dyDescent="0.25">
      <c r="H12635" s="113"/>
    </row>
    <row r="12636" spans="8:8" x14ac:dyDescent="0.25">
      <c r="H12636" s="113"/>
    </row>
    <row r="12637" spans="8:8" x14ac:dyDescent="0.25">
      <c r="H12637" s="113"/>
    </row>
    <row r="12638" spans="8:8" x14ac:dyDescent="0.25">
      <c r="H12638" s="113"/>
    </row>
    <row r="12639" spans="8:8" x14ac:dyDescent="0.25">
      <c r="H12639" s="113"/>
    </row>
    <row r="12640" spans="8:8" x14ac:dyDescent="0.25">
      <c r="H12640" s="113"/>
    </row>
    <row r="12641" spans="8:8" x14ac:dyDescent="0.25">
      <c r="H12641" s="113"/>
    </row>
    <row r="12642" spans="8:8" x14ac:dyDescent="0.25">
      <c r="H12642" s="113"/>
    </row>
    <row r="12643" spans="8:8" x14ac:dyDescent="0.25">
      <c r="H12643" s="113"/>
    </row>
    <row r="12644" spans="8:8" x14ac:dyDescent="0.25">
      <c r="H12644" s="113"/>
    </row>
    <row r="12645" spans="8:8" x14ac:dyDescent="0.25">
      <c r="H12645" s="113"/>
    </row>
    <row r="12646" spans="8:8" x14ac:dyDescent="0.25">
      <c r="H12646" s="113"/>
    </row>
    <row r="12647" spans="8:8" x14ac:dyDescent="0.25">
      <c r="H12647" s="113"/>
    </row>
    <row r="12648" spans="8:8" x14ac:dyDescent="0.25">
      <c r="H12648" s="113"/>
    </row>
    <row r="12649" spans="8:8" x14ac:dyDescent="0.25">
      <c r="H12649" s="113"/>
    </row>
    <row r="12650" spans="8:8" x14ac:dyDescent="0.25">
      <c r="H12650" s="113"/>
    </row>
    <row r="12651" spans="8:8" x14ac:dyDescent="0.25">
      <c r="H12651" s="113"/>
    </row>
    <row r="12652" spans="8:8" x14ac:dyDescent="0.25">
      <c r="H12652" s="113"/>
    </row>
    <row r="12653" spans="8:8" x14ac:dyDescent="0.25">
      <c r="H12653" s="113"/>
    </row>
    <row r="12654" spans="8:8" x14ac:dyDescent="0.25">
      <c r="H12654" s="113"/>
    </row>
    <row r="12655" spans="8:8" x14ac:dyDescent="0.25">
      <c r="H12655" s="113"/>
    </row>
    <row r="12656" spans="8:8" x14ac:dyDescent="0.25">
      <c r="H12656" s="113"/>
    </row>
    <row r="12657" spans="8:8" x14ac:dyDescent="0.25">
      <c r="H12657" s="113"/>
    </row>
    <row r="12658" spans="8:8" x14ac:dyDescent="0.25">
      <c r="H12658" s="113"/>
    </row>
    <row r="12659" spans="8:8" x14ac:dyDescent="0.25">
      <c r="H12659" s="113"/>
    </row>
    <row r="12660" spans="8:8" x14ac:dyDescent="0.25">
      <c r="H12660" s="113"/>
    </row>
    <row r="12661" spans="8:8" x14ac:dyDescent="0.25">
      <c r="H12661" s="113"/>
    </row>
    <row r="12662" spans="8:8" x14ac:dyDescent="0.25">
      <c r="H12662" s="113"/>
    </row>
    <row r="12663" spans="8:8" x14ac:dyDescent="0.25">
      <c r="H12663" s="113"/>
    </row>
    <row r="12664" spans="8:8" x14ac:dyDescent="0.25">
      <c r="H12664" s="113"/>
    </row>
    <row r="12665" spans="8:8" x14ac:dyDescent="0.25">
      <c r="H12665" s="113"/>
    </row>
    <row r="12666" spans="8:8" x14ac:dyDescent="0.25">
      <c r="H12666" s="113"/>
    </row>
    <row r="12667" spans="8:8" x14ac:dyDescent="0.25">
      <c r="H12667" s="113"/>
    </row>
    <row r="12668" spans="8:8" x14ac:dyDescent="0.25">
      <c r="H12668" s="113"/>
    </row>
    <row r="12669" spans="8:8" x14ac:dyDescent="0.25">
      <c r="H12669" s="113"/>
    </row>
    <row r="12670" spans="8:8" x14ac:dyDescent="0.25">
      <c r="H12670" s="113"/>
    </row>
    <row r="12671" spans="8:8" x14ac:dyDescent="0.25">
      <c r="H12671" s="113"/>
    </row>
    <row r="12672" spans="8:8" x14ac:dyDescent="0.25">
      <c r="H12672" s="113"/>
    </row>
    <row r="12673" spans="8:8" x14ac:dyDescent="0.25">
      <c r="H12673" s="113"/>
    </row>
    <row r="12674" spans="8:8" x14ac:dyDescent="0.25">
      <c r="H12674" s="113"/>
    </row>
    <row r="12675" spans="8:8" x14ac:dyDescent="0.25">
      <c r="H12675" s="113"/>
    </row>
    <row r="12676" spans="8:8" x14ac:dyDescent="0.25">
      <c r="H12676" s="113"/>
    </row>
    <row r="12677" spans="8:8" x14ac:dyDescent="0.25">
      <c r="H12677" s="113"/>
    </row>
    <row r="12678" spans="8:8" x14ac:dyDescent="0.25">
      <c r="H12678" s="113"/>
    </row>
    <row r="12679" spans="8:8" x14ac:dyDescent="0.25">
      <c r="H12679" s="113"/>
    </row>
    <row r="12680" spans="8:8" x14ac:dyDescent="0.25">
      <c r="H12680" s="113"/>
    </row>
    <row r="12681" spans="8:8" x14ac:dyDescent="0.25">
      <c r="H12681" s="113"/>
    </row>
    <row r="12682" spans="8:8" x14ac:dyDescent="0.25">
      <c r="H12682" s="113"/>
    </row>
    <row r="12683" spans="8:8" x14ac:dyDescent="0.25">
      <c r="H12683" s="113"/>
    </row>
    <row r="12684" spans="8:8" x14ac:dyDescent="0.25">
      <c r="H12684" s="113"/>
    </row>
    <row r="12685" spans="8:8" x14ac:dyDescent="0.25">
      <c r="H12685" s="113"/>
    </row>
    <row r="12686" spans="8:8" x14ac:dyDescent="0.25">
      <c r="H12686" s="113"/>
    </row>
    <row r="12687" spans="8:8" x14ac:dyDescent="0.25">
      <c r="H12687" s="113"/>
    </row>
    <row r="12688" spans="8:8" x14ac:dyDescent="0.25">
      <c r="H12688" s="113"/>
    </row>
    <row r="12689" spans="8:8" x14ac:dyDescent="0.25">
      <c r="H12689" s="113"/>
    </row>
    <row r="12690" spans="8:8" x14ac:dyDescent="0.25">
      <c r="H12690" s="113"/>
    </row>
    <row r="12691" spans="8:8" x14ac:dyDescent="0.25">
      <c r="H12691" s="113"/>
    </row>
    <row r="12692" spans="8:8" x14ac:dyDescent="0.25">
      <c r="H12692" s="113"/>
    </row>
    <row r="12693" spans="8:8" x14ac:dyDescent="0.25">
      <c r="H12693" s="113"/>
    </row>
    <row r="12694" spans="8:8" x14ac:dyDescent="0.25">
      <c r="H12694" s="113"/>
    </row>
    <row r="12695" spans="8:8" x14ac:dyDescent="0.25">
      <c r="H12695" s="113"/>
    </row>
    <row r="12696" spans="8:8" x14ac:dyDescent="0.25">
      <c r="H12696" s="113"/>
    </row>
    <row r="12697" spans="8:8" x14ac:dyDescent="0.25">
      <c r="H12697" s="113"/>
    </row>
    <row r="12698" spans="8:8" x14ac:dyDescent="0.25">
      <c r="H12698" s="113"/>
    </row>
    <row r="12699" spans="8:8" x14ac:dyDescent="0.25">
      <c r="H12699" s="113"/>
    </row>
    <row r="12700" spans="8:8" x14ac:dyDescent="0.25">
      <c r="H12700" s="113"/>
    </row>
    <row r="12701" spans="8:8" x14ac:dyDescent="0.25">
      <c r="H12701" s="113"/>
    </row>
    <row r="12702" spans="8:8" x14ac:dyDescent="0.25">
      <c r="H12702" s="113"/>
    </row>
    <row r="12703" spans="8:8" x14ac:dyDescent="0.25">
      <c r="H12703" s="113"/>
    </row>
    <row r="12704" spans="8:8" x14ac:dyDescent="0.25">
      <c r="H12704" s="113"/>
    </row>
    <row r="12705" spans="8:8" x14ac:dyDescent="0.25">
      <c r="H12705" s="113"/>
    </row>
    <row r="12706" spans="8:8" x14ac:dyDescent="0.25">
      <c r="H12706" s="113"/>
    </row>
    <row r="12707" spans="8:8" x14ac:dyDescent="0.25">
      <c r="H12707" s="113"/>
    </row>
    <row r="12708" spans="8:8" x14ac:dyDescent="0.25">
      <c r="H12708" s="113"/>
    </row>
    <row r="12709" spans="8:8" x14ac:dyDescent="0.25">
      <c r="H12709" s="113"/>
    </row>
    <row r="12710" spans="8:8" x14ac:dyDescent="0.25">
      <c r="H12710" s="113"/>
    </row>
    <row r="12711" spans="8:8" x14ac:dyDescent="0.25">
      <c r="H12711" s="113"/>
    </row>
    <row r="12712" spans="8:8" x14ac:dyDescent="0.25">
      <c r="H12712" s="113"/>
    </row>
    <row r="12713" spans="8:8" x14ac:dyDescent="0.25">
      <c r="H12713" s="113"/>
    </row>
    <row r="12714" spans="8:8" x14ac:dyDescent="0.25">
      <c r="H12714" s="113"/>
    </row>
    <row r="12715" spans="8:8" x14ac:dyDescent="0.25">
      <c r="H12715" s="113"/>
    </row>
    <row r="12716" spans="8:8" x14ac:dyDescent="0.25">
      <c r="H12716" s="113"/>
    </row>
    <row r="12717" spans="8:8" x14ac:dyDescent="0.25">
      <c r="H12717" s="113"/>
    </row>
    <row r="12718" spans="8:8" x14ac:dyDescent="0.25">
      <c r="H12718" s="113"/>
    </row>
    <row r="12719" spans="8:8" x14ac:dyDescent="0.25">
      <c r="H12719" s="113"/>
    </row>
    <row r="12720" spans="8:8" x14ac:dyDescent="0.25">
      <c r="H12720" s="113"/>
    </row>
    <row r="12721" spans="8:8" x14ac:dyDescent="0.25">
      <c r="H12721" s="113"/>
    </row>
    <row r="12722" spans="8:8" x14ac:dyDescent="0.25">
      <c r="H12722" s="113"/>
    </row>
    <row r="12723" spans="8:8" x14ac:dyDescent="0.25">
      <c r="H12723" s="113"/>
    </row>
    <row r="12724" spans="8:8" x14ac:dyDescent="0.25">
      <c r="H12724" s="113"/>
    </row>
    <row r="12725" spans="8:8" x14ac:dyDescent="0.25">
      <c r="H12725" s="113"/>
    </row>
    <row r="12726" spans="8:8" x14ac:dyDescent="0.25">
      <c r="H12726" s="113"/>
    </row>
    <row r="12727" spans="8:8" x14ac:dyDescent="0.25">
      <c r="H12727" s="113"/>
    </row>
    <row r="12728" spans="8:8" x14ac:dyDescent="0.25">
      <c r="H12728" s="113"/>
    </row>
    <row r="12729" spans="8:8" x14ac:dyDescent="0.25">
      <c r="H12729" s="113"/>
    </row>
    <row r="12730" spans="8:8" x14ac:dyDescent="0.25">
      <c r="H12730" s="113"/>
    </row>
    <row r="12731" spans="8:8" x14ac:dyDescent="0.25">
      <c r="H12731" s="113"/>
    </row>
    <row r="12732" spans="8:8" x14ac:dyDescent="0.25">
      <c r="H12732" s="113"/>
    </row>
    <row r="12733" spans="8:8" x14ac:dyDescent="0.25">
      <c r="H12733" s="113"/>
    </row>
    <row r="12734" spans="8:8" x14ac:dyDescent="0.25">
      <c r="H12734" s="113"/>
    </row>
    <row r="12735" spans="8:8" x14ac:dyDescent="0.25">
      <c r="H12735" s="113"/>
    </row>
    <row r="12736" spans="8:8" x14ac:dyDescent="0.25">
      <c r="H12736" s="113"/>
    </row>
    <row r="12737" spans="8:8" x14ac:dyDescent="0.25">
      <c r="H12737" s="113"/>
    </row>
    <row r="12738" spans="8:8" x14ac:dyDescent="0.25">
      <c r="H12738" s="113"/>
    </row>
    <row r="12739" spans="8:8" x14ac:dyDescent="0.25">
      <c r="H12739" s="113"/>
    </row>
    <row r="12740" spans="8:8" x14ac:dyDescent="0.25">
      <c r="H12740" s="113"/>
    </row>
    <row r="12741" spans="8:8" x14ac:dyDescent="0.25">
      <c r="H12741" s="113"/>
    </row>
    <row r="12742" spans="8:8" x14ac:dyDescent="0.25">
      <c r="H12742" s="113"/>
    </row>
    <row r="12743" spans="8:8" x14ac:dyDescent="0.25">
      <c r="H12743" s="113"/>
    </row>
    <row r="12744" spans="8:8" x14ac:dyDescent="0.25">
      <c r="H12744" s="113"/>
    </row>
    <row r="12745" spans="8:8" x14ac:dyDescent="0.25">
      <c r="H12745" s="113"/>
    </row>
    <row r="12746" spans="8:8" x14ac:dyDescent="0.25">
      <c r="H12746" s="113"/>
    </row>
    <row r="12747" spans="8:8" x14ac:dyDescent="0.25">
      <c r="H12747" s="113"/>
    </row>
    <row r="12748" spans="8:8" x14ac:dyDescent="0.25">
      <c r="H12748" s="113"/>
    </row>
    <row r="12749" spans="8:8" x14ac:dyDescent="0.25">
      <c r="H12749" s="113"/>
    </row>
    <row r="12750" spans="8:8" x14ac:dyDescent="0.25">
      <c r="H12750" s="113"/>
    </row>
    <row r="12751" spans="8:8" x14ac:dyDescent="0.25">
      <c r="H12751" s="113"/>
    </row>
    <row r="12752" spans="8:8" x14ac:dyDescent="0.25">
      <c r="H12752" s="113"/>
    </row>
    <row r="12753" spans="8:8" x14ac:dyDescent="0.25">
      <c r="H12753" s="113"/>
    </row>
    <row r="12754" spans="8:8" x14ac:dyDescent="0.25">
      <c r="H12754" s="113"/>
    </row>
    <row r="12755" spans="8:8" x14ac:dyDescent="0.25">
      <c r="H12755" s="113"/>
    </row>
    <row r="12756" spans="8:8" x14ac:dyDescent="0.25">
      <c r="H12756" s="113"/>
    </row>
    <row r="12757" spans="8:8" x14ac:dyDescent="0.25">
      <c r="H12757" s="113"/>
    </row>
    <row r="12758" spans="8:8" x14ac:dyDescent="0.25">
      <c r="H12758" s="113"/>
    </row>
    <row r="12759" spans="8:8" x14ac:dyDescent="0.25">
      <c r="H12759" s="113"/>
    </row>
    <row r="12760" spans="8:8" x14ac:dyDescent="0.25">
      <c r="H12760" s="113"/>
    </row>
    <row r="12761" spans="8:8" x14ac:dyDescent="0.25">
      <c r="H12761" s="113"/>
    </row>
    <row r="12762" spans="8:8" x14ac:dyDescent="0.25">
      <c r="H12762" s="113"/>
    </row>
    <row r="12763" spans="8:8" x14ac:dyDescent="0.25">
      <c r="H12763" s="113"/>
    </row>
    <row r="12764" spans="8:8" x14ac:dyDescent="0.25">
      <c r="H12764" s="113"/>
    </row>
    <row r="12765" spans="8:8" x14ac:dyDescent="0.25">
      <c r="H12765" s="113"/>
    </row>
    <row r="12766" spans="8:8" x14ac:dyDescent="0.25">
      <c r="H12766" s="113"/>
    </row>
    <row r="12767" spans="8:8" x14ac:dyDescent="0.25">
      <c r="H12767" s="113"/>
    </row>
    <row r="12768" spans="8:8" x14ac:dyDescent="0.25">
      <c r="H12768" s="113"/>
    </row>
    <row r="12769" spans="8:8" x14ac:dyDescent="0.25">
      <c r="H12769" s="113"/>
    </row>
    <row r="12770" spans="8:8" x14ac:dyDescent="0.25">
      <c r="H12770" s="113"/>
    </row>
    <row r="12771" spans="8:8" x14ac:dyDescent="0.25">
      <c r="H12771" s="113"/>
    </row>
    <row r="12772" spans="8:8" x14ac:dyDescent="0.25">
      <c r="H12772" s="113"/>
    </row>
    <row r="12773" spans="8:8" x14ac:dyDescent="0.25">
      <c r="H12773" s="113"/>
    </row>
    <row r="12774" spans="8:8" x14ac:dyDescent="0.25">
      <c r="H12774" s="113"/>
    </row>
    <row r="12775" spans="8:8" x14ac:dyDescent="0.25">
      <c r="H12775" s="113"/>
    </row>
    <row r="12776" spans="8:8" x14ac:dyDescent="0.25">
      <c r="H12776" s="113"/>
    </row>
    <row r="12777" spans="8:8" x14ac:dyDescent="0.25">
      <c r="H12777" s="113"/>
    </row>
    <row r="12778" spans="8:8" x14ac:dyDescent="0.25">
      <c r="H12778" s="113"/>
    </row>
    <row r="12779" spans="8:8" x14ac:dyDescent="0.25">
      <c r="H12779" s="113"/>
    </row>
    <row r="12780" spans="8:8" x14ac:dyDescent="0.25">
      <c r="H12780" s="113"/>
    </row>
    <row r="12781" spans="8:8" x14ac:dyDescent="0.25">
      <c r="H12781" s="113"/>
    </row>
    <row r="12782" spans="8:8" x14ac:dyDescent="0.25">
      <c r="H12782" s="113"/>
    </row>
    <row r="12783" spans="8:8" x14ac:dyDescent="0.25">
      <c r="H12783" s="113"/>
    </row>
    <row r="12784" spans="8:8" x14ac:dyDescent="0.25">
      <c r="H12784" s="113"/>
    </row>
    <row r="12785" spans="8:8" x14ac:dyDescent="0.25">
      <c r="H12785" s="113"/>
    </row>
    <row r="12786" spans="8:8" x14ac:dyDescent="0.25">
      <c r="H12786" s="113"/>
    </row>
    <row r="12787" spans="8:8" x14ac:dyDescent="0.25">
      <c r="H12787" s="113"/>
    </row>
    <row r="12788" spans="8:8" x14ac:dyDescent="0.25">
      <c r="H12788" s="113"/>
    </row>
    <row r="12789" spans="8:8" x14ac:dyDescent="0.25">
      <c r="H12789" s="113"/>
    </row>
    <row r="12790" spans="8:8" x14ac:dyDescent="0.25">
      <c r="H12790" s="113"/>
    </row>
    <row r="12791" spans="8:8" x14ac:dyDescent="0.25">
      <c r="H12791" s="113"/>
    </row>
    <row r="12792" spans="8:8" x14ac:dyDescent="0.25">
      <c r="H12792" s="113"/>
    </row>
    <row r="12793" spans="8:8" x14ac:dyDescent="0.25">
      <c r="H12793" s="113"/>
    </row>
    <row r="12794" spans="8:8" x14ac:dyDescent="0.25">
      <c r="H12794" s="113"/>
    </row>
    <row r="12795" spans="8:8" x14ac:dyDescent="0.25">
      <c r="H12795" s="113"/>
    </row>
    <row r="12796" spans="8:8" x14ac:dyDescent="0.25">
      <c r="H12796" s="113"/>
    </row>
    <row r="12797" spans="8:8" x14ac:dyDescent="0.25">
      <c r="H12797" s="113"/>
    </row>
    <row r="12798" spans="8:8" x14ac:dyDescent="0.25">
      <c r="H12798" s="113"/>
    </row>
    <row r="12799" spans="8:8" x14ac:dyDescent="0.25">
      <c r="H12799" s="113"/>
    </row>
    <row r="12800" spans="8:8" x14ac:dyDescent="0.25">
      <c r="H12800" s="113"/>
    </row>
    <row r="12801" spans="8:8" x14ac:dyDescent="0.25">
      <c r="H12801" s="113"/>
    </row>
    <row r="12802" spans="8:8" x14ac:dyDescent="0.25">
      <c r="H12802" s="113"/>
    </row>
    <row r="12803" spans="8:8" x14ac:dyDescent="0.25">
      <c r="H12803" s="113"/>
    </row>
    <row r="12804" spans="8:8" x14ac:dyDescent="0.25">
      <c r="H12804" s="113"/>
    </row>
    <row r="12805" spans="8:8" x14ac:dyDescent="0.25">
      <c r="H12805" s="113"/>
    </row>
    <row r="12806" spans="8:8" x14ac:dyDescent="0.25">
      <c r="H12806" s="113"/>
    </row>
    <row r="12807" spans="8:8" x14ac:dyDescent="0.25">
      <c r="H12807" s="113"/>
    </row>
    <row r="12808" spans="8:8" x14ac:dyDescent="0.25">
      <c r="H12808" s="113"/>
    </row>
    <row r="12809" spans="8:8" x14ac:dyDescent="0.25">
      <c r="H12809" s="113"/>
    </row>
    <row r="12810" spans="8:8" x14ac:dyDescent="0.25">
      <c r="H12810" s="113"/>
    </row>
    <row r="12811" spans="8:8" x14ac:dyDescent="0.25">
      <c r="H12811" s="113"/>
    </row>
    <row r="12812" spans="8:8" x14ac:dyDescent="0.25">
      <c r="H12812" s="113"/>
    </row>
    <row r="12813" spans="8:8" x14ac:dyDescent="0.25">
      <c r="H12813" s="113"/>
    </row>
    <row r="12814" spans="8:8" x14ac:dyDescent="0.25">
      <c r="H12814" s="113"/>
    </row>
    <row r="12815" spans="8:8" x14ac:dyDescent="0.25">
      <c r="H12815" s="113"/>
    </row>
    <row r="12816" spans="8:8" x14ac:dyDescent="0.25">
      <c r="H12816" s="113"/>
    </row>
    <row r="12817" spans="8:8" x14ac:dyDescent="0.25">
      <c r="H12817" s="113"/>
    </row>
    <row r="12818" spans="8:8" x14ac:dyDescent="0.25">
      <c r="H12818" s="113"/>
    </row>
    <row r="12819" spans="8:8" x14ac:dyDescent="0.25">
      <c r="H12819" s="113"/>
    </row>
    <row r="12820" spans="8:8" x14ac:dyDescent="0.25">
      <c r="H12820" s="113"/>
    </row>
    <row r="12821" spans="8:8" x14ac:dyDescent="0.25">
      <c r="H12821" s="113"/>
    </row>
    <row r="12822" spans="8:8" x14ac:dyDescent="0.25">
      <c r="H12822" s="113"/>
    </row>
    <row r="12823" spans="8:8" x14ac:dyDescent="0.25">
      <c r="H12823" s="113"/>
    </row>
    <row r="12824" spans="8:8" x14ac:dyDescent="0.25">
      <c r="H12824" s="113"/>
    </row>
    <row r="12825" spans="8:8" x14ac:dyDescent="0.25">
      <c r="H12825" s="113"/>
    </row>
    <row r="12826" spans="8:8" x14ac:dyDescent="0.25">
      <c r="H12826" s="113"/>
    </row>
    <row r="12827" spans="8:8" x14ac:dyDescent="0.25">
      <c r="H12827" s="113"/>
    </row>
    <row r="12828" spans="8:8" x14ac:dyDescent="0.25">
      <c r="H12828" s="113"/>
    </row>
    <row r="12829" spans="8:8" x14ac:dyDescent="0.25">
      <c r="H12829" s="113"/>
    </row>
    <row r="12830" spans="8:8" x14ac:dyDescent="0.25">
      <c r="H12830" s="113"/>
    </row>
    <row r="12831" spans="8:8" x14ac:dyDescent="0.25">
      <c r="H12831" s="113"/>
    </row>
    <row r="12832" spans="8:8" x14ac:dyDescent="0.25">
      <c r="H12832" s="113"/>
    </row>
    <row r="12833" spans="8:8" x14ac:dyDescent="0.25">
      <c r="H12833" s="113"/>
    </row>
    <row r="12834" spans="8:8" x14ac:dyDescent="0.25">
      <c r="H12834" s="113"/>
    </row>
    <row r="12835" spans="8:8" x14ac:dyDescent="0.25">
      <c r="H12835" s="113"/>
    </row>
    <row r="12836" spans="8:8" x14ac:dyDescent="0.25">
      <c r="H12836" s="113"/>
    </row>
    <row r="12837" spans="8:8" x14ac:dyDescent="0.25">
      <c r="H12837" s="113"/>
    </row>
    <row r="12838" spans="8:8" x14ac:dyDescent="0.25">
      <c r="H12838" s="113"/>
    </row>
    <row r="12839" spans="8:8" x14ac:dyDescent="0.25">
      <c r="H12839" s="113"/>
    </row>
    <row r="12840" spans="8:8" x14ac:dyDescent="0.25">
      <c r="H12840" s="113"/>
    </row>
    <row r="12841" spans="8:8" x14ac:dyDescent="0.25">
      <c r="H12841" s="113"/>
    </row>
    <row r="12842" spans="8:8" x14ac:dyDescent="0.25">
      <c r="H12842" s="113"/>
    </row>
    <row r="12843" spans="8:8" x14ac:dyDescent="0.25">
      <c r="H12843" s="113"/>
    </row>
    <row r="12844" spans="8:8" x14ac:dyDescent="0.25">
      <c r="H12844" s="113"/>
    </row>
    <row r="12845" spans="8:8" x14ac:dyDescent="0.25">
      <c r="H12845" s="113"/>
    </row>
    <row r="12846" spans="8:8" x14ac:dyDescent="0.25">
      <c r="H12846" s="113"/>
    </row>
    <row r="12847" spans="8:8" x14ac:dyDescent="0.25">
      <c r="H12847" s="113"/>
    </row>
    <row r="12848" spans="8:8" x14ac:dyDescent="0.25">
      <c r="H12848" s="113"/>
    </row>
    <row r="12849" spans="8:8" x14ac:dyDescent="0.25">
      <c r="H12849" s="113"/>
    </row>
    <row r="12850" spans="8:8" x14ac:dyDescent="0.25">
      <c r="H12850" s="113"/>
    </row>
    <row r="12851" spans="8:8" x14ac:dyDescent="0.25">
      <c r="H12851" s="113"/>
    </row>
    <row r="12852" spans="8:8" x14ac:dyDescent="0.25">
      <c r="H12852" s="113"/>
    </row>
    <row r="12853" spans="8:8" x14ac:dyDescent="0.25">
      <c r="H12853" s="113"/>
    </row>
    <row r="12854" spans="8:8" x14ac:dyDescent="0.25">
      <c r="H12854" s="113"/>
    </row>
    <row r="12855" spans="8:8" x14ac:dyDescent="0.25">
      <c r="H12855" s="113"/>
    </row>
    <row r="12856" spans="8:8" x14ac:dyDescent="0.25">
      <c r="H12856" s="113"/>
    </row>
    <row r="12857" spans="8:8" x14ac:dyDescent="0.25">
      <c r="H12857" s="113"/>
    </row>
    <row r="12858" spans="8:8" x14ac:dyDescent="0.25">
      <c r="H12858" s="113"/>
    </row>
    <row r="12859" spans="8:8" x14ac:dyDescent="0.25">
      <c r="H12859" s="113"/>
    </row>
    <row r="12860" spans="8:8" x14ac:dyDescent="0.25">
      <c r="H12860" s="113"/>
    </row>
    <row r="12861" spans="8:8" x14ac:dyDescent="0.25">
      <c r="H12861" s="113"/>
    </row>
    <row r="12862" spans="8:8" x14ac:dyDescent="0.25">
      <c r="H12862" s="113"/>
    </row>
    <row r="12863" spans="8:8" x14ac:dyDescent="0.25">
      <c r="H12863" s="113"/>
    </row>
    <row r="12864" spans="8:8" x14ac:dyDescent="0.25">
      <c r="H12864" s="113"/>
    </row>
    <row r="12865" spans="8:8" x14ac:dyDescent="0.25">
      <c r="H12865" s="113"/>
    </row>
    <row r="12866" spans="8:8" x14ac:dyDescent="0.25">
      <c r="H12866" s="113"/>
    </row>
    <row r="12867" spans="8:8" x14ac:dyDescent="0.25">
      <c r="H12867" s="113"/>
    </row>
    <row r="12868" spans="8:8" x14ac:dyDescent="0.25">
      <c r="H12868" s="113"/>
    </row>
    <row r="12869" spans="8:8" x14ac:dyDescent="0.25">
      <c r="H12869" s="113"/>
    </row>
    <row r="12870" spans="8:8" x14ac:dyDescent="0.25">
      <c r="H12870" s="113"/>
    </row>
    <row r="12871" spans="8:8" x14ac:dyDescent="0.25">
      <c r="H12871" s="113"/>
    </row>
    <row r="12872" spans="8:8" x14ac:dyDescent="0.25">
      <c r="H12872" s="113"/>
    </row>
    <row r="12873" spans="8:8" x14ac:dyDescent="0.25">
      <c r="H12873" s="113"/>
    </row>
    <row r="12874" spans="8:8" x14ac:dyDescent="0.25">
      <c r="H12874" s="113"/>
    </row>
    <row r="12875" spans="8:8" x14ac:dyDescent="0.25">
      <c r="H12875" s="113"/>
    </row>
    <row r="12876" spans="8:8" x14ac:dyDescent="0.25">
      <c r="H12876" s="113"/>
    </row>
    <row r="12877" spans="8:8" x14ac:dyDescent="0.25">
      <c r="H12877" s="113"/>
    </row>
    <row r="12878" spans="8:8" x14ac:dyDescent="0.25">
      <c r="H12878" s="113"/>
    </row>
    <row r="12879" spans="8:8" x14ac:dyDescent="0.25">
      <c r="H12879" s="113"/>
    </row>
    <row r="12880" spans="8:8" x14ac:dyDescent="0.25">
      <c r="H12880" s="113"/>
    </row>
    <row r="12881" spans="8:8" x14ac:dyDescent="0.25">
      <c r="H12881" s="113"/>
    </row>
    <row r="12882" spans="8:8" x14ac:dyDescent="0.25">
      <c r="H12882" s="113"/>
    </row>
    <row r="12883" spans="8:8" x14ac:dyDescent="0.25">
      <c r="H12883" s="113"/>
    </row>
    <row r="12884" spans="8:8" x14ac:dyDescent="0.25">
      <c r="H12884" s="113"/>
    </row>
    <row r="12885" spans="8:8" x14ac:dyDescent="0.25">
      <c r="H12885" s="113"/>
    </row>
    <row r="12886" spans="8:8" x14ac:dyDescent="0.25">
      <c r="H12886" s="113"/>
    </row>
    <row r="12887" spans="8:8" x14ac:dyDescent="0.25">
      <c r="H12887" s="113"/>
    </row>
    <row r="12888" spans="8:8" x14ac:dyDescent="0.25">
      <c r="H12888" s="113"/>
    </row>
    <row r="12889" spans="8:8" x14ac:dyDescent="0.25">
      <c r="H12889" s="113"/>
    </row>
    <row r="12890" spans="8:8" x14ac:dyDescent="0.25">
      <c r="H12890" s="113"/>
    </row>
    <row r="12891" spans="8:8" x14ac:dyDescent="0.25">
      <c r="H12891" s="113"/>
    </row>
    <row r="12892" spans="8:8" x14ac:dyDescent="0.25">
      <c r="H12892" s="113"/>
    </row>
    <row r="12893" spans="8:8" x14ac:dyDescent="0.25">
      <c r="H12893" s="113"/>
    </row>
    <row r="12894" spans="8:8" x14ac:dyDescent="0.25">
      <c r="H12894" s="113"/>
    </row>
    <row r="12895" spans="8:8" x14ac:dyDescent="0.25">
      <c r="H12895" s="113"/>
    </row>
    <row r="12896" spans="8:8" x14ac:dyDescent="0.25">
      <c r="H12896" s="113"/>
    </row>
    <row r="12897" spans="8:8" x14ac:dyDescent="0.25">
      <c r="H12897" s="113"/>
    </row>
    <row r="12898" spans="8:8" x14ac:dyDescent="0.25">
      <c r="H12898" s="113"/>
    </row>
    <row r="12899" spans="8:8" x14ac:dyDescent="0.25">
      <c r="H12899" s="113"/>
    </row>
    <row r="12900" spans="8:8" x14ac:dyDescent="0.25">
      <c r="H12900" s="113"/>
    </row>
    <row r="12901" spans="8:8" x14ac:dyDescent="0.25">
      <c r="H12901" s="113"/>
    </row>
    <row r="12902" spans="8:8" x14ac:dyDescent="0.25">
      <c r="H12902" s="113"/>
    </row>
    <row r="12903" spans="8:8" x14ac:dyDescent="0.25">
      <c r="H12903" s="113"/>
    </row>
    <row r="12904" spans="8:8" x14ac:dyDescent="0.25">
      <c r="H12904" s="113"/>
    </row>
    <row r="12905" spans="8:8" x14ac:dyDescent="0.25">
      <c r="H12905" s="113"/>
    </row>
    <row r="12906" spans="8:8" x14ac:dyDescent="0.25">
      <c r="H12906" s="113"/>
    </row>
    <row r="12907" spans="8:8" x14ac:dyDescent="0.25">
      <c r="H12907" s="113"/>
    </row>
    <row r="12908" spans="8:8" x14ac:dyDescent="0.25">
      <c r="H12908" s="113"/>
    </row>
    <row r="12909" spans="8:8" x14ac:dyDescent="0.25">
      <c r="H12909" s="113"/>
    </row>
    <row r="12910" spans="8:8" x14ac:dyDescent="0.25">
      <c r="H12910" s="113"/>
    </row>
    <row r="12911" spans="8:8" x14ac:dyDescent="0.25">
      <c r="H12911" s="113"/>
    </row>
    <row r="12912" spans="8:8" x14ac:dyDescent="0.25">
      <c r="H12912" s="113"/>
    </row>
    <row r="12913" spans="8:8" x14ac:dyDescent="0.25">
      <c r="H12913" s="113"/>
    </row>
    <row r="12914" spans="8:8" x14ac:dyDescent="0.25">
      <c r="H12914" s="113"/>
    </row>
    <row r="12915" spans="8:8" x14ac:dyDescent="0.25">
      <c r="H12915" s="113"/>
    </row>
    <row r="12916" spans="8:8" x14ac:dyDescent="0.25">
      <c r="H12916" s="113"/>
    </row>
    <row r="12917" spans="8:8" x14ac:dyDescent="0.25">
      <c r="H12917" s="113"/>
    </row>
    <row r="12918" spans="8:8" x14ac:dyDescent="0.25">
      <c r="H12918" s="113"/>
    </row>
    <row r="12919" spans="8:8" x14ac:dyDescent="0.25">
      <c r="H12919" s="113"/>
    </row>
    <row r="12920" spans="8:8" x14ac:dyDescent="0.25">
      <c r="H12920" s="113"/>
    </row>
    <row r="12921" spans="8:8" x14ac:dyDescent="0.25">
      <c r="H12921" s="113"/>
    </row>
    <row r="12922" spans="8:8" x14ac:dyDescent="0.25">
      <c r="H12922" s="113"/>
    </row>
    <row r="12923" spans="8:8" x14ac:dyDescent="0.25">
      <c r="H12923" s="113"/>
    </row>
    <row r="12924" spans="8:8" x14ac:dyDescent="0.25">
      <c r="H12924" s="113"/>
    </row>
    <row r="12925" spans="8:8" x14ac:dyDescent="0.25">
      <c r="H12925" s="113"/>
    </row>
    <row r="12926" spans="8:8" x14ac:dyDescent="0.25">
      <c r="H12926" s="113"/>
    </row>
    <row r="12927" spans="8:8" x14ac:dyDescent="0.25">
      <c r="H12927" s="113"/>
    </row>
    <row r="12928" spans="8:8" x14ac:dyDescent="0.25">
      <c r="H12928" s="113"/>
    </row>
    <row r="12929" spans="8:8" x14ac:dyDescent="0.25">
      <c r="H12929" s="113"/>
    </row>
    <row r="12930" spans="8:8" x14ac:dyDescent="0.25">
      <c r="H12930" s="113"/>
    </row>
    <row r="12931" spans="8:8" x14ac:dyDescent="0.25">
      <c r="H12931" s="113"/>
    </row>
    <row r="12932" spans="8:8" x14ac:dyDescent="0.25">
      <c r="H12932" s="113"/>
    </row>
    <row r="12933" spans="8:8" x14ac:dyDescent="0.25">
      <c r="H12933" s="113"/>
    </row>
    <row r="12934" spans="8:8" x14ac:dyDescent="0.25">
      <c r="H12934" s="113"/>
    </row>
    <row r="12935" spans="8:8" x14ac:dyDescent="0.25">
      <c r="H12935" s="113"/>
    </row>
    <row r="12936" spans="8:8" x14ac:dyDescent="0.25">
      <c r="H12936" s="113"/>
    </row>
    <row r="12937" spans="8:8" x14ac:dyDescent="0.25">
      <c r="H12937" s="113"/>
    </row>
    <row r="12938" spans="8:8" x14ac:dyDescent="0.25">
      <c r="H12938" s="113"/>
    </row>
    <row r="12939" spans="8:8" x14ac:dyDescent="0.25">
      <c r="H12939" s="113"/>
    </row>
    <row r="12940" spans="8:8" x14ac:dyDescent="0.25">
      <c r="H12940" s="113"/>
    </row>
    <row r="12941" spans="8:8" x14ac:dyDescent="0.25">
      <c r="H12941" s="113"/>
    </row>
    <row r="12942" spans="8:8" x14ac:dyDescent="0.25">
      <c r="H12942" s="113"/>
    </row>
    <row r="12943" spans="8:8" x14ac:dyDescent="0.25">
      <c r="H12943" s="113"/>
    </row>
    <row r="12944" spans="8:8" x14ac:dyDescent="0.25">
      <c r="H12944" s="113"/>
    </row>
    <row r="12945" spans="8:8" x14ac:dyDescent="0.25">
      <c r="H12945" s="113"/>
    </row>
    <row r="12946" spans="8:8" x14ac:dyDescent="0.25">
      <c r="H12946" s="113"/>
    </row>
    <row r="12947" spans="8:8" x14ac:dyDescent="0.25">
      <c r="H12947" s="113"/>
    </row>
    <row r="12948" spans="8:8" x14ac:dyDescent="0.25">
      <c r="H12948" s="113"/>
    </row>
    <row r="12949" spans="8:8" x14ac:dyDescent="0.25">
      <c r="H12949" s="113"/>
    </row>
    <row r="12950" spans="8:8" x14ac:dyDescent="0.25">
      <c r="H12950" s="113"/>
    </row>
    <row r="12951" spans="8:8" x14ac:dyDescent="0.25">
      <c r="H12951" s="113"/>
    </row>
    <row r="12952" spans="8:8" x14ac:dyDescent="0.25">
      <c r="H12952" s="113"/>
    </row>
    <row r="12953" spans="8:8" x14ac:dyDescent="0.25">
      <c r="H12953" s="113"/>
    </row>
    <row r="12954" spans="8:8" x14ac:dyDescent="0.25">
      <c r="H12954" s="113"/>
    </row>
    <row r="12955" spans="8:8" x14ac:dyDescent="0.25">
      <c r="H12955" s="113"/>
    </row>
    <row r="12956" spans="8:8" x14ac:dyDescent="0.25">
      <c r="H12956" s="113"/>
    </row>
    <row r="12957" spans="8:8" x14ac:dyDescent="0.25">
      <c r="H12957" s="113"/>
    </row>
    <row r="12958" spans="8:8" x14ac:dyDescent="0.25">
      <c r="H12958" s="113"/>
    </row>
    <row r="12959" spans="8:8" x14ac:dyDescent="0.25">
      <c r="H12959" s="113"/>
    </row>
    <row r="12960" spans="8:8" x14ac:dyDescent="0.25">
      <c r="H12960" s="113"/>
    </row>
    <row r="12961" spans="8:8" x14ac:dyDescent="0.25">
      <c r="H12961" s="113"/>
    </row>
    <row r="12962" spans="8:8" x14ac:dyDescent="0.25">
      <c r="H12962" s="113"/>
    </row>
    <row r="12963" spans="8:8" x14ac:dyDescent="0.25">
      <c r="H12963" s="113"/>
    </row>
    <row r="12964" spans="8:8" x14ac:dyDescent="0.25">
      <c r="H12964" s="113"/>
    </row>
    <row r="12965" spans="8:8" x14ac:dyDescent="0.25">
      <c r="H12965" s="113"/>
    </row>
    <row r="12966" spans="8:8" x14ac:dyDescent="0.25">
      <c r="H12966" s="113"/>
    </row>
    <row r="12967" spans="8:8" x14ac:dyDescent="0.25">
      <c r="H12967" s="113"/>
    </row>
    <row r="12968" spans="8:8" x14ac:dyDescent="0.25">
      <c r="H12968" s="113"/>
    </row>
    <row r="12969" spans="8:8" x14ac:dyDescent="0.25">
      <c r="H12969" s="113"/>
    </row>
    <row r="12970" spans="8:8" x14ac:dyDescent="0.25">
      <c r="H12970" s="113"/>
    </row>
    <row r="12971" spans="8:8" x14ac:dyDescent="0.25">
      <c r="H12971" s="113"/>
    </row>
    <row r="12972" spans="8:8" x14ac:dyDescent="0.25">
      <c r="H12972" s="113"/>
    </row>
    <row r="12973" spans="8:8" x14ac:dyDescent="0.25">
      <c r="H12973" s="113"/>
    </row>
    <row r="12974" spans="8:8" x14ac:dyDescent="0.25">
      <c r="H12974" s="113"/>
    </row>
    <row r="12975" spans="8:8" x14ac:dyDescent="0.25">
      <c r="H12975" s="113"/>
    </row>
    <row r="12976" spans="8:8" x14ac:dyDescent="0.25">
      <c r="H12976" s="113"/>
    </row>
    <row r="12977" spans="8:8" x14ac:dyDescent="0.25">
      <c r="H12977" s="113"/>
    </row>
    <row r="12978" spans="8:8" x14ac:dyDescent="0.25">
      <c r="H12978" s="113"/>
    </row>
    <row r="12979" spans="8:8" x14ac:dyDescent="0.25">
      <c r="H12979" s="113"/>
    </row>
    <row r="12980" spans="8:8" x14ac:dyDescent="0.25">
      <c r="H12980" s="113"/>
    </row>
    <row r="12981" spans="8:8" x14ac:dyDescent="0.25">
      <c r="H12981" s="113"/>
    </row>
    <row r="12982" spans="8:8" x14ac:dyDescent="0.25">
      <c r="H12982" s="113"/>
    </row>
    <row r="12983" spans="8:8" x14ac:dyDescent="0.25">
      <c r="H12983" s="113"/>
    </row>
    <row r="12984" spans="8:8" x14ac:dyDescent="0.25">
      <c r="H12984" s="113"/>
    </row>
    <row r="12985" spans="8:8" x14ac:dyDescent="0.25">
      <c r="H12985" s="113"/>
    </row>
    <row r="12986" spans="8:8" x14ac:dyDescent="0.25">
      <c r="H12986" s="113"/>
    </row>
    <row r="12987" spans="8:8" x14ac:dyDescent="0.25">
      <c r="H12987" s="113"/>
    </row>
    <row r="12988" spans="8:8" x14ac:dyDescent="0.25">
      <c r="H12988" s="113"/>
    </row>
    <row r="12989" spans="8:8" x14ac:dyDescent="0.25">
      <c r="H12989" s="113"/>
    </row>
    <row r="12990" spans="8:8" x14ac:dyDescent="0.25">
      <c r="H12990" s="113"/>
    </row>
    <row r="12991" spans="8:8" x14ac:dyDescent="0.25">
      <c r="H12991" s="113"/>
    </row>
    <row r="12992" spans="8:8" x14ac:dyDescent="0.25">
      <c r="H12992" s="113"/>
    </row>
    <row r="12993" spans="8:8" x14ac:dyDescent="0.25">
      <c r="H12993" s="113"/>
    </row>
    <row r="12994" spans="8:8" x14ac:dyDescent="0.25">
      <c r="H12994" s="113"/>
    </row>
    <row r="12995" spans="8:8" x14ac:dyDescent="0.25">
      <c r="H12995" s="113"/>
    </row>
    <row r="12996" spans="8:8" x14ac:dyDescent="0.25">
      <c r="H12996" s="113"/>
    </row>
    <row r="12997" spans="8:8" x14ac:dyDescent="0.25">
      <c r="H12997" s="113"/>
    </row>
    <row r="12998" spans="8:8" x14ac:dyDescent="0.25">
      <c r="H12998" s="113"/>
    </row>
    <row r="12999" spans="8:8" x14ac:dyDescent="0.25">
      <c r="H12999" s="113"/>
    </row>
    <row r="13000" spans="8:8" x14ac:dyDescent="0.25">
      <c r="H13000" s="113"/>
    </row>
    <row r="13001" spans="8:8" x14ac:dyDescent="0.25">
      <c r="H13001" s="113"/>
    </row>
    <row r="13002" spans="8:8" x14ac:dyDescent="0.25">
      <c r="H13002" s="113"/>
    </row>
    <row r="13003" spans="8:8" x14ac:dyDescent="0.25">
      <c r="H13003" s="113"/>
    </row>
    <row r="13004" spans="8:8" x14ac:dyDescent="0.25">
      <c r="H13004" s="113"/>
    </row>
    <row r="13005" spans="8:8" x14ac:dyDescent="0.25">
      <c r="H13005" s="113"/>
    </row>
    <row r="13006" spans="8:8" x14ac:dyDescent="0.25">
      <c r="H13006" s="113"/>
    </row>
    <row r="13007" spans="8:8" x14ac:dyDescent="0.25">
      <c r="H13007" s="113"/>
    </row>
    <row r="13008" spans="8:8" x14ac:dyDescent="0.25">
      <c r="H13008" s="113"/>
    </row>
    <row r="13009" spans="8:8" x14ac:dyDescent="0.25">
      <c r="H13009" s="113"/>
    </row>
    <row r="13010" spans="8:8" x14ac:dyDescent="0.25">
      <c r="H13010" s="113"/>
    </row>
    <row r="13011" spans="8:8" x14ac:dyDescent="0.25">
      <c r="H13011" s="113"/>
    </row>
    <row r="13012" spans="8:8" x14ac:dyDescent="0.25">
      <c r="H13012" s="113"/>
    </row>
    <row r="13013" spans="8:8" x14ac:dyDescent="0.25">
      <c r="H13013" s="113"/>
    </row>
    <row r="13014" spans="8:8" x14ac:dyDescent="0.25">
      <c r="H13014" s="113"/>
    </row>
    <row r="13015" spans="8:8" x14ac:dyDescent="0.25">
      <c r="H13015" s="113"/>
    </row>
    <row r="13016" spans="8:8" x14ac:dyDescent="0.25">
      <c r="H13016" s="113"/>
    </row>
    <row r="13017" spans="8:8" x14ac:dyDescent="0.25">
      <c r="H13017" s="113"/>
    </row>
    <row r="13018" spans="8:8" x14ac:dyDescent="0.25">
      <c r="H13018" s="113"/>
    </row>
    <row r="13019" spans="8:8" x14ac:dyDescent="0.25">
      <c r="H13019" s="113"/>
    </row>
    <row r="13020" spans="8:8" x14ac:dyDescent="0.25">
      <c r="H13020" s="113"/>
    </row>
    <row r="13021" spans="8:8" x14ac:dyDescent="0.25">
      <c r="H13021" s="113"/>
    </row>
    <row r="13022" spans="8:8" x14ac:dyDescent="0.25">
      <c r="H13022" s="113"/>
    </row>
    <row r="13023" spans="8:8" x14ac:dyDescent="0.25">
      <c r="H13023" s="113"/>
    </row>
    <row r="13024" spans="8:8" x14ac:dyDescent="0.25">
      <c r="H13024" s="113"/>
    </row>
    <row r="13025" spans="8:8" x14ac:dyDescent="0.25">
      <c r="H13025" s="113"/>
    </row>
    <row r="13026" spans="8:8" x14ac:dyDescent="0.25">
      <c r="H13026" s="113"/>
    </row>
    <row r="13027" spans="8:8" x14ac:dyDescent="0.25">
      <c r="H13027" s="113"/>
    </row>
    <row r="13028" spans="8:8" x14ac:dyDescent="0.25">
      <c r="H13028" s="113"/>
    </row>
    <row r="13029" spans="8:8" x14ac:dyDescent="0.25">
      <c r="H13029" s="113"/>
    </row>
    <row r="13030" spans="8:8" x14ac:dyDescent="0.25">
      <c r="H13030" s="113"/>
    </row>
    <row r="13031" spans="8:8" x14ac:dyDescent="0.25">
      <c r="H13031" s="113"/>
    </row>
    <row r="13032" spans="8:8" x14ac:dyDescent="0.25">
      <c r="H13032" s="113"/>
    </row>
    <row r="13033" spans="8:8" x14ac:dyDescent="0.25">
      <c r="H13033" s="113"/>
    </row>
    <row r="13034" spans="8:8" x14ac:dyDescent="0.25">
      <c r="H13034" s="113"/>
    </row>
    <row r="13035" spans="8:8" x14ac:dyDescent="0.25">
      <c r="H13035" s="113"/>
    </row>
    <row r="13036" spans="8:8" x14ac:dyDescent="0.25">
      <c r="H13036" s="113"/>
    </row>
    <row r="13037" spans="8:8" x14ac:dyDescent="0.25">
      <c r="H13037" s="113"/>
    </row>
    <row r="13038" spans="8:8" x14ac:dyDescent="0.25">
      <c r="H13038" s="113"/>
    </row>
    <row r="13039" spans="8:8" x14ac:dyDescent="0.25">
      <c r="H13039" s="113"/>
    </row>
    <row r="13040" spans="8:8" x14ac:dyDescent="0.25">
      <c r="H13040" s="113"/>
    </row>
    <row r="13041" spans="8:8" x14ac:dyDescent="0.25">
      <c r="H13041" s="113"/>
    </row>
    <row r="13042" spans="8:8" x14ac:dyDescent="0.25">
      <c r="H13042" s="113"/>
    </row>
    <row r="13043" spans="8:8" x14ac:dyDescent="0.25">
      <c r="H13043" s="113"/>
    </row>
    <row r="13044" spans="8:8" x14ac:dyDescent="0.25">
      <c r="H13044" s="113"/>
    </row>
    <row r="13045" spans="8:8" x14ac:dyDescent="0.25">
      <c r="H13045" s="113"/>
    </row>
    <row r="13046" spans="8:8" x14ac:dyDescent="0.25">
      <c r="H13046" s="113"/>
    </row>
    <row r="13047" spans="8:8" x14ac:dyDescent="0.25">
      <c r="H13047" s="113"/>
    </row>
    <row r="13048" spans="8:8" x14ac:dyDescent="0.25">
      <c r="H13048" s="113"/>
    </row>
    <row r="13049" spans="8:8" x14ac:dyDescent="0.25">
      <c r="H13049" s="113"/>
    </row>
    <row r="13050" spans="8:8" x14ac:dyDescent="0.25">
      <c r="H13050" s="113"/>
    </row>
    <row r="13051" spans="8:8" x14ac:dyDescent="0.25">
      <c r="H13051" s="113"/>
    </row>
    <row r="13052" spans="8:8" x14ac:dyDescent="0.25">
      <c r="H13052" s="113"/>
    </row>
    <row r="13053" spans="8:8" x14ac:dyDescent="0.25">
      <c r="H13053" s="113"/>
    </row>
    <row r="13054" spans="8:8" x14ac:dyDescent="0.25">
      <c r="H13054" s="113"/>
    </row>
    <row r="13055" spans="8:8" x14ac:dyDescent="0.25">
      <c r="H13055" s="113"/>
    </row>
    <row r="13056" spans="8:8" x14ac:dyDescent="0.25">
      <c r="H13056" s="113"/>
    </row>
    <row r="13057" spans="8:8" x14ac:dyDescent="0.25">
      <c r="H13057" s="113"/>
    </row>
    <row r="13058" spans="8:8" x14ac:dyDescent="0.25">
      <c r="H13058" s="113"/>
    </row>
    <row r="13059" spans="8:8" x14ac:dyDescent="0.25">
      <c r="H13059" s="113"/>
    </row>
    <row r="13060" spans="8:8" x14ac:dyDescent="0.25">
      <c r="H13060" s="113"/>
    </row>
    <row r="13061" spans="8:8" x14ac:dyDescent="0.25">
      <c r="H13061" s="113"/>
    </row>
    <row r="13062" spans="8:8" x14ac:dyDescent="0.25">
      <c r="H13062" s="113"/>
    </row>
    <row r="13063" spans="8:8" x14ac:dyDescent="0.25">
      <c r="H13063" s="113"/>
    </row>
    <row r="13064" spans="8:8" x14ac:dyDescent="0.25">
      <c r="H13064" s="113"/>
    </row>
    <row r="13065" spans="8:8" x14ac:dyDescent="0.25">
      <c r="H13065" s="113"/>
    </row>
    <row r="13066" spans="8:8" x14ac:dyDescent="0.25">
      <c r="H13066" s="113"/>
    </row>
    <row r="13067" spans="8:8" x14ac:dyDescent="0.25">
      <c r="H13067" s="113"/>
    </row>
    <row r="13068" spans="8:8" x14ac:dyDescent="0.25">
      <c r="H13068" s="113"/>
    </row>
    <row r="13069" spans="8:8" x14ac:dyDescent="0.25">
      <c r="H13069" s="113"/>
    </row>
    <row r="13070" spans="8:8" x14ac:dyDescent="0.25">
      <c r="H13070" s="113"/>
    </row>
    <row r="13071" spans="8:8" x14ac:dyDescent="0.25">
      <c r="H13071" s="113"/>
    </row>
    <row r="13072" spans="8:8" x14ac:dyDescent="0.25">
      <c r="H13072" s="113"/>
    </row>
    <row r="13073" spans="8:8" x14ac:dyDescent="0.25">
      <c r="H13073" s="113"/>
    </row>
    <row r="13074" spans="8:8" x14ac:dyDescent="0.25">
      <c r="H13074" s="113"/>
    </row>
    <row r="13075" spans="8:8" x14ac:dyDescent="0.25">
      <c r="H13075" s="113"/>
    </row>
    <row r="13076" spans="8:8" x14ac:dyDescent="0.25">
      <c r="H13076" s="113"/>
    </row>
    <row r="13077" spans="8:8" x14ac:dyDescent="0.25">
      <c r="H13077" s="113"/>
    </row>
    <row r="13078" spans="8:8" x14ac:dyDescent="0.25">
      <c r="H13078" s="113"/>
    </row>
    <row r="13079" spans="8:8" x14ac:dyDescent="0.25">
      <c r="H13079" s="113"/>
    </row>
    <row r="13080" spans="8:8" x14ac:dyDescent="0.25">
      <c r="H13080" s="113"/>
    </row>
    <row r="13081" spans="8:8" x14ac:dyDescent="0.25">
      <c r="H13081" s="113"/>
    </row>
    <row r="13082" spans="8:8" x14ac:dyDescent="0.25">
      <c r="H13082" s="113"/>
    </row>
    <row r="13083" spans="8:8" x14ac:dyDescent="0.25">
      <c r="H13083" s="113"/>
    </row>
    <row r="13084" spans="8:8" x14ac:dyDescent="0.25">
      <c r="H13084" s="113"/>
    </row>
    <row r="13085" spans="8:8" x14ac:dyDescent="0.25">
      <c r="H13085" s="113"/>
    </row>
    <row r="13086" spans="8:8" x14ac:dyDescent="0.25">
      <c r="H13086" s="113"/>
    </row>
    <row r="13087" spans="8:8" x14ac:dyDescent="0.25">
      <c r="H13087" s="113"/>
    </row>
    <row r="13088" spans="8:8" x14ac:dyDescent="0.25">
      <c r="H13088" s="113"/>
    </row>
    <row r="13089" spans="8:8" x14ac:dyDescent="0.25">
      <c r="H13089" s="113"/>
    </row>
    <row r="13090" spans="8:8" x14ac:dyDescent="0.25">
      <c r="H13090" s="113"/>
    </row>
    <row r="13091" spans="8:8" x14ac:dyDescent="0.25">
      <c r="H13091" s="113"/>
    </row>
    <row r="13092" spans="8:8" x14ac:dyDescent="0.25">
      <c r="H13092" s="113"/>
    </row>
    <row r="13093" spans="8:8" x14ac:dyDescent="0.25">
      <c r="H13093" s="113"/>
    </row>
    <row r="13094" spans="8:8" x14ac:dyDescent="0.25">
      <c r="H13094" s="113"/>
    </row>
    <row r="13095" spans="8:8" x14ac:dyDescent="0.25">
      <c r="H13095" s="113"/>
    </row>
    <row r="13096" spans="8:8" x14ac:dyDescent="0.25">
      <c r="H13096" s="113"/>
    </row>
    <row r="13097" spans="8:8" x14ac:dyDescent="0.25">
      <c r="H13097" s="113"/>
    </row>
    <row r="13098" spans="8:8" x14ac:dyDescent="0.25">
      <c r="H13098" s="113"/>
    </row>
    <row r="13099" spans="8:8" x14ac:dyDescent="0.25">
      <c r="H13099" s="113"/>
    </row>
    <row r="13100" spans="8:8" x14ac:dyDescent="0.25">
      <c r="H13100" s="113"/>
    </row>
    <row r="13101" spans="8:8" x14ac:dyDescent="0.25">
      <c r="H13101" s="113"/>
    </row>
    <row r="13102" spans="8:8" x14ac:dyDescent="0.25">
      <c r="H13102" s="113"/>
    </row>
    <row r="13103" spans="8:8" x14ac:dyDescent="0.25">
      <c r="H13103" s="113"/>
    </row>
    <row r="13104" spans="8:8" x14ac:dyDescent="0.25">
      <c r="H13104" s="113"/>
    </row>
    <row r="13105" spans="8:8" x14ac:dyDescent="0.25">
      <c r="H13105" s="113"/>
    </row>
    <row r="13106" spans="8:8" x14ac:dyDescent="0.25">
      <c r="H13106" s="113"/>
    </row>
    <row r="13107" spans="8:8" x14ac:dyDescent="0.25">
      <c r="H13107" s="113"/>
    </row>
    <row r="13108" spans="8:8" x14ac:dyDescent="0.25">
      <c r="H13108" s="113"/>
    </row>
    <row r="13109" spans="8:8" x14ac:dyDescent="0.25">
      <c r="H13109" s="113"/>
    </row>
    <row r="13110" spans="8:8" x14ac:dyDescent="0.25">
      <c r="H13110" s="113"/>
    </row>
    <row r="13111" spans="8:8" x14ac:dyDescent="0.25">
      <c r="H13111" s="113"/>
    </row>
    <row r="13112" spans="8:8" x14ac:dyDescent="0.25">
      <c r="H13112" s="113"/>
    </row>
    <row r="13113" spans="8:8" x14ac:dyDescent="0.25">
      <c r="H13113" s="113"/>
    </row>
    <row r="13114" spans="8:8" x14ac:dyDescent="0.25">
      <c r="H13114" s="113"/>
    </row>
    <row r="13115" spans="8:8" x14ac:dyDescent="0.25">
      <c r="H13115" s="113"/>
    </row>
    <row r="13116" spans="8:8" x14ac:dyDescent="0.25">
      <c r="H13116" s="113"/>
    </row>
    <row r="13117" spans="8:8" x14ac:dyDescent="0.25">
      <c r="H13117" s="113"/>
    </row>
    <row r="13118" spans="8:8" x14ac:dyDescent="0.25">
      <c r="H13118" s="113"/>
    </row>
    <row r="13119" spans="8:8" x14ac:dyDescent="0.25">
      <c r="H13119" s="113"/>
    </row>
    <row r="13120" spans="8:8" x14ac:dyDescent="0.25">
      <c r="H13120" s="113"/>
    </row>
    <row r="13121" spans="8:8" x14ac:dyDescent="0.25">
      <c r="H13121" s="113"/>
    </row>
    <row r="13122" spans="8:8" x14ac:dyDescent="0.25">
      <c r="H13122" s="113"/>
    </row>
    <row r="13123" spans="8:8" x14ac:dyDescent="0.25">
      <c r="H13123" s="113"/>
    </row>
    <row r="13124" spans="8:8" x14ac:dyDescent="0.25">
      <c r="H13124" s="113"/>
    </row>
    <row r="13125" spans="8:8" x14ac:dyDescent="0.25">
      <c r="H13125" s="113"/>
    </row>
    <row r="13126" spans="8:8" x14ac:dyDescent="0.25">
      <c r="H13126" s="113"/>
    </row>
    <row r="13127" spans="8:8" x14ac:dyDescent="0.25">
      <c r="H13127" s="113"/>
    </row>
    <row r="13128" spans="8:8" x14ac:dyDescent="0.25">
      <c r="H13128" s="113"/>
    </row>
    <row r="13129" spans="8:8" x14ac:dyDescent="0.25">
      <c r="H13129" s="113"/>
    </row>
    <row r="13130" spans="8:8" x14ac:dyDescent="0.25">
      <c r="H13130" s="113"/>
    </row>
    <row r="13131" spans="8:8" x14ac:dyDescent="0.25">
      <c r="H13131" s="113"/>
    </row>
    <row r="13132" spans="8:8" x14ac:dyDescent="0.25">
      <c r="H13132" s="113"/>
    </row>
    <row r="13133" spans="8:8" x14ac:dyDescent="0.25">
      <c r="H13133" s="113"/>
    </row>
    <row r="13134" spans="8:8" x14ac:dyDescent="0.25">
      <c r="H13134" s="113"/>
    </row>
    <row r="13135" spans="8:8" x14ac:dyDescent="0.25">
      <c r="H13135" s="113"/>
    </row>
    <row r="13136" spans="8:8" x14ac:dyDescent="0.25">
      <c r="H13136" s="113"/>
    </row>
    <row r="13137" spans="8:8" x14ac:dyDescent="0.25">
      <c r="H13137" s="113"/>
    </row>
    <row r="13138" spans="8:8" x14ac:dyDescent="0.25">
      <c r="H13138" s="113"/>
    </row>
    <row r="13139" spans="8:8" x14ac:dyDescent="0.25">
      <c r="H13139" s="113"/>
    </row>
    <row r="13140" spans="8:8" x14ac:dyDescent="0.25">
      <c r="H13140" s="113"/>
    </row>
    <row r="13141" spans="8:8" x14ac:dyDescent="0.25">
      <c r="H13141" s="113"/>
    </row>
    <row r="13142" spans="8:8" x14ac:dyDescent="0.25">
      <c r="H13142" s="113"/>
    </row>
    <row r="13143" spans="8:8" x14ac:dyDescent="0.25">
      <c r="H13143" s="113"/>
    </row>
    <row r="13144" spans="8:8" x14ac:dyDescent="0.25">
      <c r="H13144" s="113"/>
    </row>
    <row r="13145" spans="8:8" x14ac:dyDescent="0.25">
      <c r="H13145" s="113"/>
    </row>
    <row r="13146" spans="8:8" x14ac:dyDescent="0.25">
      <c r="H13146" s="113"/>
    </row>
    <row r="13147" spans="8:8" x14ac:dyDescent="0.25">
      <c r="H13147" s="113"/>
    </row>
    <row r="13148" spans="8:8" x14ac:dyDescent="0.25">
      <c r="H13148" s="113"/>
    </row>
    <row r="13149" spans="8:8" x14ac:dyDescent="0.25">
      <c r="H13149" s="113"/>
    </row>
    <row r="13150" spans="8:8" x14ac:dyDescent="0.25">
      <c r="H13150" s="113"/>
    </row>
    <row r="13151" spans="8:8" x14ac:dyDescent="0.25">
      <c r="H13151" s="113"/>
    </row>
    <row r="13152" spans="8:8" x14ac:dyDescent="0.25">
      <c r="H13152" s="113"/>
    </row>
    <row r="13153" spans="8:8" x14ac:dyDescent="0.25">
      <c r="H13153" s="113"/>
    </row>
    <row r="13154" spans="8:8" x14ac:dyDescent="0.25">
      <c r="H13154" s="113"/>
    </row>
    <row r="13155" spans="8:8" x14ac:dyDescent="0.25">
      <c r="H13155" s="113"/>
    </row>
    <row r="13156" spans="8:8" x14ac:dyDescent="0.25">
      <c r="H13156" s="113"/>
    </row>
    <row r="13157" spans="8:8" x14ac:dyDescent="0.25">
      <c r="H13157" s="113"/>
    </row>
    <row r="13158" spans="8:8" x14ac:dyDescent="0.25">
      <c r="H13158" s="113"/>
    </row>
    <row r="13159" spans="8:8" x14ac:dyDescent="0.25">
      <c r="H13159" s="113"/>
    </row>
    <row r="13160" spans="8:8" x14ac:dyDescent="0.25">
      <c r="H13160" s="113"/>
    </row>
    <row r="13161" spans="8:8" x14ac:dyDescent="0.25">
      <c r="H13161" s="113"/>
    </row>
    <row r="13162" spans="8:8" x14ac:dyDescent="0.25">
      <c r="H13162" s="113"/>
    </row>
    <row r="13163" spans="8:8" x14ac:dyDescent="0.25">
      <c r="H13163" s="113"/>
    </row>
    <row r="13164" spans="8:8" x14ac:dyDescent="0.25">
      <c r="H13164" s="113"/>
    </row>
    <row r="13165" spans="8:8" x14ac:dyDescent="0.25">
      <c r="H13165" s="113"/>
    </row>
    <row r="13166" spans="8:8" x14ac:dyDescent="0.25">
      <c r="H13166" s="113"/>
    </row>
    <row r="13167" spans="8:8" x14ac:dyDescent="0.25">
      <c r="H13167" s="113"/>
    </row>
    <row r="13168" spans="8:8" x14ac:dyDescent="0.25">
      <c r="H13168" s="113"/>
    </row>
    <row r="13169" spans="8:8" x14ac:dyDescent="0.25">
      <c r="H13169" s="113"/>
    </row>
    <row r="13170" spans="8:8" x14ac:dyDescent="0.25">
      <c r="H13170" s="113"/>
    </row>
    <row r="13171" spans="8:8" x14ac:dyDescent="0.25">
      <c r="H13171" s="113"/>
    </row>
    <row r="13172" spans="8:8" x14ac:dyDescent="0.25">
      <c r="H13172" s="113"/>
    </row>
    <row r="13173" spans="8:8" x14ac:dyDescent="0.25">
      <c r="H13173" s="113"/>
    </row>
    <row r="13174" spans="8:8" x14ac:dyDescent="0.25">
      <c r="H13174" s="113"/>
    </row>
    <row r="13175" spans="8:8" x14ac:dyDescent="0.25">
      <c r="H13175" s="113"/>
    </row>
    <row r="13176" spans="8:8" x14ac:dyDescent="0.25">
      <c r="H13176" s="113"/>
    </row>
    <row r="13177" spans="8:8" x14ac:dyDescent="0.25">
      <c r="H13177" s="113"/>
    </row>
    <row r="13178" spans="8:8" x14ac:dyDescent="0.25">
      <c r="H13178" s="113"/>
    </row>
    <row r="13179" spans="8:8" x14ac:dyDescent="0.25">
      <c r="H13179" s="113"/>
    </row>
    <row r="13180" spans="8:8" x14ac:dyDescent="0.25">
      <c r="H13180" s="113"/>
    </row>
    <row r="13181" spans="8:8" x14ac:dyDescent="0.25">
      <c r="H13181" s="113"/>
    </row>
    <row r="13182" spans="8:8" x14ac:dyDescent="0.25">
      <c r="H13182" s="113"/>
    </row>
    <row r="13183" spans="8:8" x14ac:dyDescent="0.25">
      <c r="H13183" s="113"/>
    </row>
    <row r="13184" spans="8:8" x14ac:dyDescent="0.25">
      <c r="H13184" s="113"/>
    </row>
    <row r="13185" spans="8:8" x14ac:dyDescent="0.25">
      <c r="H13185" s="113"/>
    </row>
    <row r="13186" spans="8:8" x14ac:dyDescent="0.25">
      <c r="H13186" s="113"/>
    </row>
    <row r="13187" spans="8:8" x14ac:dyDescent="0.25">
      <c r="H13187" s="113"/>
    </row>
    <row r="13188" spans="8:8" x14ac:dyDescent="0.25">
      <c r="H13188" s="113"/>
    </row>
    <row r="13189" spans="8:8" x14ac:dyDescent="0.25">
      <c r="H13189" s="113"/>
    </row>
    <row r="13190" spans="8:8" x14ac:dyDescent="0.25">
      <c r="H13190" s="113"/>
    </row>
    <row r="13191" spans="8:8" x14ac:dyDescent="0.25">
      <c r="H13191" s="113"/>
    </row>
    <row r="13192" spans="8:8" x14ac:dyDescent="0.25">
      <c r="H13192" s="113"/>
    </row>
    <row r="13193" spans="8:8" x14ac:dyDescent="0.25">
      <c r="H13193" s="113"/>
    </row>
    <row r="13194" spans="8:8" x14ac:dyDescent="0.25">
      <c r="H13194" s="113"/>
    </row>
    <row r="13195" spans="8:8" x14ac:dyDescent="0.25">
      <c r="H13195" s="113"/>
    </row>
    <row r="13196" spans="8:8" x14ac:dyDescent="0.25">
      <c r="H13196" s="113"/>
    </row>
    <row r="13197" spans="8:8" x14ac:dyDescent="0.25">
      <c r="H13197" s="113"/>
    </row>
    <row r="13198" spans="8:8" x14ac:dyDescent="0.25">
      <c r="H13198" s="113"/>
    </row>
    <row r="13199" spans="8:8" x14ac:dyDescent="0.25">
      <c r="H13199" s="113"/>
    </row>
    <row r="13200" spans="8:8" x14ac:dyDescent="0.25">
      <c r="H13200" s="113"/>
    </row>
    <row r="13201" spans="8:8" x14ac:dyDescent="0.25">
      <c r="H13201" s="113"/>
    </row>
    <row r="13202" spans="8:8" x14ac:dyDescent="0.25">
      <c r="H13202" s="113"/>
    </row>
    <row r="13203" spans="8:8" x14ac:dyDescent="0.25">
      <c r="H13203" s="113"/>
    </row>
    <row r="13204" spans="8:8" x14ac:dyDescent="0.25">
      <c r="H13204" s="113"/>
    </row>
    <row r="13205" spans="8:8" x14ac:dyDescent="0.25">
      <c r="H13205" s="113"/>
    </row>
    <row r="13206" spans="8:8" x14ac:dyDescent="0.25">
      <c r="H13206" s="113"/>
    </row>
    <row r="13207" spans="8:8" x14ac:dyDescent="0.25">
      <c r="H13207" s="113"/>
    </row>
    <row r="13208" spans="8:8" x14ac:dyDescent="0.25">
      <c r="H13208" s="113"/>
    </row>
    <row r="13209" spans="8:8" x14ac:dyDescent="0.25">
      <c r="H13209" s="113"/>
    </row>
    <row r="13210" spans="8:8" x14ac:dyDescent="0.25">
      <c r="H13210" s="113"/>
    </row>
    <row r="13211" spans="8:8" x14ac:dyDescent="0.25">
      <c r="H13211" s="113"/>
    </row>
    <row r="13212" spans="8:8" x14ac:dyDescent="0.25">
      <c r="H13212" s="113"/>
    </row>
    <row r="13213" spans="8:8" x14ac:dyDescent="0.25">
      <c r="H13213" s="113"/>
    </row>
    <row r="13214" spans="8:8" x14ac:dyDescent="0.25">
      <c r="H13214" s="113"/>
    </row>
    <row r="13215" spans="8:8" x14ac:dyDescent="0.25">
      <c r="H13215" s="113"/>
    </row>
    <row r="13216" spans="8:8" x14ac:dyDescent="0.25">
      <c r="H13216" s="113"/>
    </row>
    <row r="13217" spans="8:8" x14ac:dyDescent="0.25">
      <c r="H13217" s="113"/>
    </row>
    <row r="13218" spans="8:8" x14ac:dyDescent="0.25">
      <c r="H13218" s="113"/>
    </row>
    <row r="13219" spans="8:8" x14ac:dyDescent="0.25">
      <c r="H13219" s="113"/>
    </row>
    <row r="13220" spans="8:8" x14ac:dyDescent="0.25">
      <c r="H13220" s="113"/>
    </row>
    <row r="13221" spans="8:8" x14ac:dyDescent="0.25">
      <c r="H13221" s="113"/>
    </row>
    <row r="13222" spans="8:8" x14ac:dyDescent="0.25">
      <c r="H13222" s="113"/>
    </row>
    <row r="13223" spans="8:8" x14ac:dyDescent="0.25">
      <c r="H13223" s="113"/>
    </row>
    <row r="13224" spans="8:8" x14ac:dyDescent="0.25">
      <c r="H13224" s="113"/>
    </row>
    <row r="13225" spans="8:8" x14ac:dyDescent="0.25">
      <c r="H13225" s="113"/>
    </row>
    <row r="13226" spans="8:8" x14ac:dyDescent="0.25">
      <c r="H13226" s="113"/>
    </row>
    <row r="13227" spans="8:8" x14ac:dyDescent="0.25">
      <c r="H13227" s="113"/>
    </row>
    <row r="13228" spans="8:8" x14ac:dyDescent="0.25">
      <c r="H13228" s="113"/>
    </row>
    <row r="13229" spans="8:8" x14ac:dyDescent="0.25">
      <c r="H13229" s="113"/>
    </row>
    <row r="13230" spans="8:8" x14ac:dyDescent="0.25">
      <c r="H13230" s="113"/>
    </row>
    <row r="13231" spans="8:8" x14ac:dyDescent="0.25">
      <c r="H13231" s="113"/>
    </row>
    <row r="13232" spans="8:8" x14ac:dyDescent="0.25">
      <c r="H13232" s="113"/>
    </row>
    <row r="13233" spans="8:8" x14ac:dyDescent="0.25">
      <c r="H13233" s="113"/>
    </row>
    <row r="13234" spans="8:8" x14ac:dyDescent="0.25">
      <c r="H13234" s="113"/>
    </row>
    <row r="13235" spans="8:8" x14ac:dyDescent="0.25">
      <c r="H13235" s="113"/>
    </row>
    <row r="13236" spans="8:8" x14ac:dyDescent="0.25">
      <c r="H13236" s="113"/>
    </row>
    <row r="13237" spans="8:8" x14ac:dyDescent="0.25">
      <c r="H13237" s="113"/>
    </row>
    <row r="13238" spans="8:8" x14ac:dyDescent="0.25">
      <c r="H13238" s="113"/>
    </row>
    <row r="13239" spans="8:8" x14ac:dyDescent="0.25">
      <c r="H13239" s="113"/>
    </row>
    <row r="13240" spans="8:8" x14ac:dyDescent="0.25">
      <c r="H13240" s="113"/>
    </row>
    <row r="13241" spans="8:8" x14ac:dyDescent="0.25">
      <c r="H13241" s="113"/>
    </row>
    <row r="13242" spans="8:8" x14ac:dyDescent="0.25">
      <c r="H13242" s="113"/>
    </row>
    <row r="13243" spans="8:8" x14ac:dyDescent="0.25">
      <c r="H13243" s="113"/>
    </row>
    <row r="13244" spans="8:8" x14ac:dyDescent="0.25">
      <c r="H13244" s="113"/>
    </row>
    <row r="13245" spans="8:8" x14ac:dyDescent="0.25">
      <c r="H13245" s="113"/>
    </row>
    <row r="13246" spans="8:8" x14ac:dyDescent="0.25">
      <c r="H13246" s="113"/>
    </row>
    <row r="13247" spans="8:8" x14ac:dyDescent="0.25">
      <c r="H13247" s="113"/>
    </row>
    <row r="13248" spans="8:8" x14ac:dyDescent="0.25">
      <c r="H13248" s="113"/>
    </row>
    <row r="13249" spans="8:8" x14ac:dyDescent="0.25">
      <c r="H13249" s="113"/>
    </row>
    <row r="13250" spans="8:8" x14ac:dyDescent="0.25">
      <c r="H13250" s="113"/>
    </row>
    <row r="13251" spans="8:8" x14ac:dyDescent="0.25">
      <c r="H13251" s="113"/>
    </row>
    <row r="13252" spans="8:8" x14ac:dyDescent="0.25">
      <c r="H13252" s="113"/>
    </row>
    <row r="13253" spans="8:8" x14ac:dyDescent="0.25">
      <c r="H13253" s="113"/>
    </row>
    <row r="13254" spans="8:8" x14ac:dyDescent="0.25">
      <c r="H13254" s="113"/>
    </row>
    <row r="13255" spans="8:8" x14ac:dyDescent="0.25">
      <c r="H13255" s="113"/>
    </row>
    <row r="13256" spans="8:8" x14ac:dyDescent="0.25">
      <c r="H13256" s="113"/>
    </row>
    <row r="13257" spans="8:8" x14ac:dyDescent="0.25">
      <c r="H13257" s="113"/>
    </row>
    <row r="13258" spans="8:8" x14ac:dyDescent="0.25">
      <c r="H13258" s="113"/>
    </row>
    <row r="13259" spans="8:8" x14ac:dyDescent="0.25">
      <c r="H13259" s="113"/>
    </row>
    <row r="13260" spans="8:8" x14ac:dyDescent="0.25">
      <c r="H13260" s="113"/>
    </row>
    <row r="13261" spans="8:8" x14ac:dyDescent="0.25">
      <c r="H13261" s="113"/>
    </row>
    <row r="13262" spans="8:8" x14ac:dyDescent="0.25">
      <c r="H13262" s="113"/>
    </row>
    <row r="13263" spans="8:8" x14ac:dyDescent="0.25">
      <c r="H13263" s="113"/>
    </row>
    <row r="13264" spans="8:8" x14ac:dyDescent="0.25">
      <c r="H13264" s="113"/>
    </row>
    <row r="13265" spans="8:8" x14ac:dyDescent="0.25">
      <c r="H13265" s="113"/>
    </row>
    <row r="13266" spans="8:8" x14ac:dyDescent="0.25">
      <c r="H13266" s="113"/>
    </row>
    <row r="13267" spans="8:8" x14ac:dyDescent="0.25">
      <c r="H13267" s="113"/>
    </row>
    <row r="13268" spans="8:8" x14ac:dyDescent="0.25">
      <c r="H13268" s="113"/>
    </row>
    <row r="13269" spans="8:8" x14ac:dyDescent="0.25">
      <c r="H13269" s="113"/>
    </row>
    <row r="13270" spans="8:8" x14ac:dyDescent="0.25">
      <c r="H13270" s="113"/>
    </row>
    <row r="13271" spans="8:8" x14ac:dyDescent="0.25">
      <c r="H13271" s="113"/>
    </row>
    <row r="13272" spans="8:8" x14ac:dyDescent="0.25">
      <c r="H13272" s="113"/>
    </row>
    <row r="13273" spans="8:8" x14ac:dyDescent="0.25">
      <c r="H13273" s="113"/>
    </row>
    <row r="13274" spans="8:8" x14ac:dyDescent="0.25">
      <c r="H13274" s="113"/>
    </row>
    <row r="13275" spans="8:8" x14ac:dyDescent="0.25">
      <c r="H13275" s="113"/>
    </row>
    <row r="13276" spans="8:8" x14ac:dyDescent="0.25">
      <c r="H13276" s="113"/>
    </row>
    <row r="13277" spans="8:8" x14ac:dyDescent="0.25">
      <c r="H13277" s="113"/>
    </row>
    <row r="13278" spans="8:8" x14ac:dyDescent="0.25">
      <c r="H13278" s="113"/>
    </row>
    <row r="13279" spans="8:8" x14ac:dyDescent="0.25">
      <c r="H13279" s="113"/>
    </row>
    <row r="13280" spans="8:8" x14ac:dyDescent="0.25">
      <c r="H13280" s="113"/>
    </row>
    <row r="13281" spans="8:8" x14ac:dyDescent="0.25">
      <c r="H13281" s="113"/>
    </row>
    <row r="13282" spans="8:8" x14ac:dyDescent="0.25">
      <c r="H13282" s="113"/>
    </row>
    <row r="13283" spans="8:8" x14ac:dyDescent="0.25">
      <c r="H13283" s="113"/>
    </row>
    <row r="13284" spans="8:8" x14ac:dyDescent="0.25">
      <c r="H13284" s="113"/>
    </row>
    <row r="13285" spans="8:8" x14ac:dyDescent="0.25">
      <c r="H13285" s="113"/>
    </row>
    <row r="13286" spans="8:8" x14ac:dyDescent="0.25">
      <c r="H13286" s="113"/>
    </row>
    <row r="13287" spans="8:8" x14ac:dyDescent="0.25">
      <c r="H13287" s="113"/>
    </row>
    <row r="13288" spans="8:8" x14ac:dyDescent="0.25">
      <c r="H13288" s="113"/>
    </row>
    <row r="13289" spans="8:8" x14ac:dyDescent="0.25">
      <c r="H13289" s="113"/>
    </row>
    <row r="13290" spans="8:8" x14ac:dyDescent="0.25">
      <c r="H13290" s="113"/>
    </row>
    <row r="13291" spans="8:8" x14ac:dyDescent="0.25">
      <c r="H13291" s="113"/>
    </row>
    <row r="13292" spans="8:8" x14ac:dyDescent="0.25">
      <c r="H13292" s="113"/>
    </row>
    <row r="13293" spans="8:8" x14ac:dyDescent="0.25">
      <c r="H13293" s="113"/>
    </row>
    <row r="13294" spans="8:8" x14ac:dyDescent="0.25">
      <c r="H13294" s="113"/>
    </row>
    <row r="13295" spans="8:8" x14ac:dyDescent="0.25">
      <c r="H13295" s="113"/>
    </row>
    <row r="13296" spans="8:8" x14ac:dyDescent="0.25">
      <c r="H13296" s="113"/>
    </row>
    <row r="13297" spans="8:8" x14ac:dyDescent="0.25">
      <c r="H13297" s="113"/>
    </row>
    <row r="13298" spans="8:8" x14ac:dyDescent="0.25">
      <c r="H13298" s="113"/>
    </row>
    <row r="13299" spans="8:8" x14ac:dyDescent="0.25">
      <c r="H13299" s="113"/>
    </row>
    <row r="13300" spans="8:8" x14ac:dyDescent="0.25">
      <c r="H13300" s="113"/>
    </row>
    <row r="13301" spans="8:8" x14ac:dyDescent="0.25">
      <c r="H13301" s="113"/>
    </row>
    <row r="13302" spans="8:8" x14ac:dyDescent="0.25">
      <c r="H13302" s="113"/>
    </row>
    <row r="13303" spans="8:8" x14ac:dyDescent="0.25">
      <c r="H13303" s="113"/>
    </row>
    <row r="13304" spans="8:8" x14ac:dyDescent="0.25">
      <c r="H13304" s="113"/>
    </row>
    <row r="13305" spans="8:8" x14ac:dyDescent="0.25">
      <c r="H13305" s="113"/>
    </row>
    <row r="13306" spans="8:8" x14ac:dyDescent="0.25">
      <c r="H13306" s="113"/>
    </row>
    <row r="13307" spans="8:8" x14ac:dyDescent="0.25">
      <c r="H13307" s="113"/>
    </row>
    <row r="13308" spans="8:8" x14ac:dyDescent="0.25">
      <c r="H13308" s="113"/>
    </row>
    <row r="13309" spans="8:8" x14ac:dyDescent="0.25">
      <c r="H13309" s="113"/>
    </row>
    <row r="13310" spans="8:8" x14ac:dyDescent="0.25">
      <c r="H13310" s="113"/>
    </row>
    <row r="13311" spans="8:8" x14ac:dyDescent="0.25">
      <c r="H13311" s="113"/>
    </row>
    <row r="13312" spans="8:8" x14ac:dyDescent="0.25">
      <c r="H13312" s="113"/>
    </row>
    <row r="13313" spans="8:8" x14ac:dyDescent="0.25">
      <c r="H13313" s="113"/>
    </row>
    <row r="13314" spans="8:8" x14ac:dyDescent="0.25">
      <c r="H13314" s="113"/>
    </row>
    <row r="13315" spans="8:8" x14ac:dyDescent="0.25">
      <c r="H13315" s="113"/>
    </row>
    <row r="13316" spans="8:8" x14ac:dyDescent="0.25">
      <c r="H13316" s="113"/>
    </row>
    <row r="13317" spans="8:8" x14ac:dyDescent="0.25">
      <c r="H13317" s="113"/>
    </row>
    <row r="13318" spans="8:8" x14ac:dyDescent="0.25">
      <c r="H13318" s="113"/>
    </row>
    <row r="13319" spans="8:8" x14ac:dyDescent="0.25">
      <c r="H13319" s="113"/>
    </row>
    <row r="13320" spans="8:8" x14ac:dyDescent="0.25">
      <c r="H13320" s="113"/>
    </row>
    <row r="13321" spans="8:8" x14ac:dyDescent="0.25">
      <c r="H13321" s="113"/>
    </row>
    <row r="13322" spans="8:8" x14ac:dyDescent="0.25">
      <c r="H13322" s="113"/>
    </row>
    <row r="13323" spans="8:8" x14ac:dyDescent="0.25">
      <c r="H13323" s="113"/>
    </row>
    <row r="13324" spans="8:8" x14ac:dyDescent="0.25">
      <c r="H13324" s="113"/>
    </row>
    <row r="13325" spans="8:8" x14ac:dyDescent="0.25">
      <c r="H13325" s="113"/>
    </row>
    <row r="13326" spans="8:8" x14ac:dyDescent="0.25">
      <c r="H13326" s="113"/>
    </row>
    <row r="13327" spans="8:8" x14ac:dyDescent="0.25">
      <c r="H13327" s="113"/>
    </row>
    <row r="13328" spans="8:8" x14ac:dyDescent="0.25">
      <c r="H13328" s="113"/>
    </row>
    <row r="13329" spans="8:8" x14ac:dyDescent="0.25">
      <c r="H13329" s="113"/>
    </row>
    <row r="13330" spans="8:8" x14ac:dyDescent="0.25">
      <c r="H13330" s="113"/>
    </row>
    <row r="13331" spans="8:8" x14ac:dyDescent="0.25">
      <c r="H13331" s="113"/>
    </row>
    <row r="13332" spans="8:8" x14ac:dyDescent="0.25">
      <c r="H13332" s="113"/>
    </row>
    <row r="13333" spans="8:8" x14ac:dyDescent="0.25">
      <c r="H13333" s="113"/>
    </row>
    <row r="13334" spans="8:8" x14ac:dyDescent="0.25">
      <c r="H13334" s="113"/>
    </row>
    <row r="13335" spans="8:8" x14ac:dyDescent="0.25">
      <c r="H13335" s="113"/>
    </row>
    <row r="13336" spans="8:8" x14ac:dyDescent="0.25">
      <c r="H13336" s="113"/>
    </row>
    <row r="13337" spans="8:8" x14ac:dyDescent="0.25">
      <c r="H13337" s="113"/>
    </row>
    <row r="13338" spans="8:8" x14ac:dyDescent="0.25">
      <c r="H13338" s="113"/>
    </row>
    <row r="13339" spans="8:8" x14ac:dyDescent="0.25">
      <c r="H13339" s="113"/>
    </row>
    <row r="13340" spans="8:8" x14ac:dyDescent="0.25">
      <c r="H13340" s="113"/>
    </row>
    <row r="13341" spans="8:8" x14ac:dyDescent="0.25">
      <c r="H13341" s="113"/>
    </row>
    <row r="13342" spans="8:8" x14ac:dyDescent="0.25">
      <c r="H13342" s="113"/>
    </row>
    <row r="13343" spans="8:8" x14ac:dyDescent="0.25">
      <c r="H13343" s="113"/>
    </row>
    <row r="13344" spans="8:8" x14ac:dyDescent="0.25">
      <c r="H13344" s="113"/>
    </row>
    <row r="13345" spans="8:8" x14ac:dyDescent="0.25">
      <c r="H13345" s="113"/>
    </row>
    <row r="13346" spans="8:8" x14ac:dyDescent="0.25">
      <c r="H13346" s="113"/>
    </row>
    <row r="13347" spans="8:8" x14ac:dyDescent="0.25">
      <c r="H13347" s="113"/>
    </row>
    <row r="13348" spans="8:8" x14ac:dyDescent="0.25">
      <c r="H13348" s="113"/>
    </row>
    <row r="13349" spans="8:8" x14ac:dyDescent="0.25">
      <c r="H13349" s="113"/>
    </row>
    <row r="13350" spans="8:8" x14ac:dyDescent="0.25">
      <c r="H13350" s="113"/>
    </row>
    <row r="13351" spans="8:8" x14ac:dyDescent="0.25">
      <c r="H13351" s="113"/>
    </row>
    <row r="13352" spans="8:8" x14ac:dyDescent="0.25">
      <c r="H13352" s="113"/>
    </row>
    <row r="13353" spans="8:8" x14ac:dyDescent="0.25">
      <c r="H13353" s="113"/>
    </row>
    <row r="13354" spans="8:8" x14ac:dyDescent="0.25">
      <c r="H13354" s="113"/>
    </row>
    <row r="13355" spans="8:8" x14ac:dyDescent="0.25">
      <c r="H13355" s="113"/>
    </row>
    <row r="13356" spans="8:8" x14ac:dyDescent="0.25">
      <c r="H13356" s="113"/>
    </row>
    <row r="13357" spans="8:8" x14ac:dyDescent="0.25">
      <c r="H13357" s="113"/>
    </row>
    <row r="13358" spans="8:8" x14ac:dyDescent="0.25">
      <c r="H13358" s="113"/>
    </row>
    <row r="13359" spans="8:8" x14ac:dyDescent="0.25">
      <c r="H13359" s="113"/>
    </row>
    <row r="13360" spans="8:8" x14ac:dyDescent="0.25">
      <c r="H13360" s="113"/>
    </row>
    <row r="13361" spans="8:8" x14ac:dyDescent="0.25">
      <c r="H13361" s="113"/>
    </row>
    <row r="13362" spans="8:8" x14ac:dyDescent="0.25">
      <c r="H13362" s="113"/>
    </row>
    <row r="13363" spans="8:8" x14ac:dyDescent="0.25">
      <c r="H13363" s="113"/>
    </row>
    <row r="13364" spans="8:8" x14ac:dyDescent="0.25">
      <c r="H13364" s="113"/>
    </row>
    <row r="13365" spans="8:8" x14ac:dyDescent="0.25">
      <c r="H13365" s="113"/>
    </row>
    <row r="13366" spans="8:8" x14ac:dyDescent="0.25">
      <c r="H13366" s="113"/>
    </row>
    <row r="13367" spans="8:8" x14ac:dyDescent="0.25">
      <c r="H13367" s="113"/>
    </row>
    <row r="13368" spans="8:8" x14ac:dyDescent="0.25">
      <c r="H13368" s="113"/>
    </row>
    <row r="13369" spans="8:8" x14ac:dyDescent="0.25">
      <c r="H13369" s="113"/>
    </row>
    <row r="13370" spans="8:8" x14ac:dyDescent="0.25">
      <c r="H13370" s="113"/>
    </row>
    <row r="13371" spans="8:8" x14ac:dyDescent="0.25">
      <c r="H13371" s="113"/>
    </row>
    <row r="13372" spans="8:8" x14ac:dyDescent="0.25">
      <c r="H13372" s="113"/>
    </row>
    <row r="13373" spans="8:8" x14ac:dyDescent="0.25">
      <c r="H13373" s="113"/>
    </row>
    <row r="13374" spans="8:8" x14ac:dyDescent="0.25">
      <c r="H13374" s="113"/>
    </row>
    <row r="13375" spans="8:8" x14ac:dyDescent="0.25">
      <c r="H13375" s="113"/>
    </row>
    <row r="13376" spans="8:8" x14ac:dyDescent="0.25">
      <c r="H13376" s="113"/>
    </row>
    <row r="13377" spans="8:8" x14ac:dyDescent="0.25">
      <c r="H13377" s="113"/>
    </row>
    <row r="13378" spans="8:8" x14ac:dyDescent="0.25">
      <c r="H13378" s="113"/>
    </row>
    <row r="13379" spans="8:8" x14ac:dyDescent="0.25">
      <c r="H13379" s="113"/>
    </row>
    <row r="13380" spans="8:8" x14ac:dyDescent="0.25">
      <c r="H13380" s="113"/>
    </row>
    <row r="13381" spans="8:8" x14ac:dyDescent="0.25">
      <c r="H13381" s="113"/>
    </row>
    <row r="13382" spans="8:8" x14ac:dyDescent="0.25">
      <c r="H13382" s="113"/>
    </row>
    <row r="13383" spans="8:8" x14ac:dyDescent="0.25">
      <c r="H13383" s="113"/>
    </row>
    <row r="13384" spans="8:8" x14ac:dyDescent="0.25">
      <c r="H13384" s="113"/>
    </row>
    <row r="13385" spans="8:8" x14ac:dyDescent="0.25">
      <c r="H13385" s="113"/>
    </row>
    <row r="13386" spans="8:8" x14ac:dyDescent="0.25">
      <c r="H13386" s="113"/>
    </row>
    <row r="13387" spans="8:8" x14ac:dyDescent="0.25">
      <c r="H13387" s="113"/>
    </row>
    <row r="13388" spans="8:8" x14ac:dyDescent="0.25">
      <c r="H13388" s="113"/>
    </row>
    <row r="13389" spans="8:8" x14ac:dyDescent="0.25">
      <c r="H13389" s="113"/>
    </row>
    <row r="13390" spans="8:8" x14ac:dyDescent="0.25">
      <c r="H13390" s="113"/>
    </row>
    <row r="13391" spans="8:8" x14ac:dyDescent="0.25">
      <c r="H13391" s="113"/>
    </row>
    <row r="13392" spans="8:8" x14ac:dyDescent="0.25">
      <c r="H13392" s="113"/>
    </row>
    <row r="13393" spans="8:8" x14ac:dyDescent="0.25">
      <c r="H13393" s="113"/>
    </row>
    <row r="13394" spans="8:8" x14ac:dyDescent="0.25">
      <c r="H13394" s="113"/>
    </row>
    <row r="13395" spans="8:8" x14ac:dyDescent="0.25">
      <c r="H13395" s="113"/>
    </row>
    <row r="13396" spans="8:8" x14ac:dyDescent="0.25">
      <c r="H13396" s="113"/>
    </row>
    <row r="13397" spans="8:8" x14ac:dyDescent="0.25">
      <c r="H13397" s="113"/>
    </row>
    <row r="13398" spans="8:8" x14ac:dyDescent="0.25">
      <c r="H13398" s="113"/>
    </row>
    <row r="13399" spans="8:8" x14ac:dyDescent="0.25">
      <c r="H13399" s="113"/>
    </row>
    <row r="13400" spans="8:8" x14ac:dyDescent="0.25">
      <c r="H13400" s="113"/>
    </row>
    <row r="13401" spans="8:8" x14ac:dyDescent="0.25">
      <c r="H13401" s="113"/>
    </row>
    <row r="13402" spans="8:8" x14ac:dyDescent="0.25">
      <c r="H13402" s="113"/>
    </row>
    <row r="13403" spans="8:8" x14ac:dyDescent="0.25">
      <c r="H13403" s="113"/>
    </row>
    <row r="13404" spans="8:8" x14ac:dyDescent="0.25">
      <c r="H13404" s="113"/>
    </row>
    <row r="13405" spans="8:8" x14ac:dyDescent="0.25">
      <c r="H13405" s="113"/>
    </row>
    <row r="13406" spans="8:8" x14ac:dyDescent="0.25">
      <c r="H13406" s="113"/>
    </row>
    <row r="13407" spans="8:8" x14ac:dyDescent="0.25">
      <c r="H13407" s="113"/>
    </row>
    <row r="13408" spans="8:8" x14ac:dyDescent="0.25">
      <c r="H13408" s="113"/>
    </row>
    <row r="13409" spans="8:8" x14ac:dyDescent="0.25">
      <c r="H13409" s="113"/>
    </row>
    <row r="13410" spans="8:8" x14ac:dyDescent="0.25">
      <c r="H13410" s="113"/>
    </row>
    <row r="13411" spans="8:8" x14ac:dyDescent="0.25">
      <c r="H13411" s="113"/>
    </row>
    <row r="13412" spans="8:8" x14ac:dyDescent="0.25">
      <c r="H13412" s="113"/>
    </row>
    <row r="13413" spans="8:8" x14ac:dyDescent="0.25">
      <c r="H13413" s="113"/>
    </row>
    <row r="13414" spans="8:8" x14ac:dyDescent="0.25">
      <c r="H13414" s="113"/>
    </row>
    <row r="13415" spans="8:8" x14ac:dyDescent="0.25">
      <c r="H13415" s="113"/>
    </row>
    <row r="13416" spans="8:8" x14ac:dyDescent="0.25">
      <c r="H13416" s="113"/>
    </row>
    <row r="13417" spans="8:8" x14ac:dyDescent="0.25">
      <c r="H13417" s="113"/>
    </row>
    <row r="13418" spans="8:8" x14ac:dyDescent="0.25">
      <c r="H13418" s="113"/>
    </row>
    <row r="13419" spans="8:8" x14ac:dyDescent="0.25">
      <c r="H13419" s="113"/>
    </row>
    <row r="13420" spans="8:8" x14ac:dyDescent="0.25">
      <c r="H13420" s="113"/>
    </row>
    <row r="13421" spans="8:8" x14ac:dyDescent="0.25">
      <c r="H13421" s="113"/>
    </row>
    <row r="13422" spans="8:8" x14ac:dyDescent="0.25">
      <c r="H13422" s="113"/>
    </row>
    <row r="13423" spans="8:8" x14ac:dyDescent="0.25">
      <c r="H13423" s="113"/>
    </row>
    <row r="13424" spans="8:8" x14ac:dyDescent="0.25">
      <c r="H13424" s="113"/>
    </row>
    <row r="13425" spans="8:8" x14ac:dyDescent="0.25">
      <c r="H13425" s="113"/>
    </row>
    <row r="13426" spans="8:8" x14ac:dyDescent="0.25">
      <c r="H13426" s="113"/>
    </row>
    <row r="13427" spans="8:8" x14ac:dyDescent="0.25">
      <c r="H13427" s="113"/>
    </row>
    <row r="13428" spans="8:8" x14ac:dyDescent="0.25">
      <c r="H13428" s="113"/>
    </row>
    <row r="13429" spans="8:8" x14ac:dyDescent="0.25">
      <c r="H13429" s="113"/>
    </row>
    <row r="13430" spans="8:8" x14ac:dyDescent="0.25">
      <c r="H13430" s="113"/>
    </row>
    <row r="13431" spans="8:8" x14ac:dyDescent="0.25">
      <c r="H13431" s="113"/>
    </row>
    <row r="13432" spans="8:8" x14ac:dyDescent="0.25">
      <c r="H13432" s="113"/>
    </row>
    <row r="13433" spans="8:8" x14ac:dyDescent="0.25">
      <c r="H13433" s="113"/>
    </row>
    <row r="13434" spans="8:8" x14ac:dyDescent="0.25">
      <c r="H13434" s="113"/>
    </row>
    <row r="13435" spans="8:8" x14ac:dyDescent="0.25">
      <c r="H13435" s="113"/>
    </row>
    <row r="13436" spans="8:8" x14ac:dyDescent="0.25">
      <c r="H13436" s="113"/>
    </row>
    <row r="13437" spans="8:8" x14ac:dyDescent="0.25">
      <c r="H13437" s="113"/>
    </row>
    <row r="13438" spans="8:8" x14ac:dyDescent="0.25">
      <c r="H13438" s="113"/>
    </row>
    <row r="13439" spans="8:8" x14ac:dyDescent="0.25">
      <c r="H13439" s="113"/>
    </row>
    <row r="13440" spans="8:8" x14ac:dyDescent="0.25">
      <c r="H13440" s="113"/>
    </row>
    <row r="13441" spans="8:8" x14ac:dyDescent="0.25">
      <c r="H13441" s="113"/>
    </row>
    <row r="13442" spans="8:8" x14ac:dyDescent="0.25">
      <c r="H13442" s="113"/>
    </row>
    <row r="13443" spans="8:8" x14ac:dyDescent="0.25">
      <c r="H13443" s="113"/>
    </row>
    <row r="13444" spans="8:8" x14ac:dyDescent="0.25">
      <c r="H13444" s="113"/>
    </row>
    <row r="13445" spans="8:8" x14ac:dyDescent="0.25">
      <c r="H13445" s="113"/>
    </row>
    <row r="13446" spans="8:8" x14ac:dyDescent="0.25">
      <c r="H13446" s="113"/>
    </row>
    <row r="13447" spans="8:8" x14ac:dyDescent="0.25">
      <c r="H13447" s="113"/>
    </row>
    <row r="13448" spans="8:8" x14ac:dyDescent="0.25">
      <c r="H13448" s="113"/>
    </row>
    <row r="13449" spans="8:8" x14ac:dyDescent="0.25">
      <c r="H13449" s="113"/>
    </row>
    <row r="13450" spans="8:8" x14ac:dyDescent="0.25">
      <c r="H13450" s="113"/>
    </row>
    <row r="13451" spans="8:8" x14ac:dyDescent="0.25">
      <c r="H13451" s="113"/>
    </row>
    <row r="13452" spans="8:8" x14ac:dyDescent="0.25">
      <c r="H13452" s="113"/>
    </row>
    <row r="13453" spans="8:8" x14ac:dyDescent="0.25">
      <c r="H13453" s="113"/>
    </row>
    <row r="13454" spans="8:8" x14ac:dyDescent="0.25">
      <c r="H13454" s="113"/>
    </row>
    <row r="13455" spans="8:8" x14ac:dyDescent="0.25">
      <c r="H13455" s="113"/>
    </row>
    <row r="13456" spans="8:8" x14ac:dyDescent="0.25">
      <c r="H13456" s="113"/>
    </row>
    <row r="13457" spans="8:8" x14ac:dyDescent="0.25">
      <c r="H13457" s="113"/>
    </row>
    <row r="13458" spans="8:8" x14ac:dyDescent="0.25">
      <c r="H13458" s="113"/>
    </row>
    <row r="13459" spans="8:8" x14ac:dyDescent="0.25">
      <c r="H13459" s="113"/>
    </row>
    <row r="13460" spans="8:8" x14ac:dyDescent="0.25">
      <c r="H13460" s="113"/>
    </row>
    <row r="13461" spans="8:8" x14ac:dyDescent="0.25">
      <c r="H13461" s="113"/>
    </row>
    <row r="13462" spans="8:8" x14ac:dyDescent="0.25">
      <c r="H13462" s="113"/>
    </row>
    <row r="13463" spans="8:8" x14ac:dyDescent="0.25">
      <c r="H13463" s="113"/>
    </row>
    <row r="13464" spans="8:8" x14ac:dyDescent="0.25">
      <c r="H13464" s="113"/>
    </row>
    <row r="13465" spans="8:8" x14ac:dyDescent="0.25">
      <c r="H13465" s="113"/>
    </row>
    <row r="13466" spans="8:8" x14ac:dyDescent="0.25">
      <c r="H13466" s="113"/>
    </row>
    <row r="13467" spans="8:8" x14ac:dyDescent="0.25">
      <c r="H13467" s="113"/>
    </row>
    <row r="13468" spans="8:8" x14ac:dyDescent="0.25">
      <c r="H13468" s="113"/>
    </row>
    <row r="13469" spans="8:8" x14ac:dyDescent="0.25">
      <c r="H13469" s="113"/>
    </row>
    <row r="13470" spans="8:8" x14ac:dyDescent="0.25">
      <c r="H13470" s="113"/>
    </row>
    <row r="13471" spans="8:8" x14ac:dyDescent="0.25">
      <c r="H13471" s="113"/>
    </row>
    <row r="13472" spans="8:8" x14ac:dyDescent="0.25">
      <c r="H13472" s="113"/>
    </row>
    <row r="13473" spans="8:8" x14ac:dyDescent="0.25">
      <c r="H13473" s="113"/>
    </row>
    <row r="13474" spans="8:8" x14ac:dyDescent="0.25">
      <c r="H13474" s="113"/>
    </row>
    <row r="13475" spans="8:8" x14ac:dyDescent="0.25">
      <c r="H13475" s="113"/>
    </row>
    <row r="13476" spans="8:8" x14ac:dyDescent="0.25">
      <c r="H13476" s="113"/>
    </row>
    <row r="13477" spans="8:8" x14ac:dyDescent="0.25">
      <c r="H13477" s="113"/>
    </row>
    <row r="13478" spans="8:8" x14ac:dyDescent="0.25">
      <c r="H13478" s="113"/>
    </row>
    <row r="13479" spans="8:8" x14ac:dyDescent="0.25">
      <c r="H13479" s="113"/>
    </row>
    <row r="13480" spans="8:8" x14ac:dyDescent="0.25">
      <c r="H13480" s="113"/>
    </row>
    <row r="13481" spans="8:8" x14ac:dyDescent="0.25">
      <c r="H13481" s="113"/>
    </row>
    <row r="13482" spans="8:8" x14ac:dyDescent="0.25">
      <c r="H13482" s="113"/>
    </row>
    <row r="13483" spans="8:8" x14ac:dyDescent="0.25">
      <c r="H13483" s="113"/>
    </row>
    <row r="13484" spans="8:8" x14ac:dyDescent="0.25">
      <c r="H13484" s="113"/>
    </row>
    <row r="13485" spans="8:8" x14ac:dyDescent="0.25">
      <c r="H13485" s="113"/>
    </row>
    <row r="13486" spans="8:8" x14ac:dyDescent="0.25">
      <c r="H13486" s="113"/>
    </row>
    <row r="13487" spans="8:8" x14ac:dyDescent="0.25">
      <c r="H13487" s="113"/>
    </row>
    <row r="13488" spans="8:8" x14ac:dyDescent="0.25">
      <c r="H13488" s="113"/>
    </row>
    <row r="13489" spans="8:8" x14ac:dyDescent="0.25">
      <c r="H13489" s="113"/>
    </row>
    <row r="13490" spans="8:8" x14ac:dyDescent="0.25">
      <c r="H13490" s="113"/>
    </row>
    <row r="13491" spans="8:8" x14ac:dyDescent="0.25">
      <c r="H13491" s="113"/>
    </row>
    <row r="13492" spans="8:8" x14ac:dyDescent="0.25">
      <c r="H13492" s="113"/>
    </row>
    <row r="13493" spans="8:8" x14ac:dyDescent="0.25">
      <c r="H13493" s="113"/>
    </row>
    <row r="13494" spans="8:8" x14ac:dyDescent="0.25">
      <c r="H13494" s="113"/>
    </row>
    <row r="13495" spans="8:8" x14ac:dyDescent="0.25">
      <c r="H13495" s="113"/>
    </row>
    <row r="13496" spans="8:8" x14ac:dyDescent="0.25">
      <c r="H13496" s="113"/>
    </row>
    <row r="13497" spans="8:8" x14ac:dyDescent="0.25">
      <c r="H13497" s="113"/>
    </row>
    <row r="13498" spans="8:8" x14ac:dyDescent="0.25">
      <c r="H13498" s="113"/>
    </row>
    <row r="13499" spans="8:8" x14ac:dyDescent="0.25">
      <c r="H13499" s="113"/>
    </row>
    <row r="13500" spans="8:8" x14ac:dyDescent="0.25">
      <c r="H13500" s="113"/>
    </row>
    <row r="13501" spans="8:8" x14ac:dyDescent="0.25">
      <c r="H13501" s="113"/>
    </row>
    <row r="13502" spans="8:8" x14ac:dyDescent="0.25">
      <c r="H13502" s="113"/>
    </row>
    <row r="13503" spans="8:8" x14ac:dyDescent="0.25">
      <c r="H13503" s="113"/>
    </row>
    <row r="13504" spans="8:8" x14ac:dyDescent="0.25">
      <c r="H13504" s="113"/>
    </row>
    <row r="13505" spans="8:8" x14ac:dyDescent="0.25">
      <c r="H13505" s="113"/>
    </row>
    <row r="13506" spans="8:8" x14ac:dyDescent="0.25">
      <c r="H13506" s="113"/>
    </row>
    <row r="13507" spans="8:8" x14ac:dyDescent="0.25">
      <c r="H13507" s="113"/>
    </row>
    <row r="13508" spans="8:8" x14ac:dyDescent="0.25">
      <c r="H13508" s="113"/>
    </row>
    <row r="13509" spans="8:8" x14ac:dyDescent="0.25">
      <c r="H13509" s="113"/>
    </row>
    <row r="13510" spans="8:8" x14ac:dyDescent="0.25">
      <c r="H13510" s="113"/>
    </row>
    <row r="13511" spans="8:8" x14ac:dyDescent="0.25">
      <c r="H13511" s="113"/>
    </row>
    <row r="13512" spans="8:8" x14ac:dyDescent="0.25">
      <c r="H13512" s="113"/>
    </row>
    <row r="13513" spans="8:8" x14ac:dyDescent="0.25">
      <c r="H13513" s="113"/>
    </row>
    <row r="13514" spans="8:8" x14ac:dyDescent="0.25">
      <c r="H13514" s="113"/>
    </row>
    <row r="13515" spans="8:8" x14ac:dyDescent="0.25">
      <c r="H13515" s="113"/>
    </row>
    <row r="13516" spans="8:8" x14ac:dyDescent="0.25">
      <c r="H13516" s="113"/>
    </row>
    <row r="13517" spans="8:8" x14ac:dyDescent="0.25">
      <c r="H13517" s="113"/>
    </row>
    <row r="13518" spans="8:8" x14ac:dyDescent="0.25">
      <c r="H13518" s="113"/>
    </row>
    <row r="13519" spans="8:8" x14ac:dyDescent="0.25">
      <c r="H13519" s="113"/>
    </row>
    <row r="13520" spans="8:8" x14ac:dyDescent="0.25">
      <c r="H13520" s="113"/>
    </row>
    <row r="13521" spans="8:8" x14ac:dyDescent="0.25">
      <c r="H13521" s="113"/>
    </row>
    <row r="13522" spans="8:8" x14ac:dyDescent="0.25">
      <c r="H13522" s="113"/>
    </row>
    <row r="13523" spans="8:8" x14ac:dyDescent="0.25">
      <c r="H13523" s="113"/>
    </row>
    <row r="13524" spans="8:8" x14ac:dyDescent="0.25">
      <c r="H13524" s="113"/>
    </row>
    <row r="13525" spans="8:8" x14ac:dyDescent="0.25">
      <c r="H13525" s="113"/>
    </row>
    <row r="13526" spans="8:8" x14ac:dyDescent="0.25">
      <c r="H13526" s="113"/>
    </row>
    <row r="13527" spans="8:8" x14ac:dyDescent="0.25">
      <c r="H13527" s="113"/>
    </row>
    <row r="13528" spans="8:8" x14ac:dyDescent="0.25">
      <c r="H13528" s="113"/>
    </row>
    <row r="13529" spans="8:8" x14ac:dyDescent="0.25">
      <c r="H13529" s="113"/>
    </row>
    <row r="13530" spans="8:8" x14ac:dyDescent="0.25">
      <c r="H13530" s="113"/>
    </row>
    <row r="13531" spans="8:8" x14ac:dyDescent="0.25">
      <c r="H13531" s="113"/>
    </row>
    <row r="13532" spans="8:8" x14ac:dyDescent="0.25">
      <c r="H13532" s="113"/>
    </row>
    <row r="13533" spans="8:8" x14ac:dyDescent="0.25">
      <c r="H13533" s="113"/>
    </row>
    <row r="13534" spans="8:8" x14ac:dyDescent="0.25">
      <c r="H13534" s="113"/>
    </row>
    <row r="13535" spans="8:8" x14ac:dyDescent="0.25">
      <c r="H13535" s="113"/>
    </row>
    <row r="13536" spans="8:8" x14ac:dyDescent="0.25">
      <c r="H13536" s="113"/>
    </row>
    <row r="13537" spans="8:8" x14ac:dyDescent="0.25">
      <c r="H13537" s="113"/>
    </row>
    <row r="13538" spans="8:8" x14ac:dyDescent="0.25">
      <c r="H13538" s="113"/>
    </row>
    <row r="13539" spans="8:8" x14ac:dyDescent="0.25">
      <c r="H13539" s="113"/>
    </row>
    <row r="13540" spans="8:8" x14ac:dyDescent="0.25">
      <c r="H13540" s="113"/>
    </row>
    <row r="13541" spans="8:8" x14ac:dyDescent="0.25">
      <c r="H13541" s="113"/>
    </row>
    <row r="13542" spans="8:8" x14ac:dyDescent="0.25">
      <c r="H13542" s="113"/>
    </row>
    <row r="13543" spans="8:8" x14ac:dyDescent="0.25">
      <c r="H13543" s="113"/>
    </row>
    <row r="13544" spans="8:8" x14ac:dyDescent="0.25">
      <c r="H13544" s="113"/>
    </row>
    <row r="13545" spans="8:8" x14ac:dyDescent="0.25">
      <c r="H13545" s="113"/>
    </row>
    <row r="13546" spans="8:8" x14ac:dyDescent="0.25">
      <c r="H13546" s="113"/>
    </row>
    <row r="13547" spans="8:8" x14ac:dyDescent="0.25">
      <c r="H13547" s="113"/>
    </row>
    <row r="13548" spans="8:8" x14ac:dyDescent="0.25">
      <c r="H13548" s="113"/>
    </row>
    <row r="13549" spans="8:8" x14ac:dyDescent="0.25">
      <c r="H13549" s="113"/>
    </row>
    <row r="13550" spans="8:8" x14ac:dyDescent="0.25">
      <c r="H13550" s="113"/>
    </row>
    <row r="13551" spans="8:8" x14ac:dyDescent="0.25">
      <c r="H13551" s="113"/>
    </row>
    <row r="13552" spans="8:8" x14ac:dyDescent="0.25">
      <c r="H13552" s="113"/>
    </row>
    <row r="13553" spans="8:8" x14ac:dyDescent="0.25">
      <c r="H13553" s="113"/>
    </row>
    <row r="13554" spans="8:8" x14ac:dyDescent="0.25">
      <c r="H13554" s="113"/>
    </row>
    <row r="13555" spans="8:8" x14ac:dyDescent="0.25">
      <c r="H13555" s="113"/>
    </row>
    <row r="13556" spans="8:8" x14ac:dyDescent="0.25">
      <c r="H13556" s="113"/>
    </row>
    <row r="13557" spans="8:8" x14ac:dyDescent="0.25">
      <c r="H13557" s="113"/>
    </row>
    <row r="13558" spans="8:8" x14ac:dyDescent="0.25">
      <c r="H13558" s="113"/>
    </row>
    <row r="13559" spans="8:8" x14ac:dyDescent="0.25">
      <c r="H13559" s="113"/>
    </row>
    <row r="13560" spans="8:8" x14ac:dyDescent="0.25">
      <c r="H13560" s="113"/>
    </row>
    <row r="13561" spans="8:8" x14ac:dyDescent="0.25">
      <c r="H13561" s="113"/>
    </row>
    <row r="13562" spans="8:8" x14ac:dyDescent="0.25">
      <c r="H13562" s="113"/>
    </row>
    <row r="13563" spans="8:8" x14ac:dyDescent="0.25">
      <c r="H13563" s="113"/>
    </row>
    <row r="13564" spans="8:8" x14ac:dyDescent="0.25">
      <c r="H13564" s="113"/>
    </row>
    <row r="13565" spans="8:8" x14ac:dyDescent="0.25">
      <c r="H13565" s="113"/>
    </row>
    <row r="13566" spans="8:8" x14ac:dyDescent="0.25">
      <c r="H13566" s="113"/>
    </row>
    <row r="13567" spans="8:8" x14ac:dyDescent="0.25">
      <c r="H13567" s="113"/>
    </row>
    <row r="13568" spans="8:8" x14ac:dyDescent="0.25">
      <c r="H13568" s="113"/>
    </row>
    <row r="13569" spans="8:8" x14ac:dyDescent="0.25">
      <c r="H13569" s="113"/>
    </row>
    <row r="13570" spans="8:8" x14ac:dyDescent="0.25">
      <c r="H13570" s="113"/>
    </row>
    <row r="13571" spans="8:8" x14ac:dyDescent="0.25">
      <c r="H13571" s="113"/>
    </row>
    <row r="13572" spans="8:8" x14ac:dyDescent="0.25">
      <c r="H13572" s="113"/>
    </row>
    <row r="13573" spans="8:8" x14ac:dyDescent="0.25">
      <c r="H13573" s="113"/>
    </row>
    <row r="13574" spans="8:8" x14ac:dyDescent="0.25">
      <c r="H13574" s="113"/>
    </row>
    <row r="13575" spans="8:8" x14ac:dyDescent="0.25">
      <c r="H13575" s="113"/>
    </row>
    <row r="13576" spans="8:8" x14ac:dyDescent="0.25">
      <c r="H13576" s="113"/>
    </row>
    <row r="13577" spans="8:8" x14ac:dyDescent="0.25">
      <c r="H13577" s="113"/>
    </row>
    <row r="13578" spans="8:8" x14ac:dyDescent="0.25">
      <c r="H13578" s="113"/>
    </row>
    <row r="13579" spans="8:8" x14ac:dyDescent="0.25">
      <c r="H13579" s="113"/>
    </row>
    <row r="13580" spans="8:8" x14ac:dyDescent="0.25">
      <c r="H13580" s="113"/>
    </row>
    <row r="13581" spans="8:8" x14ac:dyDescent="0.25">
      <c r="H13581" s="113"/>
    </row>
    <row r="13582" spans="8:8" x14ac:dyDescent="0.25">
      <c r="H13582" s="113"/>
    </row>
    <row r="13583" spans="8:8" x14ac:dyDescent="0.25">
      <c r="H13583" s="113"/>
    </row>
    <row r="13584" spans="8:8" x14ac:dyDescent="0.25">
      <c r="H13584" s="113"/>
    </row>
    <row r="13585" spans="8:8" x14ac:dyDescent="0.25">
      <c r="H13585" s="113"/>
    </row>
    <row r="13586" spans="8:8" x14ac:dyDescent="0.25">
      <c r="H13586" s="113"/>
    </row>
    <row r="13587" spans="8:8" x14ac:dyDescent="0.25">
      <c r="H13587" s="113"/>
    </row>
    <row r="13588" spans="8:8" x14ac:dyDescent="0.25">
      <c r="H13588" s="113"/>
    </row>
    <row r="13589" spans="8:8" x14ac:dyDescent="0.25">
      <c r="H13589" s="113"/>
    </row>
    <row r="13590" spans="8:8" x14ac:dyDescent="0.25">
      <c r="H13590" s="113"/>
    </row>
    <row r="13591" spans="8:8" x14ac:dyDescent="0.25">
      <c r="H13591" s="113"/>
    </row>
    <row r="13592" spans="8:8" x14ac:dyDescent="0.25">
      <c r="H13592" s="113"/>
    </row>
    <row r="13593" spans="8:8" x14ac:dyDescent="0.25">
      <c r="H13593" s="113"/>
    </row>
    <row r="13594" spans="8:8" x14ac:dyDescent="0.25">
      <c r="H13594" s="113"/>
    </row>
    <row r="13595" spans="8:8" x14ac:dyDescent="0.25">
      <c r="H13595" s="113"/>
    </row>
    <row r="13596" spans="8:8" x14ac:dyDescent="0.25">
      <c r="H13596" s="113"/>
    </row>
    <row r="13597" spans="8:8" x14ac:dyDescent="0.25">
      <c r="H13597" s="113"/>
    </row>
    <row r="13598" spans="8:8" x14ac:dyDescent="0.25">
      <c r="H13598" s="113"/>
    </row>
    <row r="13599" spans="8:8" x14ac:dyDescent="0.25">
      <c r="H13599" s="113"/>
    </row>
    <row r="13600" spans="8:8" x14ac:dyDescent="0.25">
      <c r="H13600" s="113"/>
    </row>
    <row r="13601" spans="8:8" x14ac:dyDescent="0.25">
      <c r="H13601" s="113"/>
    </row>
    <row r="13602" spans="8:8" x14ac:dyDescent="0.25">
      <c r="H13602" s="113"/>
    </row>
    <row r="13603" spans="8:8" x14ac:dyDescent="0.25">
      <c r="H13603" s="113"/>
    </row>
    <row r="13604" spans="8:8" x14ac:dyDescent="0.25">
      <c r="H13604" s="113"/>
    </row>
    <row r="13605" spans="8:8" x14ac:dyDescent="0.25">
      <c r="H13605" s="113"/>
    </row>
    <row r="13606" spans="8:8" x14ac:dyDescent="0.25">
      <c r="H13606" s="113"/>
    </row>
    <row r="13607" spans="8:8" x14ac:dyDescent="0.25">
      <c r="H13607" s="113"/>
    </row>
    <row r="13608" spans="8:8" x14ac:dyDescent="0.25">
      <c r="H13608" s="113"/>
    </row>
    <row r="13609" spans="8:8" x14ac:dyDescent="0.25">
      <c r="H13609" s="113"/>
    </row>
    <row r="13610" spans="8:8" x14ac:dyDescent="0.25">
      <c r="H13610" s="113"/>
    </row>
    <row r="13611" spans="8:8" x14ac:dyDescent="0.25">
      <c r="H13611" s="113"/>
    </row>
    <row r="13612" spans="8:8" x14ac:dyDescent="0.25">
      <c r="H13612" s="113"/>
    </row>
    <row r="13613" spans="8:8" x14ac:dyDescent="0.25">
      <c r="H13613" s="113"/>
    </row>
    <row r="13614" spans="8:8" x14ac:dyDescent="0.25">
      <c r="H13614" s="113"/>
    </row>
    <row r="13615" spans="8:8" x14ac:dyDescent="0.25">
      <c r="H13615" s="113"/>
    </row>
    <row r="13616" spans="8:8" x14ac:dyDescent="0.25">
      <c r="H13616" s="113"/>
    </row>
    <row r="13617" spans="8:8" x14ac:dyDescent="0.25">
      <c r="H13617" s="113"/>
    </row>
    <row r="13618" spans="8:8" x14ac:dyDescent="0.25">
      <c r="H13618" s="113"/>
    </row>
    <row r="13619" spans="8:8" x14ac:dyDescent="0.25">
      <c r="H13619" s="113"/>
    </row>
    <row r="13620" spans="8:8" x14ac:dyDescent="0.25">
      <c r="H13620" s="113"/>
    </row>
    <row r="13621" spans="8:8" x14ac:dyDescent="0.25">
      <c r="H13621" s="113"/>
    </row>
    <row r="13622" spans="8:8" x14ac:dyDescent="0.25">
      <c r="H13622" s="113"/>
    </row>
    <row r="13623" spans="8:8" x14ac:dyDescent="0.25">
      <c r="H13623" s="113"/>
    </row>
    <row r="13624" spans="8:8" x14ac:dyDescent="0.25">
      <c r="H13624" s="113"/>
    </row>
    <row r="13625" spans="8:8" x14ac:dyDescent="0.25">
      <c r="H13625" s="113"/>
    </row>
    <row r="13626" spans="8:8" x14ac:dyDescent="0.25">
      <c r="H13626" s="113"/>
    </row>
    <row r="13627" spans="8:8" x14ac:dyDescent="0.25">
      <c r="H13627" s="113"/>
    </row>
    <row r="13628" spans="8:8" x14ac:dyDescent="0.25">
      <c r="H13628" s="113"/>
    </row>
    <row r="13629" spans="8:8" x14ac:dyDescent="0.25">
      <c r="H13629" s="113"/>
    </row>
    <row r="13630" spans="8:8" x14ac:dyDescent="0.25">
      <c r="H13630" s="113"/>
    </row>
    <row r="13631" spans="8:8" x14ac:dyDescent="0.25">
      <c r="H13631" s="113"/>
    </row>
    <row r="13632" spans="8:8" x14ac:dyDescent="0.25">
      <c r="H13632" s="113"/>
    </row>
    <row r="13633" spans="8:8" x14ac:dyDescent="0.25">
      <c r="H13633" s="113"/>
    </row>
    <row r="13634" spans="8:8" x14ac:dyDescent="0.25">
      <c r="H13634" s="113"/>
    </row>
    <row r="13635" spans="8:8" x14ac:dyDescent="0.25">
      <c r="H13635" s="113"/>
    </row>
    <row r="13636" spans="8:8" x14ac:dyDescent="0.25">
      <c r="H13636" s="113"/>
    </row>
    <row r="13637" spans="8:8" x14ac:dyDescent="0.25">
      <c r="H13637" s="113"/>
    </row>
    <row r="13638" spans="8:8" x14ac:dyDescent="0.25">
      <c r="H13638" s="113"/>
    </row>
    <row r="13639" spans="8:8" x14ac:dyDescent="0.25">
      <c r="H13639" s="113"/>
    </row>
    <row r="13640" spans="8:8" x14ac:dyDescent="0.25">
      <c r="H13640" s="113"/>
    </row>
    <row r="13641" spans="8:8" x14ac:dyDescent="0.25">
      <c r="H13641" s="113"/>
    </row>
    <row r="13642" spans="8:8" x14ac:dyDescent="0.25">
      <c r="H13642" s="113"/>
    </row>
    <row r="13643" spans="8:8" x14ac:dyDescent="0.25">
      <c r="H13643" s="113"/>
    </row>
    <row r="13644" spans="8:8" x14ac:dyDescent="0.25">
      <c r="H13644" s="113"/>
    </row>
    <row r="13645" spans="8:8" x14ac:dyDescent="0.25">
      <c r="H13645" s="113"/>
    </row>
    <row r="13646" spans="8:8" x14ac:dyDescent="0.25">
      <c r="H13646" s="113"/>
    </row>
    <row r="13647" spans="8:8" x14ac:dyDescent="0.25">
      <c r="H13647" s="113"/>
    </row>
    <row r="13648" spans="8:8" x14ac:dyDescent="0.25">
      <c r="H13648" s="113"/>
    </row>
    <row r="13649" spans="8:8" x14ac:dyDescent="0.25">
      <c r="H13649" s="113"/>
    </row>
    <row r="13650" spans="8:8" x14ac:dyDescent="0.25">
      <c r="H13650" s="113"/>
    </row>
    <row r="13651" spans="8:8" x14ac:dyDescent="0.25">
      <c r="H13651" s="113"/>
    </row>
    <row r="13652" spans="8:8" x14ac:dyDescent="0.25">
      <c r="H13652" s="113"/>
    </row>
    <row r="13653" spans="8:8" x14ac:dyDescent="0.25">
      <c r="H13653" s="113"/>
    </row>
    <row r="13654" spans="8:8" x14ac:dyDescent="0.25">
      <c r="H13654" s="113"/>
    </row>
    <row r="13655" spans="8:8" x14ac:dyDescent="0.25">
      <c r="H13655" s="113"/>
    </row>
    <row r="13656" spans="8:8" x14ac:dyDescent="0.25">
      <c r="H13656" s="113"/>
    </row>
    <row r="13657" spans="8:8" x14ac:dyDescent="0.25">
      <c r="H13657" s="113"/>
    </row>
    <row r="13658" spans="8:8" x14ac:dyDescent="0.25">
      <c r="H13658" s="113"/>
    </row>
    <row r="13659" spans="8:8" x14ac:dyDescent="0.25">
      <c r="H13659" s="113"/>
    </row>
    <row r="13660" spans="8:8" x14ac:dyDescent="0.25">
      <c r="H13660" s="113"/>
    </row>
    <row r="13661" spans="8:8" x14ac:dyDescent="0.25">
      <c r="H13661" s="113"/>
    </row>
    <row r="13662" spans="8:8" x14ac:dyDescent="0.25">
      <c r="H13662" s="113"/>
    </row>
    <row r="13663" spans="8:8" x14ac:dyDescent="0.25">
      <c r="H13663" s="113"/>
    </row>
    <row r="13664" spans="8:8" x14ac:dyDescent="0.25">
      <c r="H13664" s="113"/>
    </row>
    <row r="13665" spans="8:8" x14ac:dyDescent="0.25">
      <c r="H13665" s="113"/>
    </row>
    <row r="13666" spans="8:8" x14ac:dyDescent="0.25">
      <c r="H13666" s="113"/>
    </row>
    <row r="13667" spans="8:8" x14ac:dyDescent="0.25">
      <c r="H13667" s="113"/>
    </row>
    <row r="13668" spans="8:8" x14ac:dyDescent="0.25">
      <c r="H13668" s="113"/>
    </row>
    <row r="13669" spans="8:8" x14ac:dyDescent="0.25">
      <c r="H13669" s="113"/>
    </row>
    <row r="13670" spans="8:8" x14ac:dyDescent="0.25">
      <c r="H13670" s="113"/>
    </row>
    <row r="13671" spans="8:8" x14ac:dyDescent="0.25">
      <c r="H13671" s="113"/>
    </row>
    <row r="13672" spans="8:8" x14ac:dyDescent="0.25">
      <c r="H13672" s="113"/>
    </row>
    <row r="13673" spans="8:8" x14ac:dyDescent="0.25">
      <c r="H13673" s="113"/>
    </row>
    <row r="13674" spans="8:8" x14ac:dyDescent="0.25">
      <c r="H13674" s="113"/>
    </row>
    <row r="13675" spans="8:8" x14ac:dyDescent="0.25">
      <c r="H13675" s="113"/>
    </row>
    <row r="13676" spans="8:8" x14ac:dyDescent="0.25">
      <c r="H13676" s="113"/>
    </row>
    <row r="13677" spans="8:8" x14ac:dyDescent="0.25">
      <c r="H13677" s="113"/>
    </row>
    <row r="13678" spans="8:8" x14ac:dyDescent="0.25">
      <c r="H13678" s="113"/>
    </row>
    <row r="13679" spans="8:8" x14ac:dyDescent="0.25">
      <c r="H13679" s="113"/>
    </row>
    <row r="13680" spans="8:8" x14ac:dyDescent="0.25">
      <c r="H13680" s="113"/>
    </row>
    <row r="13681" spans="8:8" x14ac:dyDescent="0.25">
      <c r="H13681" s="113"/>
    </row>
    <row r="13682" spans="8:8" x14ac:dyDescent="0.25">
      <c r="H13682" s="113"/>
    </row>
    <row r="13683" spans="8:8" x14ac:dyDescent="0.25">
      <c r="H13683" s="113"/>
    </row>
    <row r="13684" spans="8:8" x14ac:dyDescent="0.25">
      <c r="H13684" s="113"/>
    </row>
    <row r="13685" spans="8:8" x14ac:dyDescent="0.25">
      <c r="H13685" s="113"/>
    </row>
    <row r="13686" spans="8:8" x14ac:dyDescent="0.25">
      <c r="H13686" s="113"/>
    </row>
    <row r="13687" spans="8:8" x14ac:dyDescent="0.25">
      <c r="H13687" s="113"/>
    </row>
    <row r="13688" spans="8:8" x14ac:dyDescent="0.25">
      <c r="H13688" s="113"/>
    </row>
    <row r="13689" spans="8:8" x14ac:dyDescent="0.25">
      <c r="H13689" s="113"/>
    </row>
    <row r="13690" spans="8:8" x14ac:dyDescent="0.25">
      <c r="H13690" s="113"/>
    </row>
    <row r="13691" spans="8:8" x14ac:dyDescent="0.25">
      <c r="H13691" s="113"/>
    </row>
    <row r="13692" spans="8:8" x14ac:dyDescent="0.25">
      <c r="H13692" s="113"/>
    </row>
    <row r="13693" spans="8:8" x14ac:dyDescent="0.25">
      <c r="H13693" s="113"/>
    </row>
    <row r="13694" spans="8:8" x14ac:dyDescent="0.25">
      <c r="H13694" s="113"/>
    </row>
    <row r="13695" spans="8:8" x14ac:dyDescent="0.25">
      <c r="H13695" s="113"/>
    </row>
    <row r="13696" spans="8:8" x14ac:dyDescent="0.25">
      <c r="H13696" s="113"/>
    </row>
    <row r="13697" spans="8:8" x14ac:dyDescent="0.25">
      <c r="H13697" s="113"/>
    </row>
    <row r="13698" spans="8:8" x14ac:dyDescent="0.25">
      <c r="H13698" s="113"/>
    </row>
    <row r="13699" spans="8:8" x14ac:dyDescent="0.25">
      <c r="H13699" s="113"/>
    </row>
    <row r="13700" spans="8:8" x14ac:dyDescent="0.25">
      <c r="H13700" s="113"/>
    </row>
    <row r="13701" spans="8:8" x14ac:dyDescent="0.25">
      <c r="H13701" s="113"/>
    </row>
    <row r="13702" spans="8:8" x14ac:dyDescent="0.25">
      <c r="H13702" s="113"/>
    </row>
    <row r="13703" spans="8:8" x14ac:dyDescent="0.25">
      <c r="H13703" s="113"/>
    </row>
    <row r="13704" spans="8:8" x14ac:dyDescent="0.25">
      <c r="H13704" s="113"/>
    </row>
    <row r="13705" spans="8:8" x14ac:dyDescent="0.25">
      <c r="H13705" s="113"/>
    </row>
    <row r="13706" spans="8:8" x14ac:dyDescent="0.25">
      <c r="H13706" s="113"/>
    </row>
    <row r="13707" spans="8:8" x14ac:dyDescent="0.25">
      <c r="H13707" s="113"/>
    </row>
    <row r="13708" spans="8:8" x14ac:dyDescent="0.25">
      <c r="H13708" s="113"/>
    </row>
    <row r="13709" spans="8:8" x14ac:dyDescent="0.25">
      <c r="H13709" s="113"/>
    </row>
    <row r="13710" spans="8:8" x14ac:dyDescent="0.25">
      <c r="H13710" s="113"/>
    </row>
    <row r="13711" spans="8:8" x14ac:dyDescent="0.25">
      <c r="H13711" s="113"/>
    </row>
    <row r="13712" spans="8:8" x14ac:dyDescent="0.25">
      <c r="H13712" s="113"/>
    </row>
    <row r="13713" spans="8:8" x14ac:dyDescent="0.25">
      <c r="H13713" s="113"/>
    </row>
    <row r="13714" spans="8:8" x14ac:dyDescent="0.25">
      <c r="H13714" s="113"/>
    </row>
    <row r="13715" spans="8:8" x14ac:dyDescent="0.25">
      <c r="H13715" s="113"/>
    </row>
    <row r="13716" spans="8:8" x14ac:dyDescent="0.25">
      <c r="H13716" s="113"/>
    </row>
    <row r="13717" spans="8:8" x14ac:dyDescent="0.25">
      <c r="H13717" s="113"/>
    </row>
    <row r="13718" spans="8:8" x14ac:dyDescent="0.25">
      <c r="H13718" s="113"/>
    </row>
    <row r="13719" spans="8:8" x14ac:dyDescent="0.25">
      <c r="H13719" s="113"/>
    </row>
    <row r="13720" spans="8:8" x14ac:dyDescent="0.25">
      <c r="H13720" s="113"/>
    </row>
    <row r="13721" spans="8:8" x14ac:dyDescent="0.25">
      <c r="H13721" s="113"/>
    </row>
    <row r="13722" spans="8:8" x14ac:dyDescent="0.25">
      <c r="H13722" s="113"/>
    </row>
    <row r="13723" spans="8:8" x14ac:dyDescent="0.25">
      <c r="H13723" s="113"/>
    </row>
    <row r="13724" spans="8:8" x14ac:dyDescent="0.25">
      <c r="H13724" s="113"/>
    </row>
    <row r="13725" spans="8:8" x14ac:dyDescent="0.25">
      <c r="H13725" s="113"/>
    </row>
    <row r="13726" spans="8:8" x14ac:dyDescent="0.25">
      <c r="H13726" s="113"/>
    </row>
    <row r="13727" spans="8:8" x14ac:dyDescent="0.25">
      <c r="H13727" s="113"/>
    </row>
    <row r="13728" spans="8:8" x14ac:dyDescent="0.25">
      <c r="H13728" s="113"/>
    </row>
    <row r="13729" spans="8:8" x14ac:dyDescent="0.25">
      <c r="H13729" s="113"/>
    </row>
    <row r="13730" spans="8:8" x14ac:dyDescent="0.25">
      <c r="H13730" s="113"/>
    </row>
    <row r="13731" spans="8:8" x14ac:dyDescent="0.25">
      <c r="H13731" s="113"/>
    </row>
    <row r="13732" spans="8:8" x14ac:dyDescent="0.25">
      <c r="H13732" s="113"/>
    </row>
    <row r="13733" spans="8:8" x14ac:dyDescent="0.25">
      <c r="H13733" s="113"/>
    </row>
    <row r="13734" spans="8:8" x14ac:dyDescent="0.25">
      <c r="H13734" s="113"/>
    </row>
    <row r="13735" spans="8:8" x14ac:dyDescent="0.25">
      <c r="H13735" s="113"/>
    </row>
    <row r="13736" spans="8:8" x14ac:dyDescent="0.25">
      <c r="H13736" s="113"/>
    </row>
    <row r="13737" spans="8:8" x14ac:dyDescent="0.25">
      <c r="H13737" s="113"/>
    </row>
    <row r="13738" spans="8:8" x14ac:dyDescent="0.25">
      <c r="H13738" s="113"/>
    </row>
    <row r="13739" spans="8:8" x14ac:dyDescent="0.25">
      <c r="H13739" s="113"/>
    </row>
    <row r="13740" spans="8:8" x14ac:dyDescent="0.25">
      <c r="H13740" s="113"/>
    </row>
    <row r="13741" spans="8:8" x14ac:dyDescent="0.25">
      <c r="H13741" s="113"/>
    </row>
    <row r="13742" spans="8:8" x14ac:dyDescent="0.25">
      <c r="H13742" s="113"/>
    </row>
    <row r="13743" spans="8:8" x14ac:dyDescent="0.25">
      <c r="H13743" s="113"/>
    </row>
    <row r="13744" spans="8:8" x14ac:dyDescent="0.25">
      <c r="H13744" s="113"/>
    </row>
    <row r="13745" spans="8:8" x14ac:dyDescent="0.25">
      <c r="H13745" s="113"/>
    </row>
    <row r="13746" spans="8:8" x14ac:dyDescent="0.25">
      <c r="H13746" s="113"/>
    </row>
    <row r="13747" spans="8:8" x14ac:dyDescent="0.25">
      <c r="H13747" s="113"/>
    </row>
    <row r="13748" spans="8:8" x14ac:dyDescent="0.25">
      <c r="H13748" s="113"/>
    </row>
    <row r="13749" spans="8:8" x14ac:dyDescent="0.25">
      <c r="H13749" s="113"/>
    </row>
    <row r="13750" spans="8:8" x14ac:dyDescent="0.25">
      <c r="H13750" s="113"/>
    </row>
    <row r="13751" spans="8:8" x14ac:dyDescent="0.25">
      <c r="H13751" s="113"/>
    </row>
    <row r="13752" spans="8:8" x14ac:dyDescent="0.25">
      <c r="H13752" s="113"/>
    </row>
    <row r="13753" spans="8:8" x14ac:dyDescent="0.25">
      <c r="H13753" s="113"/>
    </row>
    <row r="13754" spans="8:8" x14ac:dyDescent="0.25">
      <c r="H13754" s="113"/>
    </row>
    <row r="13755" spans="8:8" x14ac:dyDescent="0.25">
      <c r="H13755" s="113"/>
    </row>
    <row r="13756" spans="8:8" x14ac:dyDescent="0.25">
      <c r="H13756" s="113"/>
    </row>
    <row r="13757" spans="8:8" x14ac:dyDescent="0.25">
      <c r="H13757" s="113"/>
    </row>
    <row r="13758" spans="8:8" x14ac:dyDescent="0.25">
      <c r="H13758" s="113"/>
    </row>
    <row r="13759" spans="8:8" x14ac:dyDescent="0.25">
      <c r="H13759" s="113"/>
    </row>
    <row r="13760" spans="8:8" x14ac:dyDescent="0.25">
      <c r="H13760" s="113"/>
    </row>
    <row r="13761" spans="8:8" x14ac:dyDescent="0.25">
      <c r="H13761" s="113"/>
    </row>
    <row r="13762" spans="8:8" x14ac:dyDescent="0.25">
      <c r="H13762" s="113"/>
    </row>
    <row r="13763" spans="8:8" x14ac:dyDescent="0.25">
      <c r="H13763" s="113"/>
    </row>
    <row r="13764" spans="8:8" x14ac:dyDescent="0.25">
      <c r="H13764" s="113"/>
    </row>
    <row r="13765" spans="8:8" x14ac:dyDescent="0.25">
      <c r="H13765" s="113"/>
    </row>
    <row r="13766" spans="8:8" x14ac:dyDescent="0.25">
      <c r="H13766" s="113"/>
    </row>
    <row r="13767" spans="8:8" x14ac:dyDescent="0.25">
      <c r="H13767" s="113"/>
    </row>
    <row r="13768" spans="8:8" x14ac:dyDescent="0.25">
      <c r="H13768" s="113"/>
    </row>
    <row r="13769" spans="8:8" x14ac:dyDescent="0.25">
      <c r="H13769" s="113"/>
    </row>
    <row r="13770" spans="8:8" x14ac:dyDescent="0.25">
      <c r="H13770" s="113"/>
    </row>
    <row r="13771" spans="8:8" x14ac:dyDescent="0.25">
      <c r="H13771" s="113"/>
    </row>
    <row r="13772" spans="8:8" x14ac:dyDescent="0.25">
      <c r="H13772" s="113"/>
    </row>
    <row r="13773" spans="8:8" x14ac:dyDescent="0.25">
      <c r="H13773" s="113"/>
    </row>
    <row r="13774" spans="8:8" x14ac:dyDescent="0.25">
      <c r="H13774" s="113"/>
    </row>
    <row r="13775" spans="8:8" x14ac:dyDescent="0.25">
      <c r="H13775" s="113"/>
    </row>
    <row r="13776" spans="8:8" x14ac:dyDescent="0.25">
      <c r="H13776" s="113"/>
    </row>
    <row r="13777" spans="8:8" x14ac:dyDescent="0.25">
      <c r="H13777" s="113"/>
    </row>
    <row r="13778" spans="8:8" x14ac:dyDescent="0.25">
      <c r="H13778" s="113"/>
    </row>
    <row r="13779" spans="8:8" x14ac:dyDescent="0.25">
      <c r="H13779" s="113"/>
    </row>
    <row r="13780" spans="8:8" x14ac:dyDescent="0.25">
      <c r="H13780" s="113"/>
    </row>
    <row r="13781" spans="8:8" x14ac:dyDescent="0.25">
      <c r="H13781" s="113"/>
    </row>
    <row r="13782" spans="8:8" x14ac:dyDescent="0.25">
      <c r="H13782" s="113"/>
    </row>
    <row r="13783" spans="8:8" x14ac:dyDescent="0.25">
      <c r="H13783" s="113"/>
    </row>
    <row r="13784" spans="8:8" x14ac:dyDescent="0.25">
      <c r="H13784" s="113"/>
    </row>
    <row r="13785" spans="8:8" x14ac:dyDescent="0.25">
      <c r="H13785" s="113"/>
    </row>
    <row r="13786" spans="8:8" x14ac:dyDescent="0.25">
      <c r="H13786" s="113"/>
    </row>
    <row r="13787" spans="8:8" x14ac:dyDescent="0.25">
      <c r="H13787" s="113"/>
    </row>
    <row r="13788" spans="8:8" x14ac:dyDescent="0.25">
      <c r="H13788" s="113"/>
    </row>
    <row r="13789" spans="8:8" x14ac:dyDescent="0.25">
      <c r="H13789" s="113"/>
    </row>
    <row r="13790" spans="8:8" x14ac:dyDescent="0.25">
      <c r="H13790" s="113"/>
    </row>
    <row r="13791" spans="8:8" x14ac:dyDescent="0.25">
      <c r="H13791" s="113"/>
    </row>
    <row r="13792" spans="8:8" x14ac:dyDescent="0.25">
      <c r="H13792" s="113"/>
    </row>
    <row r="13793" spans="8:8" x14ac:dyDescent="0.25">
      <c r="H13793" s="113"/>
    </row>
    <row r="13794" spans="8:8" x14ac:dyDescent="0.25">
      <c r="H13794" s="113"/>
    </row>
    <row r="13795" spans="8:8" x14ac:dyDescent="0.25">
      <c r="H13795" s="113"/>
    </row>
    <row r="13796" spans="8:8" x14ac:dyDescent="0.25">
      <c r="H13796" s="113"/>
    </row>
    <row r="13797" spans="8:8" x14ac:dyDescent="0.25">
      <c r="H13797" s="113"/>
    </row>
    <row r="13798" spans="8:8" x14ac:dyDescent="0.25">
      <c r="H13798" s="113"/>
    </row>
    <row r="13799" spans="8:8" x14ac:dyDescent="0.25">
      <c r="H13799" s="113"/>
    </row>
    <row r="13800" spans="8:8" x14ac:dyDescent="0.25">
      <c r="H13800" s="113"/>
    </row>
    <row r="13801" spans="8:8" x14ac:dyDescent="0.25">
      <c r="H13801" s="113"/>
    </row>
    <row r="13802" spans="8:8" x14ac:dyDescent="0.25">
      <c r="H13802" s="113"/>
    </row>
    <row r="13803" spans="8:8" x14ac:dyDescent="0.25">
      <c r="H13803" s="113"/>
    </row>
    <row r="13804" spans="8:8" x14ac:dyDescent="0.25">
      <c r="H13804" s="113"/>
    </row>
    <row r="13805" spans="8:8" x14ac:dyDescent="0.25">
      <c r="H13805" s="113"/>
    </row>
    <row r="13806" spans="8:8" x14ac:dyDescent="0.25">
      <c r="H13806" s="113"/>
    </row>
    <row r="13807" spans="8:8" x14ac:dyDescent="0.25">
      <c r="H13807" s="113"/>
    </row>
    <row r="13808" spans="8:8" x14ac:dyDescent="0.25">
      <c r="H13808" s="113"/>
    </row>
    <row r="13809" spans="8:8" x14ac:dyDescent="0.25">
      <c r="H13809" s="113"/>
    </row>
    <row r="13810" spans="8:8" x14ac:dyDescent="0.25">
      <c r="H13810" s="113"/>
    </row>
    <row r="13811" spans="8:8" x14ac:dyDescent="0.25">
      <c r="H13811" s="113"/>
    </row>
    <row r="13812" spans="8:8" x14ac:dyDescent="0.25">
      <c r="H13812" s="113"/>
    </row>
    <row r="13813" spans="8:8" x14ac:dyDescent="0.25">
      <c r="H13813" s="113"/>
    </row>
    <row r="13814" spans="8:8" x14ac:dyDescent="0.25">
      <c r="H13814" s="113"/>
    </row>
    <row r="13815" spans="8:8" x14ac:dyDescent="0.25">
      <c r="H13815" s="113"/>
    </row>
    <row r="13816" spans="8:8" x14ac:dyDescent="0.25">
      <c r="H13816" s="113"/>
    </row>
    <row r="13817" spans="8:8" x14ac:dyDescent="0.25">
      <c r="H13817" s="113"/>
    </row>
    <row r="13818" spans="8:8" x14ac:dyDescent="0.25">
      <c r="H13818" s="113"/>
    </row>
    <row r="13819" spans="8:8" x14ac:dyDescent="0.25">
      <c r="H13819" s="113"/>
    </row>
    <row r="13820" spans="8:8" x14ac:dyDescent="0.25">
      <c r="H13820" s="113"/>
    </row>
    <row r="13821" spans="8:8" x14ac:dyDescent="0.25">
      <c r="H13821" s="113"/>
    </row>
    <row r="13822" spans="8:8" x14ac:dyDescent="0.25">
      <c r="H13822" s="113"/>
    </row>
    <row r="13823" spans="8:8" x14ac:dyDescent="0.25">
      <c r="H13823" s="113"/>
    </row>
    <row r="13824" spans="8:8" x14ac:dyDescent="0.25">
      <c r="H13824" s="113"/>
    </row>
    <row r="13825" spans="8:8" x14ac:dyDescent="0.25">
      <c r="H13825" s="113"/>
    </row>
    <row r="13826" spans="8:8" x14ac:dyDescent="0.25">
      <c r="H13826" s="113"/>
    </row>
    <row r="13827" spans="8:8" x14ac:dyDescent="0.25">
      <c r="H13827" s="113"/>
    </row>
    <row r="13828" spans="8:8" x14ac:dyDescent="0.25">
      <c r="H13828" s="113"/>
    </row>
    <row r="13829" spans="8:8" x14ac:dyDescent="0.25">
      <c r="H13829" s="113"/>
    </row>
    <row r="13830" spans="8:8" x14ac:dyDescent="0.25">
      <c r="H13830" s="113"/>
    </row>
    <row r="13831" spans="8:8" x14ac:dyDescent="0.25">
      <c r="H13831" s="113"/>
    </row>
    <row r="13832" spans="8:8" x14ac:dyDescent="0.25">
      <c r="H13832" s="113"/>
    </row>
    <row r="13833" spans="8:8" x14ac:dyDescent="0.25">
      <c r="H13833" s="113"/>
    </row>
    <row r="13834" spans="8:8" x14ac:dyDescent="0.25">
      <c r="H13834" s="113"/>
    </row>
    <row r="13835" spans="8:8" x14ac:dyDescent="0.25">
      <c r="H13835" s="113"/>
    </row>
    <row r="13836" spans="8:8" x14ac:dyDescent="0.25">
      <c r="H13836" s="113"/>
    </row>
    <row r="13837" spans="8:8" x14ac:dyDescent="0.25">
      <c r="H13837" s="113"/>
    </row>
    <row r="13838" spans="8:8" x14ac:dyDescent="0.25">
      <c r="H13838" s="113"/>
    </row>
    <row r="13839" spans="8:8" x14ac:dyDescent="0.25">
      <c r="H13839" s="113"/>
    </row>
    <row r="13840" spans="8:8" x14ac:dyDescent="0.25">
      <c r="H13840" s="113"/>
    </row>
    <row r="13841" spans="8:8" x14ac:dyDescent="0.25">
      <c r="H13841" s="113"/>
    </row>
    <row r="13842" spans="8:8" x14ac:dyDescent="0.25">
      <c r="H13842" s="113"/>
    </row>
    <row r="13843" spans="8:8" x14ac:dyDescent="0.25">
      <c r="H13843" s="113"/>
    </row>
    <row r="13844" spans="8:8" x14ac:dyDescent="0.25">
      <c r="H13844" s="113"/>
    </row>
    <row r="13845" spans="8:8" x14ac:dyDescent="0.25">
      <c r="H13845" s="113"/>
    </row>
    <row r="13846" spans="8:8" x14ac:dyDescent="0.25">
      <c r="H13846" s="113"/>
    </row>
    <row r="13847" spans="8:8" x14ac:dyDescent="0.25">
      <c r="H13847" s="113"/>
    </row>
    <row r="13848" spans="8:8" x14ac:dyDescent="0.25">
      <c r="H13848" s="113"/>
    </row>
    <row r="13849" spans="8:8" x14ac:dyDescent="0.25">
      <c r="H13849" s="113"/>
    </row>
    <row r="13850" spans="8:8" x14ac:dyDescent="0.25">
      <c r="H13850" s="113"/>
    </row>
    <row r="13851" spans="8:8" x14ac:dyDescent="0.25">
      <c r="H13851" s="113"/>
    </row>
    <row r="13852" spans="8:8" x14ac:dyDescent="0.25">
      <c r="H13852" s="113"/>
    </row>
    <row r="13853" spans="8:8" x14ac:dyDescent="0.25">
      <c r="H13853" s="113"/>
    </row>
    <row r="13854" spans="8:8" x14ac:dyDescent="0.25">
      <c r="H13854" s="113"/>
    </row>
    <row r="13855" spans="8:8" x14ac:dyDescent="0.25">
      <c r="H13855" s="113"/>
    </row>
    <row r="13856" spans="8:8" x14ac:dyDescent="0.25">
      <c r="H13856" s="113"/>
    </row>
    <row r="13857" spans="8:8" x14ac:dyDescent="0.25">
      <c r="H13857" s="113"/>
    </row>
    <row r="13858" spans="8:8" x14ac:dyDescent="0.25">
      <c r="H13858" s="113"/>
    </row>
    <row r="13859" spans="8:8" x14ac:dyDescent="0.25">
      <c r="H13859" s="113"/>
    </row>
    <row r="13860" spans="8:8" x14ac:dyDescent="0.25">
      <c r="H13860" s="113"/>
    </row>
    <row r="13861" spans="8:8" x14ac:dyDescent="0.25">
      <c r="H13861" s="113"/>
    </row>
    <row r="13862" spans="8:8" x14ac:dyDescent="0.25">
      <c r="H13862" s="113"/>
    </row>
    <row r="13863" spans="8:8" x14ac:dyDescent="0.25">
      <c r="H13863" s="113"/>
    </row>
    <row r="13864" spans="8:8" x14ac:dyDescent="0.25">
      <c r="H13864" s="113"/>
    </row>
    <row r="13865" spans="8:8" x14ac:dyDescent="0.25">
      <c r="H13865" s="113"/>
    </row>
    <row r="13866" spans="8:8" x14ac:dyDescent="0.25">
      <c r="H13866" s="113"/>
    </row>
    <row r="13867" spans="8:8" x14ac:dyDescent="0.25">
      <c r="H13867" s="113"/>
    </row>
    <row r="13868" spans="8:8" x14ac:dyDescent="0.25">
      <c r="H13868" s="113"/>
    </row>
    <row r="13869" spans="8:8" x14ac:dyDescent="0.25">
      <c r="H13869" s="113"/>
    </row>
    <row r="13870" spans="8:8" x14ac:dyDescent="0.25">
      <c r="H13870" s="113"/>
    </row>
    <row r="13871" spans="8:8" x14ac:dyDescent="0.25">
      <c r="H13871" s="113"/>
    </row>
    <row r="13872" spans="8:8" x14ac:dyDescent="0.25">
      <c r="H13872" s="113"/>
    </row>
    <row r="13873" spans="8:8" x14ac:dyDescent="0.25">
      <c r="H13873" s="113"/>
    </row>
    <row r="13874" spans="8:8" x14ac:dyDescent="0.25">
      <c r="H13874" s="113"/>
    </row>
    <row r="13875" spans="8:8" x14ac:dyDescent="0.25">
      <c r="H13875" s="113"/>
    </row>
    <row r="13876" spans="8:8" x14ac:dyDescent="0.25">
      <c r="H13876" s="113"/>
    </row>
    <row r="13877" spans="8:8" x14ac:dyDescent="0.25">
      <c r="H13877" s="113"/>
    </row>
    <row r="13878" spans="8:8" x14ac:dyDescent="0.25">
      <c r="H13878" s="113"/>
    </row>
    <row r="13879" spans="8:8" x14ac:dyDescent="0.25">
      <c r="H13879" s="113"/>
    </row>
    <row r="13880" spans="8:8" x14ac:dyDescent="0.25">
      <c r="H13880" s="113"/>
    </row>
    <row r="13881" spans="8:8" x14ac:dyDescent="0.25">
      <c r="H13881" s="113"/>
    </row>
    <row r="13882" spans="8:8" x14ac:dyDescent="0.25">
      <c r="H13882" s="113"/>
    </row>
    <row r="13883" spans="8:8" x14ac:dyDescent="0.25">
      <c r="H13883" s="113"/>
    </row>
    <row r="13884" spans="8:8" x14ac:dyDescent="0.25">
      <c r="H13884" s="113"/>
    </row>
    <row r="13885" spans="8:8" x14ac:dyDescent="0.25">
      <c r="H13885" s="113"/>
    </row>
    <row r="13886" spans="8:8" x14ac:dyDescent="0.25">
      <c r="H13886" s="113"/>
    </row>
    <row r="13887" spans="8:8" x14ac:dyDescent="0.25">
      <c r="H13887" s="113"/>
    </row>
    <row r="13888" spans="8:8" x14ac:dyDescent="0.25">
      <c r="H13888" s="113"/>
    </row>
    <row r="13889" spans="8:8" x14ac:dyDescent="0.25">
      <c r="H13889" s="113"/>
    </row>
    <row r="13890" spans="8:8" x14ac:dyDescent="0.25">
      <c r="H13890" s="113"/>
    </row>
    <row r="13891" spans="8:8" x14ac:dyDescent="0.25">
      <c r="H13891" s="113"/>
    </row>
    <row r="13892" spans="8:8" x14ac:dyDescent="0.25">
      <c r="H13892" s="113"/>
    </row>
    <row r="13893" spans="8:8" x14ac:dyDescent="0.25">
      <c r="H13893" s="113"/>
    </row>
    <row r="13894" spans="8:8" x14ac:dyDescent="0.25">
      <c r="H13894" s="113"/>
    </row>
    <row r="13895" spans="8:8" x14ac:dyDescent="0.25">
      <c r="H13895" s="113"/>
    </row>
    <row r="13896" spans="8:8" x14ac:dyDescent="0.25">
      <c r="H13896" s="113"/>
    </row>
    <row r="13897" spans="8:8" x14ac:dyDescent="0.25">
      <c r="H13897" s="113"/>
    </row>
    <row r="13898" spans="8:8" x14ac:dyDescent="0.25">
      <c r="H13898" s="113"/>
    </row>
    <row r="13899" spans="8:8" x14ac:dyDescent="0.25">
      <c r="H13899" s="113"/>
    </row>
    <row r="13900" spans="8:8" x14ac:dyDescent="0.25">
      <c r="H13900" s="113"/>
    </row>
    <row r="13901" spans="8:8" x14ac:dyDescent="0.25">
      <c r="H13901" s="113"/>
    </row>
    <row r="13902" spans="8:8" x14ac:dyDescent="0.25">
      <c r="H13902" s="113"/>
    </row>
    <row r="13903" spans="8:8" x14ac:dyDescent="0.25">
      <c r="H13903" s="113"/>
    </row>
    <row r="13904" spans="8:8" x14ac:dyDescent="0.25">
      <c r="H13904" s="113"/>
    </row>
    <row r="13905" spans="8:8" x14ac:dyDescent="0.25">
      <c r="H13905" s="113"/>
    </row>
    <row r="13906" spans="8:8" x14ac:dyDescent="0.25">
      <c r="H13906" s="113"/>
    </row>
    <row r="13907" spans="8:8" x14ac:dyDescent="0.25">
      <c r="H13907" s="113"/>
    </row>
    <row r="13908" spans="8:8" x14ac:dyDescent="0.25">
      <c r="H13908" s="113"/>
    </row>
    <row r="13909" spans="8:8" x14ac:dyDescent="0.25">
      <c r="H13909" s="113"/>
    </row>
    <row r="13910" spans="8:8" x14ac:dyDescent="0.25">
      <c r="H13910" s="113"/>
    </row>
    <row r="13911" spans="8:8" x14ac:dyDescent="0.25">
      <c r="H13911" s="113"/>
    </row>
    <row r="13912" spans="8:8" x14ac:dyDescent="0.25">
      <c r="H13912" s="113"/>
    </row>
    <row r="13913" spans="8:8" x14ac:dyDescent="0.25">
      <c r="H13913" s="113"/>
    </row>
    <row r="13914" spans="8:8" x14ac:dyDescent="0.25">
      <c r="H13914" s="113"/>
    </row>
    <row r="13915" spans="8:8" x14ac:dyDescent="0.25">
      <c r="H13915" s="113"/>
    </row>
    <row r="13916" spans="8:8" x14ac:dyDescent="0.25">
      <c r="H13916" s="113"/>
    </row>
    <row r="13917" spans="8:8" x14ac:dyDescent="0.25">
      <c r="H13917" s="113"/>
    </row>
    <row r="13918" spans="8:8" x14ac:dyDescent="0.25">
      <c r="H13918" s="113"/>
    </row>
    <row r="13919" spans="8:8" x14ac:dyDescent="0.25">
      <c r="H13919" s="113"/>
    </row>
    <row r="13920" spans="8:8" x14ac:dyDescent="0.25">
      <c r="H13920" s="113"/>
    </row>
    <row r="13921" spans="8:8" x14ac:dyDescent="0.25">
      <c r="H13921" s="113"/>
    </row>
    <row r="13922" spans="8:8" x14ac:dyDescent="0.25">
      <c r="H13922" s="113"/>
    </row>
    <row r="13923" spans="8:8" x14ac:dyDescent="0.25">
      <c r="H13923" s="113"/>
    </row>
    <row r="13924" spans="8:8" x14ac:dyDescent="0.25">
      <c r="H13924" s="113"/>
    </row>
    <row r="13925" spans="8:8" x14ac:dyDescent="0.25">
      <c r="H13925" s="113"/>
    </row>
    <row r="13926" spans="8:8" x14ac:dyDescent="0.25">
      <c r="H13926" s="113"/>
    </row>
    <row r="13927" spans="8:8" x14ac:dyDescent="0.25">
      <c r="H13927" s="113"/>
    </row>
    <row r="13928" spans="8:8" x14ac:dyDescent="0.25">
      <c r="H13928" s="113"/>
    </row>
    <row r="13929" spans="8:8" x14ac:dyDescent="0.25">
      <c r="H13929" s="113"/>
    </row>
    <row r="13930" spans="8:8" x14ac:dyDescent="0.25">
      <c r="H13930" s="113"/>
    </row>
    <row r="13931" spans="8:8" x14ac:dyDescent="0.25">
      <c r="H13931" s="113"/>
    </row>
    <row r="13932" spans="8:8" x14ac:dyDescent="0.25">
      <c r="H13932" s="113"/>
    </row>
    <row r="13933" spans="8:8" x14ac:dyDescent="0.25">
      <c r="H13933" s="113"/>
    </row>
    <row r="13934" spans="8:8" x14ac:dyDescent="0.25">
      <c r="H13934" s="113"/>
    </row>
    <row r="13935" spans="8:8" x14ac:dyDescent="0.25">
      <c r="H13935" s="113"/>
    </row>
    <row r="13936" spans="8:8" x14ac:dyDescent="0.25">
      <c r="H13936" s="113"/>
    </row>
    <row r="13937" spans="8:8" x14ac:dyDescent="0.25">
      <c r="H13937" s="113"/>
    </row>
    <row r="13938" spans="8:8" x14ac:dyDescent="0.25">
      <c r="H13938" s="113"/>
    </row>
    <row r="13939" spans="8:8" x14ac:dyDescent="0.25">
      <c r="H13939" s="113"/>
    </row>
    <row r="13940" spans="8:8" x14ac:dyDescent="0.25">
      <c r="H13940" s="113"/>
    </row>
    <row r="13941" spans="8:8" x14ac:dyDescent="0.25">
      <c r="H13941" s="113"/>
    </row>
    <row r="13942" spans="8:8" x14ac:dyDescent="0.25">
      <c r="H13942" s="113"/>
    </row>
    <row r="13943" spans="8:8" x14ac:dyDescent="0.25">
      <c r="H13943" s="113"/>
    </row>
    <row r="13944" spans="8:8" x14ac:dyDescent="0.25">
      <c r="H13944" s="113"/>
    </row>
    <row r="13945" spans="8:8" x14ac:dyDescent="0.25">
      <c r="H13945" s="113"/>
    </row>
    <row r="13946" spans="8:8" x14ac:dyDescent="0.25">
      <c r="H13946" s="113"/>
    </row>
    <row r="13947" spans="8:8" x14ac:dyDescent="0.25">
      <c r="H13947" s="113"/>
    </row>
    <row r="13948" spans="8:8" x14ac:dyDescent="0.25">
      <c r="H13948" s="113"/>
    </row>
    <row r="13949" spans="8:8" x14ac:dyDescent="0.25">
      <c r="H13949" s="113"/>
    </row>
    <row r="13950" spans="8:8" x14ac:dyDescent="0.25">
      <c r="H13950" s="113"/>
    </row>
    <row r="13951" spans="8:8" x14ac:dyDescent="0.25">
      <c r="H13951" s="113"/>
    </row>
    <row r="13952" spans="8:8" x14ac:dyDescent="0.25">
      <c r="H13952" s="113"/>
    </row>
    <row r="13953" spans="8:8" x14ac:dyDescent="0.25">
      <c r="H13953" s="113"/>
    </row>
    <row r="13954" spans="8:8" x14ac:dyDescent="0.25">
      <c r="H13954" s="113"/>
    </row>
    <row r="13955" spans="8:8" x14ac:dyDescent="0.25">
      <c r="H13955" s="113"/>
    </row>
    <row r="13956" spans="8:8" x14ac:dyDescent="0.25">
      <c r="H13956" s="113"/>
    </row>
    <row r="13957" spans="8:8" x14ac:dyDescent="0.25">
      <c r="H13957" s="113"/>
    </row>
    <row r="13958" spans="8:8" x14ac:dyDescent="0.25">
      <c r="H13958" s="113"/>
    </row>
    <row r="13959" spans="8:8" x14ac:dyDescent="0.25">
      <c r="H13959" s="113"/>
    </row>
    <row r="13960" spans="8:8" x14ac:dyDescent="0.25">
      <c r="H13960" s="113"/>
    </row>
    <row r="13961" spans="8:8" x14ac:dyDescent="0.25">
      <c r="H13961" s="113"/>
    </row>
    <row r="13962" spans="8:8" x14ac:dyDescent="0.25">
      <c r="H13962" s="113"/>
    </row>
    <row r="13963" spans="8:8" x14ac:dyDescent="0.25">
      <c r="H13963" s="113"/>
    </row>
    <row r="13964" spans="8:8" x14ac:dyDescent="0.25">
      <c r="H13964" s="113"/>
    </row>
    <row r="13965" spans="8:8" x14ac:dyDescent="0.25">
      <c r="H13965" s="113"/>
    </row>
    <row r="13966" spans="8:8" x14ac:dyDescent="0.25">
      <c r="H13966" s="113"/>
    </row>
    <row r="13967" spans="8:8" x14ac:dyDescent="0.25">
      <c r="H13967" s="113"/>
    </row>
    <row r="13968" spans="8:8" x14ac:dyDescent="0.25">
      <c r="H13968" s="113"/>
    </row>
    <row r="13969" spans="8:8" x14ac:dyDescent="0.25">
      <c r="H13969" s="113"/>
    </row>
    <row r="13970" spans="8:8" x14ac:dyDescent="0.25">
      <c r="H13970" s="113"/>
    </row>
    <row r="13971" spans="8:8" x14ac:dyDescent="0.25">
      <c r="H13971" s="113"/>
    </row>
    <row r="13972" spans="8:8" x14ac:dyDescent="0.25">
      <c r="H13972" s="113"/>
    </row>
    <row r="13973" spans="8:8" x14ac:dyDescent="0.25">
      <c r="H13973" s="113"/>
    </row>
    <row r="13974" spans="8:8" x14ac:dyDescent="0.25">
      <c r="H13974" s="113"/>
    </row>
    <row r="13975" spans="8:8" x14ac:dyDescent="0.25">
      <c r="H13975" s="113"/>
    </row>
    <row r="13976" spans="8:8" x14ac:dyDescent="0.25">
      <c r="H13976" s="113"/>
    </row>
    <row r="13977" spans="8:8" x14ac:dyDescent="0.25">
      <c r="H13977" s="113"/>
    </row>
    <row r="13978" spans="8:8" x14ac:dyDescent="0.25">
      <c r="H13978" s="113"/>
    </row>
    <row r="13979" spans="8:8" x14ac:dyDescent="0.25">
      <c r="H13979" s="113"/>
    </row>
    <row r="13980" spans="8:8" x14ac:dyDescent="0.25">
      <c r="H13980" s="113"/>
    </row>
    <row r="13981" spans="8:8" x14ac:dyDescent="0.25">
      <c r="H13981" s="113"/>
    </row>
    <row r="13982" spans="8:8" x14ac:dyDescent="0.25">
      <c r="H13982" s="113"/>
    </row>
    <row r="13983" spans="8:8" x14ac:dyDescent="0.25">
      <c r="H13983" s="113"/>
    </row>
    <row r="13984" spans="8:8" x14ac:dyDescent="0.25">
      <c r="H13984" s="113"/>
    </row>
    <row r="13985" spans="8:8" x14ac:dyDescent="0.25">
      <c r="H13985" s="113"/>
    </row>
    <row r="13986" spans="8:8" x14ac:dyDescent="0.25">
      <c r="H13986" s="113"/>
    </row>
    <row r="13987" spans="8:8" x14ac:dyDescent="0.25">
      <c r="H13987" s="113"/>
    </row>
    <row r="13988" spans="8:8" x14ac:dyDescent="0.25">
      <c r="H13988" s="113"/>
    </row>
    <row r="13989" spans="8:8" x14ac:dyDescent="0.25">
      <c r="H13989" s="113"/>
    </row>
    <row r="13990" spans="8:8" x14ac:dyDescent="0.25">
      <c r="H13990" s="113"/>
    </row>
    <row r="13991" spans="8:8" x14ac:dyDescent="0.25">
      <c r="H13991" s="113"/>
    </row>
    <row r="13992" spans="8:8" x14ac:dyDescent="0.25">
      <c r="H13992" s="113"/>
    </row>
    <row r="13993" spans="8:8" x14ac:dyDescent="0.25">
      <c r="H13993" s="113"/>
    </row>
    <row r="13994" spans="8:8" x14ac:dyDescent="0.25">
      <c r="H13994" s="113"/>
    </row>
    <row r="13995" spans="8:8" x14ac:dyDescent="0.25">
      <c r="H13995" s="113"/>
    </row>
    <row r="13996" spans="8:8" x14ac:dyDescent="0.25">
      <c r="H13996" s="113"/>
    </row>
    <row r="13997" spans="8:8" x14ac:dyDescent="0.25">
      <c r="H13997" s="113"/>
    </row>
    <row r="13998" spans="8:8" x14ac:dyDescent="0.25">
      <c r="H13998" s="113"/>
    </row>
    <row r="13999" spans="8:8" x14ac:dyDescent="0.25">
      <c r="H13999" s="113"/>
    </row>
    <row r="14000" spans="8:8" x14ac:dyDescent="0.25">
      <c r="H14000" s="113"/>
    </row>
    <row r="14001" spans="8:8" x14ac:dyDescent="0.25">
      <c r="H14001" s="113"/>
    </row>
    <row r="14002" spans="8:8" x14ac:dyDescent="0.25">
      <c r="H14002" s="113"/>
    </row>
    <row r="14003" spans="8:8" x14ac:dyDescent="0.25">
      <c r="H14003" s="113"/>
    </row>
    <row r="14004" spans="8:8" x14ac:dyDescent="0.25">
      <c r="H14004" s="113"/>
    </row>
    <row r="14005" spans="8:8" x14ac:dyDescent="0.25">
      <c r="H14005" s="113"/>
    </row>
    <row r="14006" spans="8:8" x14ac:dyDescent="0.25">
      <c r="H14006" s="113"/>
    </row>
    <row r="14007" spans="8:8" x14ac:dyDescent="0.25">
      <c r="H14007" s="113"/>
    </row>
    <row r="14008" spans="8:8" x14ac:dyDescent="0.25">
      <c r="H14008" s="113"/>
    </row>
    <row r="14009" spans="8:8" x14ac:dyDescent="0.25">
      <c r="H14009" s="113"/>
    </row>
    <row r="14010" spans="8:8" x14ac:dyDescent="0.25">
      <c r="H14010" s="113"/>
    </row>
    <row r="14011" spans="8:8" x14ac:dyDescent="0.25">
      <c r="H14011" s="113"/>
    </row>
    <row r="14012" spans="8:8" x14ac:dyDescent="0.25">
      <c r="H14012" s="113"/>
    </row>
    <row r="14013" spans="8:8" x14ac:dyDescent="0.25">
      <c r="H14013" s="113"/>
    </row>
    <row r="14014" spans="8:8" x14ac:dyDescent="0.25">
      <c r="H14014" s="113"/>
    </row>
    <row r="14015" spans="8:8" x14ac:dyDescent="0.25">
      <c r="H14015" s="113"/>
    </row>
    <row r="14016" spans="8:8" x14ac:dyDescent="0.25">
      <c r="H14016" s="113"/>
    </row>
    <row r="14017" spans="8:8" x14ac:dyDescent="0.25">
      <c r="H14017" s="113"/>
    </row>
    <row r="14018" spans="8:8" x14ac:dyDescent="0.25">
      <c r="H14018" s="113"/>
    </row>
    <row r="14019" spans="8:8" x14ac:dyDescent="0.25">
      <c r="H14019" s="113"/>
    </row>
    <row r="14020" spans="8:8" x14ac:dyDescent="0.25">
      <c r="H14020" s="113"/>
    </row>
    <row r="14021" spans="8:8" x14ac:dyDescent="0.25">
      <c r="H14021" s="113"/>
    </row>
    <row r="14022" spans="8:8" x14ac:dyDescent="0.25">
      <c r="H14022" s="113"/>
    </row>
    <row r="14023" spans="8:8" x14ac:dyDescent="0.25">
      <c r="H14023" s="113"/>
    </row>
    <row r="14024" spans="8:8" x14ac:dyDescent="0.25">
      <c r="H14024" s="113"/>
    </row>
    <row r="14025" spans="8:8" x14ac:dyDescent="0.25">
      <c r="H14025" s="113"/>
    </row>
    <row r="14026" spans="8:8" x14ac:dyDescent="0.25">
      <c r="H14026" s="113"/>
    </row>
    <row r="14027" spans="8:8" x14ac:dyDescent="0.25">
      <c r="H14027" s="113"/>
    </row>
    <row r="14028" spans="8:8" x14ac:dyDescent="0.25">
      <c r="H14028" s="113"/>
    </row>
    <row r="14029" spans="8:8" x14ac:dyDescent="0.25">
      <c r="H14029" s="113"/>
    </row>
    <row r="14030" spans="8:8" x14ac:dyDescent="0.25">
      <c r="H14030" s="113"/>
    </row>
    <row r="14031" spans="8:8" x14ac:dyDescent="0.25">
      <c r="H14031" s="113"/>
    </row>
    <row r="14032" spans="8:8" x14ac:dyDescent="0.25">
      <c r="H14032" s="113"/>
    </row>
    <row r="14033" spans="8:8" x14ac:dyDescent="0.25">
      <c r="H14033" s="113"/>
    </row>
    <row r="14034" spans="8:8" x14ac:dyDescent="0.25">
      <c r="H14034" s="113"/>
    </row>
    <row r="14035" spans="8:8" x14ac:dyDescent="0.25">
      <c r="H14035" s="113"/>
    </row>
    <row r="14036" spans="8:8" x14ac:dyDescent="0.25">
      <c r="H14036" s="113"/>
    </row>
    <row r="14037" spans="8:8" x14ac:dyDescent="0.25">
      <c r="H14037" s="113"/>
    </row>
    <row r="14038" spans="8:8" x14ac:dyDescent="0.25">
      <c r="H14038" s="113"/>
    </row>
    <row r="14039" spans="8:8" x14ac:dyDescent="0.25">
      <c r="H14039" s="113"/>
    </row>
    <row r="14040" spans="8:8" x14ac:dyDescent="0.25">
      <c r="H14040" s="113"/>
    </row>
    <row r="14041" spans="8:8" x14ac:dyDescent="0.25">
      <c r="H14041" s="113"/>
    </row>
    <row r="14042" spans="8:8" x14ac:dyDescent="0.25">
      <c r="H14042" s="113"/>
    </row>
    <row r="14043" spans="8:8" x14ac:dyDescent="0.25">
      <c r="H14043" s="113"/>
    </row>
    <row r="14044" spans="8:8" x14ac:dyDescent="0.25">
      <c r="H14044" s="113"/>
    </row>
    <row r="14045" spans="8:8" x14ac:dyDescent="0.25">
      <c r="H14045" s="113"/>
    </row>
    <row r="14046" spans="8:8" x14ac:dyDescent="0.25">
      <c r="H14046" s="113"/>
    </row>
    <row r="14047" spans="8:8" x14ac:dyDescent="0.25">
      <c r="H14047" s="113"/>
    </row>
    <row r="14048" spans="8:8" x14ac:dyDescent="0.25">
      <c r="H14048" s="113"/>
    </row>
    <row r="14049" spans="8:8" x14ac:dyDescent="0.25">
      <c r="H14049" s="113"/>
    </row>
    <row r="14050" spans="8:8" x14ac:dyDescent="0.25">
      <c r="H14050" s="113"/>
    </row>
    <row r="14051" spans="8:8" x14ac:dyDescent="0.25">
      <c r="H14051" s="113"/>
    </row>
    <row r="14052" spans="8:8" x14ac:dyDescent="0.25">
      <c r="H14052" s="113"/>
    </row>
    <row r="14053" spans="8:8" x14ac:dyDescent="0.25">
      <c r="H14053" s="113"/>
    </row>
    <row r="14054" spans="8:8" x14ac:dyDescent="0.25">
      <c r="H14054" s="113"/>
    </row>
    <row r="14055" spans="8:8" x14ac:dyDescent="0.25">
      <c r="H14055" s="113"/>
    </row>
    <row r="14056" spans="8:8" x14ac:dyDescent="0.25">
      <c r="H14056" s="113"/>
    </row>
    <row r="14057" spans="8:8" x14ac:dyDescent="0.25">
      <c r="H14057" s="113"/>
    </row>
    <row r="14058" spans="8:8" x14ac:dyDescent="0.25">
      <c r="H14058" s="113"/>
    </row>
    <row r="14059" spans="8:8" x14ac:dyDescent="0.25">
      <c r="H14059" s="113"/>
    </row>
    <row r="14060" spans="8:8" x14ac:dyDescent="0.25">
      <c r="H14060" s="113"/>
    </row>
    <row r="14061" spans="8:8" x14ac:dyDescent="0.25">
      <c r="H14061" s="113"/>
    </row>
    <row r="14062" spans="8:8" x14ac:dyDescent="0.25">
      <c r="H14062" s="113"/>
    </row>
    <row r="14063" spans="8:8" x14ac:dyDescent="0.25">
      <c r="H14063" s="113"/>
    </row>
    <row r="14064" spans="8:8" x14ac:dyDescent="0.25">
      <c r="H14064" s="113"/>
    </row>
    <row r="14065" spans="8:8" x14ac:dyDescent="0.25">
      <c r="H14065" s="113"/>
    </row>
    <row r="14066" spans="8:8" x14ac:dyDescent="0.25">
      <c r="H14066" s="113"/>
    </row>
    <row r="14067" spans="8:8" x14ac:dyDescent="0.25">
      <c r="H14067" s="113"/>
    </row>
    <row r="14068" spans="8:8" x14ac:dyDescent="0.25">
      <c r="H14068" s="113"/>
    </row>
    <row r="14069" spans="8:8" x14ac:dyDescent="0.25">
      <c r="H14069" s="113"/>
    </row>
    <row r="14070" spans="8:8" x14ac:dyDescent="0.25">
      <c r="H14070" s="113"/>
    </row>
    <row r="14071" spans="8:8" x14ac:dyDescent="0.25">
      <c r="H14071" s="113"/>
    </row>
    <row r="14072" spans="8:8" x14ac:dyDescent="0.25">
      <c r="H14072" s="113"/>
    </row>
    <row r="14073" spans="8:8" x14ac:dyDescent="0.25">
      <c r="H14073" s="113"/>
    </row>
    <row r="14074" spans="8:8" x14ac:dyDescent="0.25">
      <c r="H14074" s="113"/>
    </row>
    <row r="14075" spans="8:8" x14ac:dyDescent="0.25">
      <c r="H14075" s="113"/>
    </row>
    <row r="14076" spans="8:8" x14ac:dyDescent="0.25">
      <c r="H14076" s="113"/>
    </row>
    <row r="14077" spans="8:8" x14ac:dyDescent="0.25">
      <c r="H14077" s="113"/>
    </row>
    <row r="14078" spans="8:8" x14ac:dyDescent="0.25">
      <c r="H14078" s="113"/>
    </row>
    <row r="14079" spans="8:8" x14ac:dyDescent="0.25">
      <c r="H14079" s="113"/>
    </row>
    <row r="14080" spans="8:8" x14ac:dyDescent="0.25">
      <c r="H14080" s="113"/>
    </row>
    <row r="14081" spans="8:8" x14ac:dyDescent="0.25">
      <c r="H14081" s="113"/>
    </row>
    <row r="14082" spans="8:8" x14ac:dyDescent="0.25">
      <c r="H14082" s="113"/>
    </row>
    <row r="14083" spans="8:8" x14ac:dyDescent="0.25">
      <c r="H14083" s="113"/>
    </row>
    <row r="14084" spans="8:8" x14ac:dyDescent="0.25">
      <c r="H14084" s="113"/>
    </row>
    <row r="14085" spans="8:8" x14ac:dyDescent="0.25">
      <c r="H14085" s="113"/>
    </row>
    <row r="14086" spans="8:8" x14ac:dyDescent="0.25">
      <c r="H14086" s="113"/>
    </row>
    <row r="14087" spans="8:8" x14ac:dyDescent="0.25">
      <c r="H14087" s="113"/>
    </row>
    <row r="14088" spans="8:8" x14ac:dyDescent="0.25">
      <c r="H14088" s="113"/>
    </row>
    <row r="14089" spans="8:8" x14ac:dyDescent="0.25">
      <c r="H14089" s="113"/>
    </row>
    <row r="14090" spans="8:8" x14ac:dyDescent="0.25">
      <c r="H14090" s="113"/>
    </row>
    <row r="14091" spans="8:8" x14ac:dyDescent="0.25">
      <c r="H14091" s="113"/>
    </row>
    <row r="14092" spans="8:8" x14ac:dyDescent="0.25">
      <c r="H14092" s="113"/>
    </row>
    <row r="14093" spans="8:8" x14ac:dyDescent="0.25">
      <c r="H14093" s="113"/>
    </row>
    <row r="14094" spans="8:8" x14ac:dyDescent="0.25">
      <c r="H14094" s="113"/>
    </row>
    <row r="14095" spans="8:8" x14ac:dyDescent="0.25">
      <c r="H14095" s="113"/>
    </row>
    <row r="14096" spans="8:8" x14ac:dyDescent="0.25">
      <c r="H14096" s="113"/>
    </row>
    <row r="14097" spans="8:8" x14ac:dyDescent="0.25">
      <c r="H14097" s="113"/>
    </row>
    <row r="14098" spans="8:8" x14ac:dyDescent="0.25">
      <c r="H14098" s="113"/>
    </row>
    <row r="14099" spans="8:8" x14ac:dyDescent="0.25">
      <c r="H14099" s="113"/>
    </row>
    <row r="14100" spans="8:8" x14ac:dyDescent="0.25">
      <c r="H14100" s="113"/>
    </row>
    <row r="14101" spans="8:8" x14ac:dyDescent="0.25">
      <c r="H14101" s="113"/>
    </row>
    <row r="14102" spans="8:8" x14ac:dyDescent="0.25">
      <c r="H14102" s="113"/>
    </row>
    <row r="14103" spans="8:8" x14ac:dyDescent="0.25">
      <c r="H14103" s="113"/>
    </row>
    <row r="14104" spans="8:8" x14ac:dyDescent="0.25">
      <c r="H14104" s="113"/>
    </row>
    <row r="14105" spans="8:8" x14ac:dyDescent="0.25">
      <c r="H14105" s="113"/>
    </row>
    <row r="14106" spans="8:8" x14ac:dyDescent="0.25">
      <c r="H14106" s="113"/>
    </row>
    <row r="14107" spans="8:8" x14ac:dyDescent="0.25">
      <c r="H14107" s="113"/>
    </row>
    <row r="14108" spans="8:8" x14ac:dyDescent="0.25">
      <c r="H14108" s="113"/>
    </row>
    <row r="14109" spans="8:8" x14ac:dyDescent="0.25">
      <c r="H14109" s="113"/>
    </row>
    <row r="14110" spans="8:8" x14ac:dyDescent="0.25">
      <c r="H14110" s="113"/>
    </row>
    <row r="14111" spans="8:8" x14ac:dyDescent="0.25">
      <c r="H14111" s="113"/>
    </row>
    <row r="14112" spans="8:8" x14ac:dyDescent="0.25">
      <c r="H14112" s="113"/>
    </row>
    <row r="14113" spans="8:8" x14ac:dyDescent="0.25">
      <c r="H14113" s="113"/>
    </row>
    <row r="14114" spans="8:8" x14ac:dyDescent="0.25">
      <c r="H14114" s="113"/>
    </row>
    <row r="14115" spans="8:8" x14ac:dyDescent="0.25">
      <c r="H14115" s="113"/>
    </row>
    <row r="14116" spans="8:8" x14ac:dyDescent="0.25">
      <c r="H14116" s="113"/>
    </row>
    <row r="14117" spans="8:8" x14ac:dyDescent="0.25">
      <c r="H14117" s="113"/>
    </row>
    <row r="14118" spans="8:8" x14ac:dyDescent="0.25">
      <c r="H14118" s="113"/>
    </row>
    <row r="14119" spans="8:8" x14ac:dyDescent="0.25">
      <c r="H14119" s="113"/>
    </row>
    <row r="14120" spans="8:8" x14ac:dyDescent="0.25">
      <c r="H14120" s="113"/>
    </row>
    <row r="14121" spans="8:8" x14ac:dyDescent="0.25">
      <c r="H14121" s="113"/>
    </row>
    <row r="14122" spans="8:8" x14ac:dyDescent="0.25">
      <c r="H14122" s="113"/>
    </row>
    <row r="14123" spans="8:8" x14ac:dyDescent="0.25">
      <c r="H14123" s="113"/>
    </row>
    <row r="14124" spans="8:8" x14ac:dyDescent="0.25">
      <c r="H14124" s="113"/>
    </row>
    <row r="14125" spans="8:8" x14ac:dyDescent="0.25">
      <c r="H14125" s="113"/>
    </row>
    <row r="14126" spans="8:8" x14ac:dyDescent="0.25">
      <c r="H14126" s="113"/>
    </row>
    <row r="14127" spans="8:8" x14ac:dyDescent="0.25">
      <c r="H14127" s="113"/>
    </row>
    <row r="14128" spans="8:8" x14ac:dyDescent="0.25">
      <c r="H14128" s="113"/>
    </row>
    <row r="14129" spans="8:8" x14ac:dyDescent="0.25">
      <c r="H14129" s="113"/>
    </row>
    <row r="14130" spans="8:8" x14ac:dyDescent="0.25">
      <c r="H14130" s="113"/>
    </row>
    <row r="14131" spans="8:8" x14ac:dyDescent="0.25">
      <c r="H14131" s="113"/>
    </row>
    <row r="14132" spans="8:8" x14ac:dyDescent="0.25">
      <c r="H14132" s="113"/>
    </row>
    <row r="14133" spans="8:8" x14ac:dyDescent="0.25">
      <c r="H14133" s="113"/>
    </row>
    <row r="14134" spans="8:8" x14ac:dyDescent="0.25">
      <c r="H14134" s="113"/>
    </row>
    <row r="14135" spans="8:8" x14ac:dyDescent="0.25">
      <c r="H14135" s="113"/>
    </row>
    <row r="14136" spans="8:8" x14ac:dyDescent="0.25">
      <c r="H14136" s="113"/>
    </row>
    <row r="14137" spans="8:8" x14ac:dyDescent="0.25">
      <c r="H14137" s="113"/>
    </row>
    <row r="14138" spans="8:8" x14ac:dyDescent="0.25">
      <c r="H14138" s="113"/>
    </row>
    <row r="14139" spans="8:8" x14ac:dyDescent="0.25">
      <c r="H14139" s="113"/>
    </row>
    <row r="14140" spans="8:8" x14ac:dyDescent="0.25">
      <c r="H14140" s="113"/>
    </row>
    <row r="14141" spans="8:8" x14ac:dyDescent="0.25">
      <c r="H14141" s="113"/>
    </row>
    <row r="14142" spans="8:8" x14ac:dyDescent="0.25">
      <c r="H14142" s="113"/>
    </row>
    <row r="14143" spans="8:8" x14ac:dyDescent="0.25">
      <c r="H14143" s="113"/>
    </row>
    <row r="14144" spans="8:8" x14ac:dyDescent="0.25">
      <c r="H14144" s="113"/>
    </row>
    <row r="14145" spans="8:8" x14ac:dyDescent="0.25">
      <c r="H14145" s="113"/>
    </row>
    <row r="14146" spans="8:8" x14ac:dyDescent="0.25">
      <c r="H14146" s="113"/>
    </row>
    <row r="14147" spans="8:8" x14ac:dyDescent="0.25">
      <c r="H14147" s="113"/>
    </row>
    <row r="14148" spans="8:8" x14ac:dyDescent="0.25">
      <c r="H14148" s="113"/>
    </row>
    <row r="14149" spans="8:8" x14ac:dyDescent="0.25">
      <c r="H14149" s="113"/>
    </row>
    <row r="14150" spans="8:8" x14ac:dyDescent="0.25">
      <c r="H14150" s="113"/>
    </row>
    <row r="14151" spans="8:8" x14ac:dyDescent="0.25">
      <c r="H14151" s="113"/>
    </row>
    <row r="14152" spans="8:8" x14ac:dyDescent="0.25">
      <c r="H14152" s="113"/>
    </row>
    <row r="14153" spans="8:8" x14ac:dyDescent="0.25">
      <c r="H14153" s="113"/>
    </row>
    <row r="14154" spans="8:8" x14ac:dyDescent="0.25">
      <c r="H14154" s="113"/>
    </row>
    <row r="14155" spans="8:8" x14ac:dyDescent="0.25">
      <c r="H14155" s="113"/>
    </row>
    <row r="14156" spans="8:8" x14ac:dyDescent="0.25">
      <c r="H14156" s="113"/>
    </row>
    <row r="14157" spans="8:8" x14ac:dyDescent="0.25">
      <c r="H14157" s="113"/>
    </row>
    <row r="14158" spans="8:8" x14ac:dyDescent="0.25">
      <c r="H14158" s="113"/>
    </row>
    <row r="14159" spans="8:8" x14ac:dyDescent="0.25">
      <c r="H14159" s="113"/>
    </row>
    <row r="14160" spans="8:8" x14ac:dyDescent="0.25">
      <c r="H14160" s="113"/>
    </row>
    <row r="14161" spans="8:8" x14ac:dyDescent="0.25">
      <c r="H14161" s="113"/>
    </row>
    <row r="14162" spans="8:8" x14ac:dyDescent="0.25">
      <c r="H14162" s="113"/>
    </row>
    <row r="14163" spans="8:8" x14ac:dyDescent="0.25">
      <c r="H14163" s="113"/>
    </row>
    <row r="14164" spans="8:8" x14ac:dyDescent="0.25">
      <c r="H14164" s="113"/>
    </row>
    <row r="14165" spans="8:8" x14ac:dyDescent="0.25">
      <c r="H14165" s="113"/>
    </row>
    <row r="14166" spans="8:8" x14ac:dyDescent="0.25">
      <c r="H14166" s="113"/>
    </row>
    <row r="14167" spans="8:8" x14ac:dyDescent="0.25">
      <c r="H14167" s="113"/>
    </row>
    <row r="14168" spans="8:8" x14ac:dyDescent="0.25">
      <c r="H14168" s="113"/>
    </row>
    <row r="14169" spans="8:8" x14ac:dyDescent="0.25">
      <c r="H14169" s="113"/>
    </row>
    <row r="14170" spans="8:8" x14ac:dyDescent="0.25">
      <c r="H14170" s="113"/>
    </row>
    <row r="14171" spans="8:8" x14ac:dyDescent="0.25">
      <c r="H14171" s="113"/>
    </row>
    <row r="14172" spans="8:8" x14ac:dyDescent="0.25">
      <c r="H14172" s="113"/>
    </row>
    <row r="14173" spans="8:8" x14ac:dyDescent="0.25">
      <c r="H14173" s="113"/>
    </row>
    <row r="14174" spans="8:8" x14ac:dyDescent="0.25">
      <c r="H14174" s="113"/>
    </row>
    <row r="14175" spans="8:8" x14ac:dyDescent="0.25">
      <c r="H14175" s="113"/>
    </row>
    <row r="14176" spans="8:8" x14ac:dyDescent="0.25">
      <c r="H14176" s="113"/>
    </row>
    <row r="14177" spans="8:8" x14ac:dyDescent="0.25">
      <c r="H14177" s="113"/>
    </row>
    <row r="14178" spans="8:8" x14ac:dyDescent="0.25">
      <c r="H14178" s="113"/>
    </row>
    <row r="14179" spans="8:8" x14ac:dyDescent="0.25">
      <c r="H14179" s="113"/>
    </row>
    <row r="14180" spans="8:8" x14ac:dyDescent="0.25">
      <c r="H14180" s="113"/>
    </row>
    <row r="14181" spans="8:8" x14ac:dyDescent="0.25">
      <c r="H14181" s="113"/>
    </row>
    <row r="14182" spans="8:8" x14ac:dyDescent="0.25">
      <c r="H14182" s="113"/>
    </row>
    <row r="14183" spans="8:8" x14ac:dyDescent="0.25">
      <c r="H14183" s="113"/>
    </row>
    <row r="14184" spans="8:8" x14ac:dyDescent="0.25">
      <c r="H14184" s="113"/>
    </row>
    <row r="14185" spans="8:8" x14ac:dyDescent="0.25">
      <c r="H14185" s="113"/>
    </row>
    <row r="14186" spans="8:8" x14ac:dyDescent="0.25">
      <c r="H14186" s="113"/>
    </row>
    <row r="14187" spans="8:8" x14ac:dyDescent="0.25">
      <c r="H14187" s="113"/>
    </row>
    <row r="14188" spans="8:8" x14ac:dyDescent="0.25">
      <c r="H14188" s="113"/>
    </row>
    <row r="14189" spans="8:8" x14ac:dyDescent="0.25">
      <c r="H14189" s="113"/>
    </row>
    <row r="14190" spans="8:8" x14ac:dyDescent="0.25">
      <c r="H14190" s="113"/>
    </row>
    <row r="14191" spans="8:8" x14ac:dyDescent="0.25">
      <c r="H14191" s="113"/>
    </row>
    <row r="14192" spans="8:8" x14ac:dyDescent="0.25">
      <c r="H14192" s="113"/>
    </row>
    <row r="14193" spans="8:8" x14ac:dyDescent="0.25">
      <c r="H14193" s="113"/>
    </row>
    <row r="14194" spans="8:8" x14ac:dyDescent="0.25">
      <c r="H14194" s="113"/>
    </row>
    <row r="14195" spans="8:8" x14ac:dyDescent="0.25">
      <c r="H14195" s="113"/>
    </row>
    <row r="14196" spans="8:8" x14ac:dyDescent="0.25">
      <c r="H14196" s="113"/>
    </row>
    <row r="14197" spans="8:8" x14ac:dyDescent="0.25">
      <c r="H14197" s="113"/>
    </row>
    <row r="14198" spans="8:8" x14ac:dyDescent="0.25">
      <c r="H14198" s="113"/>
    </row>
    <row r="14199" spans="8:8" x14ac:dyDescent="0.25">
      <c r="H14199" s="113"/>
    </row>
    <row r="14200" spans="8:8" x14ac:dyDescent="0.25">
      <c r="H14200" s="113"/>
    </row>
    <row r="14201" spans="8:8" x14ac:dyDescent="0.25">
      <c r="H14201" s="113"/>
    </row>
    <row r="14202" spans="8:8" x14ac:dyDescent="0.25">
      <c r="H14202" s="113"/>
    </row>
    <row r="14203" spans="8:8" x14ac:dyDescent="0.25">
      <c r="H14203" s="113"/>
    </row>
    <row r="14204" spans="8:8" x14ac:dyDescent="0.25">
      <c r="H14204" s="113"/>
    </row>
    <row r="14205" spans="8:8" x14ac:dyDescent="0.25">
      <c r="H14205" s="113"/>
    </row>
    <row r="14206" spans="8:8" x14ac:dyDescent="0.25">
      <c r="H14206" s="113"/>
    </row>
    <row r="14207" spans="8:8" x14ac:dyDescent="0.25">
      <c r="H14207" s="113"/>
    </row>
    <row r="14208" spans="8:8" x14ac:dyDescent="0.25">
      <c r="H14208" s="113"/>
    </row>
    <row r="14209" spans="8:8" x14ac:dyDescent="0.25">
      <c r="H14209" s="113"/>
    </row>
    <row r="14210" spans="8:8" x14ac:dyDescent="0.25">
      <c r="H14210" s="113"/>
    </row>
    <row r="14211" spans="8:8" x14ac:dyDescent="0.25">
      <c r="H14211" s="113"/>
    </row>
    <row r="14212" spans="8:8" x14ac:dyDescent="0.25">
      <c r="H14212" s="113"/>
    </row>
    <row r="14213" spans="8:8" x14ac:dyDescent="0.25">
      <c r="H14213" s="113"/>
    </row>
    <row r="14214" spans="8:8" x14ac:dyDescent="0.25">
      <c r="H14214" s="113"/>
    </row>
    <row r="14215" spans="8:8" x14ac:dyDescent="0.25">
      <c r="H14215" s="113"/>
    </row>
    <row r="14216" spans="8:8" x14ac:dyDescent="0.25">
      <c r="H14216" s="113"/>
    </row>
    <row r="14217" spans="8:8" x14ac:dyDescent="0.25">
      <c r="H14217" s="113"/>
    </row>
    <row r="14218" spans="8:8" x14ac:dyDescent="0.25">
      <c r="H14218" s="113"/>
    </row>
    <row r="14219" spans="8:8" x14ac:dyDescent="0.25">
      <c r="H14219" s="113"/>
    </row>
    <row r="14220" spans="8:8" x14ac:dyDescent="0.25">
      <c r="H14220" s="113"/>
    </row>
    <row r="14221" spans="8:8" x14ac:dyDescent="0.25">
      <c r="H14221" s="113"/>
    </row>
    <row r="14222" spans="8:8" x14ac:dyDescent="0.25">
      <c r="H14222" s="113"/>
    </row>
    <row r="14223" spans="8:8" x14ac:dyDescent="0.25">
      <c r="H14223" s="113"/>
    </row>
    <row r="14224" spans="8:8" x14ac:dyDescent="0.25">
      <c r="H14224" s="113"/>
    </row>
    <row r="14225" spans="8:8" x14ac:dyDescent="0.25">
      <c r="H14225" s="113"/>
    </row>
    <row r="14226" spans="8:8" x14ac:dyDescent="0.25">
      <c r="H14226" s="113"/>
    </row>
    <row r="14227" spans="8:8" x14ac:dyDescent="0.25">
      <c r="H14227" s="113"/>
    </row>
    <row r="14228" spans="8:8" x14ac:dyDescent="0.25">
      <c r="H14228" s="113"/>
    </row>
    <row r="14229" spans="8:8" x14ac:dyDescent="0.25">
      <c r="H14229" s="113"/>
    </row>
    <row r="14230" spans="8:8" x14ac:dyDescent="0.25">
      <c r="H14230" s="113"/>
    </row>
    <row r="14231" spans="8:8" x14ac:dyDescent="0.25">
      <c r="H14231" s="113"/>
    </row>
    <row r="14232" spans="8:8" x14ac:dyDescent="0.25">
      <c r="H14232" s="113"/>
    </row>
    <row r="14233" spans="8:8" x14ac:dyDescent="0.25">
      <c r="H14233" s="113"/>
    </row>
    <row r="14234" spans="8:8" x14ac:dyDescent="0.25">
      <c r="H14234" s="113"/>
    </row>
    <row r="14235" spans="8:8" x14ac:dyDescent="0.25">
      <c r="H14235" s="113"/>
    </row>
    <row r="14236" spans="8:8" x14ac:dyDescent="0.25">
      <c r="H14236" s="113"/>
    </row>
    <row r="14237" spans="8:8" x14ac:dyDescent="0.25">
      <c r="H14237" s="113"/>
    </row>
    <row r="14238" spans="8:8" x14ac:dyDescent="0.25">
      <c r="H14238" s="113"/>
    </row>
    <row r="14239" spans="8:8" x14ac:dyDescent="0.25">
      <c r="H14239" s="113"/>
    </row>
    <row r="14240" spans="8:8" x14ac:dyDescent="0.25">
      <c r="H14240" s="113"/>
    </row>
    <row r="14241" spans="8:8" x14ac:dyDescent="0.25">
      <c r="H14241" s="113"/>
    </row>
    <row r="14242" spans="8:8" x14ac:dyDescent="0.25">
      <c r="H14242" s="113"/>
    </row>
    <row r="14243" spans="8:8" x14ac:dyDescent="0.25">
      <c r="H14243" s="113"/>
    </row>
    <row r="14244" spans="8:8" x14ac:dyDescent="0.25">
      <c r="H14244" s="113"/>
    </row>
    <row r="14245" spans="8:8" x14ac:dyDescent="0.25">
      <c r="H14245" s="113"/>
    </row>
    <row r="14246" spans="8:8" x14ac:dyDescent="0.25">
      <c r="H14246" s="113"/>
    </row>
    <row r="14247" spans="8:8" x14ac:dyDescent="0.25">
      <c r="H14247" s="113"/>
    </row>
    <row r="14248" spans="8:8" x14ac:dyDescent="0.25">
      <c r="H14248" s="113"/>
    </row>
    <row r="14249" spans="8:8" x14ac:dyDescent="0.25">
      <c r="H14249" s="113"/>
    </row>
    <row r="14250" spans="8:8" x14ac:dyDescent="0.25">
      <c r="H14250" s="113"/>
    </row>
    <row r="14251" spans="8:8" x14ac:dyDescent="0.25">
      <c r="H14251" s="113"/>
    </row>
    <row r="14252" spans="8:8" x14ac:dyDescent="0.25">
      <c r="H14252" s="113"/>
    </row>
    <row r="14253" spans="8:8" x14ac:dyDescent="0.25">
      <c r="H14253" s="113"/>
    </row>
    <row r="14254" spans="8:8" x14ac:dyDescent="0.25">
      <c r="H14254" s="113"/>
    </row>
    <row r="14255" spans="8:8" x14ac:dyDescent="0.25">
      <c r="H14255" s="113"/>
    </row>
    <row r="14256" spans="8:8" x14ac:dyDescent="0.25">
      <c r="H14256" s="113"/>
    </row>
    <row r="14257" spans="8:8" x14ac:dyDescent="0.25">
      <c r="H14257" s="113"/>
    </row>
    <row r="14258" spans="8:8" x14ac:dyDescent="0.25">
      <c r="H14258" s="113"/>
    </row>
    <row r="14259" spans="8:8" x14ac:dyDescent="0.25">
      <c r="H14259" s="113"/>
    </row>
    <row r="14260" spans="8:8" x14ac:dyDescent="0.25">
      <c r="H14260" s="113"/>
    </row>
    <row r="14261" spans="8:8" x14ac:dyDescent="0.25">
      <c r="H14261" s="113"/>
    </row>
    <row r="14262" spans="8:8" x14ac:dyDescent="0.25">
      <c r="H14262" s="113"/>
    </row>
    <row r="14263" spans="8:8" x14ac:dyDescent="0.25">
      <c r="H14263" s="113"/>
    </row>
    <row r="14264" spans="8:8" x14ac:dyDescent="0.25">
      <c r="H14264" s="113"/>
    </row>
    <row r="14265" spans="8:8" x14ac:dyDescent="0.25">
      <c r="H14265" s="113"/>
    </row>
    <row r="14266" spans="8:8" x14ac:dyDescent="0.25">
      <c r="H14266" s="113"/>
    </row>
    <row r="14267" spans="8:8" x14ac:dyDescent="0.25">
      <c r="H14267" s="113"/>
    </row>
    <row r="14268" spans="8:8" x14ac:dyDescent="0.25">
      <c r="H14268" s="113"/>
    </row>
    <row r="14269" spans="8:8" x14ac:dyDescent="0.25">
      <c r="H14269" s="113"/>
    </row>
    <row r="14270" spans="8:8" x14ac:dyDescent="0.25">
      <c r="H14270" s="113"/>
    </row>
    <row r="14271" spans="8:8" x14ac:dyDescent="0.25">
      <c r="H14271" s="113"/>
    </row>
    <row r="14272" spans="8:8" x14ac:dyDescent="0.25">
      <c r="H14272" s="113"/>
    </row>
    <row r="14273" spans="8:8" x14ac:dyDescent="0.25">
      <c r="H14273" s="113"/>
    </row>
    <row r="14274" spans="8:8" x14ac:dyDescent="0.25">
      <c r="H14274" s="113"/>
    </row>
    <row r="14275" spans="8:8" x14ac:dyDescent="0.25">
      <c r="H14275" s="113"/>
    </row>
    <row r="14276" spans="8:8" x14ac:dyDescent="0.25">
      <c r="H14276" s="113"/>
    </row>
    <row r="14277" spans="8:8" x14ac:dyDescent="0.25">
      <c r="H14277" s="113"/>
    </row>
    <row r="14278" spans="8:8" x14ac:dyDescent="0.25">
      <c r="H14278" s="113"/>
    </row>
    <row r="14279" spans="8:8" x14ac:dyDescent="0.25">
      <c r="H14279" s="113"/>
    </row>
    <row r="14280" spans="8:8" x14ac:dyDescent="0.25">
      <c r="H14280" s="113"/>
    </row>
    <row r="14281" spans="8:8" x14ac:dyDescent="0.25">
      <c r="H14281" s="113"/>
    </row>
    <row r="14282" spans="8:8" x14ac:dyDescent="0.25">
      <c r="H14282" s="113"/>
    </row>
    <row r="14283" spans="8:8" x14ac:dyDescent="0.25">
      <c r="H14283" s="113"/>
    </row>
    <row r="14284" spans="8:8" x14ac:dyDescent="0.25">
      <c r="H14284" s="113"/>
    </row>
    <row r="14285" spans="8:8" x14ac:dyDescent="0.25">
      <c r="H14285" s="113"/>
    </row>
    <row r="14286" spans="8:8" x14ac:dyDescent="0.25">
      <c r="H14286" s="113"/>
    </row>
    <row r="14287" spans="8:8" x14ac:dyDescent="0.25">
      <c r="H14287" s="113"/>
    </row>
    <row r="14288" spans="8:8" x14ac:dyDescent="0.25">
      <c r="H14288" s="113"/>
    </row>
    <row r="14289" spans="8:8" x14ac:dyDescent="0.25">
      <c r="H14289" s="113"/>
    </row>
    <row r="14290" spans="8:8" x14ac:dyDescent="0.25">
      <c r="H14290" s="113"/>
    </row>
    <row r="14291" spans="8:8" x14ac:dyDescent="0.25">
      <c r="H14291" s="113"/>
    </row>
    <row r="14292" spans="8:8" x14ac:dyDescent="0.25">
      <c r="H14292" s="113"/>
    </row>
    <row r="14293" spans="8:8" x14ac:dyDescent="0.25">
      <c r="H14293" s="113"/>
    </row>
    <row r="14294" spans="8:8" x14ac:dyDescent="0.25">
      <c r="H14294" s="113"/>
    </row>
    <row r="14295" spans="8:8" x14ac:dyDescent="0.25">
      <c r="H14295" s="113"/>
    </row>
    <row r="14296" spans="8:8" x14ac:dyDescent="0.25">
      <c r="H14296" s="113"/>
    </row>
    <row r="14297" spans="8:8" x14ac:dyDescent="0.25">
      <c r="H14297" s="113"/>
    </row>
    <row r="14298" spans="8:8" x14ac:dyDescent="0.25">
      <c r="H14298" s="113"/>
    </row>
    <row r="14299" spans="8:8" x14ac:dyDescent="0.25">
      <c r="H14299" s="113"/>
    </row>
    <row r="14300" spans="8:8" x14ac:dyDescent="0.25">
      <c r="H14300" s="113"/>
    </row>
    <row r="14301" spans="8:8" x14ac:dyDescent="0.25">
      <c r="H14301" s="113"/>
    </row>
    <row r="14302" spans="8:8" x14ac:dyDescent="0.25">
      <c r="H14302" s="113"/>
    </row>
    <row r="14303" spans="8:8" x14ac:dyDescent="0.25">
      <c r="H14303" s="113"/>
    </row>
    <row r="14304" spans="8:8" x14ac:dyDescent="0.25">
      <c r="H14304" s="113"/>
    </row>
    <row r="14305" spans="8:8" x14ac:dyDescent="0.25">
      <c r="H14305" s="113"/>
    </row>
    <row r="14306" spans="8:8" x14ac:dyDescent="0.25">
      <c r="H14306" s="113"/>
    </row>
    <row r="14307" spans="8:8" x14ac:dyDescent="0.25">
      <c r="H14307" s="113"/>
    </row>
    <row r="14308" spans="8:8" x14ac:dyDescent="0.25">
      <c r="H14308" s="113"/>
    </row>
    <row r="14309" spans="8:8" x14ac:dyDescent="0.25">
      <c r="H14309" s="113"/>
    </row>
    <row r="14310" spans="8:8" x14ac:dyDescent="0.25">
      <c r="H14310" s="113"/>
    </row>
    <row r="14311" spans="8:8" x14ac:dyDescent="0.25">
      <c r="H14311" s="113"/>
    </row>
    <row r="14312" spans="8:8" x14ac:dyDescent="0.25">
      <c r="H14312" s="113"/>
    </row>
    <row r="14313" spans="8:8" x14ac:dyDescent="0.25">
      <c r="H14313" s="113"/>
    </row>
    <row r="14314" spans="8:8" x14ac:dyDescent="0.25">
      <c r="H14314" s="113"/>
    </row>
    <row r="14315" spans="8:8" x14ac:dyDescent="0.25">
      <c r="H14315" s="113"/>
    </row>
    <row r="14316" spans="8:8" x14ac:dyDescent="0.25">
      <c r="H14316" s="113"/>
    </row>
    <row r="14317" spans="8:8" x14ac:dyDescent="0.25">
      <c r="H14317" s="113"/>
    </row>
    <row r="14318" spans="8:8" x14ac:dyDescent="0.25">
      <c r="H14318" s="113"/>
    </row>
    <row r="14319" spans="8:8" x14ac:dyDescent="0.25">
      <c r="H14319" s="113"/>
    </row>
    <row r="14320" spans="8:8" x14ac:dyDescent="0.25">
      <c r="H14320" s="113"/>
    </row>
    <row r="14321" spans="8:8" x14ac:dyDescent="0.25">
      <c r="H14321" s="113"/>
    </row>
    <row r="14322" spans="8:8" x14ac:dyDescent="0.25">
      <c r="H14322" s="113"/>
    </row>
    <row r="14323" spans="8:8" x14ac:dyDescent="0.25">
      <c r="H14323" s="113"/>
    </row>
    <row r="14324" spans="8:8" x14ac:dyDescent="0.25">
      <c r="H14324" s="113"/>
    </row>
    <row r="14325" spans="8:8" x14ac:dyDescent="0.25">
      <c r="H14325" s="113"/>
    </row>
    <row r="14326" spans="8:8" x14ac:dyDescent="0.25">
      <c r="H14326" s="113"/>
    </row>
    <row r="14327" spans="8:8" x14ac:dyDescent="0.25">
      <c r="H14327" s="113"/>
    </row>
    <row r="14328" spans="8:8" x14ac:dyDescent="0.25">
      <c r="H14328" s="113"/>
    </row>
    <row r="14329" spans="8:8" x14ac:dyDescent="0.25">
      <c r="H14329" s="113"/>
    </row>
    <row r="14330" spans="8:8" x14ac:dyDescent="0.25">
      <c r="H14330" s="113"/>
    </row>
    <row r="14331" spans="8:8" x14ac:dyDescent="0.25">
      <c r="H14331" s="113"/>
    </row>
    <row r="14332" spans="8:8" x14ac:dyDescent="0.25">
      <c r="H14332" s="113"/>
    </row>
    <row r="14333" spans="8:8" x14ac:dyDescent="0.25">
      <c r="H14333" s="113"/>
    </row>
    <row r="14334" spans="8:8" x14ac:dyDescent="0.25">
      <c r="H14334" s="113"/>
    </row>
    <row r="14335" spans="8:8" x14ac:dyDescent="0.25">
      <c r="H14335" s="113"/>
    </row>
    <row r="14336" spans="8:8" x14ac:dyDescent="0.25">
      <c r="H14336" s="113"/>
    </row>
    <row r="14337" spans="8:8" x14ac:dyDescent="0.25">
      <c r="H14337" s="113"/>
    </row>
    <row r="14338" spans="8:8" x14ac:dyDescent="0.25">
      <c r="H14338" s="113"/>
    </row>
    <row r="14339" spans="8:8" x14ac:dyDescent="0.25">
      <c r="H14339" s="113"/>
    </row>
    <row r="14340" spans="8:8" x14ac:dyDescent="0.25">
      <c r="H14340" s="113"/>
    </row>
    <row r="14341" spans="8:8" x14ac:dyDescent="0.25">
      <c r="H14341" s="113"/>
    </row>
    <row r="14342" spans="8:8" x14ac:dyDescent="0.25">
      <c r="H14342" s="113"/>
    </row>
    <row r="14343" spans="8:8" x14ac:dyDescent="0.25">
      <c r="H14343" s="113"/>
    </row>
    <row r="14344" spans="8:8" x14ac:dyDescent="0.25">
      <c r="H14344" s="113"/>
    </row>
    <row r="14345" spans="8:8" x14ac:dyDescent="0.25">
      <c r="H14345" s="113"/>
    </row>
    <row r="14346" spans="8:8" x14ac:dyDescent="0.25">
      <c r="H14346" s="113"/>
    </row>
    <row r="14347" spans="8:8" x14ac:dyDescent="0.25">
      <c r="H14347" s="113"/>
    </row>
    <row r="14348" spans="8:8" x14ac:dyDescent="0.25">
      <c r="H14348" s="113"/>
    </row>
    <row r="14349" spans="8:8" x14ac:dyDescent="0.25">
      <c r="H14349" s="113"/>
    </row>
    <row r="14350" spans="8:8" x14ac:dyDescent="0.25">
      <c r="H14350" s="113"/>
    </row>
    <row r="14351" spans="8:8" x14ac:dyDescent="0.25">
      <c r="H14351" s="113"/>
    </row>
    <row r="14352" spans="8:8" x14ac:dyDescent="0.25">
      <c r="H14352" s="113"/>
    </row>
    <row r="14353" spans="8:8" x14ac:dyDescent="0.25">
      <c r="H14353" s="113"/>
    </row>
    <row r="14354" spans="8:8" x14ac:dyDescent="0.25">
      <c r="H14354" s="113"/>
    </row>
    <row r="14355" spans="8:8" x14ac:dyDescent="0.25">
      <c r="H14355" s="113"/>
    </row>
    <row r="14356" spans="8:8" x14ac:dyDescent="0.25">
      <c r="H14356" s="113"/>
    </row>
    <row r="14357" spans="8:8" x14ac:dyDescent="0.25">
      <c r="H14357" s="113"/>
    </row>
    <row r="14358" spans="8:8" x14ac:dyDescent="0.25">
      <c r="H14358" s="113"/>
    </row>
    <row r="14359" spans="8:8" x14ac:dyDescent="0.25">
      <c r="H14359" s="113"/>
    </row>
    <row r="14360" spans="8:8" x14ac:dyDescent="0.25">
      <c r="H14360" s="113"/>
    </row>
    <row r="14361" spans="8:8" x14ac:dyDescent="0.25">
      <c r="H14361" s="113"/>
    </row>
    <row r="14362" spans="8:8" x14ac:dyDescent="0.25">
      <c r="H14362" s="113"/>
    </row>
    <row r="14363" spans="8:8" x14ac:dyDescent="0.25">
      <c r="H14363" s="113"/>
    </row>
    <row r="14364" spans="8:8" x14ac:dyDescent="0.25">
      <c r="H14364" s="113"/>
    </row>
    <row r="14365" spans="8:8" x14ac:dyDescent="0.25">
      <c r="H14365" s="113"/>
    </row>
    <row r="14366" spans="8:8" x14ac:dyDescent="0.25">
      <c r="H14366" s="113"/>
    </row>
    <row r="14367" spans="8:8" x14ac:dyDescent="0.25">
      <c r="H14367" s="113"/>
    </row>
    <row r="14368" spans="8:8" x14ac:dyDescent="0.25">
      <c r="H14368" s="113"/>
    </row>
    <row r="14369" spans="8:8" x14ac:dyDescent="0.25">
      <c r="H14369" s="113"/>
    </row>
    <row r="14370" spans="8:8" x14ac:dyDescent="0.25">
      <c r="H14370" s="113"/>
    </row>
    <row r="14371" spans="8:8" x14ac:dyDescent="0.25">
      <c r="H14371" s="113"/>
    </row>
    <row r="14372" spans="8:8" x14ac:dyDescent="0.25">
      <c r="H14372" s="113"/>
    </row>
    <row r="14373" spans="8:8" x14ac:dyDescent="0.25">
      <c r="H14373" s="113"/>
    </row>
    <row r="14374" spans="8:8" x14ac:dyDescent="0.25">
      <c r="H14374" s="113"/>
    </row>
    <row r="14375" spans="8:8" x14ac:dyDescent="0.25">
      <c r="H14375" s="113"/>
    </row>
    <row r="14376" spans="8:8" x14ac:dyDescent="0.25">
      <c r="H14376" s="113"/>
    </row>
    <row r="14377" spans="8:8" x14ac:dyDescent="0.25">
      <c r="H14377" s="113"/>
    </row>
    <row r="14378" spans="8:8" x14ac:dyDescent="0.25">
      <c r="H14378" s="113"/>
    </row>
    <row r="14379" spans="8:8" x14ac:dyDescent="0.25">
      <c r="H14379" s="113"/>
    </row>
    <row r="14380" spans="8:8" x14ac:dyDescent="0.25">
      <c r="H14380" s="113"/>
    </row>
    <row r="14381" spans="8:8" x14ac:dyDescent="0.25">
      <c r="H14381" s="113"/>
    </row>
    <row r="14382" spans="8:8" x14ac:dyDescent="0.25">
      <c r="H14382" s="113"/>
    </row>
    <row r="14383" spans="8:8" x14ac:dyDescent="0.25">
      <c r="H14383" s="113"/>
    </row>
    <row r="14384" spans="8:8" x14ac:dyDescent="0.25">
      <c r="H14384" s="113"/>
    </row>
    <row r="14385" spans="8:8" x14ac:dyDescent="0.25">
      <c r="H14385" s="113"/>
    </row>
    <row r="14386" spans="8:8" x14ac:dyDescent="0.25">
      <c r="H14386" s="113"/>
    </row>
    <row r="14387" spans="8:8" x14ac:dyDescent="0.25">
      <c r="H14387" s="113"/>
    </row>
    <row r="14388" spans="8:8" x14ac:dyDescent="0.25">
      <c r="H14388" s="113"/>
    </row>
    <row r="14389" spans="8:8" x14ac:dyDescent="0.25">
      <c r="H14389" s="113"/>
    </row>
    <row r="14390" spans="8:8" x14ac:dyDescent="0.25">
      <c r="H14390" s="113"/>
    </row>
    <row r="14391" spans="8:8" x14ac:dyDescent="0.25">
      <c r="H14391" s="113"/>
    </row>
    <row r="14392" spans="8:8" x14ac:dyDescent="0.25">
      <c r="H14392" s="113"/>
    </row>
    <row r="14393" spans="8:8" x14ac:dyDescent="0.25">
      <c r="H14393" s="113"/>
    </row>
    <row r="14394" spans="8:8" x14ac:dyDescent="0.25">
      <c r="H14394" s="113"/>
    </row>
    <row r="14395" spans="8:8" x14ac:dyDescent="0.25">
      <c r="H14395" s="113"/>
    </row>
    <row r="14396" spans="8:8" x14ac:dyDescent="0.25">
      <c r="H14396" s="113"/>
    </row>
    <row r="14397" spans="8:8" x14ac:dyDescent="0.25">
      <c r="H14397" s="113"/>
    </row>
    <row r="14398" spans="8:8" x14ac:dyDescent="0.25">
      <c r="H14398" s="113"/>
    </row>
    <row r="14399" spans="8:8" x14ac:dyDescent="0.25">
      <c r="H14399" s="113"/>
    </row>
    <row r="14400" spans="8:8" x14ac:dyDescent="0.25">
      <c r="H14400" s="113"/>
    </row>
    <row r="14401" spans="8:8" x14ac:dyDescent="0.25">
      <c r="H14401" s="113"/>
    </row>
    <row r="14402" spans="8:8" x14ac:dyDescent="0.25">
      <c r="H14402" s="113"/>
    </row>
    <row r="14403" spans="8:8" x14ac:dyDescent="0.25">
      <c r="H14403" s="113"/>
    </row>
    <row r="14404" spans="8:8" x14ac:dyDescent="0.25">
      <c r="H14404" s="113"/>
    </row>
    <row r="14405" spans="8:8" x14ac:dyDescent="0.25">
      <c r="H14405" s="113"/>
    </row>
    <row r="14406" spans="8:8" x14ac:dyDescent="0.25">
      <c r="H14406" s="113"/>
    </row>
    <row r="14407" spans="8:8" x14ac:dyDescent="0.25">
      <c r="H14407" s="113"/>
    </row>
    <row r="14408" spans="8:8" x14ac:dyDescent="0.25">
      <c r="H14408" s="113"/>
    </row>
    <row r="14409" spans="8:8" x14ac:dyDescent="0.25">
      <c r="H14409" s="113"/>
    </row>
    <row r="14410" spans="8:8" x14ac:dyDescent="0.25">
      <c r="H14410" s="113"/>
    </row>
    <row r="14411" spans="8:8" x14ac:dyDescent="0.25">
      <c r="H14411" s="113"/>
    </row>
    <row r="14412" spans="8:8" x14ac:dyDescent="0.25">
      <c r="H14412" s="113"/>
    </row>
    <row r="14413" spans="8:8" x14ac:dyDescent="0.25">
      <c r="H14413" s="113"/>
    </row>
    <row r="14414" spans="8:8" x14ac:dyDescent="0.25">
      <c r="H14414" s="113"/>
    </row>
    <row r="14415" spans="8:8" x14ac:dyDescent="0.25">
      <c r="H14415" s="113"/>
    </row>
    <row r="14416" spans="8:8" x14ac:dyDescent="0.25">
      <c r="H14416" s="113"/>
    </row>
    <row r="14417" spans="8:8" x14ac:dyDescent="0.25">
      <c r="H14417" s="113"/>
    </row>
    <row r="14418" spans="8:8" x14ac:dyDescent="0.25">
      <c r="H14418" s="113"/>
    </row>
    <row r="14419" spans="8:8" x14ac:dyDescent="0.25">
      <c r="H14419" s="113"/>
    </row>
    <row r="14420" spans="8:8" x14ac:dyDescent="0.25">
      <c r="H14420" s="113"/>
    </row>
    <row r="14421" spans="8:8" x14ac:dyDescent="0.25">
      <c r="H14421" s="113"/>
    </row>
    <row r="14422" spans="8:8" x14ac:dyDescent="0.25">
      <c r="H14422" s="113"/>
    </row>
    <row r="14423" spans="8:8" x14ac:dyDescent="0.25">
      <c r="H14423" s="113"/>
    </row>
    <row r="14424" spans="8:8" x14ac:dyDescent="0.25">
      <c r="H14424" s="113"/>
    </row>
    <row r="14425" spans="8:8" x14ac:dyDescent="0.25">
      <c r="H14425" s="113"/>
    </row>
    <row r="14426" spans="8:8" x14ac:dyDescent="0.25">
      <c r="H14426" s="113"/>
    </row>
    <row r="14427" spans="8:8" x14ac:dyDescent="0.25">
      <c r="H14427" s="113"/>
    </row>
    <row r="14428" spans="8:8" x14ac:dyDescent="0.25">
      <c r="H14428" s="113"/>
    </row>
    <row r="14429" spans="8:8" x14ac:dyDescent="0.25">
      <c r="H14429" s="113"/>
    </row>
    <row r="14430" spans="8:8" x14ac:dyDescent="0.25">
      <c r="H14430" s="113"/>
    </row>
    <row r="14431" spans="8:8" x14ac:dyDescent="0.25">
      <c r="H14431" s="113"/>
    </row>
    <row r="14432" spans="8:8" x14ac:dyDescent="0.25">
      <c r="H14432" s="113"/>
    </row>
    <row r="14433" spans="8:8" x14ac:dyDescent="0.25">
      <c r="H14433" s="113"/>
    </row>
    <row r="14434" spans="8:8" x14ac:dyDescent="0.25">
      <c r="H14434" s="113"/>
    </row>
    <row r="14435" spans="8:8" x14ac:dyDescent="0.25">
      <c r="H14435" s="113"/>
    </row>
    <row r="14436" spans="8:8" x14ac:dyDescent="0.25">
      <c r="H14436" s="113"/>
    </row>
    <row r="14437" spans="8:8" x14ac:dyDescent="0.25">
      <c r="H14437" s="113"/>
    </row>
    <row r="14438" spans="8:8" x14ac:dyDescent="0.25">
      <c r="H14438" s="113"/>
    </row>
    <row r="14439" spans="8:8" x14ac:dyDescent="0.25">
      <c r="H14439" s="113"/>
    </row>
    <row r="14440" spans="8:8" x14ac:dyDescent="0.25">
      <c r="H14440" s="113"/>
    </row>
    <row r="14441" spans="8:8" x14ac:dyDescent="0.25">
      <c r="H14441" s="113"/>
    </row>
    <row r="14442" spans="8:8" x14ac:dyDescent="0.25">
      <c r="H14442" s="113"/>
    </row>
    <row r="14443" spans="8:8" x14ac:dyDescent="0.25">
      <c r="H14443" s="113"/>
    </row>
    <row r="14444" spans="8:8" x14ac:dyDescent="0.25">
      <c r="H14444" s="113"/>
    </row>
    <row r="14445" spans="8:8" x14ac:dyDescent="0.25">
      <c r="H14445" s="113"/>
    </row>
    <row r="14446" spans="8:8" x14ac:dyDescent="0.25">
      <c r="H14446" s="113"/>
    </row>
    <row r="14447" spans="8:8" x14ac:dyDescent="0.25">
      <c r="H14447" s="113"/>
    </row>
    <row r="14448" spans="8:8" x14ac:dyDescent="0.25">
      <c r="H14448" s="113"/>
    </row>
    <row r="14449" spans="8:8" x14ac:dyDescent="0.25">
      <c r="H14449" s="113"/>
    </row>
    <row r="14450" spans="8:8" x14ac:dyDescent="0.25">
      <c r="H14450" s="113"/>
    </row>
    <row r="14451" spans="8:8" x14ac:dyDescent="0.25">
      <c r="H14451" s="113"/>
    </row>
    <row r="14452" spans="8:8" x14ac:dyDescent="0.25">
      <c r="H14452" s="113"/>
    </row>
    <row r="14453" spans="8:8" x14ac:dyDescent="0.25">
      <c r="H14453" s="113"/>
    </row>
    <row r="14454" spans="8:8" x14ac:dyDescent="0.25">
      <c r="H14454" s="113"/>
    </row>
    <row r="14455" spans="8:8" x14ac:dyDescent="0.25">
      <c r="H14455" s="113"/>
    </row>
    <row r="14456" spans="8:8" x14ac:dyDescent="0.25">
      <c r="H14456" s="113"/>
    </row>
    <row r="14457" spans="8:8" x14ac:dyDescent="0.25">
      <c r="H14457" s="113"/>
    </row>
    <row r="14458" spans="8:8" x14ac:dyDescent="0.25">
      <c r="H14458" s="113"/>
    </row>
    <row r="14459" spans="8:8" x14ac:dyDescent="0.25">
      <c r="H14459" s="113"/>
    </row>
    <row r="14460" spans="8:8" x14ac:dyDescent="0.25">
      <c r="H14460" s="113"/>
    </row>
    <row r="14461" spans="8:8" x14ac:dyDescent="0.25">
      <c r="H14461" s="113"/>
    </row>
    <row r="14462" spans="8:8" x14ac:dyDescent="0.25">
      <c r="H14462" s="113"/>
    </row>
    <row r="14463" spans="8:8" x14ac:dyDescent="0.25">
      <c r="H14463" s="113"/>
    </row>
    <row r="14464" spans="8:8" x14ac:dyDescent="0.25">
      <c r="H14464" s="113"/>
    </row>
    <row r="14465" spans="8:8" x14ac:dyDescent="0.25">
      <c r="H14465" s="113"/>
    </row>
    <row r="14466" spans="8:8" x14ac:dyDescent="0.25">
      <c r="H14466" s="113"/>
    </row>
    <row r="14467" spans="8:8" x14ac:dyDescent="0.25">
      <c r="H14467" s="113"/>
    </row>
    <row r="14468" spans="8:8" x14ac:dyDescent="0.25">
      <c r="H14468" s="113"/>
    </row>
    <row r="14469" spans="8:8" x14ac:dyDescent="0.25">
      <c r="H14469" s="113"/>
    </row>
    <row r="14470" spans="8:8" x14ac:dyDescent="0.25">
      <c r="H14470" s="113"/>
    </row>
    <row r="14471" spans="8:8" x14ac:dyDescent="0.25">
      <c r="H14471" s="113"/>
    </row>
    <row r="14472" spans="8:8" x14ac:dyDescent="0.25">
      <c r="H14472" s="113"/>
    </row>
    <row r="14473" spans="8:8" x14ac:dyDescent="0.25">
      <c r="H14473" s="113"/>
    </row>
    <row r="14474" spans="8:8" x14ac:dyDescent="0.25">
      <c r="H14474" s="113"/>
    </row>
    <row r="14475" spans="8:8" x14ac:dyDescent="0.25">
      <c r="H14475" s="113"/>
    </row>
    <row r="14476" spans="8:8" x14ac:dyDescent="0.25">
      <c r="H14476" s="113"/>
    </row>
    <row r="14477" spans="8:8" x14ac:dyDescent="0.25">
      <c r="H14477" s="113"/>
    </row>
    <row r="14478" spans="8:8" x14ac:dyDescent="0.25">
      <c r="H14478" s="113"/>
    </row>
    <row r="14479" spans="8:8" x14ac:dyDescent="0.25">
      <c r="H14479" s="113"/>
    </row>
    <row r="14480" spans="8:8" x14ac:dyDescent="0.25">
      <c r="H14480" s="113"/>
    </row>
    <row r="14481" spans="8:8" x14ac:dyDescent="0.25">
      <c r="H14481" s="113"/>
    </row>
    <row r="14482" spans="8:8" x14ac:dyDescent="0.25">
      <c r="H14482" s="113"/>
    </row>
    <row r="14483" spans="8:8" x14ac:dyDescent="0.25">
      <c r="H14483" s="113"/>
    </row>
    <row r="14484" spans="8:8" x14ac:dyDescent="0.25">
      <c r="H14484" s="113"/>
    </row>
    <row r="14485" spans="8:8" x14ac:dyDescent="0.25">
      <c r="H14485" s="113"/>
    </row>
    <row r="14486" spans="8:8" x14ac:dyDescent="0.25">
      <c r="H14486" s="113"/>
    </row>
    <row r="14487" spans="8:8" x14ac:dyDescent="0.25">
      <c r="H14487" s="113"/>
    </row>
    <row r="14488" spans="8:8" x14ac:dyDescent="0.25">
      <c r="H14488" s="113"/>
    </row>
    <row r="14489" spans="8:8" x14ac:dyDescent="0.25">
      <c r="H14489" s="113"/>
    </row>
    <row r="14490" spans="8:8" x14ac:dyDescent="0.25">
      <c r="H14490" s="113"/>
    </row>
    <row r="14491" spans="8:8" x14ac:dyDescent="0.25">
      <c r="H14491" s="113"/>
    </row>
    <row r="14492" spans="8:8" x14ac:dyDescent="0.25">
      <c r="H14492" s="113"/>
    </row>
    <row r="14493" spans="8:8" x14ac:dyDescent="0.25">
      <c r="H14493" s="113"/>
    </row>
    <row r="14494" spans="8:8" x14ac:dyDescent="0.25">
      <c r="H14494" s="113"/>
    </row>
    <row r="14495" spans="8:8" x14ac:dyDescent="0.25">
      <c r="H14495" s="113"/>
    </row>
    <row r="14496" spans="8:8" x14ac:dyDescent="0.25">
      <c r="H14496" s="113"/>
    </row>
    <row r="14497" spans="8:8" x14ac:dyDescent="0.25">
      <c r="H14497" s="113"/>
    </row>
    <row r="14498" spans="8:8" x14ac:dyDescent="0.25">
      <c r="H14498" s="113"/>
    </row>
    <row r="14499" spans="8:8" x14ac:dyDescent="0.25">
      <c r="H14499" s="113"/>
    </row>
    <row r="14500" spans="8:8" x14ac:dyDescent="0.25">
      <c r="H14500" s="113"/>
    </row>
    <row r="14501" spans="8:8" x14ac:dyDescent="0.25">
      <c r="H14501" s="113"/>
    </row>
    <row r="14502" spans="8:8" x14ac:dyDescent="0.25">
      <c r="H14502" s="113"/>
    </row>
    <row r="14503" spans="8:8" x14ac:dyDescent="0.25">
      <c r="H14503" s="113"/>
    </row>
    <row r="14504" spans="8:8" x14ac:dyDescent="0.25">
      <c r="H14504" s="113"/>
    </row>
    <row r="14505" spans="8:8" x14ac:dyDescent="0.25">
      <c r="H14505" s="113"/>
    </row>
    <row r="14506" spans="8:8" x14ac:dyDescent="0.25">
      <c r="H14506" s="113"/>
    </row>
    <row r="14507" spans="8:8" x14ac:dyDescent="0.25">
      <c r="H14507" s="113"/>
    </row>
    <row r="14508" spans="8:8" x14ac:dyDescent="0.25">
      <c r="H14508" s="113"/>
    </row>
    <row r="14509" spans="8:8" x14ac:dyDescent="0.25">
      <c r="H14509" s="113"/>
    </row>
    <row r="14510" spans="8:8" x14ac:dyDescent="0.25">
      <c r="H14510" s="113"/>
    </row>
    <row r="14511" spans="8:8" x14ac:dyDescent="0.25">
      <c r="H14511" s="113"/>
    </row>
    <row r="14512" spans="8:8" x14ac:dyDescent="0.25">
      <c r="H14512" s="113"/>
    </row>
    <row r="14513" spans="8:8" x14ac:dyDescent="0.25">
      <c r="H14513" s="113"/>
    </row>
    <row r="14514" spans="8:8" x14ac:dyDescent="0.25">
      <c r="H14514" s="113"/>
    </row>
    <row r="14515" spans="8:8" x14ac:dyDescent="0.25">
      <c r="H14515" s="113"/>
    </row>
    <row r="14516" spans="8:8" x14ac:dyDescent="0.25">
      <c r="H14516" s="113"/>
    </row>
    <row r="14517" spans="8:8" x14ac:dyDescent="0.25">
      <c r="H14517" s="113"/>
    </row>
    <row r="14518" spans="8:8" x14ac:dyDescent="0.25">
      <c r="H14518" s="113"/>
    </row>
    <row r="14519" spans="8:8" x14ac:dyDescent="0.25">
      <c r="H14519" s="113"/>
    </row>
    <row r="14520" spans="8:8" x14ac:dyDescent="0.25">
      <c r="H14520" s="113"/>
    </row>
    <row r="14521" spans="8:8" x14ac:dyDescent="0.25">
      <c r="H14521" s="113"/>
    </row>
    <row r="14522" spans="8:8" x14ac:dyDescent="0.25">
      <c r="H14522" s="113"/>
    </row>
    <row r="14523" spans="8:8" x14ac:dyDescent="0.25">
      <c r="H14523" s="113"/>
    </row>
    <row r="14524" spans="8:8" x14ac:dyDescent="0.25">
      <c r="H14524" s="113"/>
    </row>
    <row r="14525" spans="8:8" x14ac:dyDescent="0.25">
      <c r="H14525" s="113"/>
    </row>
    <row r="14526" spans="8:8" x14ac:dyDescent="0.25">
      <c r="H14526" s="113"/>
    </row>
    <row r="14527" spans="8:8" x14ac:dyDescent="0.25">
      <c r="H14527" s="113"/>
    </row>
    <row r="14528" spans="8:8" x14ac:dyDescent="0.25">
      <c r="H14528" s="113"/>
    </row>
    <row r="14529" spans="8:8" x14ac:dyDescent="0.25">
      <c r="H14529" s="113"/>
    </row>
    <row r="14530" spans="8:8" x14ac:dyDescent="0.25">
      <c r="H14530" s="113"/>
    </row>
    <row r="14531" spans="8:8" x14ac:dyDescent="0.25">
      <c r="H14531" s="113"/>
    </row>
    <row r="14532" spans="8:8" x14ac:dyDescent="0.25">
      <c r="H14532" s="113"/>
    </row>
    <row r="14533" spans="8:8" x14ac:dyDescent="0.25">
      <c r="H14533" s="113"/>
    </row>
    <row r="14534" spans="8:8" x14ac:dyDescent="0.25">
      <c r="H14534" s="113"/>
    </row>
    <row r="14535" spans="8:8" x14ac:dyDescent="0.25">
      <c r="H14535" s="113"/>
    </row>
    <row r="14536" spans="8:8" x14ac:dyDescent="0.25">
      <c r="H14536" s="113"/>
    </row>
    <row r="14537" spans="8:8" x14ac:dyDescent="0.25">
      <c r="H14537" s="113"/>
    </row>
    <row r="14538" spans="8:8" x14ac:dyDescent="0.25">
      <c r="H14538" s="113"/>
    </row>
    <row r="14539" spans="8:8" x14ac:dyDescent="0.25">
      <c r="H14539" s="113"/>
    </row>
    <row r="14540" spans="8:8" x14ac:dyDescent="0.25">
      <c r="H14540" s="113"/>
    </row>
    <row r="14541" spans="8:8" x14ac:dyDescent="0.25">
      <c r="H14541" s="113"/>
    </row>
    <row r="14542" spans="8:8" x14ac:dyDescent="0.25">
      <c r="H14542" s="113"/>
    </row>
    <row r="14543" spans="8:8" x14ac:dyDescent="0.25">
      <c r="H14543" s="113"/>
    </row>
    <row r="14544" spans="8:8" x14ac:dyDescent="0.25">
      <c r="H14544" s="113"/>
    </row>
    <row r="14545" spans="8:8" x14ac:dyDescent="0.25">
      <c r="H14545" s="113"/>
    </row>
    <row r="14546" spans="8:8" x14ac:dyDescent="0.25">
      <c r="H14546" s="113"/>
    </row>
    <row r="14547" spans="8:8" x14ac:dyDescent="0.25">
      <c r="H14547" s="113"/>
    </row>
    <row r="14548" spans="8:8" x14ac:dyDescent="0.25">
      <c r="H14548" s="113"/>
    </row>
    <row r="14549" spans="8:8" x14ac:dyDescent="0.25">
      <c r="H14549" s="113"/>
    </row>
    <row r="14550" spans="8:8" x14ac:dyDescent="0.25">
      <c r="H14550" s="113"/>
    </row>
    <row r="14551" spans="8:8" x14ac:dyDescent="0.25">
      <c r="H14551" s="113"/>
    </row>
    <row r="14552" spans="8:8" x14ac:dyDescent="0.25">
      <c r="H14552" s="113"/>
    </row>
    <row r="14553" spans="8:8" x14ac:dyDescent="0.25">
      <c r="H14553" s="113"/>
    </row>
    <row r="14554" spans="8:8" x14ac:dyDescent="0.25">
      <c r="H14554" s="113"/>
    </row>
    <row r="14555" spans="8:8" x14ac:dyDescent="0.25">
      <c r="H14555" s="113"/>
    </row>
    <row r="14556" spans="8:8" x14ac:dyDescent="0.25">
      <c r="H14556" s="113"/>
    </row>
    <row r="14557" spans="8:8" x14ac:dyDescent="0.25">
      <c r="H14557" s="113"/>
    </row>
    <row r="14558" spans="8:8" x14ac:dyDescent="0.25">
      <c r="H14558" s="113"/>
    </row>
    <row r="14559" spans="8:8" x14ac:dyDescent="0.25">
      <c r="H14559" s="113"/>
    </row>
    <row r="14560" spans="8:8" x14ac:dyDescent="0.25">
      <c r="H14560" s="113"/>
    </row>
    <row r="14561" spans="8:8" x14ac:dyDescent="0.25">
      <c r="H14561" s="113"/>
    </row>
    <row r="14562" spans="8:8" x14ac:dyDescent="0.25">
      <c r="H14562" s="113"/>
    </row>
    <row r="14563" spans="8:8" x14ac:dyDescent="0.25">
      <c r="H14563" s="113"/>
    </row>
    <row r="14564" spans="8:8" x14ac:dyDescent="0.25">
      <c r="H14564" s="113"/>
    </row>
    <row r="14565" spans="8:8" x14ac:dyDescent="0.25">
      <c r="H14565" s="113"/>
    </row>
    <row r="14566" spans="8:8" x14ac:dyDescent="0.25">
      <c r="H14566" s="113"/>
    </row>
    <row r="14567" spans="8:8" x14ac:dyDescent="0.25">
      <c r="H14567" s="113"/>
    </row>
    <row r="14568" spans="8:8" x14ac:dyDescent="0.25">
      <c r="H14568" s="113"/>
    </row>
    <row r="14569" spans="8:8" x14ac:dyDescent="0.25">
      <c r="H14569" s="113"/>
    </row>
    <row r="14570" spans="8:8" x14ac:dyDescent="0.25">
      <c r="H14570" s="113"/>
    </row>
    <row r="14571" spans="8:8" x14ac:dyDescent="0.25">
      <c r="H14571" s="113"/>
    </row>
    <row r="14572" spans="8:8" x14ac:dyDescent="0.25">
      <c r="H14572" s="113"/>
    </row>
    <row r="14573" spans="8:8" x14ac:dyDescent="0.25">
      <c r="H14573" s="113"/>
    </row>
    <row r="14574" spans="8:8" x14ac:dyDescent="0.25">
      <c r="H14574" s="113"/>
    </row>
    <row r="14575" spans="8:8" x14ac:dyDescent="0.25">
      <c r="H14575" s="113"/>
    </row>
    <row r="14576" spans="8:8" x14ac:dyDescent="0.25">
      <c r="H14576" s="113"/>
    </row>
    <row r="14577" spans="8:8" x14ac:dyDescent="0.25">
      <c r="H14577" s="113"/>
    </row>
    <row r="14578" spans="8:8" x14ac:dyDescent="0.25">
      <c r="H14578" s="113"/>
    </row>
    <row r="14579" spans="8:8" x14ac:dyDescent="0.25">
      <c r="H14579" s="113"/>
    </row>
    <row r="14580" spans="8:8" x14ac:dyDescent="0.25">
      <c r="H14580" s="113"/>
    </row>
    <row r="14581" spans="8:8" x14ac:dyDescent="0.25">
      <c r="H14581" s="113"/>
    </row>
    <row r="14582" spans="8:8" x14ac:dyDescent="0.25">
      <c r="H14582" s="113"/>
    </row>
    <row r="14583" spans="8:8" x14ac:dyDescent="0.25">
      <c r="H14583" s="113"/>
    </row>
    <row r="14584" spans="8:8" x14ac:dyDescent="0.25">
      <c r="H14584" s="113"/>
    </row>
    <row r="14585" spans="8:8" x14ac:dyDescent="0.25">
      <c r="H14585" s="113"/>
    </row>
    <row r="14586" spans="8:8" x14ac:dyDescent="0.25">
      <c r="H14586" s="113"/>
    </row>
    <row r="14587" spans="8:8" x14ac:dyDescent="0.25">
      <c r="H14587" s="113"/>
    </row>
    <row r="14588" spans="8:8" x14ac:dyDescent="0.25">
      <c r="H14588" s="113"/>
    </row>
    <row r="14589" spans="8:8" x14ac:dyDescent="0.25">
      <c r="H14589" s="113"/>
    </row>
    <row r="14590" spans="8:8" x14ac:dyDescent="0.25">
      <c r="H14590" s="113"/>
    </row>
    <row r="14591" spans="8:8" x14ac:dyDescent="0.25">
      <c r="H14591" s="113"/>
    </row>
    <row r="14592" spans="8:8" x14ac:dyDescent="0.25">
      <c r="H14592" s="113"/>
    </row>
    <row r="14593" spans="8:8" x14ac:dyDescent="0.25">
      <c r="H14593" s="113"/>
    </row>
    <row r="14594" spans="8:8" x14ac:dyDescent="0.25">
      <c r="H14594" s="113"/>
    </row>
    <row r="14595" spans="8:8" x14ac:dyDescent="0.25">
      <c r="H14595" s="113"/>
    </row>
    <row r="14596" spans="8:8" x14ac:dyDescent="0.25">
      <c r="H14596" s="113"/>
    </row>
    <row r="14597" spans="8:8" x14ac:dyDescent="0.25">
      <c r="H14597" s="113"/>
    </row>
    <row r="14598" spans="8:8" x14ac:dyDescent="0.25">
      <c r="H14598" s="113"/>
    </row>
    <row r="14599" spans="8:8" x14ac:dyDescent="0.25">
      <c r="H14599" s="113"/>
    </row>
    <row r="14600" spans="8:8" x14ac:dyDescent="0.25">
      <c r="H14600" s="113"/>
    </row>
    <row r="14601" spans="8:8" x14ac:dyDescent="0.25">
      <c r="H14601" s="113"/>
    </row>
    <row r="14602" spans="8:8" x14ac:dyDescent="0.25">
      <c r="H14602" s="113"/>
    </row>
    <row r="14603" spans="8:8" x14ac:dyDescent="0.25">
      <c r="H14603" s="113"/>
    </row>
    <row r="14604" spans="8:8" x14ac:dyDescent="0.25">
      <c r="H14604" s="113"/>
    </row>
    <row r="14605" spans="8:8" x14ac:dyDescent="0.25">
      <c r="H14605" s="113"/>
    </row>
    <row r="14606" spans="8:8" x14ac:dyDescent="0.25">
      <c r="H14606" s="113"/>
    </row>
    <row r="14607" spans="8:8" x14ac:dyDescent="0.25">
      <c r="H14607" s="113"/>
    </row>
    <row r="14608" spans="8:8" x14ac:dyDescent="0.25">
      <c r="H14608" s="113"/>
    </row>
    <row r="14609" spans="8:8" x14ac:dyDescent="0.25">
      <c r="H14609" s="113"/>
    </row>
    <row r="14610" spans="8:8" x14ac:dyDescent="0.25">
      <c r="H14610" s="113"/>
    </row>
    <row r="14611" spans="8:8" x14ac:dyDescent="0.25">
      <c r="H14611" s="113"/>
    </row>
    <row r="14612" spans="8:8" x14ac:dyDescent="0.25">
      <c r="H14612" s="113"/>
    </row>
    <row r="14613" spans="8:8" x14ac:dyDescent="0.25">
      <c r="H14613" s="113"/>
    </row>
    <row r="14614" spans="8:8" x14ac:dyDescent="0.25">
      <c r="H14614" s="113"/>
    </row>
    <row r="14615" spans="8:8" x14ac:dyDescent="0.25">
      <c r="H14615" s="113"/>
    </row>
    <row r="14616" spans="8:8" x14ac:dyDescent="0.25">
      <c r="H14616" s="113"/>
    </row>
    <row r="14617" spans="8:8" x14ac:dyDescent="0.25">
      <c r="H14617" s="113"/>
    </row>
    <row r="14618" spans="8:8" x14ac:dyDescent="0.25">
      <c r="H14618" s="113"/>
    </row>
    <row r="14619" spans="8:8" x14ac:dyDescent="0.25">
      <c r="H14619" s="113"/>
    </row>
    <row r="14620" spans="8:8" x14ac:dyDescent="0.25">
      <c r="H14620" s="113"/>
    </row>
    <row r="14621" spans="8:8" x14ac:dyDescent="0.25">
      <c r="H14621" s="113"/>
    </row>
    <row r="14622" spans="8:8" x14ac:dyDescent="0.25">
      <c r="H14622" s="113"/>
    </row>
    <row r="14623" spans="8:8" x14ac:dyDescent="0.25">
      <c r="H14623" s="113"/>
    </row>
    <row r="14624" spans="8:8" x14ac:dyDescent="0.25">
      <c r="H14624" s="113"/>
    </row>
    <row r="14625" spans="8:8" x14ac:dyDescent="0.25">
      <c r="H14625" s="113"/>
    </row>
    <row r="14626" spans="8:8" x14ac:dyDescent="0.25">
      <c r="H14626" s="113"/>
    </row>
    <row r="14627" spans="8:8" x14ac:dyDescent="0.25">
      <c r="H14627" s="113"/>
    </row>
    <row r="14628" spans="8:8" x14ac:dyDescent="0.25">
      <c r="H14628" s="113"/>
    </row>
    <row r="14629" spans="8:8" x14ac:dyDescent="0.25">
      <c r="H14629" s="113"/>
    </row>
    <row r="14630" spans="8:8" x14ac:dyDescent="0.25">
      <c r="H14630" s="113"/>
    </row>
    <row r="14631" spans="8:8" x14ac:dyDescent="0.25">
      <c r="H14631" s="113"/>
    </row>
    <row r="14632" spans="8:8" x14ac:dyDescent="0.25">
      <c r="H14632" s="113"/>
    </row>
    <row r="14633" spans="8:8" x14ac:dyDescent="0.25">
      <c r="H14633" s="113"/>
    </row>
    <row r="14634" spans="8:8" x14ac:dyDescent="0.25">
      <c r="H14634" s="113"/>
    </row>
    <row r="14635" spans="8:8" x14ac:dyDescent="0.25">
      <c r="H14635" s="113"/>
    </row>
    <row r="14636" spans="8:8" x14ac:dyDescent="0.25">
      <c r="H14636" s="113"/>
    </row>
    <row r="14637" spans="8:8" x14ac:dyDescent="0.25">
      <c r="H14637" s="113"/>
    </row>
    <row r="14638" spans="8:8" x14ac:dyDescent="0.25">
      <c r="H14638" s="113"/>
    </row>
    <row r="14639" spans="8:8" x14ac:dyDescent="0.25">
      <c r="H14639" s="113"/>
    </row>
    <row r="14640" spans="8:8" x14ac:dyDescent="0.25">
      <c r="H14640" s="113"/>
    </row>
    <row r="14641" spans="8:8" x14ac:dyDescent="0.25">
      <c r="H14641" s="113"/>
    </row>
    <row r="14642" spans="8:8" x14ac:dyDescent="0.25">
      <c r="H14642" s="113"/>
    </row>
    <row r="14643" spans="8:8" x14ac:dyDescent="0.25">
      <c r="H14643" s="113"/>
    </row>
    <row r="14644" spans="8:8" x14ac:dyDescent="0.25">
      <c r="H14644" s="113"/>
    </row>
    <row r="14645" spans="8:8" x14ac:dyDescent="0.25">
      <c r="H14645" s="113"/>
    </row>
    <row r="14646" spans="8:8" x14ac:dyDescent="0.25">
      <c r="H14646" s="113"/>
    </row>
    <row r="14647" spans="8:8" x14ac:dyDescent="0.25">
      <c r="H14647" s="113"/>
    </row>
    <row r="14648" spans="8:8" x14ac:dyDescent="0.25">
      <c r="H14648" s="113"/>
    </row>
    <row r="14649" spans="8:8" x14ac:dyDescent="0.25">
      <c r="H14649" s="113"/>
    </row>
    <row r="14650" spans="8:8" x14ac:dyDescent="0.25">
      <c r="H14650" s="113"/>
    </row>
    <row r="14651" spans="8:8" x14ac:dyDescent="0.25">
      <c r="H14651" s="113"/>
    </row>
    <row r="14652" spans="8:8" x14ac:dyDescent="0.25">
      <c r="H14652" s="113"/>
    </row>
    <row r="14653" spans="8:8" x14ac:dyDescent="0.25">
      <c r="H14653" s="113"/>
    </row>
    <row r="14654" spans="8:8" x14ac:dyDescent="0.25">
      <c r="H14654" s="113"/>
    </row>
    <row r="14655" spans="8:8" x14ac:dyDescent="0.25">
      <c r="H14655" s="113"/>
    </row>
    <row r="14656" spans="8:8" x14ac:dyDescent="0.25">
      <c r="H14656" s="113"/>
    </row>
    <row r="14657" spans="8:8" x14ac:dyDescent="0.25">
      <c r="H14657" s="113"/>
    </row>
    <row r="14658" spans="8:8" x14ac:dyDescent="0.25">
      <c r="H14658" s="113"/>
    </row>
    <row r="14659" spans="8:8" x14ac:dyDescent="0.25">
      <c r="H14659" s="113"/>
    </row>
    <row r="14660" spans="8:8" x14ac:dyDescent="0.25">
      <c r="H14660" s="113"/>
    </row>
    <row r="14661" spans="8:8" x14ac:dyDescent="0.25">
      <c r="H14661" s="113"/>
    </row>
    <row r="14662" spans="8:8" x14ac:dyDescent="0.25">
      <c r="H14662" s="113"/>
    </row>
    <row r="14663" spans="8:8" x14ac:dyDescent="0.25">
      <c r="H14663" s="113"/>
    </row>
    <row r="14664" spans="8:8" x14ac:dyDescent="0.25">
      <c r="H14664" s="113"/>
    </row>
    <row r="14665" spans="8:8" x14ac:dyDescent="0.25">
      <c r="H14665" s="113"/>
    </row>
    <row r="14666" spans="8:8" x14ac:dyDescent="0.25">
      <c r="H14666" s="113"/>
    </row>
    <row r="14667" spans="8:8" x14ac:dyDescent="0.25">
      <c r="H14667" s="113"/>
    </row>
    <row r="14668" spans="8:8" x14ac:dyDescent="0.25">
      <c r="H14668" s="113"/>
    </row>
    <row r="14669" spans="8:8" x14ac:dyDescent="0.25">
      <c r="H14669" s="113"/>
    </row>
    <row r="14670" spans="8:8" x14ac:dyDescent="0.25">
      <c r="H14670" s="113"/>
    </row>
    <row r="14671" spans="8:8" x14ac:dyDescent="0.25">
      <c r="H14671" s="113"/>
    </row>
    <row r="14672" spans="8:8" x14ac:dyDescent="0.25">
      <c r="H14672" s="113"/>
    </row>
    <row r="14673" spans="8:8" x14ac:dyDescent="0.25">
      <c r="H14673" s="113"/>
    </row>
    <row r="14674" spans="8:8" x14ac:dyDescent="0.25">
      <c r="H14674" s="113"/>
    </row>
    <row r="14675" spans="8:8" x14ac:dyDescent="0.25">
      <c r="H14675" s="113"/>
    </row>
    <row r="14676" spans="8:8" x14ac:dyDescent="0.25">
      <c r="H14676" s="113"/>
    </row>
    <row r="14677" spans="8:8" x14ac:dyDescent="0.25">
      <c r="H14677" s="113"/>
    </row>
    <row r="14678" spans="8:8" x14ac:dyDescent="0.25">
      <c r="H14678" s="113"/>
    </row>
    <row r="14679" spans="8:8" x14ac:dyDescent="0.25">
      <c r="H14679" s="113"/>
    </row>
    <row r="14680" spans="8:8" x14ac:dyDescent="0.25">
      <c r="H14680" s="113"/>
    </row>
    <row r="14681" spans="8:8" x14ac:dyDescent="0.25">
      <c r="H14681" s="113"/>
    </row>
    <row r="14682" spans="8:8" x14ac:dyDescent="0.25">
      <c r="H14682" s="113"/>
    </row>
    <row r="14683" spans="8:8" x14ac:dyDescent="0.25">
      <c r="H14683" s="113"/>
    </row>
    <row r="14684" spans="8:8" x14ac:dyDescent="0.25">
      <c r="H14684" s="113"/>
    </row>
    <row r="14685" spans="8:8" x14ac:dyDescent="0.25">
      <c r="H14685" s="113"/>
    </row>
    <row r="14686" spans="8:8" x14ac:dyDescent="0.25">
      <c r="H14686" s="113"/>
    </row>
    <row r="14687" spans="8:8" x14ac:dyDescent="0.25">
      <c r="H14687" s="113"/>
    </row>
    <row r="14688" spans="8:8" x14ac:dyDescent="0.25">
      <c r="H14688" s="113"/>
    </row>
    <row r="14689" spans="8:8" x14ac:dyDescent="0.25">
      <c r="H14689" s="113"/>
    </row>
    <row r="14690" spans="8:8" x14ac:dyDescent="0.25">
      <c r="H14690" s="113"/>
    </row>
    <row r="14691" spans="8:8" x14ac:dyDescent="0.25">
      <c r="H14691" s="113"/>
    </row>
    <row r="14692" spans="8:8" x14ac:dyDescent="0.25">
      <c r="H14692" s="113"/>
    </row>
    <row r="14693" spans="8:8" x14ac:dyDescent="0.25">
      <c r="H14693" s="113"/>
    </row>
    <row r="14694" spans="8:8" x14ac:dyDescent="0.25">
      <c r="H14694" s="113"/>
    </row>
    <row r="14695" spans="8:8" x14ac:dyDescent="0.25">
      <c r="H14695" s="113"/>
    </row>
    <row r="14696" spans="8:8" x14ac:dyDescent="0.25">
      <c r="H14696" s="113"/>
    </row>
    <row r="14697" spans="8:8" x14ac:dyDescent="0.25">
      <c r="H14697" s="113"/>
    </row>
    <row r="14698" spans="8:8" x14ac:dyDescent="0.25">
      <c r="H14698" s="113"/>
    </row>
    <row r="14699" spans="8:8" x14ac:dyDescent="0.25">
      <c r="H14699" s="113"/>
    </row>
    <row r="14700" spans="8:8" x14ac:dyDescent="0.25">
      <c r="H14700" s="113"/>
    </row>
    <row r="14701" spans="8:8" x14ac:dyDescent="0.25">
      <c r="H14701" s="113"/>
    </row>
    <row r="14702" spans="8:8" x14ac:dyDescent="0.25">
      <c r="H14702" s="113"/>
    </row>
    <row r="14703" spans="8:8" x14ac:dyDescent="0.25">
      <c r="H14703" s="113"/>
    </row>
    <row r="14704" spans="8:8" x14ac:dyDescent="0.25">
      <c r="H14704" s="113"/>
    </row>
    <row r="14705" spans="8:8" x14ac:dyDescent="0.25">
      <c r="H14705" s="113"/>
    </row>
    <row r="14706" spans="8:8" x14ac:dyDescent="0.25">
      <c r="H14706" s="113"/>
    </row>
    <row r="14707" spans="8:8" x14ac:dyDescent="0.25">
      <c r="H14707" s="113"/>
    </row>
    <row r="14708" spans="8:8" x14ac:dyDescent="0.25">
      <c r="H14708" s="113"/>
    </row>
    <row r="14709" spans="8:8" x14ac:dyDescent="0.25">
      <c r="H14709" s="113"/>
    </row>
    <row r="14710" spans="8:8" x14ac:dyDescent="0.25">
      <c r="H14710" s="113"/>
    </row>
    <row r="14711" spans="8:8" x14ac:dyDescent="0.25">
      <c r="H14711" s="113"/>
    </row>
    <row r="14712" spans="8:8" x14ac:dyDescent="0.25">
      <c r="H14712" s="113"/>
    </row>
    <row r="14713" spans="8:8" x14ac:dyDescent="0.25">
      <c r="H14713" s="113"/>
    </row>
    <row r="14714" spans="8:8" x14ac:dyDescent="0.25">
      <c r="H14714" s="113"/>
    </row>
    <row r="14715" spans="8:8" x14ac:dyDescent="0.25">
      <c r="H14715" s="113"/>
    </row>
    <row r="14716" spans="8:8" x14ac:dyDescent="0.25">
      <c r="H14716" s="113"/>
    </row>
    <row r="14717" spans="8:8" x14ac:dyDescent="0.25">
      <c r="H14717" s="113"/>
    </row>
    <row r="14718" spans="8:8" x14ac:dyDescent="0.25">
      <c r="H14718" s="113"/>
    </row>
    <row r="14719" spans="8:8" x14ac:dyDescent="0.25">
      <c r="H14719" s="113"/>
    </row>
    <row r="14720" spans="8:8" x14ac:dyDescent="0.25">
      <c r="H14720" s="113"/>
    </row>
    <row r="14721" spans="8:8" x14ac:dyDescent="0.25">
      <c r="H14721" s="113"/>
    </row>
    <row r="14722" spans="8:8" x14ac:dyDescent="0.25">
      <c r="H14722" s="113"/>
    </row>
    <row r="14723" spans="8:8" x14ac:dyDescent="0.25">
      <c r="H14723" s="113"/>
    </row>
    <row r="14724" spans="8:8" x14ac:dyDescent="0.25">
      <c r="H14724" s="113"/>
    </row>
    <row r="14725" spans="8:8" x14ac:dyDescent="0.25">
      <c r="H14725" s="113"/>
    </row>
    <row r="14726" spans="8:8" x14ac:dyDescent="0.25">
      <c r="H14726" s="113"/>
    </row>
    <row r="14727" spans="8:8" x14ac:dyDescent="0.25">
      <c r="H14727" s="113"/>
    </row>
    <row r="14728" spans="8:8" x14ac:dyDescent="0.25">
      <c r="H14728" s="113"/>
    </row>
    <row r="14729" spans="8:8" x14ac:dyDescent="0.25">
      <c r="H14729" s="113"/>
    </row>
    <row r="14730" spans="8:8" x14ac:dyDescent="0.25">
      <c r="H14730" s="113"/>
    </row>
    <row r="14731" spans="8:8" x14ac:dyDescent="0.25">
      <c r="H14731" s="113"/>
    </row>
    <row r="14732" spans="8:8" x14ac:dyDescent="0.25">
      <c r="H14732" s="113"/>
    </row>
    <row r="14733" spans="8:8" x14ac:dyDescent="0.25">
      <c r="H14733" s="113"/>
    </row>
    <row r="14734" spans="8:8" x14ac:dyDescent="0.25">
      <c r="H14734" s="113"/>
    </row>
    <row r="14735" spans="8:8" x14ac:dyDescent="0.25">
      <c r="H14735" s="113"/>
    </row>
    <row r="14736" spans="8:8" x14ac:dyDescent="0.25">
      <c r="H14736" s="113"/>
    </row>
    <row r="14737" spans="8:8" x14ac:dyDescent="0.25">
      <c r="H14737" s="113"/>
    </row>
    <row r="14738" spans="8:8" x14ac:dyDescent="0.25">
      <c r="H14738" s="113"/>
    </row>
    <row r="14739" spans="8:8" x14ac:dyDescent="0.25">
      <c r="H14739" s="113"/>
    </row>
    <row r="14740" spans="8:8" x14ac:dyDescent="0.25">
      <c r="H14740" s="113"/>
    </row>
    <row r="14741" spans="8:8" x14ac:dyDescent="0.25">
      <c r="H14741" s="113"/>
    </row>
    <row r="14742" spans="8:8" x14ac:dyDescent="0.25">
      <c r="H14742" s="113"/>
    </row>
    <row r="14743" spans="8:8" x14ac:dyDescent="0.25">
      <c r="H14743" s="113"/>
    </row>
    <row r="14744" spans="8:8" x14ac:dyDescent="0.25">
      <c r="H14744" s="113"/>
    </row>
    <row r="14745" spans="8:8" x14ac:dyDescent="0.25">
      <c r="H14745" s="113"/>
    </row>
    <row r="14746" spans="8:8" x14ac:dyDescent="0.25">
      <c r="H14746" s="113"/>
    </row>
    <row r="14747" spans="8:8" x14ac:dyDescent="0.25">
      <c r="H14747" s="113"/>
    </row>
    <row r="14748" spans="8:8" x14ac:dyDescent="0.25">
      <c r="H14748" s="113"/>
    </row>
    <row r="14749" spans="8:8" x14ac:dyDescent="0.25">
      <c r="H14749" s="113"/>
    </row>
    <row r="14750" spans="8:8" x14ac:dyDescent="0.25">
      <c r="H14750" s="113"/>
    </row>
    <row r="14751" spans="8:8" x14ac:dyDescent="0.25">
      <c r="H14751" s="113"/>
    </row>
    <row r="14752" spans="8:8" x14ac:dyDescent="0.25">
      <c r="H14752" s="113"/>
    </row>
    <row r="14753" spans="8:8" x14ac:dyDescent="0.25">
      <c r="H14753" s="113"/>
    </row>
    <row r="14754" spans="8:8" x14ac:dyDescent="0.25">
      <c r="H14754" s="113"/>
    </row>
    <row r="14755" spans="8:8" x14ac:dyDescent="0.25">
      <c r="H14755" s="113"/>
    </row>
    <row r="14756" spans="8:8" x14ac:dyDescent="0.25">
      <c r="H14756" s="113"/>
    </row>
    <row r="14757" spans="8:8" x14ac:dyDescent="0.25">
      <c r="H14757" s="113"/>
    </row>
    <row r="14758" spans="8:8" x14ac:dyDescent="0.25">
      <c r="H14758" s="113"/>
    </row>
    <row r="14759" spans="8:8" x14ac:dyDescent="0.25">
      <c r="H14759" s="113"/>
    </row>
    <row r="14760" spans="8:8" x14ac:dyDescent="0.25">
      <c r="H14760" s="113"/>
    </row>
    <row r="14761" spans="8:8" x14ac:dyDescent="0.25">
      <c r="H14761" s="113"/>
    </row>
    <row r="14762" spans="8:8" x14ac:dyDescent="0.25">
      <c r="H14762" s="113"/>
    </row>
    <row r="14763" spans="8:8" x14ac:dyDescent="0.25">
      <c r="H14763" s="113"/>
    </row>
    <row r="14764" spans="8:8" x14ac:dyDescent="0.25">
      <c r="H14764" s="113"/>
    </row>
    <row r="14765" spans="8:8" x14ac:dyDescent="0.25">
      <c r="H14765" s="113"/>
    </row>
    <row r="14766" spans="8:8" x14ac:dyDescent="0.25">
      <c r="H14766" s="113"/>
    </row>
    <row r="14767" spans="8:8" x14ac:dyDescent="0.25">
      <c r="H14767" s="113"/>
    </row>
    <row r="14768" spans="8:8" x14ac:dyDescent="0.25">
      <c r="H14768" s="113"/>
    </row>
    <row r="14769" spans="8:8" x14ac:dyDescent="0.25">
      <c r="H14769" s="113"/>
    </row>
    <row r="14770" spans="8:8" x14ac:dyDescent="0.25">
      <c r="H14770" s="113"/>
    </row>
    <row r="14771" spans="8:8" x14ac:dyDescent="0.25">
      <c r="H14771" s="113"/>
    </row>
    <row r="14772" spans="8:8" x14ac:dyDescent="0.25">
      <c r="H14772" s="113"/>
    </row>
    <row r="14773" spans="8:8" x14ac:dyDescent="0.25">
      <c r="H14773" s="113"/>
    </row>
    <row r="14774" spans="8:8" x14ac:dyDescent="0.25">
      <c r="H14774" s="113"/>
    </row>
    <row r="14775" spans="8:8" x14ac:dyDescent="0.25">
      <c r="H14775" s="113"/>
    </row>
    <row r="14776" spans="8:8" x14ac:dyDescent="0.25">
      <c r="H14776" s="113"/>
    </row>
    <row r="14777" spans="8:8" x14ac:dyDescent="0.25">
      <c r="H14777" s="113"/>
    </row>
    <row r="14778" spans="8:8" x14ac:dyDescent="0.25">
      <c r="H14778" s="113"/>
    </row>
    <row r="14779" spans="8:8" x14ac:dyDescent="0.25">
      <c r="H14779" s="113"/>
    </row>
    <row r="14780" spans="8:8" x14ac:dyDescent="0.25">
      <c r="H14780" s="113"/>
    </row>
    <row r="14781" spans="8:8" x14ac:dyDescent="0.25">
      <c r="H14781" s="113"/>
    </row>
    <row r="14782" spans="8:8" x14ac:dyDescent="0.25">
      <c r="H14782" s="113"/>
    </row>
    <row r="14783" spans="8:8" x14ac:dyDescent="0.25">
      <c r="H14783" s="113"/>
    </row>
    <row r="14784" spans="8:8" x14ac:dyDescent="0.25">
      <c r="H14784" s="113"/>
    </row>
    <row r="14785" spans="8:8" x14ac:dyDescent="0.25">
      <c r="H14785" s="113"/>
    </row>
    <row r="14786" spans="8:8" x14ac:dyDescent="0.25">
      <c r="H14786" s="113"/>
    </row>
    <row r="14787" spans="8:8" x14ac:dyDescent="0.25">
      <c r="H14787" s="113"/>
    </row>
    <row r="14788" spans="8:8" x14ac:dyDescent="0.25">
      <c r="H14788" s="113"/>
    </row>
    <row r="14789" spans="8:8" x14ac:dyDescent="0.25">
      <c r="H14789" s="113"/>
    </row>
    <row r="14790" spans="8:8" x14ac:dyDescent="0.25">
      <c r="H14790" s="113"/>
    </row>
    <row r="14791" spans="8:8" x14ac:dyDescent="0.25">
      <c r="H14791" s="113"/>
    </row>
    <row r="14792" spans="8:8" x14ac:dyDescent="0.25">
      <c r="H14792" s="113"/>
    </row>
    <row r="14793" spans="8:8" x14ac:dyDescent="0.25">
      <c r="H14793" s="113"/>
    </row>
    <row r="14794" spans="8:8" x14ac:dyDescent="0.25">
      <c r="H14794" s="113"/>
    </row>
    <row r="14795" spans="8:8" x14ac:dyDescent="0.25">
      <c r="H14795" s="113"/>
    </row>
    <row r="14796" spans="8:8" x14ac:dyDescent="0.25">
      <c r="H14796" s="113"/>
    </row>
    <row r="14797" spans="8:8" x14ac:dyDescent="0.25">
      <c r="H14797" s="113"/>
    </row>
    <row r="14798" spans="8:8" x14ac:dyDescent="0.25">
      <c r="H14798" s="113"/>
    </row>
    <row r="14799" spans="8:8" x14ac:dyDescent="0.25">
      <c r="H14799" s="113"/>
    </row>
    <row r="14800" spans="8:8" x14ac:dyDescent="0.25">
      <c r="H14800" s="113"/>
    </row>
    <row r="14801" spans="8:8" x14ac:dyDescent="0.25">
      <c r="H14801" s="113"/>
    </row>
    <row r="14802" spans="8:8" x14ac:dyDescent="0.25">
      <c r="H14802" s="113"/>
    </row>
    <row r="14803" spans="8:8" x14ac:dyDescent="0.25">
      <c r="H14803" s="113"/>
    </row>
    <row r="14804" spans="8:8" x14ac:dyDescent="0.25">
      <c r="H14804" s="113"/>
    </row>
    <row r="14805" spans="8:8" x14ac:dyDescent="0.25">
      <c r="H14805" s="113"/>
    </row>
    <row r="14806" spans="8:8" x14ac:dyDescent="0.25">
      <c r="H14806" s="113"/>
    </row>
    <row r="14807" spans="8:8" x14ac:dyDescent="0.25">
      <c r="H14807" s="113"/>
    </row>
    <row r="14808" spans="8:8" x14ac:dyDescent="0.25">
      <c r="H14808" s="113"/>
    </row>
    <row r="14809" spans="8:8" x14ac:dyDescent="0.25">
      <c r="H14809" s="113"/>
    </row>
    <row r="14810" spans="8:8" x14ac:dyDescent="0.25">
      <c r="H14810" s="113"/>
    </row>
    <row r="14811" spans="8:8" x14ac:dyDescent="0.25">
      <c r="H14811" s="113"/>
    </row>
    <row r="14812" spans="8:8" x14ac:dyDescent="0.25">
      <c r="H14812" s="113"/>
    </row>
    <row r="14813" spans="8:8" x14ac:dyDescent="0.25">
      <c r="H14813" s="113"/>
    </row>
    <row r="14814" spans="8:8" x14ac:dyDescent="0.25">
      <c r="H14814" s="113"/>
    </row>
    <row r="14815" spans="8:8" x14ac:dyDescent="0.25">
      <c r="H14815" s="113"/>
    </row>
    <row r="14816" spans="8:8" x14ac:dyDescent="0.25">
      <c r="H14816" s="113"/>
    </row>
    <row r="14817" spans="8:8" x14ac:dyDescent="0.25">
      <c r="H14817" s="113"/>
    </row>
    <row r="14818" spans="8:8" x14ac:dyDescent="0.25">
      <c r="H14818" s="113"/>
    </row>
    <row r="14819" spans="8:8" x14ac:dyDescent="0.25">
      <c r="H14819" s="113"/>
    </row>
    <row r="14820" spans="8:8" x14ac:dyDescent="0.25">
      <c r="H14820" s="113"/>
    </row>
    <row r="14821" spans="8:8" x14ac:dyDescent="0.25">
      <c r="H14821" s="113"/>
    </row>
    <row r="14822" spans="8:8" x14ac:dyDescent="0.25">
      <c r="H14822" s="113"/>
    </row>
    <row r="14823" spans="8:8" x14ac:dyDescent="0.25">
      <c r="H14823" s="113"/>
    </row>
    <row r="14824" spans="8:8" x14ac:dyDescent="0.25">
      <c r="H14824" s="113"/>
    </row>
    <row r="14825" spans="8:8" x14ac:dyDescent="0.25">
      <c r="H14825" s="113"/>
    </row>
    <row r="14826" spans="8:8" x14ac:dyDescent="0.25">
      <c r="H14826" s="113"/>
    </row>
    <row r="14827" spans="8:8" x14ac:dyDescent="0.25">
      <c r="H14827" s="113"/>
    </row>
    <row r="14828" spans="8:8" x14ac:dyDescent="0.25">
      <c r="H14828" s="113"/>
    </row>
    <row r="14829" spans="8:8" x14ac:dyDescent="0.25">
      <c r="H14829" s="113"/>
    </row>
    <row r="14830" spans="8:8" x14ac:dyDescent="0.25">
      <c r="H14830" s="113"/>
    </row>
    <row r="14831" spans="8:8" x14ac:dyDescent="0.25">
      <c r="H14831" s="113"/>
    </row>
    <row r="14832" spans="8:8" x14ac:dyDescent="0.25">
      <c r="H14832" s="113"/>
    </row>
    <row r="14833" spans="8:8" x14ac:dyDescent="0.25">
      <c r="H14833" s="113"/>
    </row>
    <row r="14834" spans="8:8" x14ac:dyDescent="0.25">
      <c r="H14834" s="113"/>
    </row>
    <row r="14835" spans="8:8" x14ac:dyDescent="0.25">
      <c r="H14835" s="113"/>
    </row>
    <row r="14836" spans="8:8" x14ac:dyDescent="0.25">
      <c r="H14836" s="113"/>
    </row>
    <row r="14837" spans="8:8" x14ac:dyDescent="0.25">
      <c r="H14837" s="113"/>
    </row>
    <row r="14838" spans="8:8" x14ac:dyDescent="0.25">
      <c r="H14838" s="113"/>
    </row>
    <row r="14839" spans="8:8" x14ac:dyDescent="0.25">
      <c r="H14839" s="113"/>
    </row>
    <row r="14840" spans="8:8" x14ac:dyDescent="0.25">
      <c r="H14840" s="113"/>
    </row>
    <row r="14841" spans="8:8" x14ac:dyDescent="0.25">
      <c r="H14841" s="113"/>
    </row>
    <row r="14842" spans="8:8" x14ac:dyDescent="0.25">
      <c r="H14842" s="113"/>
    </row>
    <row r="14843" spans="8:8" x14ac:dyDescent="0.25">
      <c r="H14843" s="113"/>
    </row>
    <row r="14844" spans="8:8" x14ac:dyDescent="0.25">
      <c r="H14844" s="113"/>
    </row>
    <row r="14845" spans="8:8" x14ac:dyDescent="0.25">
      <c r="H14845" s="113"/>
    </row>
    <row r="14846" spans="8:8" x14ac:dyDescent="0.25">
      <c r="H14846" s="113"/>
    </row>
    <row r="14847" spans="8:8" x14ac:dyDescent="0.25">
      <c r="H14847" s="113"/>
    </row>
    <row r="14848" spans="8:8" x14ac:dyDescent="0.25">
      <c r="H14848" s="113"/>
    </row>
    <row r="14849" spans="8:8" x14ac:dyDescent="0.25">
      <c r="H14849" s="113"/>
    </row>
    <row r="14850" spans="8:8" x14ac:dyDescent="0.25">
      <c r="H14850" s="113"/>
    </row>
    <row r="14851" spans="8:8" x14ac:dyDescent="0.25">
      <c r="H14851" s="113"/>
    </row>
    <row r="14852" spans="8:8" x14ac:dyDescent="0.25">
      <c r="H14852" s="113"/>
    </row>
    <row r="14853" spans="8:8" x14ac:dyDescent="0.25">
      <c r="H14853" s="113"/>
    </row>
    <row r="14854" spans="8:8" x14ac:dyDescent="0.25">
      <c r="H14854" s="113"/>
    </row>
    <row r="14855" spans="8:8" x14ac:dyDescent="0.25">
      <c r="H14855" s="113"/>
    </row>
    <row r="14856" spans="8:8" x14ac:dyDescent="0.25">
      <c r="H14856" s="113"/>
    </row>
    <row r="14857" spans="8:8" x14ac:dyDescent="0.25">
      <c r="H14857" s="113"/>
    </row>
    <row r="14858" spans="8:8" x14ac:dyDescent="0.25">
      <c r="H14858" s="113"/>
    </row>
    <row r="14859" spans="8:8" x14ac:dyDescent="0.25">
      <c r="H14859" s="113"/>
    </row>
    <row r="14860" spans="8:8" x14ac:dyDescent="0.25">
      <c r="H14860" s="113"/>
    </row>
    <row r="14861" spans="8:8" x14ac:dyDescent="0.25">
      <c r="H14861" s="113"/>
    </row>
    <row r="14862" spans="8:8" x14ac:dyDescent="0.25">
      <c r="H14862" s="113"/>
    </row>
    <row r="14863" spans="8:8" x14ac:dyDescent="0.25">
      <c r="H14863" s="113"/>
    </row>
    <row r="14864" spans="8:8" x14ac:dyDescent="0.25">
      <c r="H14864" s="113"/>
    </row>
    <row r="14865" spans="8:8" x14ac:dyDescent="0.25">
      <c r="H14865" s="113"/>
    </row>
    <row r="14866" spans="8:8" x14ac:dyDescent="0.25">
      <c r="H14866" s="113"/>
    </row>
    <row r="14867" spans="8:8" x14ac:dyDescent="0.25">
      <c r="H14867" s="113"/>
    </row>
    <row r="14868" spans="8:8" x14ac:dyDescent="0.25">
      <c r="H14868" s="113"/>
    </row>
    <row r="14869" spans="8:8" x14ac:dyDescent="0.25">
      <c r="H14869" s="113"/>
    </row>
    <row r="14870" spans="8:8" x14ac:dyDescent="0.25">
      <c r="H14870" s="113"/>
    </row>
    <row r="14871" spans="8:8" x14ac:dyDescent="0.25">
      <c r="H14871" s="113"/>
    </row>
    <row r="14872" spans="8:8" x14ac:dyDescent="0.25">
      <c r="H14872" s="113"/>
    </row>
    <row r="14873" spans="8:8" x14ac:dyDescent="0.25">
      <c r="H14873" s="113"/>
    </row>
    <row r="14874" spans="8:8" x14ac:dyDescent="0.25">
      <c r="H14874" s="113"/>
    </row>
    <row r="14875" spans="8:8" x14ac:dyDescent="0.25">
      <c r="H14875" s="113"/>
    </row>
    <row r="14876" spans="8:8" x14ac:dyDescent="0.25">
      <c r="H14876" s="113"/>
    </row>
    <row r="14877" spans="8:8" x14ac:dyDescent="0.25">
      <c r="H14877" s="113"/>
    </row>
    <row r="14878" spans="8:8" x14ac:dyDescent="0.25">
      <c r="H14878" s="113"/>
    </row>
    <row r="14879" spans="8:8" x14ac:dyDescent="0.25">
      <c r="H14879" s="113"/>
    </row>
    <row r="14880" spans="8:8" x14ac:dyDescent="0.25">
      <c r="H14880" s="113"/>
    </row>
    <row r="14881" spans="8:8" x14ac:dyDescent="0.25">
      <c r="H14881" s="113"/>
    </row>
    <row r="14882" spans="8:8" x14ac:dyDescent="0.25">
      <c r="H14882" s="113"/>
    </row>
    <row r="14883" spans="8:8" x14ac:dyDescent="0.25">
      <c r="H14883" s="113"/>
    </row>
    <row r="14884" spans="8:8" x14ac:dyDescent="0.25">
      <c r="H14884" s="113"/>
    </row>
    <row r="14885" spans="8:8" x14ac:dyDescent="0.25">
      <c r="H14885" s="113"/>
    </row>
    <row r="14886" spans="8:8" x14ac:dyDescent="0.25">
      <c r="H14886" s="113"/>
    </row>
    <row r="14887" spans="8:8" x14ac:dyDescent="0.25">
      <c r="H14887" s="113"/>
    </row>
    <row r="14888" spans="8:8" x14ac:dyDescent="0.25">
      <c r="H14888" s="113"/>
    </row>
    <row r="14889" spans="8:8" x14ac:dyDescent="0.25">
      <c r="H14889" s="113"/>
    </row>
    <row r="14890" spans="8:8" x14ac:dyDescent="0.25">
      <c r="H14890" s="113"/>
    </row>
    <row r="14891" spans="8:8" x14ac:dyDescent="0.25">
      <c r="H14891" s="113"/>
    </row>
    <row r="14892" spans="8:8" x14ac:dyDescent="0.25">
      <c r="H14892" s="113"/>
    </row>
    <row r="14893" spans="8:8" x14ac:dyDescent="0.25">
      <c r="H14893" s="113"/>
    </row>
    <row r="14894" spans="8:8" x14ac:dyDescent="0.25">
      <c r="H14894" s="113"/>
    </row>
    <row r="14895" spans="8:8" x14ac:dyDescent="0.25">
      <c r="H14895" s="113"/>
    </row>
    <row r="14896" spans="8:8" x14ac:dyDescent="0.25">
      <c r="H14896" s="113"/>
    </row>
    <row r="14897" spans="8:8" x14ac:dyDescent="0.25">
      <c r="H14897" s="113"/>
    </row>
    <row r="14898" spans="8:8" x14ac:dyDescent="0.25">
      <c r="H14898" s="113"/>
    </row>
    <row r="14899" spans="8:8" x14ac:dyDescent="0.25">
      <c r="H14899" s="113"/>
    </row>
    <row r="14900" spans="8:8" x14ac:dyDescent="0.25">
      <c r="H14900" s="113"/>
    </row>
    <row r="14901" spans="8:8" x14ac:dyDescent="0.25">
      <c r="H14901" s="113"/>
    </row>
    <row r="14902" spans="8:8" x14ac:dyDescent="0.25">
      <c r="H14902" s="113"/>
    </row>
    <row r="14903" spans="8:8" x14ac:dyDescent="0.25">
      <c r="H14903" s="113"/>
    </row>
    <row r="14904" spans="8:8" x14ac:dyDescent="0.25">
      <c r="H14904" s="113"/>
    </row>
    <row r="14905" spans="8:8" x14ac:dyDescent="0.25">
      <c r="H14905" s="113"/>
    </row>
    <row r="14906" spans="8:8" x14ac:dyDescent="0.25">
      <c r="H14906" s="113"/>
    </row>
    <row r="14907" spans="8:8" x14ac:dyDescent="0.25">
      <c r="H14907" s="113"/>
    </row>
    <row r="14908" spans="8:8" x14ac:dyDescent="0.25">
      <c r="H14908" s="113"/>
    </row>
    <row r="14909" spans="8:8" x14ac:dyDescent="0.25">
      <c r="H14909" s="113"/>
    </row>
    <row r="14910" spans="8:8" x14ac:dyDescent="0.25">
      <c r="H14910" s="113"/>
    </row>
    <row r="14911" spans="8:8" x14ac:dyDescent="0.25">
      <c r="H14911" s="113"/>
    </row>
    <row r="14912" spans="8:8" x14ac:dyDescent="0.25">
      <c r="H14912" s="113"/>
    </row>
    <row r="14913" spans="8:8" x14ac:dyDescent="0.25">
      <c r="H14913" s="113"/>
    </row>
    <row r="14914" spans="8:8" x14ac:dyDescent="0.25">
      <c r="H14914" s="113"/>
    </row>
    <row r="14915" spans="8:8" x14ac:dyDescent="0.25">
      <c r="H14915" s="113"/>
    </row>
    <row r="14916" spans="8:8" x14ac:dyDescent="0.25">
      <c r="H14916" s="113"/>
    </row>
    <row r="14917" spans="8:8" x14ac:dyDescent="0.25">
      <c r="H14917" s="113"/>
    </row>
    <row r="14918" spans="8:8" x14ac:dyDescent="0.25">
      <c r="H14918" s="113"/>
    </row>
    <row r="14919" spans="8:8" x14ac:dyDescent="0.25">
      <c r="H14919" s="113"/>
    </row>
    <row r="14920" spans="8:8" x14ac:dyDescent="0.25">
      <c r="H14920" s="113"/>
    </row>
    <row r="14921" spans="8:8" x14ac:dyDescent="0.25">
      <c r="H14921" s="113"/>
    </row>
    <row r="14922" spans="8:8" x14ac:dyDescent="0.25">
      <c r="H14922" s="113"/>
    </row>
    <row r="14923" spans="8:8" x14ac:dyDescent="0.25">
      <c r="H14923" s="113"/>
    </row>
    <row r="14924" spans="8:8" x14ac:dyDescent="0.25">
      <c r="H14924" s="113"/>
    </row>
    <row r="14925" spans="8:8" x14ac:dyDescent="0.25">
      <c r="H14925" s="113"/>
    </row>
    <row r="14926" spans="8:8" x14ac:dyDescent="0.25">
      <c r="H14926" s="113"/>
    </row>
    <row r="14927" spans="8:8" x14ac:dyDescent="0.25">
      <c r="H14927" s="113"/>
    </row>
    <row r="14928" spans="8:8" x14ac:dyDescent="0.25">
      <c r="H14928" s="113"/>
    </row>
    <row r="14929" spans="8:8" x14ac:dyDescent="0.25">
      <c r="H14929" s="113"/>
    </row>
    <row r="14930" spans="8:8" x14ac:dyDescent="0.25">
      <c r="H14930" s="113"/>
    </row>
    <row r="14931" spans="8:8" x14ac:dyDescent="0.25">
      <c r="H14931" s="113"/>
    </row>
    <row r="14932" spans="8:8" x14ac:dyDescent="0.25">
      <c r="H14932" s="113"/>
    </row>
    <row r="14933" spans="8:8" x14ac:dyDescent="0.25">
      <c r="H14933" s="113"/>
    </row>
    <row r="14934" spans="8:8" x14ac:dyDescent="0.25">
      <c r="H14934" s="113"/>
    </row>
    <row r="14935" spans="8:8" x14ac:dyDescent="0.25">
      <c r="H14935" s="113"/>
    </row>
    <row r="14936" spans="8:8" x14ac:dyDescent="0.25">
      <c r="H14936" s="113"/>
    </row>
    <row r="14937" spans="8:8" x14ac:dyDescent="0.25">
      <c r="H14937" s="113"/>
    </row>
    <row r="14938" spans="8:8" x14ac:dyDescent="0.25">
      <c r="H14938" s="113"/>
    </row>
    <row r="14939" spans="8:8" x14ac:dyDescent="0.25">
      <c r="H14939" s="113"/>
    </row>
    <row r="14940" spans="8:8" x14ac:dyDescent="0.25">
      <c r="H14940" s="113"/>
    </row>
    <row r="14941" spans="8:8" x14ac:dyDescent="0.25">
      <c r="H14941" s="113"/>
    </row>
    <row r="14942" spans="8:8" x14ac:dyDescent="0.25">
      <c r="H14942" s="113"/>
    </row>
    <row r="14943" spans="8:8" x14ac:dyDescent="0.25">
      <c r="H14943" s="113"/>
    </row>
    <row r="14944" spans="8:8" x14ac:dyDescent="0.25">
      <c r="H14944" s="113"/>
    </row>
    <row r="14945" spans="8:8" x14ac:dyDescent="0.25">
      <c r="H14945" s="113"/>
    </row>
    <row r="14946" spans="8:8" x14ac:dyDescent="0.25">
      <c r="H14946" s="113"/>
    </row>
    <row r="14947" spans="8:8" x14ac:dyDescent="0.25">
      <c r="H14947" s="113"/>
    </row>
    <row r="14948" spans="8:8" x14ac:dyDescent="0.25">
      <c r="H14948" s="113"/>
    </row>
    <row r="14949" spans="8:8" x14ac:dyDescent="0.25">
      <c r="H14949" s="113"/>
    </row>
    <row r="14950" spans="8:8" x14ac:dyDescent="0.25">
      <c r="H14950" s="113"/>
    </row>
    <row r="14951" spans="8:8" x14ac:dyDescent="0.25">
      <c r="H14951" s="113"/>
    </row>
    <row r="14952" spans="8:8" x14ac:dyDescent="0.25">
      <c r="H14952" s="113"/>
    </row>
    <row r="14953" spans="8:8" x14ac:dyDescent="0.25">
      <c r="H14953" s="113"/>
    </row>
    <row r="14954" spans="8:8" x14ac:dyDescent="0.25">
      <c r="H14954" s="113"/>
    </row>
    <row r="14955" spans="8:8" x14ac:dyDescent="0.25">
      <c r="H14955" s="113"/>
    </row>
    <row r="14956" spans="8:8" x14ac:dyDescent="0.25">
      <c r="H14956" s="113"/>
    </row>
    <row r="14957" spans="8:8" x14ac:dyDescent="0.25">
      <c r="H14957" s="113"/>
    </row>
    <row r="14958" spans="8:8" x14ac:dyDescent="0.25">
      <c r="H14958" s="113"/>
    </row>
    <row r="14959" spans="8:8" x14ac:dyDescent="0.25">
      <c r="H14959" s="113"/>
    </row>
    <row r="14960" spans="8:8" x14ac:dyDescent="0.25">
      <c r="H14960" s="113"/>
    </row>
    <row r="14961" spans="8:8" x14ac:dyDescent="0.25">
      <c r="H14961" s="113"/>
    </row>
    <row r="14962" spans="8:8" x14ac:dyDescent="0.25">
      <c r="H14962" s="113"/>
    </row>
    <row r="14963" spans="8:8" x14ac:dyDescent="0.25">
      <c r="H14963" s="113"/>
    </row>
    <row r="14964" spans="8:8" x14ac:dyDescent="0.25">
      <c r="H14964" s="113"/>
    </row>
    <row r="14965" spans="8:8" x14ac:dyDescent="0.25">
      <c r="H14965" s="113"/>
    </row>
    <row r="14966" spans="8:8" x14ac:dyDescent="0.25">
      <c r="H14966" s="113"/>
    </row>
    <row r="14967" spans="8:8" x14ac:dyDescent="0.25">
      <c r="H14967" s="113"/>
    </row>
    <row r="14968" spans="8:8" x14ac:dyDescent="0.25">
      <c r="H14968" s="113"/>
    </row>
    <row r="14969" spans="8:8" x14ac:dyDescent="0.25">
      <c r="H14969" s="113"/>
    </row>
    <row r="14970" spans="8:8" x14ac:dyDescent="0.25">
      <c r="H14970" s="113"/>
    </row>
    <row r="14971" spans="8:8" x14ac:dyDescent="0.25">
      <c r="H14971" s="113"/>
    </row>
    <row r="14972" spans="8:8" x14ac:dyDescent="0.25">
      <c r="H14972" s="113"/>
    </row>
    <row r="14973" spans="8:8" x14ac:dyDescent="0.25">
      <c r="H14973" s="113"/>
    </row>
    <row r="14974" spans="8:8" x14ac:dyDescent="0.25">
      <c r="H14974" s="113"/>
    </row>
    <row r="14975" spans="8:8" x14ac:dyDescent="0.25">
      <c r="H14975" s="113"/>
    </row>
    <row r="14976" spans="8:8" x14ac:dyDescent="0.25">
      <c r="H14976" s="113"/>
    </row>
    <row r="14977" spans="8:8" x14ac:dyDescent="0.25">
      <c r="H14977" s="113"/>
    </row>
    <row r="14978" spans="8:8" x14ac:dyDescent="0.25">
      <c r="H14978" s="113"/>
    </row>
    <row r="14979" spans="8:8" x14ac:dyDescent="0.25">
      <c r="H14979" s="113"/>
    </row>
    <row r="14980" spans="8:8" x14ac:dyDescent="0.25">
      <c r="H14980" s="113"/>
    </row>
    <row r="14981" spans="8:8" x14ac:dyDescent="0.25">
      <c r="H14981" s="113"/>
    </row>
    <row r="14982" spans="8:8" x14ac:dyDescent="0.25">
      <c r="H14982" s="113"/>
    </row>
    <row r="14983" spans="8:8" x14ac:dyDescent="0.25">
      <c r="H14983" s="113"/>
    </row>
    <row r="14984" spans="8:8" x14ac:dyDescent="0.25">
      <c r="H14984" s="113"/>
    </row>
    <row r="14985" spans="8:8" x14ac:dyDescent="0.25">
      <c r="H14985" s="113"/>
    </row>
    <row r="14986" spans="8:8" x14ac:dyDescent="0.25">
      <c r="H14986" s="113"/>
    </row>
    <row r="14987" spans="8:8" x14ac:dyDescent="0.25">
      <c r="H14987" s="113"/>
    </row>
    <row r="14988" spans="8:8" x14ac:dyDescent="0.25">
      <c r="H14988" s="113"/>
    </row>
    <row r="14989" spans="8:8" x14ac:dyDescent="0.25">
      <c r="H14989" s="113"/>
    </row>
    <row r="14990" spans="8:8" x14ac:dyDescent="0.25">
      <c r="H14990" s="113"/>
    </row>
    <row r="14991" spans="8:8" x14ac:dyDescent="0.25">
      <c r="H14991" s="113"/>
    </row>
    <row r="14992" spans="8:8" x14ac:dyDescent="0.25">
      <c r="H14992" s="113"/>
    </row>
    <row r="14993" spans="8:8" x14ac:dyDescent="0.25">
      <c r="H14993" s="113"/>
    </row>
    <row r="14994" spans="8:8" x14ac:dyDescent="0.25">
      <c r="H14994" s="113"/>
    </row>
    <row r="14995" spans="8:8" x14ac:dyDescent="0.25">
      <c r="H14995" s="113"/>
    </row>
    <row r="14996" spans="8:8" x14ac:dyDescent="0.25">
      <c r="H14996" s="113"/>
    </row>
    <row r="14997" spans="8:8" x14ac:dyDescent="0.25">
      <c r="H14997" s="113"/>
    </row>
    <row r="14998" spans="8:8" x14ac:dyDescent="0.25">
      <c r="H14998" s="113"/>
    </row>
    <row r="14999" spans="8:8" x14ac:dyDescent="0.25">
      <c r="H14999" s="113"/>
    </row>
    <row r="15000" spans="8:8" x14ac:dyDescent="0.25">
      <c r="H15000" s="113"/>
    </row>
    <row r="15001" spans="8:8" x14ac:dyDescent="0.25">
      <c r="H15001" s="113"/>
    </row>
    <row r="15002" spans="8:8" x14ac:dyDescent="0.25">
      <c r="H15002" s="113"/>
    </row>
    <row r="15003" spans="8:8" x14ac:dyDescent="0.25">
      <c r="H15003" s="113"/>
    </row>
    <row r="15004" spans="8:8" x14ac:dyDescent="0.25">
      <c r="H15004" s="113"/>
    </row>
    <row r="15005" spans="8:8" x14ac:dyDescent="0.25">
      <c r="H15005" s="113"/>
    </row>
    <row r="15006" spans="8:8" x14ac:dyDescent="0.25">
      <c r="H15006" s="113"/>
    </row>
    <row r="15007" spans="8:8" x14ac:dyDescent="0.25">
      <c r="H15007" s="113"/>
    </row>
    <row r="15008" spans="8:8" x14ac:dyDescent="0.25">
      <c r="H15008" s="113"/>
    </row>
    <row r="15009" spans="8:8" x14ac:dyDescent="0.25">
      <c r="H15009" s="113"/>
    </row>
    <row r="15010" spans="8:8" x14ac:dyDescent="0.25">
      <c r="H15010" s="113"/>
    </row>
    <row r="15011" spans="8:8" x14ac:dyDescent="0.25">
      <c r="H15011" s="113"/>
    </row>
    <row r="15012" spans="8:8" x14ac:dyDescent="0.25">
      <c r="H15012" s="113"/>
    </row>
    <row r="15013" spans="8:8" x14ac:dyDescent="0.25">
      <c r="H15013" s="113"/>
    </row>
    <row r="15014" spans="8:8" x14ac:dyDescent="0.25">
      <c r="H15014" s="113"/>
    </row>
    <row r="15015" spans="8:8" x14ac:dyDescent="0.25">
      <c r="H15015" s="113"/>
    </row>
    <row r="15016" spans="8:8" x14ac:dyDescent="0.25">
      <c r="H15016" s="113"/>
    </row>
    <row r="15017" spans="8:8" x14ac:dyDescent="0.25">
      <c r="H15017" s="113"/>
    </row>
    <row r="15018" spans="8:8" x14ac:dyDescent="0.25">
      <c r="H15018" s="113"/>
    </row>
    <row r="15019" spans="8:8" x14ac:dyDescent="0.25">
      <c r="H15019" s="113"/>
    </row>
    <row r="15020" spans="8:8" x14ac:dyDescent="0.25">
      <c r="H15020" s="113"/>
    </row>
    <row r="15021" spans="8:8" x14ac:dyDescent="0.25">
      <c r="H15021" s="113"/>
    </row>
    <row r="15022" spans="8:8" x14ac:dyDescent="0.25">
      <c r="H15022" s="113"/>
    </row>
    <row r="15023" spans="8:8" x14ac:dyDescent="0.25">
      <c r="H15023" s="113"/>
    </row>
    <row r="15024" spans="8:8" x14ac:dyDescent="0.25">
      <c r="H15024" s="113"/>
    </row>
    <row r="15025" spans="8:8" x14ac:dyDescent="0.25">
      <c r="H15025" s="113"/>
    </row>
    <row r="15026" spans="8:8" x14ac:dyDescent="0.25">
      <c r="H15026" s="113"/>
    </row>
    <row r="15027" spans="8:8" x14ac:dyDescent="0.25">
      <c r="H15027" s="113"/>
    </row>
    <row r="15028" spans="8:8" x14ac:dyDescent="0.25">
      <c r="H15028" s="113"/>
    </row>
    <row r="15029" spans="8:8" x14ac:dyDescent="0.25">
      <c r="H15029" s="113"/>
    </row>
    <row r="15030" spans="8:8" x14ac:dyDescent="0.25">
      <c r="H15030" s="113"/>
    </row>
    <row r="15031" spans="8:8" x14ac:dyDescent="0.25">
      <c r="H15031" s="113"/>
    </row>
    <row r="15032" spans="8:8" x14ac:dyDescent="0.25">
      <c r="H15032" s="113"/>
    </row>
    <row r="15033" spans="8:8" x14ac:dyDescent="0.25">
      <c r="H15033" s="113"/>
    </row>
    <row r="15034" spans="8:8" x14ac:dyDescent="0.25">
      <c r="H15034" s="113"/>
    </row>
    <row r="15035" spans="8:8" x14ac:dyDescent="0.25">
      <c r="H15035" s="113"/>
    </row>
    <row r="15036" spans="8:8" x14ac:dyDescent="0.25">
      <c r="H15036" s="113"/>
    </row>
    <row r="15037" spans="8:8" x14ac:dyDescent="0.25">
      <c r="H15037" s="113"/>
    </row>
    <row r="15038" spans="8:8" x14ac:dyDescent="0.25">
      <c r="H15038" s="113"/>
    </row>
    <row r="15039" spans="8:8" x14ac:dyDescent="0.25">
      <c r="H15039" s="113"/>
    </row>
    <row r="15040" spans="8:8" x14ac:dyDescent="0.25">
      <c r="H15040" s="113"/>
    </row>
    <row r="15041" spans="8:8" x14ac:dyDescent="0.25">
      <c r="H15041" s="113"/>
    </row>
    <row r="15042" spans="8:8" x14ac:dyDescent="0.25">
      <c r="H15042" s="113"/>
    </row>
    <row r="15043" spans="8:8" x14ac:dyDescent="0.25">
      <c r="H15043" s="113"/>
    </row>
    <row r="15044" spans="8:8" x14ac:dyDescent="0.25">
      <c r="H15044" s="113"/>
    </row>
    <row r="15045" spans="8:8" x14ac:dyDescent="0.25">
      <c r="H15045" s="113"/>
    </row>
    <row r="15046" spans="8:8" x14ac:dyDescent="0.25">
      <c r="H15046" s="113"/>
    </row>
    <row r="15047" spans="8:8" x14ac:dyDescent="0.25">
      <c r="H15047" s="113"/>
    </row>
    <row r="15048" spans="8:8" x14ac:dyDescent="0.25">
      <c r="H15048" s="113"/>
    </row>
    <row r="15049" spans="8:8" x14ac:dyDescent="0.25">
      <c r="H15049" s="113"/>
    </row>
    <row r="15050" spans="8:8" x14ac:dyDescent="0.25">
      <c r="H15050" s="113"/>
    </row>
    <row r="15051" spans="8:8" x14ac:dyDescent="0.25">
      <c r="H15051" s="113"/>
    </row>
    <row r="15052" spans="8:8" x14ac:dyDescent="0.25">
      <c r="H15052" s="113"/>
    </row>
    <row r="15053" spans="8:8" x14ac:dyDescent="0.25">
      <c r="H15053" s="113"/>
    </row>
    <row r="15054" spans="8:8" x14ac:dyDescent="0.25">
      <c r="H15054" s="113"/>
    </row>
    <row r="15055" spans="8:8" x14ac:dyDescent="0.25">
      <c r="H15055" s="113"/>
    </row>
    <row r="15056" spans="8:8" x14ac:dyDescent="0.25">
      <c r="H15056" s="113"/>
    </row>
    <row r="15057" spans="8:8" x14ac:dyDescent="0.25">
      <c r="H15057" s="113"/>
    </row>
    <row r="15058" spans="8:8" x14ac:dyDescent="0.25">
      <c r="H15058" s="113"/>
    </row>
    <row r="15059" spans="8:8" x14ac:dyDescent="0.25">
      <c r="H15059" s="113"/>
    </row>
    <row r="15060" spans="8:8" x14ac:dyDescent="0.25">
      <c r="H15060" s="113"/>
    </row>
    <row r="15061" spans="8:8" x14ac:dyDescent="0.25">
      <c r="H15061" s="113"/>
    </row>
    <row r="15062" spans="8:8" x14ac:dyDescent="0.25">
      <c r="H15062" s="113"/>
    </row>
    <row r="15063" spans="8:8" x14ac:dyDescent="0.25">
      <c r="H15063" s="113"/>
    </row>
    <row r="15064" spans="8:8" x14ac:dyDescent="0.25">
      <c r="H15064" s="113"/>
    </row>
    <row r="15065" spans="8:8" x14ac:dyDescent="0.25">
      <c r="H15065" s="113"/>
    </row>
    <row r="15066" spans="8:8" x14ac:dyDescent="0.25">
      <c r="H15066" s="113"/>
    </row>
    <row r="15067" spans="8:8" x14ac:dyDescent="0.25">
      <c r="H15067" s="113"/>
    </row>
    <row r="15068" spans="8:8" x14ac:dyDescent="0.25">
      <c r="H15068" s="113"/>
    </row>
    <row r="15069" spans="8:8" x14ac:dyDescent="0.25">
      <c r="H15069" s="113"/>
    </row>
    <row r="15070" spans="8:8" x14ac:dyDescent="0.25">
      <c r="H15070" s="113"/>
    </row>
    <row r="15071" spans="8:8" x14ac:dyDescent="0.25">
      <c r="H15071" s="113"/>
    </row>
    <row r="15072" spans="8:8" x14ac:dyDescent="0.25">
      <c r="H15072" s="113"/>
    </row>
    <row r="15073" spans="8:8" x14ac:dyDescent="0.25">
      <c r="H15073" s="113"/>
    </row>
    <row r="15074" spans="8:8" x14ac:dyDescent="0.25">
      <c r="H15074" s="113"/>
    </row>
    <row r="15075" spans="8:8" x14ac:dyDescent="0.25">
      <c r="H15075" s="113"/>
    </row>
    <row r="15076" spans="8:8" x14ac:dyDescent="0.25">
      <c r="H15076" s="113"/>
    </row>
    <row r="15077" spans="8:8" x14ac:dyDescent="0.25">
      <c r="H15077" s="113"/>
    </row>
    <row r="15078" spans="8:8" x14ac:dyDescent="0.25">
      <c r="H15078" s="113"/>
    </row>
    <row r="15079" spans="8:8" x14ac:dyDescent="0.25">
      <c r="H15079" s="113"/>
    </row>
    <row r="15080" spans="8:8" x14ac:dyDescent="0.25">
      <c r="H15080" s="113"/>
    </row>
    <row r="15081" spans="8:8" x14ac:dyDescent="0.25">
      <c r="H15081" s="113"/>
    </row>
    <row r="15082" spans="8:8" x14ac:dyDescent="0.25">
      <c r="H15082" s="113"/>
    </row>
    <row r="15083" spans="8:8" x14ac:dyDescent="0.25">
      <c r="H15083" s="113"/>
    </row>
    <row r="15084" spans="8:8" x14ac:dyDescent="0.25">
      <c r="H15084" s="113"/>
    </row>
    <row r="15085" spans="8:8" x14ac:dyDescent="0.25">
      <c r="H15085" s="113"/>
    </row>
    <row r="15086" spans="8:8" x14ac:dyDescent="0.25">
      <c r="H15086" s="113"/>
    </row>
    <row r="15087" spans="8:8" x14ac:dyDescent="0.25">
      <c r="H15087" s="113"/>
    </row>
    <row r="15088" spans="8:8" x14ac:dyDescent="0.25">
      <c r="H15088" s="113"/>
    </row>
    <row r="15089" spans="8:8" x14ac:dyDescent="0.25">
      <c r="H15089" s="113"/>
    </row>
    <row r="15090" spans="8:8" x14ac:dyDescent="0.25">
      <c r="H15090" s="113"/>
    </row>
    <row r="15091" spans="8:8" x14ac:dyDescent="0.25">
      <c r="H15091" s="113"/>
    </row>
    <row r="15092" spans="8:8" x14ac:dyDescent="0.25">
      <c r="H15092" s="113"/>
    </row>
    <row r="15093" spans="8:8" x14ac:dyDescent="0.25">
      <c r="H15093" s="113"/>
    </row>
    <row r="15094" spans="8:8" x14ac:dyDescent="0.25">
      <c r="H15094" s="113"/>
    </row>
    <row r="15095" spans="8:8" x14ac:dyDescent="0.25">
      <c r="H15095" s="113"/>
    </row>
    <row r="15096" spans="8:8" x14ac:dyDescent="0.25">
      <c r="H15096" s="113"/>
    </row>
    <row r="15097" spans="8:8" x14ac:dyDescent="0.25">
      <c r="H15097" s="113"/>
    </row>
    <row r="15098" spans="8:8" x14ac:dyDescent="0.25">
      <c r="H15098" s="113"/>
    </row>
    <row r="15099" spans="8:8" x14ac:dyDescent="0.25">
      <c r="H15099" s="113"/>
    </row>
    <row r="15100" spans="8:8" x14ac:dyDescent="0.25">
      <c r="H15100" s="113"/>
    </row>
    <row r="15101" spans="8:8" x14ac:dyDescent="0.25">
      <c r="H15101" s="113"/>
    </row>
    <row r="15102" spans="8:8" x14ac:dyDescent="0.25">
      <c r="H15102" s="113"/>
    </row>
    <row r="15103" spans="8:8" x14ac:dyDescent="0.25">
      <c r="H15103" s="113"/>
    </row>
    <row r="15104" spans="8:8" x14ac:dyDescent="0.25">
      <c r="H15104" s="113"/>
    </row>
    <row r="15105" spans="8:8" x14ac:dyDescent="0.25">
      <c r="H15105" s="113"/>
    </row>
    <row r="15106" spans="8:8" x14ac:dyDescent="0.25">
      <c r="H15106" s="113"/>
    </row>
    <row r="15107" spans="8:8" x14ac:dyDescent="0.25">
      <c r="H15107" s="113"/>
    </row>
    <row r="15108" spans="8:8" x14ac:dyDescent="0.25">
      <c r="H15108" s="113"/>
    </row>
    <row r="15109" spans="8:8" x14ac:dyDescent="0.25">
      <c r="H15109" s="113"/>
    </row>
    <row r="15110" spans="8:8" x14ac:dyDescent="0.25">
      <c r="H15110" s="113"/>
    </row>
    <row r="15111" spans="8:8" x14ac:dyDescent="0.25">
      <c r="H15111" s="113"/>
    </row>
    <row r="15112" spans="8:8" x14ac:dyDescent="0.25">
      <c r="H15112" s="113"/>
    </row>
    <row r="15113" spans="8:8" x14ac:dyDescent="0.25">
      <c r="H15113" s="113"/>
    </row>
    <row r="15114" spans="8:8" x14ac:dyDescent="0.25">
      <c r="H15114" s="113"/>
    </row>
    <row r="15115" spans="8:8" x14ac:dyDescent="0.25">
      <c r="H15115" s="113"/>
    </row>
    <row r="15116" spans="8:8" x14ac:dyDescent="0.25">
      <c r="H15116" s="113"/>
    </row>
    <row r="15117" spans="8:8" x14ac:dyDescent="0.25">
      <c r="H15117" s="113"/>
    </row>
    <row r="15118" spans="8:8" x14ac:dyDescent="0.25">
      <c r="H15118" s="113"/>
    </row>
    <row r="15119" spans="8:8" x14ac:dyDescent="0.25">
      <c r="H15119" s="113"/>
    </row>
    <row r="15120" spans="8:8" x14ac:dyDescent="0.25">
      <c r="H15120" s="113"/>
    </row>
    <row r="15121" spans="8:8" x14ac:dyDescent="0.25">
      <c r="H15121" s="113"/>
    </row>
    <row r="15122" spans="8:8" x14ac:dyDescent="0.25">
      <c r="H15122" s="113"/>
    </row>
    <row r="15123" spans="8:8" x14ac:dyDescent="0.25">
      <c r="H15123" s="113"/>
    </row>
    <row r="15124" spans="8:8" x14ac:dyDescent="0.25">
      <c r="H15124" s="113"/>
    </row>
    <row r="15125" spans="8:8" x14ac:dyDescent="0.25">
      <c r="H15125" s="113"/>
    </row>
    <row r="15126" spans="8:8" x14ac:dyDescent="0.25">
      <c r="H15126" s="113"/>
    </row>
    <row r="15127" spans="8:8" x14ac:dyDescent="0.25">
      <c r="H15127" s="113"/>
    </row>
    <row r="15128" spans="8:8" x14ac:dyDescent="0.25">
      <c r="H15128" s="113"/>
    </row>
    <row r="15129" spans="8:8" x14ac:dyDescent="0.25">
      <c r="H15129" s="113"/>
    </row>
    <row r="15130" spans="8:8" x14ac:dyDescent="0.25">
      <c r="H15130" s="113"/>
    </row>
    <row r="15131" spans="8:8" x14ac:dyDescent="0.25">
      <c r="H15131" s="113"/>
    </row>
    <row r="15132" spans="8:8" x14ac:dyDescent="0.25">
      <c r="H15132" s="113"/>
    </row>
    <row r="15133" spans="8:8" x14ac:dyDescent="0.25">
      <c r="H15133" s="113"/>
    </row>
    <row r="15134" spans="8:8" x14ac:dyDescent="0.25">
      <c r="H15134" s="113"/>
    </row>
    <row r="15135" spans="8:8" x14ac:dyDescent="0.25">
      <c r="H15135" s="113"/>
    </row>
    <row r="15136" spans="8:8" x14ac:dyDescent="0.25">
      <c r="H15136" s="113"/>
    </row>
    <row r="15137" spans="8:8" x14ac:dyDescent="0.25">
      <c r="H15137" s="113"/>
    </row>
    <row r="15138" spans="8:8" x14ac:dyDescent="0.25">
      <c r="H15138" s="113"/>
    </row>
    <row r="15139" spans="8:8" x14ac:dyDescent="0.25">
      <c r="H15139" s="113"/>
    </row>
    <row r="15140" spans="8:8" x14ac:dyDescent="0.25">
      <c r="H15140" s="113"/>
    </row>
    <row r="15141" spans="8:8" x14ac:dyDescent="0.25">
      <c r="H15141" s="113"/>
    </row>
    <row r="15142" spans="8:8" x14ac:dyDescent="0.25">
      <c r="H15142" s="113"/>
    </row>
    <row r="15143" spans="8:8" x14ac:dyDescent="0.25">
      <c r="H15143" s="113"/>
    </row>
    <row r="15144" spans="8:8" x14ac:dyDescent="0.25">
      <c r="H15144" s="113"/>
    </row>
    <row r="15145" spans="8:8" x14ac:dyDescent="0.25">
      <c r="H15145" s="113"/>
    </row>
    <row r="15146" spans="8:8" x14ac:dyDescent="0.25">
      <c r="H15146" s="113"/>
    </row>
    <row r="15147" spans="8:8" x14ac:dyDescent="0.25">
      <c r="H15147" s="113"/>
    </row>
    <row r="15148" spans="8:8" x14ac:dyDescent="0.25">
      <c r="H15148" s="113"/>
    </row>
    <row r="15149" spans="8:8" x14ac:dyDescent="0.25">
      <c r="H15149" s="113"/>
    </row>
    <row r="15150" spans="8:8" x14ac:dyDescent="0.25">
      <c r="H15150" s="113"/>
    </row>
    <row r="15151" spans="8:8" x14ac:dyDescent="0.25">
      <c r="H15151" s="113"/>
    </row>
    <row r="15152" spans="8:8" x14ac:dyDescent="0.25">
      <c r="H15152" s="113"/>
    </row>
    <row r="15153" spans="8:8" x14ac:dyDescent="0.25">
      <c r="H15153" s="113"/>
    </row>
    <row r="15154" spans="8:8" x14ac:dyDescent="0.25">
      <c r="H15154" s="113"/>
    </row>
    <row r="15155" spans="8:8" x14ac:dyDescent="0.25">
      <c r="H15155" s="113"/>
    </row>
    <row r="15156" spans="8:8" x14ac:dyDescent="0.25">
      <c r="H15156" s="113"/>
    </row>
    <row r="15157" spans="8:8" x14ac:dyDescent="0.25">
      <c r="H15157" s="113"/>
    </row>
    <row r="15158" spans="8:8" x14ac:dyDescent="0.25">
      <c r="H15158" s="113"/>
    </row>
    <row r="15159" spans="8:8" x14ac:dyDescent="0.25">
      <c r="H15159" s="113"/>
    </row>
    <row r="15160" spans="8:8" x14ac:dyDescent="0.25">
      <c r="H15160" s="113"/>
    </row>
    <row r="15161" spans="8:8" x14ac:dyDescent="0.25">
      <c r="H15161" s="113"/>
    </row>
    <row r="15162" spans="8:8" x14ac:dyDescent="0.25">
      <c r="H15162" s="113"/>
    </row>
    <row r="15163" spans="8:8" x14ac:dyDescent="0.25">
      <c r="H15163" s="113"/>
    </row>
    <row r="15164" spans="8:8" x14ac:dyDescent="0.25">
      <c r="H15164" s="113"/>
    </row>
    <row r="15165" spans="8:8" x14ac:dyDescent="0.25">
      <c r="H15165" s="113"/>
    </row>
    <row r="15166" spans="8:8" x14ac:dyDescent="0.25">
      <c r="H15166" s="113"/>
    </row>
    <row r="15167" spans="8:8" x14ac:dyDescent="0.25">
      <c r="H15167" s="113"/>
    </row>
    <row r="15168" spans="8:8" x14ac:dyDescent="0.25">
      <c r="H15168" s="113"/>
    </row>
    <row r="15169" spans="8:8" x14ac:dyDescent="0.25">
      <c r="H15169" s="113"/>
    </row>
    <row r="15170" spans="8:8" x14ac:dyDescent="0.25">
      <c r="H15170" s="113"/>
    </row>
    <row r="15171" spans="8:8" x14ac:dyDescent="0.25">
      <c r="H15171" s="113"/>
    </row>
    <row r="15172" spans="8:8" x14ac:dyDescent="0.25">
      <c r="H15172" s="113"/>
    </row>
    <row r="15173" spans="8:8" x14ac:dyDescent="0.25">
      <c r="H15173" s="113"/>
    </row>
    <row r="15174" spans="8:8" x14ac:dyDescent="0.25">
      <c r="H15174" s="113"/>
    </row>
    <row r="15175" spans="8:8" x14ac:dyDescent="0.25">
      <c r="H15175" s="113"/>
    </row>
    <row r="15176" spans="8:8" x14ac:dyDescent="0.25">
      <c r="H15176" s="113"/>
    </row>
    <row r="15177" spans="8:8" x14ac:dyDescent="0.25">
      <c r="H15177" s="113"/>
    </row>
    <row r="15178" spans="8:8" x14ac:dyDescent="0.25">
      <c r="H15178" s="113"/>
    </row>
    <row r="15179" spans="8:8" x14ac:dyDescent="0.25">
      <c r="H15179" s="113"/>
    </row>
    <row r="15180" spans="8:8" x14ac:dyDescent="0.25">
      <c r="H15180" s="113"/>
    </row>
    <row r="15181" spans="8:8" x14ac:dyDescent="0.25">
      <c r="H15181" s="113"/>
    </row>
    <row r="15182" spans="8:8" x14ac:dyDescent="0.25">
      <c r="H15182" s="113"/>
    </row>
    <row r="15183" spans="8:8" x14ac:dyDescent="0.25">
      <c r="H15183" s="113"/>
    </row>
    <row r="15184" spans="8:8" x14ac:dyDescent="0.25">
      <c r="H15184" s="113"/>
    </row>
    <row r="15185" spans="8:8" x14ac:dyDescent="0.25">
      <c r="H15185" s="113"/>
    </row>
    <row r="15186" spans="8:8" x14ac:dyDescent="0.25">
      <c r="H15186" s="113"/>
    </row>
    <row r="15187" spans="8:8" x14ac:dyDescent="0.25">
      <c r="H15187" s="113"/>
    </row>
    <row r="15188" spans="8:8" x14ac:dyDescent="0.25">
      <c r="H15188" s="113"/>
    </row>
    <row r="15189" spans="8:8" x14ac:dyDescent="0.25">
      <c r="H15189" s="113"/>
    </row>
    <row r="15190" spans="8:8" x14ac:dyDescent="0.25">
      <c r="H15190" s="113"/>
    </row>
    <row r="15191" spans="8:8" x14ac:dyDescent="0.25">
      <c r="H15191" s="113"/>
    </row>
    <row r="15192" spans="8:8" x14ac:dyDescent="0.25">
      <c r="H15192" s="113"/>
    </row>
    <row r="15193" spans="8:8" x14ac:dyDescent="0.25">
      <c r="H15193" s="113"/>
    </row>
    <row r="15194" spans="8:8" x14ac:dyDescent="0.25">
      <c r="H15194" s="113"/>
    </row>
    <row r="15195" spans="8:8" x14ac:dyDescent="0.25">
      <c r="H15195" s="113"/>
    </row>
    <row r="15196" spans="8:8" x14ac:dyDescent="0.25">
      <c r="H15196" s="113"/>
    </row>
    <row r="15197" spans="8:8" x14ac:dyDescent="0.25">
      <c r="H15197" s="113"/>
    </row>
    <row r="15198" spans="8:8" x14ac:dyDescent="0.25">
      <c r="H15198" s="113"/>
    </row>
    <row r="15199" spans="8:8" x14ac:dyDescent="0.25">
      <c r="H15199" s="113"/>
    </row>
    <row r="15200" spans="8:8" x14ac:dyDescent="0.25">
      <c r="H15200" s="113"/>
    </row>
    <row r="15201" spans="8:8" x14ac:dyDescent="0.25">
      <c r="H15201" s="113"/>
    </row>
    <row r="15202" spans="8:8" x14ac:dyDescent="0.25">
      <c r="H15202" s="113"/>
    </row>
    <row r="15203" spans="8:8" x14ac:dyDescent="0.25">
      <c r="H15203" s="113"/>
    </row>
    <row r="15204" spans="8:8" x14ac:dyDescent="0.25">
      <c r="H15204" s="113"/>
    </row>
    <row r="15205" spans="8:8" x14ac:dyDescent="0.25">
      <c r="H15205" s="113"/>
    </row>
    <row r="15206" spans="8:8" x14ac:dyDescent="0.25">
      <c r="H15206" s="113"/>
    </row>
    <row r="15207" spans="8:8" x14ac:dyDescent="0.25">
      <c r="H15207" s="113"/>
    </row>
    <row r="15208" spans="8:8" x14ac:dyDescent="0.25">
      <c r="H15208" s="113"/>
    </row>
    <row r="15209" spans="8:8" x14ac:dyDescent="0.25">
      <c r="H15209" s="113"/>
    </row>
    <row r="15210" spans="8:8" x14ac:dyDescent="0.25">
      <c r="H15210" s="113"/>
    </row>
    <row r="15211" spans="8:8" x14ac:dyDescent="0.25">
      <c r="H15211" s="113"/>
    </row>
    <row r="15212" spans="8:8" x14ac:dyDescent="0.25">
      <c r="H15212" s="113"/>
    </row>
    <row r="15213" spans="8:8" x14ac:dyDescent="0.25">
      <c r="H15213" s="113"/>
    </row>
    <row r="15214" spans="8:8" x14ac:dyDescent="0.25">
      <c r="H15214" s="113"/>
    </row>
    <row r="15215" spans="8:8" x14ac:dyDescent="0.25">
      <c r="H15215" s="113"/>
    </row>
    <row r="15216" spans="8:8" x14ac:dyDescent="0.25">
      <c r="H15216" s="113"/>
    </row>
    <row r="15217" spans="8:8" x14ac:dyDescent="0.25">
      <c r="H15217" s="113"/>
    </row>
    <row r="15218" spans="8:8" x14ac:dyDescent="0.25">
      <c r="H15218" s="113"/>
    </row>
    <row r="15219" spans="8:8" x14ac:dyDescent="0.25">
      <c r="H15219" s="113"/>
    </row>
    <row r="15220" spans="8:8" x14ac:dyDescent="0.25">
      <c r="H15220" s="113"/>
    </row>
    <row r="15221" spans="8:8" x14ac:dyDescent="0.25">
      <c r="H15221" s="113"/>
    </row>
    <row r="15222" spans="8:8" x14ac:dyDescent="0.25">
      <c r="H15222" s="113"/>
    </row>
    <row r="15223" spans="8:8" x14ac:dyDescent="0.25">
      <c r="H15223" s="113"/>
    </row>
    <row r="15224" spans="8:8" x14ac:dyDescent="0.25">
      <c r="H15224" s="113"/>
    </row>
    <row r="15225" spans="8:8" x14ac:dyDescent="0.25">
      <c r="H15225" s="113"/>
    </row>
    <row r="15226" spans="8:8" x14ac:dyDescent="0.25">
      <c r="H15226" s="113"/>
    </row>
    <row r="15227" spans="8:8" x14ac:dyDescent="0.25">
      <c r="H15227" s="113"/>
    </row>
    <row r="15228" spans="8:8" x14ac:dyDescent="0.25">
      <c r="H15228" s="113"/>
    </row>
    <row r="15229" spans="8:8" x14ac:dyDescent="0.25">
      <c r="H15229" s="113"/>
    </row>
    <row r="15230" spans="8:8" x14ac:dyDescent="0.25">
      <c r="H15230" s="113"/>
    </row>
    <row r="15231" spans="8:8" x14ac:dyDescent="0.25">
      <c r="H15231" s="113"/>
    </row>
    <row r="15232" spans="8:8" x14ac:dyDescent="0.25">
      <c r="H15232" s="113"/>
    </row>
    <row r="15233" spans="8:8" x14ac:dyDescent="0.25">
      <c r="H15233" s="113"/>
    </row>
    <row r="15234" spans="8:8" x14ac:dyDescent="0.25">
      <c r="H15234" s="113"/>
    </row>
    <row r="15235" spans="8:8" x14ac:dyDescent="0.25">
      <c r="H15235" s="113"/>
    </row>
    <row r="15236" spans="8:8" x14ac:dyDescent="0.25">
      <c r="H15236" s="113"/>
    </row>
    <row r="15237" spans="8:8" x14ac:dyDescent="0.25">
      <c r="H15237" s="113"/>
    </row>
    <row r="15238" spans="8:8" x14ac:dyDescent="0.25">
      <c r="H15238" s="113"/>
    </row>
    <row r="15239" spans="8:8" x14ac:dyDescent="0.25">
      <c r="H15239" s="113"/>
    </row>
    <row r="15240" spans="8:8" x14ac:dyDescent="0.25">
      <c r="H15240" s="113"/>
    </row>
    <row r="15241" spans="8:8" x14ac:dyDescent="0.25">
      <c r="H15241" s="113"/>
    </row>
    <row r="15242" spans="8:8" x14ac:dyDescent="0.25">
      <c r="H15242" s="113"/>
    </row>
    <row r="15243" spans="8:8" x14ac:dyDescent="0.25">
      <c r="H15243" s="113"/>
    </row>
    <row r="15244" spans="8:8" x14ac:dyDescent="0.25">
      <c r="H15244" s="113"/>
    </row>
    <row r="15245" spans="8:8" x14ac:dyDescent="0.25">
      <c r="H15245" s="113"/>
    </row>
    <row r="15246" spans="8:8" x14ac:dyDescent="0.25">
      <c r="H15246" s="113"/>
    </row>
    <row r="15247" spans="8:8" x14ac:dyDescent="0.25">
      <c r="H15247" s="113"/>
    </row>
    <row r="15248" spans="8:8" x14ac:dyDescent="0.25">
      <c r="H15248" s="113"/>
    </row>
    <row r="15249" spans="8:8" x14ac:dyDescent="0.25">
      <c r="H15249" s="113"/>
    </row>
    <row r="15250" spans="8:8" x14ac:dyDescent="0.25">
      <c r="H15250" s="113"/>
    </row>
    <row r="15251" spans="8:8" x14ac:dyDescent="0.25">
      <c r="H15251" s="113"/>
    </row>
    <row r="15252" spans="8:8" x14ac:dyDescent="0.25">
      <c r="H15252" s="113"/>
    </row>
    <row r="15253" spans="8:8" x14ac:dyDescent="0.25">
      <c r="H15253" s="113"/>
    </row>
    <row r="15254" spans="8:8" x14ac:dyDescent="0.25">
      <c r="H15254" s="113"/>
    </row>
    <row r="15255" spans="8:8" x14ac:dyDescent="0.25">
      <c r="H15255" s="113"/>
    </row>
    <row r="15256" spans="8:8" x14ac:dyDescent="0.25">
      <c r="H15256" s="113"/>
    </row>
    <row r="15257" spans="8:8" x14ac:dyDescent="0.25">
      <c r="H15257" s="113"/>
    </row>
    <row r="15258" spans="8:8" x14ac:dyDescent="0.25">
      <c r="H15258" s="113"/>
    </row>
    <row r="15259" spans="8:8" x14ac:dyDescent="0.25">
      <c r="H15259" s="113"/>
    </row>
    <row r="15260" spans="8:8" x14ac:dyDescent="0.25">
      <c r="H15260" s="113"/>
    </row>
    <row r="15261" spans="8:8" x14ac:dyDescent="0.25">
      <c r="H15261" s="113"/>
    </row>
    <row r="15262" spans="8:8" x14ac:dyDescent="0.25">
      <c r="H15262" s="113"/>
    </row>
    <row r="15263" spans="8:8" x14ac:dyDescent="0.25">
      <c r="H15263" s="113"/>
    </row>
    <row r="15264" spans="8:8" x14ac:dyDescent="0.25">
      <c r="H15264" s="113"/>
    </row>
    <row r="15265" spans="8:8" x14ac:dyDescent="0.25">
      <c r="H15265" s="113"/>
    </row>
    <row r="15266" spans="8:8" x14ac:dyDescent="0.25">
      <c r="H15266" s="113"/>
    </row>
    <row r="15267" spans="8:8" x14ac:dyDescent="0.25">
      <c r="H15267" s="113"/>
    </row>
    <row r="15268" spans="8:8" x14ac:dyDescent="0.25">
      <c r="H15268" s="113"/>
    </row>
    <row r="15269" spans="8:8" x14ac:dyDescent="0.25">
      <c r="H15269" s="113"/>
    </row>
    <row r="15270" spans="8:8" x14ac:dyDescent="0.25">
      <c r="H15270" s="113"/>
    </row>
    <row r="15271" spans="8:8" x14ac:dyDescent="0.25">
      <c r="H15271" s="113"/>
    </row>
    <row r="15272" spans="8:8" x14ac:dyDescent="0.25">
      <c r="H15272" s="113"/>
    </row>
    <row r="15273" spans="8:8" x14ac:dyDescent="0.25">
      <c r="H15273" s="113"/>
    </row>
    <row r="15274" spans="8:8" x14ac:dyDescent="0.25">
      <c r="H15274" s="113"/>
    </row>
    <row r="15275" spans="8:8" x14ac:dyDescent="0.25">
      <c r="H15275" s="113"/>
    </row>
    <row r="15276" spans="8:8" x14ac:dyDescent="0.25">
      <c r="H15276" s="113"/>
    </row>
    <row r="15277" spans="8:8" x14ac:dyDescent="0.25">
      <c r="H15277" s="113"/>
    </row>
    <row r="15278" spans="8:8" x14ac:dyDescent="0.25">
      <c r="H15278" s="113"/>
    </row>
    <row r="15279" spans="8:8" x14ac:dyDescent="0.25">
      <c r="H15279" s="113"/>
    </row>
    <row r="15280" spans="8:8" x14ac:dyDescent="0.25">
      <c r="H15280" s="113"/>
    </row>
    <row r="15281" spans="8:8" x14ac:dyDescent="0.25">
      <c r="H15281" s="113"/>
    </row>
    <row r="15282" spans="8:8" x14ac:dyDescent="0.25">
      <c r="H15282" s="113"/>
    </row>
    <row r="15283" spans="8:8" x14ac:dyDescent="0.25">
      <c r="H15283" s="113"/>
    </row>
    <row r="15284" spans="8:8" x14ac:dyDescent="0.25">
      <c r="H15284" s="113"/>
    </row>
    <row r="15285" spans="8:8" x14ac:dyDescent="0.25">
      <c r="H15285" s="113"/>
    </row>
    <row r="15286" spans="8:8" x14ac:dyDescent="0.25">
      <c r="H15286" s="113"/>
    </row>
    <row r="15287" spans="8:8" x14ac:dyDescent="0.25">
      <c r="H15287" s="113"/>
    </row>
    <row r="15288" spans="8:8" x14ac:dyDescent="0.25">
      <c r="H15288" s="113"/>
    </row>
    <row r="15289" spans="8:8" x14ac:dyDescent="0.25">
      <c r="H15289" s="113"/>
    </row>
    <row r="15290" spans="8:8" x14ac:dyDescent="0.25">
      <c r="H15290" s="113"/>
    </row>
    <row r="15291" spans="8:8" x14ac:dyDescent="0.25">
      <c r="H15291" s="113"/>
    </row>
    <row r="15292" spans="8:8" x14ac:dyDescent="0.25">
      <c r="H15292" s="113"/>
    </row>
    <row r="15293" spans="8:8" x14ac:dyDescent="0.25">
      <c r="H15293" s="113"/>
    </row>
    <row r="15294" spans="8:8" x14ac:dyDescent="0.25">
      <c r="H15294" s="113"/>
    </row>
    <row r="15295" spans="8:8" x14ac:dyDescent="0.25">
      <c r="H15295" s="113"/>
    </row>
    <row r="15296" spans="8:8" x14ac:dyDescent="0.25">
      <c r="H15296" s="113"/>
    </row>
    <row r="15297" spans="8:8" x14ac:dyDescent="0.25">
      <c r="H15297" s="113"/>
    </row>
    <row r="15298" spans="8:8" x14ac:dyDescent="0.25">
      <c r="H15298" s="113"/>
    </row>
    <row r="15299" spans="8:8" x14ac:dyDescent="0.25">
      <c r="H15299" s="113"/>
    </row>
    <row r="15300" spans="8:8" x14ac:dyDescent="0.25">
      <c r="H15300" s="113"/>
    </row>
    <row r="15301" spans="8:8" x14ac:dyDescent="0.25">
      <c r="H15301" s="113"/>
    </row>
    <row r="15302" spans="8:8" x14ac:dyDescent="0.25">
      <c r="H15302" s="113"/>
    </row>
    <row r="15303" spans="8:8" x14ac:dyDescent="0.25">
      <c r="H15303" s="113"/>
    </row>
    <row r="15304" spans="8:8" x14ac:dyDescent="0.25">
      <c r="H15304" s="113"/>
    </row>
    <row r="15305" spans="8:8" x14ac:dyDescent="0.25">
      <c r="H15305" s="113"/>
    </row>
    <row r="15306" spans="8:8" x14ac:dyDescent="0.25">
      <c r="H15306" s="113"/>
    </row>
    <row r="15307" spans="8:8" x14ac:dyDescent="0.25">
      <c r="H15307" s="113"/>
    </row>
    <row r="15308" spans="8:8" x14ac:dyDescent="0.25">
      <c r="H15308" s="113"/>
    </row>
    <row r="15309" spans="8:8" x14ac:dyDescent="0.25">
      <c r="H15309" s="113"/>
    </row>
    <row r="15310" spans="8:8" x14ac:dyDescent="0.25">
      <c r="H15310" s="113"/>
    </row>
    <row r="15311" spans="8:8" x14ac:dyDescent="0.25">
      <c r="H15311" s="113"/>
    </row>
    <row r="15312" spans="8:8" x14ac:dyDescent="0.25">
      <c r="H15312" s="113"/>
    </row>
    <row r="15313" spans="8:8" x14ac:dyDescent="0.25">
      <c r="H15313" s="113"/>
    </row>
    <row r="15314" spans="8:8" x14ac:dyDescent="0.25">
      <c r="H15314" s="113"/>
    </row>
    <row r="15315" spans="8:8" x14ac:dyDescent="0.25">
      <c r="H15315" s="113"/>
    </row>
    <row r="15316" spans="8:8" x14ac:dyDescent="0.25">
      <c r="H15316" s="113"/>
    </row>
    <row r="15317" spans="8:8" x14ac:dyDescent="0.25">
      <c r="H15317" s="113"/>
    </row>
    <row r="15318" spans="8:8" x14ac:dyDescent="0.25">
      <c r="H15318" s="113"/>
    </row>
    <row r="15319" spans="8:8" x14ac:dyDescent="0.25">
      <c r="H15319" s="113"/>
    </row>
    <row r="15320" spans="8:8" x14ac:dyDescent="0.25">
      <c r="H15320" s="113"/>
    </row>
    <row r="15321" spans="8:8" x14ac:dyDescent="0.25">
      <c r="H15321" s="113"/>
    </row>
    <row r="15322" spans="8:8" x14ac:dyDescent="0.25">
      <c r="H15322" s="113"/>
    </row>
    <row r="15323" spans="8:8" x14ac:dyDescent="0.25">
      <c r="H15323" s="113"/>
    </row>
    <row r="15324" spans="8:8" x14ac:dyDescent="0.25">
      <c r="H15324" s="113"/>
    </row>
    <row r="15325" spans="8:8" x14ac:dyDescent="0.25">
      <c r="H15325" s="113"/>
    </row>
    <row r="15326" spans="8:8" x14ac:dyDescent="0.25">
      <c r="H15326" s="113"/>
    </row>
    <row r="15327" spans="8:8" x14ac:dyDescent="0.25">
      <c r="H15327" s="113"/>
    </row>
    <row r="15328" spans="8:8" x14ac:dyDescent="0.25">
      <c r="H15328" s="113"/>
    </row>
    <row r="15329" spans="8:8" x14ac:dyDescent="0.25">
      <c r="H15329" s="113"/>
    </row>
    <row r="15330" spans="8:8" x14ac:dyDescent="0.25">
      <c r="H15330" s="113"/>
    </row>
    <row r="15331" spans="8:8" x14ac:dyDescent="0.25">
      <c r="H15331" s="113"/>
    </row>
    <row r="15332" spans="8:8" x14ac:dyDescent="0.25">
      <c r="H15332" s="113"/>
    </row>
    <row r="15333" spans="8:8" x14ac:dyDescent="0.25">
      <c r="H15333" s="113"/>
    </row>
    <row r="15334" spans="8:8" x14ac:dyDescent="0.25">
      <c r="H15334" s="113"/>
    </row>
    <row r="15335" spans="8:8" x14ac:dyDescent="0.25">
      <c r="H15335" s="113"/>
    </row>
    <row r="15336" spans="8:8" x14ac:dyDescent="0.25">
      <c r="H15336" s="113"/>
    </row>
    <row r="15337" spans="8:8" x14ac:dyDescent="0.25">
      <c r="H15337" s="113"/>
    </row>
    <row r="15338" spans="8:8" x14ac:dyDescent="0.25">
      <c r="H15338" s="113"/>
    </row>
    <row r="15339" spans="8:8" x14ac:dyDescent="0.25">
      <c r="H15339" s="113"/>
    </row>
    <row r="15340" spans="8:8" x14ac:dyDescent="0.25">
      <c r="H15340" s="113"/>
    </row>
    <row r="15341" spans="8:8" x14ac:dyDescent="0.25">
      <c r="H15341" s="113"/>
    </row>
    <row r="15342" spans="8:8" x14ac:dyDescent="0.25">
      <c r="H15342" s="113"/>
    </row>
    <row r="15343" spans="8:8" x14ac:dyDescent="0.25">
      <c r="H15343" s="113"/>
    </row>
    <row r="15344" spans="8:8" x14ac:dyDescent="0.25">
      <c r="H15344" s="113"/>
    </row>
    <row r="15345" spans="8:8" x14ac:dyDescent="0.25">
      <c r="H15345" s="113"/>
    </row>
    <row r="15346" spans="8:8" x14ac:dyDescent="0.25">
      <c r="H15346" s="113"/>
    </row>
    <row r="15347" spans="8:8" x14ac:dyDescent="0.25">
      <c r="H15347" s="113"/>
    </row>
    <row r="15348" spans="8:8" x14ac:dyDescent="0.25">
      <c r="H15348" s="113"/>
    </row>
    <row r="15349" spans="8:8" x14ac:dyDescent="0.25">
      <c r="H15349" s="113"/>
    </row>
    <row r="15350" spans="8:8" x14ac:dyDescent="0.25">
      <c r="H15350" s="113"/>
    </row>
    <row r="15351" spans="8:8" x14ac:dyDescent="0.25">
      <c r="H15351" s="113"/>
    </row>
    <row r="15352" spans="8:8" x14ac:dyDescent="0.25">
      <c r="H15352" s="113"/>
    </row>
    <row r="15353" spans="8:8" x14ac:dyDescent="0.25">
      <c r="H15353" s="113"/>
    </row>
    <row r="15354" spans="8:8" x14ac:dyDescent="0.25">
      <c r="H15354" s="113"/>
    </row>
    <row r="15355" spans="8:8" x14ac:dyDescent="0.25">
      <c r="H15355" s="113"/>
    </row>
    <row r="15356" spans="8:8" x14ac:dyDescent="0.25">
      <c r="H15356" s="113"/>
    </row>
    <row r="15357" spans="8:8" x14ac:dyDescent="0.25">
      <c r="H15357" s="113"/>
    </row>
    <row r="15358" spans="8:8" x14ac:dyDescent="0.25">
      <c r="H15358" s="113"/>
    </row>
    <row r="15359" spans="8:8" x14ac:dyDescent="0.25">
      <c r="H15359" s="113"/>
    </row>
    <row r="15360" spans="8:8" x14ac:dyDescent="0.25">
      <c r="H15360" s="113"/>
    </row>
    <row r="15361" spans="8:8" x14ac:dyDescent="0.25">
      <c r="H15361" s="113"/>
    </row>
    <row r="15362" spans="8:8" x14ac:dyDescent="0.25">
      <c r="H15362" s="113"/>
    </row>
    <row r="15363" spans="8:8" x14ac:dyDescent="0.25">
      <c r="H15363" s="113"/>
    </row>
    <row r="15364" spans="8:8" x14ac:dyDescent="0.25">
      <c r="H15364" s="113"/>
    </row>
    <row r="15365" spans="8:8" x14ac:dyDescent="0.25">
      <c r="H15365" s="113"/>
    </row>
    <row r="15366" spans="8:8" x14ac:dyDescent="0.25">
      <c r="H15366" s="113"/>
    </row>
    <row r="15367" spans="8:8" x14ac:dyDescent="0.25">
      <c r="H15367" s="113"/>
    </row>
    <row r="15368" spans="8:8" x14ac:dyDescent="0.25">
      <c r="H15368" s="113"/>
    </row>
    <row r="15369" spans="8:8" x14ac:dyDescent="0.25">
      <c r="H15369" s="113"/>
    </row>
    <row r="15370" spans="8:8" x14ac:dyDescent="0.25">
      <c r="H15370" s="113"/>
    </row>
    <row r="15371" spans="8:8" x14ac:dyDescent="0.25">
      <c r="H15371" s="113"/>
    </row>
    <row r="15372" spans="8:8" x14ac:dyDescent="0.25">
      <c r="H15372" s="113"/>
    </row>
    <row r="15373" spans="8:8" x14ac:dyDescent="0.25">
      <c r="H15373" s="113"/>
    </row>
    <row r="15374" spans="8:8" x14ac:dyDescent="0.25">
      <c r="H15374" s="113"/>
    </row>
    <row r="15375" spans="8:8" x14ac:dyDescent="0.25">
      <c r="H15375" s="113"/>
    </row>
    <row r="15376" spans="8:8" x14ac:dyDescent="0.25">
      <c r="H15376" s="113"/>
    </row>
    <row r="15377" spans="8:8" x14ac:dyDescent="0.25">
      <c r="H15377" s="113"/>
    </row>
    <row r="15378" spans="8:8" x14ac:dyDescent="0.25">
      <c r="H15378" s="113"/>
    </row>
    <row r="15379" spans="8:8" x14ac:dyDescent="0.25">
      <c r="H15379" s="113"/>
    </row>
    <row r="15380" spans="8:8" x14ac:dyDescent="0.25">
      <c r="H15380" s="113"/>
    </row>
    <row r="15381" spans="8:8" x14ac:dyDescent="0.25">
      <c r="H15381" s="113"/>
    </row>
    <row r="15382" spans="8:8" x14ac:dyDescent="0.25">
      <c r="H15382" s="113"/>
    </row>
    <row r="15383" spans="8:8" x14ac:dyDescent="0.25">
      <c r="H15383" s="113"/>
    </row>
    <row r="15384" spans="8:8" x14ac:dyDescent="0.25">
      <c r="H15384" s="113"/>
    </row>
    <row r="15385" spans="8:8" x14ac:dyDescent="0.25">
      <c r="H15385" s="113"/>
    </row>
    <row r="15386" spans="8:8" x14ac:dyDescent="0.25">
      <c r="H15386" s="113"/>
    </row>
    <row r="15387" spans="8:8" x14ac:dyDescent="0.25">
      <c r="H15387" s="113"/>
    </row>
    <row r="15388" spans="8:8" x14ac:dyDescent="0.25">
      <c r="H15388" s="113"/>
    </row>
    <row r="15389" spans="8:8" x14ac:dyDescent="0.25">
      <c r="H15389" s="113"/>
    </row>
    <row r="15390" spans="8:8" x14ac:dyDescent="0.25">
      <c r="H15390" s="113"/>
    </row>
    <row r="15391" spans="8:8" x14ac:dyDescent="0.25">
      <c r="H15391" s="113"/>
    </row>
    <row r="15392" spans="8:8" x14ac:dyDescent="0.25">
      <c r="H15392" s="113"/>
    </row>
    <row r="15393" spans="8:8" x14ac:dyDescent="0.25">
      <c r="H15393" s="113"/>
    </row>
    <row r="15394" spans="8:8" x14ac:dyDescent="0.25">
      <c r="H15394" s="113"/>
    </row>
    <row r="15395" spans="8:8" x14ac:dyDescent="0.25">
      <c r="H15395" s="113"/>
    </row>
    <row r="15396" spans="8:8" x14ac:dyDescent="0.25">
      <c r="H15396" s="113"/>
    </row>
    <row r="15397" spans="8:8" x14ac:dyDescent="0.25">
      <c r="H15397" s="113"/>
    </row>
    <row r="15398" spans="8:8" x14ac:dyDescent="0.25">
      <c r="H15398" s="113"/>
    </row>
    <row r="15399" spans="8:8" x14ac:dyDescent="0.25">
      <c r="H15399" s="113"/>
    </row>
    <row r="15400" spans="8:8" x14ac:dyDescent="0.25">
      <c r="H15400" s="113"/>
    </row>
    <row r="15401" spans="8:8" x14ac:dyDescent="0.25">
      <c r="H15401" s="113"/>
    </row>
    <row r="15402" spans="8:8" x14ac:dyDescent="0.25">
      <c r="H15402" s="113"/>
    </row>
    <row r="15403" spans="8:8" x14ac:dyDescent="0.25">
      <c r="H15403" s="113"/>
    </row>
    <row r="15404" spans="8:8" x14ac:dyDescent="0.25">
      <c r="H15404" s="113"/>
    </row>
    <row r="15405" spans="8:8" x14ac:dyDescent="0.25">
      <c r="H15405" s="113"/>
    </row>
    <row r="15406" spans="8:8" x14ac:dyDescent="0.25">
      <c r="H15406" s="113"/>
    </row>
    <row r="15407" spans="8:8" x14ac:dyDescent="0.25">
      <c r="H15407" s="113"/>
    </row>
    <row r="15408" spans="8:8" x14ac:dyDescent="0.25">
      <c r="H15408" s="113"/>
    </row>
    <row r="15409" spans="8:8" x14ac:dyDescent="0.25">
      <c r="H15409" s="113"/>
    </row>
    <row r="15410" spans="8:8" x14ac:dyDescent="0.25">
      <c r="H15410" s="113"/>
    </row>
    <row r="15411" spans="8:8" x14ac:dyDescent="0.25">
      <c r="H15411" s="113"/>
    </row>
    <row r="15412" spans="8:8" x14ac:dyDescent="0.25">
      <c r="H15412" s="113"/>
    </row>
    <row r="15413" spans="8:8" x14ac:dyDescent="0.25">
      <c r="H15413" s="113"/>
    </row>
    <row r="15414" spans="8:8" x14ac:dyDescent="0.25">
      <c r="H15414" s="113"/>
    </row>
    <row r="15415" spans="8:8" x14ac:dyDescent="0.25">
      <c r="H15415" s="113"/>
    </row>
    <row r="15416" spans="8:8" x14ac:dyDescent="0.25">
      <c r="H15416" s="113"/>
    </row>
    <row r="15417" spans="8:8" x14ac:dyDescent="0.25">
      <c r="H15417" s="113"/>
    </row>
    <row r="15418" spans="8:8" x14ac:dyDescent="0.25">
      <c r="H15418" s="113"/>
    </row>
    <row r="15419" spans="8:8" x14ac:dyDescent="0.25">
      <c r="H15419" s="113"/>
    </row>
    <row r="15420" spans="8:8" x14ac:dyDescent="0.25">
      <c r="H15420" s="113"/>
    </row>
    <row r="15421" spans="8:8" x14ac:dyDescent="0.25">
      <c r="H15421" s="113"/>
    </row>
    <row r="15422" spans="8:8" x14ac:dyDescent="0.25">
      <c r="H15422" s="113"/>
    </row>
    <row r="15423" spans="8:8" x14ac:dyDescent="0.25">
      <c r="H15423" s="113"/>
    </row>
    <row r="15424" spans="8:8" x14ac:dyDescent="0.25">
      <c r="H15424" s="113"/>
    </row>
    <row r="15425" spans="8:8" x14ac:dyDescent="0.25">
      <c r="H15425" s="113"/>
    </row>
    <row r="15426" spans="8:8" x14ac:dyDescent="0.25">
      <c r="H15426" s="113"/>
    </row>
    <row r="15427" spans="8:8" x14ac:dyDescent="0.25">
      <c r="H15427" s="113"/>
    </row>
    <row r="15428" spans="8:8" x14ac:dyDescent="0.25">
      <c r="H15428" s="113"/>
    </row>
    <row r="15429" spans="8:8" x14ac:dyDescent="0.25">
      <c r="H15429" s="113"/>
    </row>
    <row r="15430" spans="8:8" x14ac:dyDescent="0.25">
      <c r="H15430" s="113"/>
    </row>
    <row r="15431" spans="8:8" x14ac:dyDescent="0.25">
      <c r="H15431" s="113"/>
    </row>
    <row r="15432" spans="8:8" x14ac:dyDescent="0.25">
      <c r="H15432" s="113"/>
    </row>
    <row r="15433" spans="8:8" x14ac:dyDescent="0.25">
      <c r="H15433" s="113"/>
    </row>
    <row r="15434" spans="8:8" x14ac:dyDescent="0.25">
      <c r="H15434" s="113"/>
    </row>
    <row r="15435" spans="8:8" x14ac:dyDescent="0.25">
      <c r="H15435" s="113"/>
    </row>
    <row r="15436" spans="8:8" x14ac:dyDescent="0.25">
      <c r="H15436" s="113"/>
    </row>
    <row r="15437" spans="8:8" x14ac:dyDescent="0.25">
      <c r="H15437" s="113"/>
    </row>
    <row r="15438" spans="8:8" x14ac:dyDescent="0.25">
      <c r="H15438" s="113"/>
    </row>
    <row r="15439" spans="8:8" x14ac:dyDescent="0.25">
      <c r="H15439" s="113"/>
    </row>
    <row r="15440" spans="8:8" x14ac:dyDescent="0.25">
      <c r="H15440" s="113"/>
    </row>
    <row r="15441" spans="8:8" x14ac:dyDescent="0.25">
      <c r="H15441" s="113"/>
    </row>
    <row r="15442" spans="8:8" x14ac:dyDescent="0.25">
      <c r="H15442" s="113"/>
    </row>
    <row r="15443" spans="8:8" x14ac:dyDescent="0.25">
      <c r="H15443" s="113"/>
    </row>
    <row r="15444" spans="8:8" x14ac:dyDescent="0.25">
      <c r="H15444" s="113"/>
    </row>
    <row r="15445" spans="8:8" x14ac:dyDescent="0.25">
      <c r="H15445" s="113"/>
    </row>
    <row r="15446" spans="8:8" x14ac:dyDescent="0.25">
      <c r="H15446" s="113"/>
    </row>
    <row r="15447" spans="8:8" x14ac:dyDescent="0.25">
      <c r="H15447" s="113"/>
    </row>
    <row r="15448" spans="8:8" x14ac:dyDescent="0.25">
      <c r="H15448" s="113"/>
    </row>
    <row r="15449" spans="8:8" x14ac:dyDescent="0.25">
      <c r="H15449" s="113"/>
    </row>
    <row r="15450" spans="8:8" x14ac:dyDescent="0.25">
      <c r="H15450" s="113"/>
    </row>
    <row r="15451" spans="8:8" x14ac:dyDescent="0.25">
      <c r="H15451" s="113"/>
    </row>
    <row r="15452" spans="8:8" x14ac:dyDescent="0.25">
      <c r="H15452" s="113"/>
    </row>
    <row r="15453" spans="8:8" x14ac:dyDescent="0.25">
      <c r="H15453" s="113"/>
    </row>
    <row r="15454" spans="8:8" x14ac:dyDescent="0.25">
      <c r="H15454" s="113"/>
    </row>
    <row r="15455" spans="8:8" x14ac:dyDescent="0.25">
      <c r="H15455" s="113"/>
    </row>
    <row r="15456" spans="8:8" x14ac:dyDescent="0.25">
      <c r="H15456" s="113"/>
    </row>
    <row r="15457" spans="8:8" x14ac:dyDescent="0.25">
      <c r="H15457" s="113"/>
    </row>
    <row r="15458" spans="8:8" x14ac:dyDescent="0.25">
      <c r="H15458" s="113"/>
    </row>
    <row r="15459" spans="8:8" x14ac:dyDescent="0.25">
      <c r="H15459" s="113"/>
    </row>
    <row r="15460" spans="8:8" x14ac:dyDescent="0.25">
      <c r="H15460" s="113"/>
    </row>
    <row r="15461" spans="8:8" x14ac:dyDescent="0.25">
      <c r="H15461" s="113"/>
    </row>
    <row r="15462" spans="8:8" x14ac:dyDescent="0.25">
      <c r="H15462" s="113"/>
    </row>
    <row r="15463" spans="8:8" x14ac:dyDescent="0.25">
      <c r="H15463" s="113"/>
    </row>
    <row r="15464" spans="8:8" x14ac:dyDescent="0.25">
      <c r="H15464" s="113"/>
    </row>
    <row r="15465" spans="8:8" x14ac:dyDescent="0.25">
      <c r="H15465" s="113"/>
    </row>
    <row r="15466" spans="8:8" x14ac:dyDescent="0.25">
      <c r="H15466" s="113"/>
    </row>
    <row r="15467" spans="8:8" x14ac:dyDescent="0.25">
      <c r="H15467" s="113"/>
    </row>
    <row r="15468" spans="8:8" x14ac:dyDescent="0.25">
      <c r="H15468" s="113"/>
    </row>
    <row r="15469" spans="8:8" x14ac:dyDescent="0.25">
      <c r="H15469" s="113"/>
    </row>
    <row r="15470" spans="8:8" x14ac:dyDescent="0.25">
      <c r="H15470" s="113"/>
    </row>
    <row r="15471" spans="8:8" x14ac:dyDescent="0.25">
      <c r="H15471" s="113"/>
    </row>
    <row r="15472" spans="8:8" x14ac:dyDescent="0.25">
      <c r="H15472" s="113"/>
    </row>
    <row r="15473" spans="8:8" x14ac:dyDescent="0.25">
      <c r="H15473" s="113"/>
    </row>
    <row r="15474" spans="8:8" x14ac:dyDescent="0.25">
      <c r="H15474" s="113"/>
    </row>
    <row r="15475" spans="8:8" x14ac:dyDescent="0.25">
      <c r="H15475" s="113"/>
    </row>
    <row r="15476" spans="8:8" x14ac:dyDescent="0.25">
      <c r="H15476" s="113"/>
    </row>
    <row r="15477" spans="8:8" x14ac:dyDescent="0.25">
      <c r="H15477" s="113"/>
    </row>
    <row r="15478" spans="8:8" x14ac:dyDescent="0.25">
      <c r="H15478" s="113"/>
    </row>
    <row r="15479" spans="8:8" x14ac:dyDescent="0.25">
      <c r="H15479" s="113"/>
    </row>
    <row r="15480" spans="8:8" x14ac:dyDescent="0.25">
      <c r="H15480" s="113"/>
    </row>
    <row r="15481" spans="8:8" x14ac:dyDescent="0.25">
      <c r="H15481" s="113"/>
    </row>
    <row r="15482" spans="8:8" x14ac:dyDescent="0.25">
      <c r="H15482" s="113"/>
    </row>
    <row r="15483" spans="8:8" x14ac:dyDescent="0.25">
      <c r="H15483" s="113"/>
    </row>
    <row r="15484" spans="8:8" x14ac:dyDescent="0.25">
      <c r="H15484" s="113"/>
    </row>
    <row r="15485" spans="8:8" x14ac:dyDescent="0.25">
      <c r="H15485" s="113"/>
    </row>
    <row r="15486" spans="8:8" x14ac:dyDescent="0.25">
      <c r="H15486" s="113"/>
    </row>
    <row r="15487" spans="8:8" x14ac:dyDescent="0.25">
      <c r="H15487" s="113"/>
    </row>
    <row r="15488" spans="8:8" x14ac:dyDescent="0.25">
      <c r="H15488" s="113"/>
    </row>
    <row r="15489" spans="8:8" x14ac:dyDescent="0.25">
      <c r="H15489" s="113"/>
    </row>
    <row r="15490" spans="8:8" x14ac:dyDescent="0.25">
      <c r="H15490" s="113"/>
    </row>
    <row r="15491" spans="8:8" x14ac:dyDescent="0.25">
      <c r="H15491" s="113"/>
    </row>
    <row r="15492" spans="8:8" x14ac:dyDescent="0.25">
      <c r="H15492" s="113"/>
    </row>
    <row r="15493" spans="8:8" x14ac:dyDescent="0.25">
      <c r="H15493" s="113"/>
    </row>
    <row r="15494" spans="8:8" x14ac:dyDescent="0.25">
      <c r="H15494" s="113"/>
    </row>
    <row r="15495" spans="8:8" x14ac:dyDescent="0.25">
      <c r="H15495" s="113"/>
    </row>
    <row r="15496" spans="8:8" x14ac:dyDescent="0.25">
      <c r="H15496" s="113"/>
    </row>
    <row r="15497" spans="8:8" x14ac:dyDescent="0.25">
      <c r="H15497" s="113"/>
    </row>
    <row r="15498" spans="8:8" x14ac:dyDescent="0.25">
      <c r="H15498" s="113"/>
    </row>
    <row r="15499" spans="8:8" x14ac:dyDescent="0.25">
      <c r="H15499" s="113"/>
    </row>
    <row r="15500" spans="8:8" x14ac:dyDescent="0.25">
      <c r="H15500" s="113"/>
    </row>
    <row r="15501" spans="8:8" x14ac:dyDescent="0.25">
      <c r="H15501" s="113"/>
    </row>
    <row r="15502" spans="8:8" x14ac:dyDescent="0.25">
      <c r="H15502" s="113"/>
    </row>
    <row r="15503" spans="8:8" x14ac:dyDescent="0.25">
      <c r="H15503" s="113"/>
    </row>
    <row r="15504" spans="8:8" x14ac:dyDescent="0.25">
      <c r="H15504" s="113"/>
    </row>
    <row r="15505" spans="8:8" x14ac:dyDescent="0.25">
      <c r="H15505" s="113"/>
    </row>
    <row r="15506" spans="8:8" x14ac:dyDescent="0.25">
      <c r="H15506" s="113"/>
    </row>
    <row r="15507" spans="8:8" x14ac:dyDescent="0.25">
      <c r="H15507" s="113"/>
    </row>
    <row r="15508" spans="8:8" x14ac:dyDescent="0.25">
      <c r="H15508" s="113"/>
    </row>
    <row r="15509" spans="8:8" x14ac:dyDescent="0.25">
      <c r="H15509" s="113"/>
    </row>
    <row r="15510" spans="8:8" x14ac:dyDescent="0.25">
      <c r="H15510" s="113"/>
    </row>
    <row r="15511" spans="8:8" x14ac:dyDescent="0.25">
      <c r="H15511" s="113"/>
    </row>
    <row r="15512" spans="8:8" x14ac:dyDescent="0.25">
      <c r="H15512" s="113"/>
    </row>
    <row r="15513" spans="8:8" x14ac:dyDescent="0.25">
      <c r="H15513" s="113"/>
    </row>
    <row r="15514" spans="8:8" x14ac:dyDescent="0.25">
      <c r="H15514" s="113"/>
    </row>
    <row r="15515" spans="8:8" x14ac:dyDescent="0.25">
      <c r="H15515" s="113"/>
    </row>
    <row r="15516" spans="8:8" x14ac:dyDescent="0.25">
      <c r="H15516" s="113"/>
    </row>
    <row r="15517" spans="8:8" x14ac:dyDescent="0.25">
      <c r="H15517" s="113"/>
    </row>
    <row r="15518" spans="8:8" x14ac:dyDescent="0.25">
      <c r="H15518" s="113"/>
    </row>
    <row r="15519" spans="8:8" x14ac:dyDescent="0.25">
      <c r="H15519" s="113"/>
    </row>
    <row r="15520" spans="8:8" x14ac:dyDescent="0.25">
      <c r="H15520" s="113"/>
    </row>
    <row r="15521" spans="8:8" x14ac:dyDescent="0.25">
      <c r="H15521" s="113"/>
    </row>
    <row r="15522" spans="8:8" x14ac:dyDescent="0.25">
      <c r="H15522" s="113"/>
    </row>
    <row r="15523" spans="8:8" x14ac:dyDescent="0.25">
      <c r="H15523" s="113"/>
    </row>
    <row r="15524" spans="8:8" x14ac:dyDescent="0.25">
      <c r="H15524" s="113"/>
    </row>
    <row r="15525" spans="8:8" x14ac:dyDescent="0.25">
      <c r="H15525" s="113"/>
    </row>
    <row r="15526" spans="8:8" x14ac:dyDescent="0.25">
      <c r="H15526" s="113"/>
    </row>
    <row r="15527" spans="8:8" x14ac:dyDescent="0.25">
      <c r="H15527" s="113"/>
    </row>
    <row r="15528" spans="8:8" x14ac:dyDescent="0.25">
      <c r="H15528" s="113"/>
    </row>
    <row r="15529" spans="8:8" x14ac:dyDescent="0.25">
      <c r="H15529" s="113"/>
    </row>
    <row r="15530" spans="8:8" x14ac:dyDescent="0.25">
      <c r="H15530" s="113"/>
    </row>
    <row r="15531" spans="8:8" x14ac:dyDescent="0.25">
      <c r="H15531" s="113"/>
    </row>
    <row r="15532" spans="8:8" x14ac:dyDescent="0.25">
      <c r="H15532" s="113"/>
    </row>
    <row r="15533" spans="8:8" x14ac:dyDescent="0.25">
      <c r="H15533" s="113"/>
    </row>
    <row r="15534" spans="8:8" x14ac:dyDescent="0.25">
      <c r="H15534" s="113"/>
    </row>
    <row r="15535" spans="8:8" x14ac:dyDescent="0.25">
      <c r="H15535" s="113"/>
    </row>
    <row r="15536" spans="8:8" x14ac:dyDescent="0.25">
      <c r="H15536" s="113"/>
    </row>
    <row r="15537" spans="8:8" x14ac:dyDescent="0.25">
      <c r="H15537" s="113"/>
    </row>
    <row r="15538" spans="8:8" x14ac:dyDescent="0.25">
      <c r="H15538" s="113"/>
    </row>
    <row r="15539" spans="8:8" x14ac:dyDescent="0.25">
      <c r="H15539" s="113"/>
    </row>
    <row r="15540" spans="8:8" x14ac:dyDescent="0.25">
      <c r="H15540" s="113"/>
    </row>
    <row r="15541" spans="8:8" x14ac:dyDescent="0.25">
      <c r="H15541" s="113"/>
    </row>
    <row r="15542" spans="8:8" x14ac:dyDescent="0.25">
      <c r="H15542" s="113"/>
    </row>
    <row r="15543" spans="8:8" x14ac:dyDescent="0.25">
      <c r="H15543" s="113"/>
    </row>
    <row r="15544" spans="8:8" x14ac:dyDescent="0.25">
      <c r="H15544" s="113"/>
    </row>
    <row r="15545" spans="8:8" x14ac:dyDescent="0.25">
      <c r="H15545" s="113"/>
    </row>
    <row r="15546" spans="8:8" x14ac:dyDescent="0.25">
      <c r="H15546" s="113"/>
    </row>
    <row r="15547" spans="8:8" x14ac:dyDescent="0.25">
      <c r="H15547" s="113"/>
    </row>
    <row r="15548" spans="8:8" x14ac:dyDescent="0.25">
      <c r="H15548" s="113"/>
    </row>
    <row r="15549" spans="8:8" x14ac:dyDescent="0.25">
      <c r="H15549" s="113"/>
    </row>
    <row r="15550" spans="8:8" x14ac:dyDescent="0.25">
      <c r="H15550" s="113"/>
    </row>
    <row r="15551" spans="8:8" x14ac:dyDescent="0.25">
      <c r="H15551" s="113"/>
    </row>
    <row r="15552" spans="8:8" x14ac:dyDescent="0.25">
      <c r="H15552" s="113"/>
    </row>
    <row r="15553" spans="8:8" x14ac:dyDescent="0.25">
      <c r="H15553" s="113"/>
    </row>
    <row r="15554" spans="8:8" x14ac:dyDescent="0.25">
      <c r="H15554" s="113"/>
    </row>
    <row r="15555" spans="8:8" x14ac:dyDescent="0.25">
      <c r="H15555" s="113"/>
    </row>
    <row r="15556" spans="8:8" x14ac:dyDescent="0.25">
      <c r="H15556" s="113"/>
    </row>
    <row r="15557" spans="8:8" x14ac:dyDescent="0.25">
      <c r="H15557" s="113"/>
    </row>
    <row r="15558" spans="8:8" x14ac:dyDescent="0.25">
      <c r="H15558" s="113"/>
    </row>
    <row r="15559" spans="8:8" x14ac:dyDescent="0.25">
      <c r="H15559" s="113"/>
    </row>
    <row r="15560" spans="8:8" x14ac:dyDescent="0.25">
      <c r="H15560" s="113"/>
    </row>
    <row r="15561" spans="8:8" x14ac:dyDescent="0.25">
      <c r="H15561" s="113"/>
    </row>
    <row r="15562" spans="8:8" x14ac:dyDescent="0.25">
      <c r="H15562" s="113"/>
    </row>
    <row r="15563" spans="8:8" x14ac:dyDescent="0.25">
      <c r="H15563" s="113"/>
    </row>
    <row r="15564" spans="8:8" x14ac:dyDescent="0.25">
      <c r="H15564" s="113"/>
    </row>
    <row r="15565" spans="8:8" x14ac:dyDescent="0.25">
      <c r="H15565" s="113"/>
    </row>
    <row r="15566" spans="8:8" x14ac:dyDescent="0.25">
      <c r="H15566" s="113"/>
    </row>
    <row r="15567" spans="8:8" x14ac:dyDescent="0.25">
      <c r="H15567" s="113"/>
    </row>
    <row r="15568" spans="8:8" x14ac:dyDescent="0.25">
      <c r="H15568" s="113"/>
    </row>
    <row r="15569" spans="8:8" x14ac:dyDescent="0.25">
      <c r="H15569" s="113"/>
    </row>
    <row r="15570" spans="8:8" x14ac:dyDescent="0.25">
      <c r="H15570" s="113"/>
    </row>
    <row r="15571" spans="8:8" x14ac:dyDescent="0.25">
      <c r="H15571" s="113"/>
    </row>
    <row r="15572" spans="8:8" x14ac:dyDescent="0.25">
      <c r="H15572" s="113"/>
    </row>
    <row r="15573" spans="8:8" x14ac:dyDescent="0.25">
      <c r="H15573" s="113"/>
    </row>
    <row r="15574" spans="8:8" x14ac:dyDescent="0.25">
      <c r="H15574" s="113"/>
    </row>
    <row r="15575" spans="8:8" x14ac:dyDescent="0.25">
      <c r="H15575" s="113"/>
    </row>
    <row r="15576" spans="8:8" x14ac:dyDescent="0.25">
      <c r="H15576" s="113"/>
    </row>
    <row r="15577" spans="8:8" x14ac:dyDescent="0.25">
      <c r="H15577" s="113"/>
    </row>
    <row r="15578" spans="8:8" x14ac:dyDescent="0.25">
      <c r="H15578" s="113"/>
    </row>
    <row r="15579" spans="8:8" x14ac:dyDescent="0.25">
      <c r="H15579" s="113"/>
    </row>
    <row r="15580" spans="8:8" x14ac:dyDescent="0.25">
      <c r="H15580" s="113"/>
    </row>
    <row r="15581" spans="8:8" x14ac:dyDescent="0.25">
      <c r="H15581" s="113"/>
    </row>
    <row r="15582" spans="8:8" x14ac:dyDescent="0.25">
      <c r="H15582" s="113"/>
    </row>
    <row r="15583" spans="8:8" x14ac:dyDescent="0.25">
      <c r="H15583" s="113"/>
    </row>
    <row r="15584" spans="8:8" x14ac:dyDescent="0.25">
      <c r="H15584" s="113"/>
    </row>
    <row r="15585" spans="8:8" x14ac:dyDescent="0.25">
      <c r="H15585" s="113"/>
    </row>
    <row r="15586" spans="8:8" x14ac:dyDescent="0.25">
      <c r="H15586" s="113"/>
    </row>
    <row r="15587" spans="8:8" x14ac:dyDescent="0.25">
      <c r="H15587" s="113"/>
    </row>
    <row r="15588" spans="8:8" x14ac:dyDescent="0.25">
      <c r="H15588" s="113"/>
    </row>
    <row r="15589" spans="8:8" x14ac:dyDescent="0.25">
      <c r="H15589" s="113"/>
    </row>
    <row r="15590" spans="8:8" x14ac:dyDescent="0.25">
      <c r="H15590" s="113"/>
    </row>
    <row r="15591" spans="8:8" x14ac:dyDescent="0.25">
      <c r="H15591" s="113"/>
    </row>
    <row r="15592" spans="8:8" x14ac:dyDescent="0.25">
      <c r="H15592" s="113"/>
    </row>
    <row r="15593" spans="8:8" x14ac:dyDescent="0.25">
      <c r="H15593" s="113"/>
    </row>
    <row r="15594" spans="8:8" x14ac:dyDescent="0.25">
      <c r="H15594" s="113"/>
    </row>
    <row r="15595" spans="8:8" x14ac:dyDescent="0.25">
      <c r="H15595" s="113"/>
    </row>
    <row r="15596" spans="8:8" x14ac:dyDescent="0.25">
      <c r="H15596" s="113"/>
    </row>
    <row r="15597" spans="8:8" x14ac:dyDescent="0.25">
      <c r="H15597" s="113"/>
    </row>
    <row r="15598" spans="8:8" x14ac:dyDescent="0.25">
      <c r="H15598" s="113"/>
    </row>
    <row r="15599" spans="8:8" x14ac:dyDescent="0.25">
      <c r="H15599" s="113"/>
    </row>
    <row r="15600" spans="8:8" x14ac:dyDescent="0.25">
      <c r="H15600" s="113"/>
    </row>
    <row r="15601" spans="8:8" x14ac:dyDescent="0.25">
      <c r="H15601" s="113"/>
    </row>
    <row r="15602" spans="8:8" x14ac:dyDescent="0.25">
      <c r="H15602" s="113"/>
    </row>
    <row r="15603" spans="8:8" x14ac:dyDescent="0.25">
      <c r="H15603" s="113"/>
    </row>
    <row r="15604" spans="8:8" x14ac:dyDescent="0.25">
      <c r="H15604" s="113"/>
    </row>
    <row r="15605" spans="8:8" x14ac:dyDescent="0.25">
      <c r="H15605" s="113"/>
    </row>
    <row r="15606" spans="8:8" x14ac:dyDescent="0.25">
      <c r="H15606" s="113"/>
    </row>
    <row r="15607" spans="8:8" x14ac:dyDescent="0.25">
      <c r="H15607" s="113"/>
    </row>
    <row r="15608" spans="8:8" x14ac:dyDescent="0.25">
      <c r="H15608" s="113"/>
    </row>
    <row r="15609" spans="8:8" x14ac:dyDescent="0.25">
      <c r="H15609" s="113"/>
    </row>
    <row r="15610" spans="8:8" x14ac:dyDescent="0.25">
      <c r="H15610" s="113"/>
    </row>
    <row r="15611" spans="8:8" x14ac:dyDescent="0.25">
      <c r="H15611" s="113"/>
    </row>
    <row r="15612" spans="8:8" x14ac:dyDescent="0.25">
      <c r="H15612" s="113"/>
    </row>
    <row r="15613" spans="8:8" x14ac:dyDescent="0.25">
      <c r="H15613" s="113"/>
    </row>
    <row r="15614" spans="8:8" x14ac:dyDescent="0.25">
      <c r="H15614" s="113"/>
    </row>
    <row r="15615" spans="8:8" x14ac:dyDescent="0.25">
      <c r="H15615" s="113"/>
    </row>
    <row r="15616" spans="8:8" x14ac:dyDescent="0.25">
      <c r="H15616" s="113"/>
    </row>
    <row r="15617" spans="8:8" x14ac:dyDescent="0.25">
      <c r="H15617" s="113"/>
    </row>
    <row r="15618" spans="8:8" x14ac:dyDescent="0.25">
      <c r="H15618" s="113"/>
    </row>
    <row r="15619" spans="8:8" x14ac:dyDescent="0.25">
      <c r="H15619" s="113"/>
    </row>
    <row r="15620" spans="8:8" x14ac:dyDescent="0.25">
      <c r="H15620" s="113"/>
    </row>
    <row r="15621" spans="8:8" x14ac:dyDescent="0.25">
      <c r="H15621" s="113"/>
    </row>
    <row r="15622" spans="8:8" x14ac:dyDescent="0.25">
      <c r="H15622" s="113"/>
    </row>
    <row r="15623" spans="8:8" x14ac:dyDescent="0.25">
      <c r="H15623" s="113"/>
    </row>
    <row r="15624" spans="8:8" x14ac:dyDescent="0.25">
      <c r="H15624" s="113"/>
    </row>
    <row r="15625" spans="8:8" x14ac:dyDescent="0.25">
      <c r="H15625" s="113"/>
    </row>
    <row r="15626" spans="8:8" x14ac:dyDescent="0.25">
      <c r="H15626" s="113"/>
    </row>
    <row r="15627" spans="8:8" x14ac:dyDescent="0.25">
      <c r="H15627" s="113"/>
    </row>
    <row r="15628" spans="8:8" x14ac:dyDescent="0.25">
      <c r="H15628" s="113"/>
    </row>
    <row r="15629" spans="8:8" x14ac:dyDescent="0.25">
      <c r="H15629" s="113"/>
    </row>
    <row r="15630" spans="8:8" x14ac:dyDescent="0.25">
      <c r="H15630" s="113"/>
    </row>
    <row r="15631" spans="8:8" x14ac:dyDescent="0.25">
      <c r="H15631" s="113"/>
    </row>
    <row r="15632" spans="8:8" x14ac:dyDescent="0.25">
      <c r="H15632" s="113"/>
    </row>
    <row r="15633" spans="8:8" x14ac:dyDescent="0.25">
      <c r="H15633" s="113"/>
    </row>
    <row r="15634" spans="8:8" x14ac:dyDescent="0.25">
      <c r="H15634" s="113"/>
    </row>
    <row r="15635" spans="8:8" x14ac:dyDescent="0.25">
      <c r="H15635" s="113"/>
    </row>
    <row r="15636" spans="8:8" x14ac:dyDescent="0.25">
      <c r="H15636" s="113"/>
    </row>
    <row r="15637" spans="8:8" x14ac:dyDescent="0.25">
      <c r="H15637" s="113"/>
    </row>
    <row r="15638" spans="8:8" x14ac:dyDescent="0.25">
      <c r="H15638" s="113"/>
    </row>
    <row r="15639" spans="8:8" x14ac:dyDescent="0.25">
      <c r="H15639" s="113"/>
    </row>
    <row r="15640" spans="8:8" x14ac:dyDescent="0.25">
      <c r="H15640" s="113"/>
    </row>
    <row r="15641" spans="8:8" x14ac:dyDescent="0.25">
      <c r="H15641" s="113"/>
    </row>
    <row r="15642" spans="8:8" x14ac:dyDescent="0.25">
      <c r="H15642" s="113"/>
    </row>
    <row r="15643" spans="8:8" x14ac:dyDescent="0.25">
      <c r="H15643" s="113"/>
    </row>
    <row r="15644" spans="8:8" x14ac:dyDescent="0.25">
      <c r="H15644" s="113"/>
    </row>
    <row r="15645" spans="8:8" x14ac:dyDescent="0.25">
      <c r="H15645" s="113"/>
    </row>
    <row r="15646" spans="8:8" x14ac:dyDescent="0.25">
      <c r="H15646" s="113"/>
    </row>
    <row r="15647" spans="8:8" x14ac:dyDescent="0.25">
      <c r="H15647" s="113"/>
    </row>
    <row r="15648" spans="8:8" x14ac:dyDescent="0.25">
      <c r="H15648" s="113"/>
    </row>
    <row r="15649" spans="8:8" x14ac:dyDescent="0.25">
      <c r="H15649" s="113"/>
    </row>
    <row r="15650" spans="8:8" x14ac:dyDescent="0.25">
      <c r="H15650" s="113"/>
    </row>
    <row r="15651" spans="8:8" x14ac:dyDescent="0.25">
      <c r="H15651" s="113"/>
    </row>
    <row r="15652" spans="8:8" x14ac:dyDescent="0.25">
      <c r="H15652" s="113"/>
    </row>
    <row r="15653" spans="8:8" x14ac:dyDescent="0.25">
      <c r="H15653" s="113"/>
    </row>
    <row r="15654" spans="8:8" x14ac:dyDescent="0.25">
      <c r="H15654" s="113"/>
    </row>
    <row r="15655" spans="8:8" x14ac:dyDescent="0.25">
      <c r="H15655" s="113"/>
    </row>
    <row r="15656" spans="8:8" x14ac:dyDescent="0.25">
      <c r="H15656" s="113"/>
    </row>
    <row r="15657" spans="8:8" x14ac:dyDescent="0.25">
      <c r="H15657" s="113"/>
    </row>
    <row r="15658" spans="8:8" x14ac:dyDescent="0.25">
      <c r="H15658" s="113"/>
    </row>
    <row r="15659" spans="8:8" x14ac:dyDescent="0.25">
      <c r="H15659" s="113"/>
    </row>
    <row r="15660" spans="8:8" x14ac:dyDescent="0.25">
      <c r="H15660" s="113"/>
    </row>
    <row r="15661" spans="8:8" x14ac:dyDescent="0.25">
      <c r="H15661" s="113"/>
    </row>
    <row r="15662" spans="8:8" x14ac:dyDescent="0.25">
      <c r="H15662" s="113"/>
    </row>
    <row r="15663" spans="8:8" x14ac:dyDescent="0.25">
      <c r="H15663" s="113"/>
    </row>
    <row r="15664" spans="8:8" x14ac:dyDescent="0.25">
      <c r="H15664" s="113"/>
    </row>
    <row r="15665" spans="8:8" x14ac:dyDescent="0.25">
      <c r="H15665" s="113"/>
    </row>
    <row r="15666" spans="8:8" x14ac:dyDescent="0.25">
      <c r="H15666" s="113"/>
    </row>
    <row r="15667" spans="8:8" x14ac:dyDescent="0.25">
      <c r="H15667" s="113"/>
    </row>
    <row r="15668" spans="8:8" x14ac:dyDescent="0.25">
      <c r="H15668" s="113"/>
    </row>
    <row r="15669" spans="8:8" x14ac:dyDescent="0.25">
      <c r="H15669" s="113"/>
    </row>
    <row r="15670" spans="8:8" x14ac:dyDescent="0.25">
      <c r="H15670" s="113"/>
    </row>
    <row r="15671" spans="8:8" x14ac:dyDescent="0.25">
      <c r="H15671" s="113"/>
    </row>
    <row r="15672" spans="8:8" x14ac:dyDescent="0.25">
      <c r="H15672" s="113"/>
    </row>
    <row r="15673" spans="8:8" x14ac:dyDescent="0.25">
      <c r="H15673" s="113"/>
    </row>
    <row r="15674" spans="8:8" x14ac:dyDescent="0.25">
      <c r="H15674" s="113"/>
    </row>
    <row r="15675" spans="8:8" x14ac:dyDescent="0.25">
      <c r="H15675" s="113"/>
    </row>
    <row r="15676" spans="8:8" x14ac:dyDescent="0.25">
      <c r="H15676" s="113"/>
    </row>
    <row r="15677" spans="8:8" x14ac:dyDescent="0.25">
      <c r="H15677" s="113"/>
    </row>
    <row r="15678" spans="8:8" x14ac:dyDescent="0.25">
      <c r="H15678" s="113"/>
    </row>
    <row r="15679" spans="8:8" x14ac:dyDescent="0.25">
      <c r="H15679" s="113"/>
    </row>
    <row r="15680" spans="8:8" x14ac:dyDescent="0.25">
      <c r="H15680" s="113"/>
    </row>
    <row r="15681" spans="8:8" x14ac:dyDescent="0.25">
      <c r="H15681" s="113"/>
    </row>
    <row r="15682" spans="8:8" x14ac:dyDescent="0.25">
      <c r="H15682" s="113"/>
    </row>
    <row r="15683" spans="8:8" x14ac:dyDescent="0.25">
      <c r="H15683" s="113"/>
    </row>
    <row r="15684" spans="8:8" x14ac:dyDescent="0.25">
      <c r="H15684" s="113"/>
    </row>
    <row r="15685" spans="8:8" x14ac:dyDescent="0.25">
      <c r="H15685" s="113"/>
    </row>
    <row r="15686" spans="8:8" x14ac:dyDescent="0.25">
      <c r="H15686" s="113"/>
    </row>
    <row r="15687" spans="8:8" x14ac:dyDescent="0.25">
      <c r="H15687" s="113"/>
    </row>
    <row r="15688" spans="8:8" x14ac:dyDescent="0.25">
      <c r="H15688" s="113"/>
    </row>
    <row r="15689" spans="8:8" x14ac:dyDescent="0.25">
      <c r="H15689" s="113"/>
    </row>
    <row r="15690" spans="8:8" x14ac:dyDescent="0.25">
      <c r="H15690" s="113"/>
    </row>
    <row r="15691" spans="8:8" x14ac:dyDescent="0.25">
      <c r="H15691" s="113"/>
    </row>
    <row r="15692" spans="8:8" x14ac:dyDescent="0.25">
      <c r="H15692" s="113"/>
    </row>
    <row r="15693" spans="8:8" x14ac:dyDescent="0.25">
      <c r="H15693" s="113"/>
    </row>
    <row r="15694" spans="8:8" x14ac:dyDescent="0.25">
      <c r="H15694" s="113"/>
    </row>
    <row r="15695" spans="8:8" x14ac:dyDescent="0.25">
      <c r="H15695" s="113"/>
    </row>
    <row r="15696" spans="8:8" x14ac:dyDescent="0.25">
      <c r="H15696" s="113"/>
    </row>
    <row r="15697" spans="8:8" x14ac:dyDescent="0.25">
      <c r="H15697" s="113"/>
    </row>
    <row r="15698" spans="8:8" x14ac:dyDescent="0.25">
      <c r="H15698" s="113"/>
    </row>
    <row r="15699" spans="8:8" x14ac:dyDescent="0.25">
      <c r="H15699" s="113"/>
    </row>
    <row r="15700" spans="8:8" x14ac:dyDescent="0.25">
      <c r="H15700" s="113"/>
    </row>
    <row r="15701" spans="8:8" x14ac:dyDescent="0.25">
      <c r="H15701" s="113"/>
    </row>
    <row r="15702" spans="8:8" x14ac:dyDescent="0.25">
      <c r="H15702" s="113"/>
    </row>
    <row r="15703" spans="8:8" x14ac:dyDescent="0.25">
      <c r="H15703" s="113"/>
    </row>
    <row r="15704" spans="8:8" x14ac:dyDescent="0.25">
      <c r="H15704" s="113"/>
    </row>
    <row r="15705" spans="8:8" x14ac:dyDescent="0.25">
      <c r="H15705" s="113"/>
    </row>
    <row r="15706" spans="8:8" x14ac:dyDescent="0.25">
      <c r="H15706" s="113"/>
    </row>
    <row r="15707" spans="8:8" x14ac:dyDescent="0.25">
      <c r="H15707" s="113"/>
    </row>
    <row r="15708" spans="8:8" x14ac:dyDescent="0.25">
      <c r="H15708" s="113"/>
    </row>
    <row r="15709" spans="8:8" x14ac:dyDescent="0.25">
      <c r="H15709" s="113"/>
    </row>
    <row r="15710" spans="8:8" x14ac:dyDescent="0.25">
      <c r="H15710" s="113"/>
    </row>
    <row r="15711" spans="8:8" x14ac:dyDescent="0.25">
      <c r="H15711" s="113"/>
    </row>
    <row r="15712" spans="8:8" x14ac:dyDescent="0.25">
      <c r="H15712" s="113"/>
    </row>
    <row r="15713" spans="8:8" x14ac:dyDescent="0.25">
      <c r="H15713" s="113"/>
    </row>
    <row r="15714" spans="8:8" x14ac:dyDescent="0.25">
      <c r="H15714" s="113"/>
    </row>
    <row r="15715" spans="8:8" x14ac:dyDescent="0.25">
      <c r="H15715" s="113"/>
    </row>
    <row r="15716" spans="8:8" x14ac:dyDescent="0.25">
      <c r="H15716" s="113"/>
    </row>
    <row r="15717" spans="8:8" x14ac:dyDescent="0.25">
      <c r="H15717" s="113"/>
    </row>
    <row r="15718" spans="8:8" x14ac:dyDescent="0.25">
      <c r="H15718" s="113"/>
    </row>
    <row r="15719" spans="8:8" x14ac:dyDescent="0.25">
      <c r="H15719" s="113"/>
    </row>
    <row r="15720" spans="8:8" x14ac:dyDescent="0.25">
      <c r="H15720" s="113"/>
    </row>
    <row r="15721" spans="8:8" x14ac:dyDescent="0.25">
      <c r="H15721" s="113"/>
    </row>
    <row r="15722" spans="8:8" x14ac:dyDescent="0.25">
      <c r="H15722" s="113"/>
    </row>
    <row r="15723" spans="8:8" x14ac:dyDescent="0.25">
      <c r="H15723" s="113"/>
    </row>
    <row r="15724" spans="8:8" x14ac:dyDescent="0.25">
      <c r="H15724" s="113"/>
    </row>
    <row r="15725" spans="8:8" x14ac:dyDescent="0.25">
      <c r="H15725" s="113"/>
    </row>
    <row r="15726" spans="8:8" x14ac:dyDescent="0.25">
      <c r="H15726" s="113"/>
    </row>
    <row r="15727" spans="8:8" x14ac:dyDescent="0.25">
      <c r="H15727" s="113"/>
    </row>
    <row r="15728" spans="8:8" x14ac:dyDescent="0.25">
      <c r="H15728" s="113"/>
    </row>
    <row r="15729" spans="8:8" x14ac:dyDescent="0.25">
      <c r="H15729" s="113"/>
    </row>
    <row r="15730" spans="8:8" x14ac:dyDescent="0.25">
      <c r="H15730" s="113"/>
    </row>
    <row r="15731" spans="8:8" x14ac:dyDescent="0.25">
      <c r="H15731" s="113"/>
    </row>
    <row r="15732" spans="8:8" x14ac:dyDescent="0.25">
      <c r="H15732" s="113"/>
    </row>
    <row r="15733" spans="8:8" x14ac:dyDescent="0.25">
      <c r="H15733" s="113"/>
    </row>
    <row r="15734" spans="8:8" x14ac:dyDescent="0.25">
      <c r="H15734" s="113"/>
    </row>
    <row r="15735" spans="8:8" x14ac:dyDescent="0.25">
      <c r="H15735" s="113"/>
    </row>
    <row r="15736" spans="8:8" x14ac:dyDescent="0.25">
      <c r="H15736" s="113"/>
    </row>
    <row r="15737" spans="8:8" x14ac:dyDescent="0.25">
      <c r="H15737" s="113"/>
    </row>
    <row r="15738" spans="8:8" x14ac:dyDescent="0.25">
      <c r="H15738" s="113"/>
    </row>
    <row r="15739" spans="8:8" x14ac:dyDescent="0.25">
      <c r="H15739" s="113"/>
    </row>
    <row r="15740" spans="8:8" x14ac:dyDescent="0.25">
      <c r="H15740" s="113"/>
    </row>
    <row r="15741" spans="8:8" x14ac:dyDescent="0.25">
      <c r="H15741" s="113"/>
    </row>
    <row r="15742" spans="8:8" x14ac:dyDescent="0.25">
      <c r="H15742" s="113"/>
    </row>
    <row r="15743" spans="8:8" x14ac:dyDescent="0.25">
      <c r="H15743" s="113"/>
    </row>
    <row r="15744" spans="8:8" x14ac:dyDescent="0.25">
      <c r="H15744" s="113"/>
    </row>
    <row r="15745" spans="8:8" x14ac:dyDescent="0.25">
      <c r="H15745" s="113"/>
    </row>
    <row r="15746" spans="8:8" x14ac:dyDescent="0.25">
      <c r="H15746" s="113"/>
    </row>
    <row r="15747" spans="8:8" x14ac:dyDescent="0.25">
      <c r="H15747" s="113"/>
    </row>
    <row r="15748" spans="8:8" x14ac:dyDescent="0.25">
      <c r="H15748" s="113"/>
    </row>
    <row r="15749" spans="8:8" x14ac:dyDescent="0.25">
      <c r="H15749" s="113"/>
    </row>
    <row r="15750" spans="8:8" x14ac:dyDescent="0.25">
      <c r="H15750" s="113"/>
    </row>
    <row r="15751" spans="8:8" x14ac:dyDescent="0.25">
      <c r="H15751" s="113"/>
    </row>
    <row r="15752" spans="8:8" x14ac:dyDescent="0.25">
      <c r="H15752" s="113"/>
    </row>
    <row r="15753" spans="8:8" x14ac:dyDescent="0.25">
      <c r="H15753" s="113"/>
    </row>
    <row r="15754" spans="8:8" x14ac:dyDescent="0.25">
      <c r="H15754" s="113"/>
    </row>
    <row r="15755" spans="8:8" x14ac:dyDescent="0.25">
      <c r="H15755" s="113"/>
    </row>
    <row r="15756" spans="8:8" x14ac:dyDescent="0.25">
      <c r="H15756" s="113"/>
    </row>
    <row r="15757" spans="8:8" x14ac:dyDescent="0.25">
      <c r="H15757" s="113"/>
    </row>
    <row r="15758" spans="8:8" x14ac:dyDescent="0.25">
      <c r="H15758" s="113"/>
    </row>
    <row r="15759" spans="8:8" x14ac:dyDescent="0.25">
      <c r="H15759" s="113"/>
    </row>
    <row r="15760" spans="8:8" x14ac:dyDescent="0.25">
      <c r="H15760" s="113"/>
    </row>
    <row r="15761" spans="8:8" x14ac:dyDescent="0.25">
      <c r="H15761" s="113"/>
    </row>
    <row r="15762" spans="8:8" x14ac:dyDescent="0.25">
      <c r="H15762" s="113"/>
    </row>
    <row r="15763" spans="8:8" x14ac:dyDescent="0.25">
      <c r="H15763" s="113"/>
    </row>
    <row r="15764" spans="8:8" x14ac:dyDescent="0.25">
      <c r="H15764" s="113"/>
    </row>
    <row r="15765" spans="8:8" x14ac:dyDescent="0.25">
      <c r="H15765" s="113"/>
    </row>
    <row r="15766" spans="8:8" x14ac:dyDescent="0.25">
      <c r="H15766" s="113"/>
    </row>
    <row r="15767" spans="8:8" x14ac:dyDescent="0.25">
      <c r="H15767" s="113"/>
    </row>
    <row r="15768" spans="8:8" x14ac:dyDescent="0.25">
      <c r="H15768" s="113"/>
    </row>
    <row r="15769" spans="8:8" x14ac:dyDescent="0.25">
      <c r="H15769" s="113"/>
    </row>
    <row r="15770" spans="8:8" x14ac:dyDescent="0.25">
      <c r="H15770" s="113"/>
    </row>
    <row r="15771" spans="8:8" x14ac:dyDescent="0.25">
      <c r="H15771" s="113"/>
    </row>
    <row r="15772" spans="8:8" x14ac:dyDescent="0.25">
      <c r="H15772" s="113"/>
    </row>
    <row r="15773" spans="8:8" x14ac:dyDescent="0.25">
      <c r="H15773" s="113"/>
    </row>
    <row r="15774" spans="8:8" x14ac:dyDescent="0.25">
      <c r="H15774" s="113"/>
    </row>
    <row r="15775" spans="8:8" x14ac:dyDescent="0.25">
      <c r="H15775" s="113"/>
    </row>
    <row r="15776" spans="8:8" x14ac:dyDescent="0.25">
      <c r="H15776" s="113"/>
    </row>
    <row r="15777" spans="8:8" x14ac:dyDescent="0.25">
      <c r="H15777" s="113"/>
    </row>
    <row r="15778" spans="8:8" x14ac:dyDescent="0.25">
      <c r="H15778" s="113"/>
    </row>
    <row r="15779" spans="8:8" x14ac:dyDescent="0.25">
      <c r="H15779" s="113"/>
    </row>
    <row r="15780" spans="8:8" x14ac:dyDescent="0.25">
      <c r="H15780" s="113"/>
    </row>
    <row r="15781" spans="8:8" x14ac:dyDescent="0.25">
      <c r="H15781" s="113"/>
    </row>
    <row r="15782" spans="8:8" x14ac:dyDescent="0.25">
      <c r="H15782" s="113"/>
    </row>
    <row r="15783" spans="8:8" x14ac:dyDescent="0.25">
      <c r="H15783" s="113"/>
    </row>
    <row r="15784" spans="8:8" x14ac:dyDescent="0.25">
      <c r="H15784" s="113"/>
    </row>
    <row r="15785" spans="8:8" x14ac:dyDescent="0.25">
      <c r="H15785" s="113"/>
    </row>
    <row r="15786" spans="8:8" x14ac:dyDescent="0.25">
      <c r="H15786" s="113"/>
    </row>
    <row r="15787" spans="8:8" x14ac:dyDescent="0.25">
      <c r="H15787" s="113"/>
    </row>
    <row r="15788" spans="8:8" x14ac:dyDescent="0.25">
      <c r="H15788" s="113"/>
    </row>
    <row r="15789" spans="8:8" x14ac:dyDescent="0.25">
      <c r="H15789" s="113"/>
    </row>
    <row r="15790" spans="8:8" x14ac:dyDescent="0.25">
      <c r="H15790" s="113"/>
    </row>
    <row r="15791" spans="8:8" x14ac:dyDescent="0.25">
      <c r="H15791" s="113"/>
    </row>
    <row r="15792" spans="8:8" x14ac:dyDescent="0.25">
      <c r="H15792" s="113"/>
    </row>
    <row r="15793" spans="8:8" x14ac:dyDescent="0.25">
      <c r="H15793" s="113"/>
    </row>
    <row r="15794" spans="8:8" x14ac:dyDescent="0.25">
      <c r="H15794" s="113"/>
    </row>
    <row r="15795" spans="8:8" x14ac:dyDescent="0.25">
      <c r="H15795" s="113"/>
    </row>
    <row r="15796" spans="8:8" x14ac:dyDescent="0.25">
      <c r="H15796" s="113"/>
    </row>
    <row r="15797" spans="8:8" x14ac:dyDescent="0.25">
      <c r="H15797" s="113"/>
    </row>
    <row r="15798" spans="8:8" x14ac:dyDescent="0.25">
      <c r="H15798" s="113"/>
    </row>
    <row r="15799" spans="8:8" x14ac:dyDescent="0.25">
      <c r="H15799" s="113"/>
    </row>
    <row r="15800" spans="8:8" x14ac:dyDescent="0.25">
      <c r="H15800" s="113"/>
    </row>
    <row r="15801" spans="8:8" x14ac:dyDescent="0.25">
      <c r="H15801" s="113"/>
    </row>
    <row r="15802" spans="8:8" x14ac:dyDescent="0.25">
      <c r="H15802" s="113"/>
    </row>
    <row r="15803" spans="8:8" x14ac:dyDescent="0.25">
      <c r="H15803" s="113"/>
    </row>
    <row r="15804" spans="8:8" x14ac:dyDescent="0.25">
      <c r="H15804" s="113"/>
    </row>
    <row r="15805" spans="8:8" x14ac:dyDescent="0.25">
      <c r="H15805" s="113"/>
    </row>
    <row r="15806" spans="8:8" x14ac:dyDescent="0.25">
      <c r="H15806" s="113"/>
    </row>
    <row r="15807" spans="8:8" x14ac:dyDescent="0.25">
      <c r="H15807" s="113"/>
    </row>
    <row r="15808" spans="8:8" x14ac:dyDescent="0.25">
      <c r="H15808" s="113"/>
    </row>
    <row r="15809" spans="8:8" x14ac:dyDescent="0.25">
      <c r="H15809" s="113"/>
    </row>
    <row r="15810" spans="8:8" x14ac:dyDescent="0.25">
      <c r="H15810" s="113"/>
    </row>
    <row r="15811" spans="8:8" x14ac:dyDescent="0.25">
      <c r="H15811" s="113"/>
    </row>
    <row r="15812" spans="8:8" x14ac:dyDescent="0.25">
      <c r="H15812" s="113"/>
    </row>
    <row r="15813" spans="8:8" x14ac:dyDescent="0.25">
      <c r="H15813" s="113"/>
    </row>
    <row r="15814" spans="8:8" x14ac:dyDescent="0.25">
      <c r="H15814" s="113"/>
    </row>
    <row r="15815" spans="8:8" x14ac:dyDescent="0.25">
      <c r="H15815" s="113"/>
    </row>
    <row r="15816" spans="8:8" x14ac:dyDescent="0.25">
      <c r="H15816" s="113"/>
    </row>
    <row r="15817" spans="8:8" x14ac:dyDescent="0.25">
      <c r="H15817" s="113"/>
    </row>
    <row r="15818" spans="8:8" x14ac:dyDescent="0.25">
      <c r="H15818" s="113"/>
    </row>
    <row r="15819" spans="8:8" x14ac:dyDescent="0.25">
      <c r="H15819" s="113"/>
    </row>
    <row r="15820" spans="8:8" x14ac:dyDescent="0.25">
      <c r="H15820" s="113"/>
    </row>
    <row r="15821" spans="8:8" x14ac:dyDescent="0.25">
      <c r="H15821" s="113"/>
    </row>
    <row r="15822" spans="8:8" x14ac:dyDescent="0.25">
      <c r="H15822" s="113"/>
    </row>
    <row r="15823" spans="8:8" x14ac:dyDescent="0.25">
      <c r="H15823" s="113"/>
    </row>
    <row r="15824" spans="8:8" x14ac:dyDescent="0.25">
      <c r="H15824" s="113"/>
    </row>
    <row r="15825" spans="8:8" x14ac:dyDescent="0.25">
      <c r="H15825" s="113"/>
    </row>
    <row r="15826" spans="8:8" x14ac:dyDescent="0.25">
      <c r="H15826" s="113"/>
    </row>
    <row r="15827" spans="8:8" x14ac:dyDescent="0.25">
      <c r="H15827" s="113"/>
    </row>
    <row r="15828" spans="8:8" x14ac:dyDescent="0.25">
      <c r="H15828" s="113"/>
    </row>
    <row r="15829" spans="8:8" x14ac:dyDescent="0.25">
      <c r="H15829" s="113"/>
    </row>
    <row r="15830" spans="8:8" x14ac:dyDescent="0.25">
      <c r="H15830" s="113"/>
    </row>
    <row r="15831" spans="8:8" x14ac:dyDescent="0.25">
      <c r="H15831" s="113"/>
    </row>
    <row r="15832" spans="8:8" x14ac:dyDescent="0.25">
      <c r="H15832" s="113"/>
    </row>
    <row r="15833" spans="8:8" x14ac:dyDescent="0.25">
      <c r="H15833" s="113"/>
    </row>
    <row r="15834" spans="8:8" x14ac:dyDescent="0.25">
      <c r="H15834" s="113"/>
    </row>
    <row r="15835" spans="8:8" x14ac:dyDescent="0.25">
      <c r="H15835" s="113"/>
    </row>
    <row r="15836" spans="8:8" x14ac:dyDescent="0.25">
      <c r="H15836" s="113"/>
    </row>
    <row r="15837" spans="8:8" x14ac:dyDescent="0.25">
      <c r="H15837" s="113"/>
    </row>
    <row r="15838" spans="8:8" x14ac:dyDescent="0.25">
      <c r="H15838" s="113"/>
    </row>
    <row r="15839" spans="8:8" x14ac:dyDescent="0.25">
      <c r="H15839" s="113"/>
    </row>
    <row r="15840" spans="8:8" x14ac:dyDescent="0.25">
      <c r="H15840" s="113"/>
    </row>
    <row r="15841" spans="8:8" x14ac:dyDescent="0.25">
      <c r="H15841" s="113"/>
    </row>
    <row r="15842" spans="8:8" x14ac:dyDescent="0.25">
      <c r="H15842" s="113"/>
    </row>
    <row r="15843" spans="8:8" x14ac:dyDescent="0.25">
      <c r="H15843" s="113"/>
    </row>
    <row r="15844" spans="8:8" x14ac:dyDescent="0.25">
      <c r="H15844" s="113"/>
    </row>
    <row r="15845" spans="8:8" x14ac:dyDescent="0.25">
      <c r="H15845" s="113"/>
    </row>
    <row r="15846" spans="8:8" x14ac:dyDescent="0.25">
      <c r="H15846" s="113"/>
    </row>
    <row r="15847" spans="8:8" x14ac:dyDescent="0.25">
      <c r="H15847" s="113"/>
    </row>
    <row r="15848" spans="8:8" x14ac:dyDescent="0.25">
      <c r="H15848" s="113"/>
    </row>
    <row r="15849" spans="8:8" x14ac:dyDescent="0.25">
      <c r="H15849" s="113"/>
    </row>
    <row r="15850" spans="8:8" x14ac:dyDescent="0.25">
      <c r="H15850" s="113"/>
    </row>
    <row r="15851" spans="8:8" x14ac:dyDescent="0.25">
      <c r="H15851" s="113"/>
    </row>
    <row r="15852" spans="8:8" x14ac:dyDescent="0.25">
      <c r="H15852" s="113"/>
    </row>
    <row r="15853" spans="8:8" x14ac:dyDescent="0.25">
      <c r="H15853" s="113"/>
    </row>
    <row r="15854" spans="8:8" x14ac:dyDescent="0.25">
      <c r="H15854" s="113"/>
    </row>
    <row r="15855" spans="8:8" x14ac:dyDescent="0.25">
      <c r="H15855" s="113"/>
    </row>
    <row r="15856" spans="8:8" x14ac:dyDescent="0.25">
      <c r="H15856" s="113"/>
    </row>
    <row r="15857" spans="8:8" x14ac:dyDescent="0.25">
      <c r="H15857" s="113"/>
    </row>
    <row r="15858" spans="8:8" x14ac:dyDescent="0.25">
      <c r="H15858" s="113"/>
    </row>
    <row r="15859" spans="8:8" x14ac:dyDescent="0.25">
      <c r="H15859" s="113"/>
    </row>
    <row r="15860" spans="8:8" x14ac:dyDescent="0.25">
      <c r="H15860" s="113"/>
    </row>
    <row r="15861" spans="8:8" x14ac:dyDescent="0.25">
      <c r="H15861" s="113"/>
    </row>
    <row r="15862" spans="8:8" x14ac:dyDescent="0.25">
      <c r="H15862" s="113"/>
    </row>
    <row r="15863" spans="8:8" x14ac:dyDescent="0.25">
      <c r="H15863" s="113"/>
    </row>
    <row r="15864" spans="8:8" x14ac:dyDescent="0.25">
      <c r="H15864" s="113"/>
    </row>
    <row r="15865" spans="8:8" x14ac:dyDescent="0.25">
      <c r="H15865" s="113"/>
    </row>
    <row r="15866" spans="8:8" x14ac:dyDescent="0.25">
      <c r="H15866" s="113"/>
    </row>
    <row r="15867" spans="8:8" x14ac:dyDescent="0.25">
      <c r="H15867" s="113"/>
    </row>
    <row r="15868" spans="8:8" x14ac:dyDescent="0.25">
      <c r="H15868" s="113"/>
    </row>
    <row r="15869" spans="8:8" x14ac:dyDescent="0.25">
      <c r="H15869" s="113"/>
    </row>
    <row r="15870" spans="8:8" x14ac:dyDescent="0.25">
      <c r="H15870" s="113"/>
    </row>
    <row r="15871" spans="8:8" x14ac:dyDescent="0.25">
      <c r="H15871" s="113"/>
    </row>
    <row r="15872" spans="8:8" x14ac:dyDescent="0.25">
      <c r="H15872" s="113"/>
    </row>
    <row r="15873" spans="8:8" x14ac:dyDescent="0.25">
      <c r="H15873" s="113"/>
    </row>
    <row r="15874" spans="8:8" x14ac:dyDescent="0.25">
      <c r="H15874" s="113"/>
    </row>
    <row r="15875" spans="8:8" x14ac:dyDescent="0.25">
      <c r="H15875" s="113"/>
    </row>
    <row r="15876" spans="8:8" x14ac:dyDescent="0.25">
      <c r="H15876" s="113"/>
    </row>
    <row r="15877" spans="8:8" x14ac:dyDescent="0.25">
      <c r="H15877" s="113"/>
    </row>
    <row r="15878" spans="8:8" x14ac:dyDescent="0.25">
      <c r="H15878" s="113"/>
    </row>
    <row r="15879" spans="8:8" x14ac:dyDescent="0.25">
      <c r="H15879" s="113"/>
    </row>
    <row r="15880" spans="8:8" x14ac:dyDescent="0.25">
      <c r="H15880" s="113"/>
    </row>
    <row r="15881" spans="8:8" x14ac:dyDescent="0.25">
      <c r="H15881" s="113"/>
    </row>
    <row r="15882" spans="8:8" x14ac:dyDescent="0.25">
      <c r="H15882" s="113"/>
    </row>
    <row r="15883" spans="8:8" x14ac:dyDescent="0.25">
      <c r="H15883" s="113"/>
    </row>
    <row r="15884" spans="8:8" x14ac:dyDescent="0.25">
      <c r="H15884" s="113"/>
    </row>
    <row r="15885" spans="8:8" x14ac:dyDescent="0.25">
      <c r="H15885" s="113"/>
    </row>
    <row r="15886" spans="8:8" x14ac:dyDescent="0.25">
      <c r="H15886" s="113"/>
    </row>
    <row r="15887" spans="8:8" x14ac:dyDescent="0.25">
      <c r="H15887" s="113"/>
    </row>
    <row r="15888" spans="8:8" x14ac:dyDescent="0.25">
      <c r="H15888" s="113"/>
    </row>
    <row r="15889" spans="8:8" x14ac:dyDescent="0.25">
      <c r="H15889" s="113"/>
    </row>
    <row r="15890" spans="8:8" x14ac:dyDescent="0.25">
      <c r="H15890" s="113"/>
    </row>
    <row r="15891" spans="8:8" x14ac:dyDescent="0.25">
      <c r="H15891" s="113"/>
    </row>
    <row r="15892" spans="8:8" x14ac:dyDescent="0.25">
      <c r="H15892" s="113"/>
    </row>
    <row r="15893" spans="8:8" x14ac:dyDescent="0.25">
      <c r="H15893" s="113"/>
    </row>
    <row r="15894" spans="8:8" x14ac:dyDescent="0.25">
      <c r="H15894" s="113"/>
    </row>
    <row r="15895" spans="8:8" x14ac:dyDescent="0.25">
      <c r="H15895" s="113"/>
    </row>
    <row r="15896" spans="8:8" x14ac:dyDescent="0.25">
      <c r="H15896" s="113"/>
    </row>
    <row r="15897" spans="8:8" x14ac:dyDescent="0.25">
      <c r="H15897" s="113"/>
    </row>
    <row r="15898" spans="8:8" x14ac:dyDescent="0.25">
      <c r="H15898" s="113"/>
    </row>
    <row r="15899" spans="8:8" x14ac:dyDescent="0.25">
      <c r="H15899" s="113"/>
    </row>
    <row r="15900" spans="8:8" x14ac:dyDescent="0.25">
      <c r="H15900" s="113"/>
    </row>
    <row r="15901" spans="8:8" x14ac:dyDescent="0.25">
      <c r="H15901" s="113"/>
    </row>
    <row r="15902" spans="8:8" x14ac:dyDescent="0.25">
      <c r="H15902" s="113"/>
    </row>
    <row r="15903" spans="8:8" x14ac:dyDescent="0.25">
      <c r="H15903" s="113"/>
    </row>
    <row r="15904" spans="8:8" x14ac:dyDescent="0.25">
      <c r="H15904" s="113"/>
    </row>
    <row r="15905" spans="8:8" x14ac:dyDescent="0.25">
      <c r="H15905" s="113"/>
    </row>
    <row r="15906" spans="8:8" x14ac:dyDescent="0.25">
      <c r="H15906" s="113"/>
    </row>
    <row r="15907" spans="8:8" x14ac:dyDescent="0.25">
      <c r="H15907" s="113"/>
    </row>
    <row r="15908" spans="8:8" x14ac:dyDescent="0.25">
      <c r="H15908" s="113"/>
    </row>
    <row r="15909" spans="8:8" x14ac:dyDescent="0.25">
      <c r="H15909" s="113"/>
    </row>
    <row r="15910" spans="8:8" x14ac:dyDescent="0.25">
      <c r="H15910" s="113"/>
    </row>
    <row r="15911" spans="8:8" x14ac:dyDescent="0.25">
      <c r="H15911" s="113"/>
    </row>
    <row r="15912" spans="8:8" x14ac:dyDescent="0.25">
      <c r="H15912" s="113"/>
    </row>
    <row r="15913" spans="8:8" x14ac:dyDescent="0.25">
      <c r="H15913" s="113"/>
    </row>
    <row r="15914" spans="8:8" x14ac:dyDescent="0.25">
      <c r="H15914" s="113"/>
    </row>
    <row r="15915" spans="8:8" x14ac:dyDescent="0.25">
      <c r="H15915" s="113"/>
    </row>
    <row r="15916" spans="8:8" x14ac:dyDescent="0.25">
      <c r="H15916" s="113"/>
    </row>
    <row r="15917" spans="8:8" x14ac:dyDescent="0.25">
      <c r="H15917" s="113"/>
    </row>
    <row r="15918" spans="8:8" x14ac:dyDescent="0.25">
      <c r="H15918" s="113"/>
    </row>
    <row r="15919" spans="8:8" x14ac:dyDescent="0.25">
      <c r="H15919" s="113"/>
    </row>
    <row r="15920" spans="8:8" x14ac:dyDescent="0.25">
      <c r="H15920" s="113"/>
    </row>
    <row r="15921" spans="8:8" x14ac:dyDescent="0.25">
      <c r="H15921" s="113"/>
    </row>
    <row r="15922" spans="8:8" x14ac:dyDescent="0.25">
      <c r="H15922" s="113"/>
    </row>
    <row r="15923" spans="8:8" x14ac:dyDescent="0.25">
      <c r="H15923" s="113"/>
    </row>
    <row r="15924" spans="8:8" x14ac:dyDescent="0.25">
      <c r="H15924" s="113"/>
    </row>
    <row r="15925" spans="8:8" x14ac:dyDescent="0.25">
      <c r="H15925" s="113"/>
    </row>
    <row r="15926" spans="8:8" x14ac:dyDescent="0.25">
      <c r="H15926" s="113"/>
    </row>
    <row r="15927" spans="8:8" x14ac:dyDescent="0.25">
      <c r="H15927" s="113"/>
    </row>
    <row r="15928" spans="8:8" x14ac:dyDescent="0.25">
      <c r="H15928" s="113"/>
    </row>
    <row r="15929" spans="8:8" x14ac:dyDescent="0.25">
      <c r="H15929" s="113"/>
    </row>
    <row r="15930" spans="8:8" x14ac:dyDescent="0.25">
      <c r="H15930" s="113"/>
    </row>
    <row r="15931" spans="8:8" x14ac:dyDescent="0.25">
      <c r="H15931" s="113"/>
    </row>
    <row r="15932" spans="8:8" x14ac:dyDescent="0.25">
      <c r="H15932" s="113"/>
    </row>
    <row r="15933" spans="8:8" x14ac:dyDescent="0.25">
      <c r="H15933" s="113"/>
    </row>
    <row r="15934" spans="8:8" x14ac:dyDescent="0.25">
      <c r="H15934" s="113"/>
    </row>
    <row r="15935" spans="8:8" x14ac:dyDescent="0.25">
      <c r="H15935" s="113"/>
    </row>
    <row r="15936" spans="8:8" x14ac:dyDescent="0.25">
      <c r="H15936" s="113"/>
    </row>
    <row r="15937" spans="8:8" x14ac:dyDescent="0.25">
      <c r="H15937" s="113"/>
    </row>
    <row r="15938" spans="8:8" x14ac:dyDescent="0.25">
      <c r="H15938" s="113"/>
    </row>
    <row r="15939" spans="8:8" x14ac:dyDescent="0.25">
      <c r="H15939" s="113"/>
    </row>
    <row r="15940" spans="8:8" x14ac:dyDescent="0.25">
      <c r="H15940" s="113"/>
    </row>
    <row r="15941" spans="8:8" x14ac:dyDescent="0.25">
      <c r="H15941" s="113"/>
    </row>
    <row r="15942" spans="8:8" x14ac:dyDescent="0.25">
      <c r="H15942" s="113"/>
    </row>
    <row r="15943" spans="8:8" x14ac:dyDescent="0.25">
      <c r="H15943" s="113"/>
    </row>
    <row r="15944" spans="8:8" x14ac:dyDescent="0.25">
      <c r="H15944" s="113"/>
    </row>
    <row r="15945" spans="8:8" x14ac:dyDescent="0.25">
      <c r="H15945" s="113"/>
    </row>
    <row r="15946" spans="8:8" x14ac:dyDescent="0.25">
      <c r="H15946" s="113"/>
    </row>
    <row r="15947" spans="8:8" x14ac:dyDescent="0.25">
      <c r="H15947" s="113"/>
    </row>
    <row r="15948" spans="8:8" x14ac:dyDescent="0.25">
      <c r="H15948" s="113"/>
    </row>
    <row r="15949" spans="8:8" x14ac:dyDescent="0.25">
      <c r="H15949" s="113"/>
    </row>
    <row r="15950" spans="8:8" x14ac:dyDescent="0.25">
      <c r="H15950" s="113"/>
    </row>
    <row r="15951" spans="8:8" x14ac:dyDescent="0.25">
      <c r="H15951" s="113"/>
    </row>
    <row r="15952" spans="8:8" x14ac:dyDescent="0.25">
      <c r="H15952" s="113"/>
    </row>
    <row r="15953" spans="8:8" x14ac:dyDescent="0.25">
      <c r="H15953" s="113"/>
    </row>
    <row r="15954" spans="8:8" x14ac:dyDescent="0.25">
      <c r="H15954" s="113"/>
    </row>
    <row r="15955" spans="8:8" x14ac:dyDescent="0.25">
      <c r="H15955" s="113"/>
    </row>
    <row r="15956" spans="8:8" x14ac:dyDescent="0.25">
      <c r="H15956" s="113"/>
    </row>
    <row r="15957" spans="8:8" x14ac:dyDescent="0.25">
      <c r="H15957" s="113"/>
    </row>
    <row r="15958" spans="8:8" x14ac:dyDescent="0.25">
      <c r="H15958" s="113"/>
    </row>
    <row r="15959" spans="8:8" x14ac:dyDescent="0.25">
      <c r="H15959" s="113"/>
    </row>
    <row r="15960" spans="8:8" x14ac:dyDescent="0.25">
      <c r="H15960" s="113"/>
    </row>
    <row r="15961" spans="8:8" x14ac:dyDescent="0.25">
      <c r="H15961" s="113"/>
    </row>
    <row r="15962" spans="8:8" x14ac:dyDescent="0.25">
      <c r="H15962" s="113"/>
    </row>
    <row r="15963" spans="8:8" x14ac:dyDescent="0.25">
      <c r="H15963" s="113"/>
    </row>
    <row r="15964" spans="8:8" x14ac:dyDescent="0.25">
      <c r="H15964" s="113"/>
    </row>
    <row r="15965" spans="8:8" x14ac:dyDescent="0.25">
      <c r="H15965" s="113"/>
    </row>
    <row r="15966" spans="8:8" x14ac:dyDescent="0.25">
      <c r="H15966" s="113"/>
    </row>
    <row r="15967" spans="8:8" x14ac:dyDescent="0.25">
      <c r="H15967" s="113"/>
    </row>
    <row r="15968" spans="8:8" x14ac:dyDescent="0.25">
      <c r="H15968" s="113"/>
    </row>
    <row r="15969" spans="8:8" x14ac:dyDescent="0.25">
      <c r="H15969" s="113"/>
    </row>
    <row r="15970" spans="8:8" x14ac:dyDescent="0.25">
      <c r="H15970" s="113"/>
    </row>
    <row r="15971" spans="8:8" x14ac:dyDescent="0.25">
      <c r="H15971" s="113"/>
    </row>
    <row r="15972" spans="8:8" x14ac:dyDescent="0.25">
      <c r="H15972" s="113"/>
    </row>
    <row r="15973" spans="8:8" x14ac:dyDescent="0.25">
      <c r="H15973" s="113"/>
    </row>
    <row r="15974" spans="8:8" x14ac:dyDescent="0.25">
      <c r="H15974" s="113"/>
    </row>
    <row r="15975" spans="8:8" x14ac:dyDescent="0.25">
      <c r="H15975" s="113"/>
    </row>
    <row r="15976" spans="8:8" x14ac:dyDescent="0.25">
      <c r="H15976" s="113"/>
    </row>
    <row r="15977" spans="8:8" x14ac:dyDescent="0.25">
      <c r="H15977" s="113"/>
    </row>
    <row r="15978" spans="8:8" x14ac:dyDescent="0.25">
      <c r="H15978" s="113"/>
    </row>
    <row r="15979" spans="8:8" x14ac:dyDescent="0.25">
      <c r="H15979" s="113"/>
    </row>
    <row r="15980" spans="8:8" x14ac:dyDescent="0.25">
      <c r="H15980" s="113"/>
    </row>
    <row r="15981" spans="8:8" x14ac:dyDescent="0.25">
      <c r="H15981" s="113"/>
    </row>
    <row r="15982" spans="8:8" x14ac:dyDescent="0.25">
      <c r="H15982" s="113"/>
    </row>
    <row r="15983" spans="8:8" x14ac:dyDescent="0.25">
      <c r="H15983" s="113"/>
    </row>
    <row r="15984" spans="8:8" x14ac:dyDescent="0.25">
      <c r="H15984" s="113"/>
    </row>
    <row r="15985" spans="8:8" x14ac:dyDescent="0.25">
      <c r="H15985" s="113"/>
    </row>
    <row r="15986" spans="8:8" x14ac:dyDescent="0.25">
      <c r="H15986" s="113"/>
    </row>
    <row r="15987" spans="8:8" x14ac:dyDescent="0.25">
      <c r="H15987" s="113"/>
    </row>
    <row r="15988" spans="8:8" x14ac:dyDescent="0.25">
      <c r="H15988" s="113"/>
    </row>
    <row r="15989" spans="8:8" x14ac:dyDescent="0.25">
      <c r="H15989" s="113"/>
    </row>
    <row r="15990" spans="8:8" x14ac:dyDescent="0.25">
      <c r="H15990" s="113"/>
    </row>
    <row r="15991" spans="8:8" x14ac:dyDescent="0.25">
      <c r="H15991" s="113"/>
    </row>
    <row r="15992" spans="8:8" x14ac:dyDescent="0.25">
      <c r="H15992" s="113"/>
    </row>
    <row r="15993" spans="8:8" x14ac:dyDescent="0.25">
      <c r="H15993" s="113"/>
    </row>
    <row r="15994" spans="8:8" x14ac:dyDescent="0.25">
      <c r="H15994" s="113"/>
    </row>
    <row r="15995" spans="8:8" x14ac:dyDescent="0.25">
      <c r="H15995" s="113"/>
    </row>
    <row r="15996" spans="8:8" x14ac:dyDescent="0.25">
      <c r="H15996" s="113"/>
    </row>
    <row r="15997" spans="8:8" x14ac:dyDescent="0.25">
      <c r="H15997" s="113"/>
    </row>
    <row r="15998" spans="8:8" x14ac:dyDescent="0.25">
      <c r="H15998" s="113"/>
    </row>
    <row r="15999" spans="8:8" x14ac:dyDescent="0.25">
      <c r="H15999" s="113"/>
    </row>
    <row r="16000" spans="8:8" x14ac:dyDescent="0.25">
      <c r="H16000" s="113"/>
    </row>
    <row r="16001" spans="8:8" x14ac:dyDescent="0.25">
      <c r="H16001" s="113"/>
    </row>
    <row r="16002" spans="8:8" x14ac:dyDescent="0.25">
      <c r="H16002" s="113"/>
    </row>
    <row r="16003" spans="8:8" x14ac:dyDescent="0.25">
      <c r="H16003" s="113"/>
    </row>
    <row r="16004" spans="8:8" x14ac:dyDescent="0.25">
      <c r="H16004" s="113"/>
    </row>
    <row r="16005" spans="8:8" x14ac:dyDescent="0.25">
      <c r="H16005" s="113"/>
    </row>
    <row r="16006" spans="8:8" x14ac:dyDescent="0.25">
      <c r="H16006" s="113"/>
    </row>
    <row r="16007" spans="8:8" x14ac:dyDescent="0.25">
      <c r="H16007" s="113"/>
    </row>
    <row r="16008" spans="8:8" x14ac:dyDescent="0.25">
      <c r="H16008" s="113"/>
    </row>
    <row r="16009" spans="8:8" x14ac:dyDescent="0.25">
      <c r="H16009" s="113"/>
    </row>
    <row r="16010" spans="8:8" x14ac:dyDescent="0.25">
      <c r="H16010" s="113"/>
    </row>
    <row r="16011" spans="8:8" x14ac:dyDescent="0.25">
      <c r="H16011" s="113"/>
    </row>
    <row r="16012" spans="8:8" x14ac:dyDescent="0.25">
      <c r="H16012" s="113"/>
    </row>
    <row r="16013" spans="8:8" x14ac:dyDescent="0.25">
      <c r="H16013" s="113"/>
    </row>
    <row r="16014" spans="8:8" x14ac:dyDescent="0.25">
      <c r="H16014" s="113"/>
    </row>
    <row r="16015" spans="8:8" x14ac:dyDescent="0.25">
      <c r="H16015" s="113"/>
    </row>
    <row r="16016" spans="8:8" x14ac:dyDescent="0.25">
      <c r="H16016" s="113"/>
    </row>
    <row r="16017" spans="8:8" x14ac:dyDescent="0.25">
      <c r="H16017" s="113"/>
    </row>
    <row r="16018" spans="8:8" x14ac:dyDescent="0.25">
      <c r="H16018" s="113"/>
    </row>
    <row r="16019" spans="8:8" x14ac:dyDescent="0.25">
      <c r="H16019" s="113"/>
    </row>
    <row r="16020" spans="8:8" x14ac:dyDescent="0.25">
      <c r="H16020" s="113"/>
    </row>
    <row r="16021" spans="8:8" x14ac:dyDescent="0.25">
      <c r="H16021" s="113"/>
    </row>
    <row r="16022" spans="8:8" x14ac:dyDescent="0.25">
      <c r="H16022" s="113"/>
    </row>
    <row r="16023" spans="8:8" x14ac:dyDescent="0.25">
      <c r="H16023" s="113"/>
    </row>
    <row r="16024" spans="8:8" x14ac:dyDescent="0.25">
      <c r="H16024" s="113"/>
    </row>
    <row r="16025" spans="8:8" x14ac:dyDescent="0.25">
      <c r="H16025" s="113"/>
    </row>
    <row r="16026" spans="8:8" x14ac:dyDescent="0.25">
      <c r="H16026" s="113"/>
    </row>
    <row r="16027" spans="8:8" x14ac:dyDescent="0.25">
      <c r="H16027" s="113"/>
    </row>
    <row r="16028" spans="8:8" x14ac:dyDescent="0.25">
      <c r="H16028" s="113"/>
    </row>
    <row r="16029" spans="8:8" x14ac:dyDescent="0.25">
      <c r="H16029" s="113"/>
    </row>
    <row r="16030" spans="8:8" x14ac:dyDescent="0.25">
      <c r="H16030" s="113"/>
    </row>
    <row r="16031" spans="8:8" x14ac:dyDescent="0.25">
      <c r="H16031" s="113"/>
    </row>
    <row r="16032" spans="8:8" x14ac:dyDescent="0.25">
      <c r="H16032" s="113"/>
    </row>
    <row r="16033" spans="8:8" x14ac:dyDescent="0.25">
      <c r="H16033" s="113"/>
    </row>
    <row r="16034" spans="8:8" x14ac:dyDescent="0.25">
      <c r="H16034" s="113"/>
    </row>
    <row r="16035" spans="8:8" x14ac:dyDescent="0.25">
      <c r="H16035" s="113"/>
    </row>
    <row r="16036" spans="8:8" x14ac:dyDescent="0.25">
      <c r="H16036" s="113"/>
    </row>
    <row r="16037" spans="8:8" x14ac:dyDescent="0.25">
      <c r="H16037" s="113"/>
    </row>
    <row r="16038" spans="8:8" x14ac:dyDescent="0.25">
      <c r="H16038" s="113"/>
    </row>
    <row r="16039" spans="8:8" x14ac:dyDescent="0.25">
      <c r="H16039" s="113"/>
    </row>
    <row r="16040" spans="8:8" x14ac:dyDescent="0.25">
      <c r="H16040" s="113"/>
    </row>
    <row r="16041" spans="8:8" x14ac:dyDescent="0.25">
      <c r="H16041" s="113"/>
    </row>
    <row r="16042" spans="8:8" x14ac:dyDescent="0.25">
      <c r="H16042" s="113"/>
    </row>
    <row r="16043" spans="8:8" x14ac:dyDescent="0.25">
      <c r="H16043" s="113"/>
    </row>
    <row r="16044" spans="8:8" x14ac:dyDescent="0.25">
      <c r="H16044" s="113"/>
    </row>
    <row r="16045" spans="8:8" x14ac:dyDescent="0.25">
      <c r="H16045" s="113"/>
    </row>
    <row r="16046" spans="8:8" x14ac:dyDescent="0.25">
      <c r="H16046" s="113"/>
    </row>
    <row r="16047" spans="8:8" x14ac:dyDescent="0.25">
      <c r="H16047" s="113"/>
    </row>
    <row r="16048" spans="8:8" x14ac:dyDescent="0.25">
      <c r="H16048" s="113"/>
    </row>
    <row r="16049" spans="8:8" x14ac:dyDescent="0.25">
      <c r="H16049" s="113"/>
    </row>
    <row r="16050" spans="8:8" x14ac:dyDescent="0.25">
      <c r="H16050" s="113"/>
    </row>
    <row r="16051" spans="8:8" x14ac:dyDescent="0.25">
      <c r="H16051" s="113"/>
    </row>
    <row r="16052" spans="8:8" x14ac:dyDescent="0.25">
      <c r="H16052" s="113"/>
    </row>
    <row r="16053" spans="8:8" x14ac:dyDescent="0.25">
      <c r="H16053" s="113"/>
    </row>
    <row r="16054" spans="8:8" x14ac:dyDescent="0.25">
      <c r="H16054" s="113"/>
    </row>
    <row r="16055" spans="8:8" x14ac:dyDescent="0.25">
      <c r="H16055" s="113"/>
    </row>
    <row r="16056" spans="8:8" x14ac:dyDescent="0.25">
      <c r="H16056" s="113"/>
    </row>
    <row r="16057" spans="8:8" x14ac:dyDescent="0.25">
      <c r="H16057" s="113"/>
    </row>
    <row r="16058" spans="8:8" x14ac:dyDescent="0.25">
      <c r="H16058" s="113"/>
    </row>
    <row r="16059" spans="8:8" x14ac:dyDescent="0.25">
      <c r="H16059" s="113"/>
    </row>
    <row r="16060" spans="8:8" x14ac:dyDescent="0.25">
      <c r="H16060" s="113"/>
    </row>
    <row r="16061" spans="8:8" x14ac:dyDescent="0.25">
      <c r="H16061" s="113"/>
    </row>
    <row r="16062" spans="8:8" x14ac:dyDescent="0.25">
      <c r="H16062" s="113"/>
    </row>
    <row r="16063" spans="8:8" x14ac:dyDescent="0.25">
      <c r="H16063" s="113"/>
    </row>
    <row r="16064" spans="8:8" x14ac:dyDescent="0.25">
      <c r="H16064" s="113"/>
    </row>
    <row r="16065" spans="8:8" x14ac:dyDescent="0.25">
      <c r="H16065" s="113"/>
    </row>
    <row r="16066" spans="8:8" x14ac:dyDescent="0.25">
      <c r="H16066" s="113"/>
    </row>
    <row r="16067" spans="8:8" x14ac:dyDescent="0.25">
      <c r="H16067" s="113"/>
    </row>
    <row r="16068" spans="8:8" x14ac:dyDescent="0.25">
      <c r="H16068" s="113"/>
    </row>
    <row r="16069" spans="8:8" x14ac:dyDescent="0.25">
      <c r="H16069" s="113"/>
    </row>
    <row r="16070" spans="8:8" x14ac:dyDescent="0.25">
      <c r="H16070" s="113"/>
    </row>
    <row r="16071" spans="8:8" x14ac:dyDescent="0.25">
      <c r="H16071" s="113"/>
    </row>
    <row r="16072" spans="8:8" x14ac:dyDescent="0.25">
      <c r="H16072" s="113"/>
    </row>
    <row r="16073" spans="8:8" x14ac:dyDescent="0.25">
      <c r="H16073" s="113"/>
    </row>
    <row r="16074" spans="8:8" x14ac:dyDescent="0.25">
      <c r="H16074" s="113"/>
    </row>
    <row r="16075" spans="8:8" x14ac:dyDescent="0.25">
      <c r="H16075" s="113"/>
    </row>
    <row r="16076" spans="8:8" x14ac:dyDescent="0.25">
      <c r="H16076" s="113"/>
    </row>
    <row r="16077" spans="8:8" x14ac:dyDescent="0.25">
      <c r="H16077" s="113"/>
    </row>
    <row r="16078" spans="8:8" x14ac:dyDescent="0.25">
      <c r="H16078" s="113"/>
    </row>
    <row r="16079" spans="8:8" x14ac:dyDescent="0.25">
      <c r="H16079" s="113"/>
    </row>
    <row r="16080" spans="8:8" x14ac:dyDescent="0.25">
      <c r="H16080" s="113"/>
    </row>
    <row r="16081" spans="8:8" x14ac:dyDescent="0.25">
      <c r="H16081" s="113"/>
    </row>
    <row r="16082" spans="8:8" x14ac:dyDescent="0.25">
      <c r="H16082" s="113"/>
    </row>
    <row r="16083" spans="8:8" x14ac:dyDescent="0.25">
      <c r="H16083" s="113"/>
    </row>
    <row r="16084" spans="8:8" x14ac:dyDescent="0.25">
      <c r="H16084" s="113"/>
    </row>
    <row r="16085" spans="8:8" x14ac:dyDescent="0.25">
      <c r="H16085" s="113"/>
    </row>
    <row r="16086" spans="8:8" x14ac:dyDescent="0.25">
      <c r="H16086" s="113"/>
    </row>
    <row r="16087" spans="8:8" x14ac:dyDescent="0.25">
      <c r="H16087" s="113"/>
    </row>
    <row r="16088" spans="8:8" x14ac:dyDescent="0.25">
      <c r="H16088" s="113"/>
    </row>
    <row r="16089" spans="8:8" x14ac:dyDescent="0.25">
      <c r="H16089" s="113"/>
    </row>
    <row r="16090" spans="8:8" x14ac:dyDescent="0.25">
      <c r="H16090" s="113"/>
    </row>
    <row r="16091" spans="8:8" x14ac:dyDescent="0.25">
      <c r="H16091" s="113"/>
    </row>
    <row r="16092" spans="8:8" x14ac:dyDescent="0.25">
      <c r="H16092" s="113"/>
    </row>
    <row r="16093" spans="8:8" x14ac:dyDescent="0.25">
      <c r="H16093" s="113"/>
    </row>
    <row r="16094" spans="8:8" x14ac:dyDescent="0.25">
      <c r="H16094" s="113"/>
    </row>
    <row r="16095" spans="8:8" x14ac:dyDescent="0.25">
      <c r="H16095" s="113"/>
    </row>
    <row r="16096" spans="8:8" x14ac:dyDescent="0.25">
      <c r="H16096" s="113"/>
    </row>
    <row r="16097" spans="8:8" x14ac:dyDescent="0.25">
      <c r="H16097" s="113"/>
    </row>
    <row r="16098" spans="8:8" x14ac:dyDescent="0.25">
      <c r="H16098" s="113"/>
    </row>
    <row r="16099" spans="8:8" x14ac:dyDescent="0.25">
      <c r="H16099" s="113"/>
    </row>
    <row r="16100" spans="8:8" x14ac:dyDescent="0.25">
      <c r="H16100" s="113"/>
    </row>
    <row r="16101" spans="8:8" x14ac:dyDescent="0.25">
      <c r="H16101" s="113"/>
    </row>
    <row r="16102" spans="8:8" x14ac:dyDescent="0.25">
      <c r="H16102" s="113"/>
    </row>
    <row r="16103" spans="8:8" x14ac:dyDescent="0.25">
      <c r="H16103" s="113"/>
    </row>
    <row r="16104" spans="8:8" x14ac:dyDescent="0.25">
      <c r="H16104" s="113"/>
    </row>
    <row r="16105" spans="8:8" x14ac:dyDescent="0.25">
      <c r="H16105" s="113"/>
    </row>
    <row r="16106" spans="8:8" x14ac:dyDescent="0.25">
      <c r="H16106" s="113"/>
    </row>
    <row r="16107" spans="8:8" x14ac:dyDescent="0.25">
      <c r="H16107" s="113"/>
    </row>
    <row r="16108" spans="8:8" x14ac:dyDescent="0.25">
      <c r="H16108" s="113"/>
    </row>
    <row r="16109" spans="8:8" x14ac:dyDescent="0.25">
      <c r="H16109" s="113"/>
    </row>
    <row r="16110" spans="8:8" x14ac:dyDescent="0.25">
      <c r="H16110" s="113"/>
    </row>
    <row r="16111" spans="8:8" x14ac:dyDescent="0.25">
      <c r="H16111" s="113"/>
    </row>
    <row r="16112" spans="8:8" x14ac:dyDescent="0.25">
      <c r="H16112" s="113"/>
    </row>
    <row r="16113" spans="8:8" x14ac:dyDescent="0.25">
      <c r="H16113" s="113"/>
    </row>
    <row r="16114" spans="8:8" x14ac:dyDescent="0.25">
      <c r="H16114" s="113"/>
    </row>
    <row r="16115" spans="8:8" x14ac:dyDescent="0.25">
      <c r="H16115" s="113"/>
    </row>
    <row r="16116" spans="8:8" x14ac:dyDescent="0.25">
      <c r="H16116" s="113"/>
    </row>
    <row r="16117" spans="8:8" x14ac:dyDescent="0.25">
      <c r="H16117" s="113"/>
    </row>
    <row r="16118" spans="8:8" x14ac:dyDescent="0.25">
      <c r="H16118" s="113"/>
    </row>
    <row r="16119" spans="8:8" x14ac:dyDescent="0.25">
      <c r="H16119" s="113"/>
    </row>
    <row r="16120" spans="8:8" x14ac:dyDescent="0.25">
      <c r="H16120" s="113"/>
    </row>
    <row r="16121" spans="8:8" x14ac:dyDescent="0.25">
      <c r="H16121" s="113"/>
    </row>
    <row r="16122" spans="8:8" x14ac:dyDescent="0.25">
      <c r="H16122" s="113"/>
    </row>
    <row r="16123" spans="8:8" x14ac:dyDescent="0.25">
      <c r="H16123" s="113"/>
    </row>
    <row r="16124" spans="8:8" x14ac:dyDescent="0.25">
      <c r="H16124" s="113"/>
    </row>
    <row r="16125" spans="8:8" x14ac:dyDescent="0.25">
      <c r="H16125" s="113"/>
    </row>
    <row r="16126" spans="8:8" x14ac:dyDescent="0.25">
      <c r="H16126" s="113"/>
    </row>
    <row r="16127" spans="8:8" x14ac:dyDescent="0.25">
      <c r="H16127" s="113"/>
    </row>
    <row r="16128" spans="8:8" x14ac:dyDescent="0.25">
      <c r="H16128" s="113"/>
    </row>
    <row r="16129" spans="8:8" x14ac:dyDescent="0.25">
      <c r="H16129" s="113"/>
    </row>
    <row r="16130" spans="8:8" x14ac:dyDescent="0.25">
      <c r="H16130" s="113"/>
    </row>
    <row r="16131" spans="8:8" x14ac:dyDescent="0.25">
      <c r="H16131" s="113"/>
    </row>
    <row r="16132" spans="8:8" x14ac:dyDescent="0.25">
      <c r="H16132" s="113"/>
    </row>
    <row r="16133" spans="8:8" x14ac:dyDescent="0.25">
      <c r="H16133" s="113"/>
    </row>
    <row r="16134" spans="8:8" x14ac:dyDescent="0.25">
      <c r="H16134" s="113"/>
    </row>
    <row r="16135" spans="8:8" x14ac:dyDescent="0.25">
      <c r="H16135" s="113"/>
    </row>
    <row r="16136" spans="8:8" x14ac:dyDescent="0.25">
      <c r="H16136" s="113"/>
    </row>
    <row r="16137" spans="8:8" x14ac:dyDescent="0.25">
      <c r="H16137" s="113"/>
    </row>
    <row r="16138" spans="8:8" x14ac:dyDescent="0.25">
      <c r="H16138" s="113"/>
    </row>
    <row r="16139" spans="8:8" x14ac:dyDescent="0.25">
      <c r="H16139" s="113"/>
    </row>
    <row r="16140" spans="8:8" x14ac:dyDescent="0.25">
      <c r="H16140" s="113"/>
    </row>
    <row r="16141" spans="8:8" x14ac:dyDescent="0.25">
      <c r="H16141" s="113"/>
    </row>
    <row r="16142" spans="8:8" x14ac:dyDescent="0.25">
      <c r="H16142" s="113"/>
    </row>
    <row r="16143" spans="8:8" x14ac:dyDescent="0.25">
      <c r="H16143" s="113"/>
    </row>
    <row r="16144" spans="8:8" x14ac:dyDescent="0.25">
      <c r="H16144" s="113"/>
    </row>
    <row r="16145" spans="8:8" x14ac:dyDescent="0.25">
      <c r="H16145" s="113"/>
    </row>
    <row r="16146" spans="8:8" x14ac:dyDescent="0.25">
      <c r="H16146" s="113"/>
    </row>
    <row r="16147" spans="8:8" x14ac:dyDescent="0.25">
      <c r="H16147" s="113"/>
    </row>
    <row r="16148" spans="8:8" x14ac:dyDescent="0.25">
      <c r="H16148" s="113"/>
    </row>
    <row r="16149" spans="8:8" x14ac:dyDescent="0.25">
      <c r="H16149" s="113"/>
    </row>
    <row r="16150" spans="8:8" x14ac:dyDescent="0.25">
      <c r="H16150" s="113"/>
    </row>
    <row r="16151" spans="8:8" x14ac:dyDescent="0.25">
      <c r="H16151" s="113"/>
    </row>
    <row r="16152" spans="8:8" x14ac:dyDescent="0.25">
      <c r="H16152" s="113"/>
    </row>
    <row r="16153" spans="8:8" x14ac:dyDescent="0.25">
      <c r="H16153" s="113"/>
    </row>
    <row r="16154" spans="8:8" x14ac:dyDescent="0.25">
      <c r="H16154" s="113"/>
    </row>
    <row r="16155" spans="8:8" x14ac:dyDescent="0.25">
      <c r="H16155" s="113"/>
    </row>
    <row r="16156" spans="8:8" x14ac:dyDescent="0.25">
      <c r="H16156" s="113"/>
    </row>
    <row r="16157" spans="8:8" x14ac:dyDescent="0.25">
      <c r="H16157" s="113"/>
    </row>
    <row r="16158" spans="8:8" x14ac:dyDescent="0.25">
      <c r="H16158" s="113"/>
    </row>
    <row r="16159" spans="8:8" x14ac:dyDescent="0.25">
      <c r="H16159" s="113"/>
    </row>
    <row r="16160" spans="8:8" x14ac:dyDescent="0.25">
      <c r="H16160" s="113"/>
    </row>
    <row r="16161" spans="8:8" x14ac:dyDescent="0.25">
      <c r="H16161" s="113"/>
    </row>
    <row r="16162" spans="8:8" x14ac:dyDescent="0.25">
      <c r="H16162" s="113"/>
    </row>
    <row r="16163" spans="8:8" x14ac:dyDescent="0.25">
      <c r="H16163" s="113"/>
    </row>
    <row r="16164" spans="8:8" x14ac:dyDescent="0.25">
      <c r="H16164" s="113"/>
    </row>
    <row r="16165" spans="8:8" x14ac:dyDescent="0.25">
      <c r="H16165" s="113"/>
    </row>
    <row r="16166" spans="8:8" x14ac:dyDescent="0.25">
      <c r="H16166" s="113"/>
    </row>
    <row r="16167" spans="8:8" x14ac:dyDescent="0.25">
      <c r="H16167" s="113"/>
    </row>
    <row r="16168" spans="8:8" x14ac:dyDescent="0.25">
      <c r="H16168" s="113"/>
    </row>
    <row r="16169" spans="8:8" x14ac:dyDescent="0.25">
      <c r="H16169" s="113"/>
    </row>
    <row r="16170" spans="8:8" x14ac:dyDescent="0.25">
      <c r="H16170" s="113"/>
    </row>
    <row r="16171" spans="8:8" x14ac:dyDescent="0.25">
      <c r="H16171" s="113"/>
    </row>
    <row r="16172" spans="8:8" x14ac:dyDescent="0.25">
      <c r="H16172" s="113"/>
    </row>
    <row r="16173" spans="8:8" x14ac:dyDescent="0.25">
      <c r="H16173" s="113"/>
    </row>
    <row r="16174" spans="8:8" x14ac:dyDescent="0.25">
      <c r="H16174" s="113"/>
    </row>
    <row r="16175" spans="8:8" x14ac:dyDescent="0.25">
      <c r="H16175" s="113"/>
    </row>
    <row r="16176" spans="8:8" x14ac:dyDescent="0.25">
      <c r="H16176" s="113"/>
    </row>
    <row r="16177" spans="8:8" x14ac:dyDescent="0.25">
      <c r="H16177" s="113"/>
    </row>
    <row r="16178" spans="8:8" x14ac:dyDescent="0.25">
      <c r="H16178" s="113"/>
    </row>
    <row r="16179" spans="8:8" x14ac:dyDescent="0.25">
      <c r="H16179" s="113"/>
    </row>
    <row r="16180" spans="8:8" x14ac:dyDescent="0.25">
      <c r="H16180" s="113"/>
    </row>
    <row r="16181" spans="8:8" x14ac:dyDescent="0.25">
      <c r="H16181" s="113"/>
    </row>
    <row r="16182" spans="8:8" x14ac:dyDescent="0.25">
      <c r="H16182" s="113"/>
    </row>
    <row r="16183" spans="8:8" x14ac:dyDescent="0.25">
      <c r="H16183" s="113"/>
    </row>
    <row r="16184" spans="8:8" x14ac:dyDescent="0.25">
      <c r="H16184" s="113"/>
    </row>
    <row r="16185" spans="8:8" x14ac:dyDescent="0.25">
      <c r="H16185" s="113"/>
    </row>
    <row r="16186" spans="8:8" x14ac:dyDescent="0.25">
      <c r="H16186" s="113"/>
    </row>
    <row r="16187" spans="8:8" x14ac:dyDescent="0.25">
      <c r="H16187" s="113"/>
    </row>
    <row r="16188" spans="8:8" x14ac:dyDescent="0.25">
      <c r="H16188" s="113"/>
    </row>
    <row r="16189" spans="8:8" x14ac:dyDescent="0.25">
      <c r="H16189" s="113"/>
    </row>
    <row r="16190" spans="8:8" x14ac:dyDescent="0.25">
      <c r="H16190" s="113"/>
    </row>
    <row r="16191" spans="8:8" x14ac:dyDescent="0.25">
      <c r="H16191" s="113"/>
    </row>
    <row r="16192" spans="8:8" x14ac:dyDescent="0.25">
      <c r="H16192" s="113"/>
    </row>
    <row r="16193" spans="8:8" x14ac:dyDescent="0.25">
      <c r="H16193" s="113"/>
    </row>
    <row r="16194" spans="8:8" x14ac:dyDescent="0.25">
      <c r="H16194" s="113"/>
    </row>
    <row r="16195" spans="8:8" x14ac:dyDescent="0.25">
      <c r="H16195" s="113"/>
    </row>
    <row r="16196" spans="8:8" x14ac:dyDescent="0.25">
      <c r="H16196" s="113"/>
    </row>
    <row r="16197" spans="8:8" x14ac:dyDescent="0.25">
      <c r="H16197" s="113"/>
    </row>
    <row r="16198" spans="8:8" x14ac:dyDescent="0.25">
      <c r="H16198" s="113"/>
    </row>
    <row r="16199" spans="8:8" x14ac:dyDescent="0.25">
      <c r="H16199" s="113"/>
    </row>
    <row r="16200" spans="8:8" x14ac:dyDescent="0.25">
      <c r="H16200" s="113"/>
    </row>
    <row r="16201" spans="8:8" x14ac:dyDescent="0.25">
      <c r="H16201" s="113"/>
    </row>
    <row r="16202" spans="8:8" x14ac:dyDescent="0.25">
      <c r="H16202" s="113"/>
    </row>
    <row r="16203" spans="8:8" x14ac:dyDescent="0.25">
      <c r="H16203" s="113"/>
    </row>
    <row r="16204" spans="8:8" x14ac:dyDescent="0.25">
      <c r="H16204" s="113"/>
    </row>
    <row r="16205" spans="8:8" x14ac:dyDescent="0.25">
      <c r="H16205" s="113"/>
    </row>
    <row r="16206" spans="8:8" x14ac:dyDescent="0.25">
      <c r="H16206" s="113"/>
    </row>
    <row r="16207" spans="8:8" x14ac:dyDescent="0.25">
      <c r="H16207" s="113"/>
    </row>
    <row r="16208" spans="8:8" x14ac:dyDescent="0.25">
      <c r="H16208" s="113"/>
    </row>
    <row r="16209" spans="8:8" x14ac:dyDescent="0.25">
      <c r="H16209" s="113"/>
    </row>
    <row r="16210" spans="8:8" x14ac:dyDescent="0.25">
      <c r="H16210" s="113"/>
    </row>
    <row r="16211" spans="8:8" x14ac:dyDescent="0.25">
      <c r="H16211" s="113"/>
    </row>
    <row r="16212" spans="8:8" x14ac:dyDescent="0.25">
      <c r="H16212" s="113"/>
    </row>
    <row r="16213" spans="8:8" x14ac:dyDescent="0.25">
      <c r="H16213" s="113"/>
    </row>
    <row r="16214" spans="8:8" x14ac:dyDescent="0.25">
      <c r="H16214" s="113"/>
    </row>
    <row r="16215" spans="8:8" x14ac:dyDescent="0.25">
      <c r="H16215" s="113"/>
    </row>
    <row r="16216" spans="8:8" x14ac:dyDescent="0.25">
      <c r="H16216" s="113"/>
    </row>
    <row r="16217" spans="8:8" x14ac:dyDescent="0.25">
      <c r="H16217" s="113"/>
    </row>
    <row r="16218" spans="8:8" x14ac:dyDescent="0.25">
      <c r="H16218" s="113"/>
    </row>
    <row r="16219" spans="8:8" x14ac:dyDescent="0.25">
      <c r="H16219" s="113"/>
    </row>
    <row r="16220" spans="8:8" x14ac:dyDescent="0.25">
      <c r="H16220" s="113"/>
    </row>
    <row r="16221" spans="8:8" x14ac:dyDescent="0.25">
      <c r="H16221" s="113"/>
    </row>
    <row r="16222" spans="8:8" x14ac:dyDescent="0.25">
      <c r="H16222" s="113"/>
    </row>
    <row r="16223" spans="8:8" x14ac:dyDescent="0.25">
      <c r="H16223" s="113"/>
    </row>
    <row r="16224" spans="8:8" x14ac:dyDescent="0.25">
      <c r="H16224" s="113"/>
    </row>
    <row r="16225" spans="8:8" x14ac:dyDescent="0.25">
      <c r="H16225" s="113"/>
    </row>
    <row r="16226" spans="8:8" x14ac:dyDescent="0.25">
      <c r="H16226" s="113"/>
    </row>
    <row r="16227" spans="8:8" x14ac:dyDescent="0.25">
      <c r="H16227" s="113"/>
    </row>
    <row r="16228" spans="8:8" x14ac:dyDescent="0.25">
      <c r="H16228" s="113"/>
    </row>
    <row r="16229" spans="8:8" x14ac:dyDescent="0.25">
      <c r="H16229" s="113"/>
    </row>
    <row r="16230" spans="8:8" x14ac:dyDescent="0.25">
      <c r="H16230" s="113"/>
    </row>
    <row r="16231" spans="8:8" x14ac:dyDescent="0.25">
      <c r="H16231" s="113"/>
    </row>
    <row r="16232" spans="8:8" x14ac:dyDescent="0.25">
      <c r="H16232" s="113"/>
    </row>
    <row r="16233" spans="8:8" x14ac:dyDescent="0.25">
      <c r="H16233" s="113"/>
    </row>
    <row r="16234" spans="8:8" x14ac:dyDescent="0.25">
      <c r="H16234" s="113"/>
    </row>
    <row r="16235" spans="8:8" x14ac:dyDescent="0.25">
      <c r="H16235" s="113"/>
    </row>
    <row r="16236" spans="8:8" x14ac:dyDescent="0.25">
      <c r="H16236" s="113"/>
    </row>
    <row r="16237" spans="8:8" x14ac:dyDescent="0.25">
      <c r="H16237" s="113"/>
    </row>
    <row r="16238" spans="8:8" x14ac:dyDescent="0.25">
      <c r="H16238" s="113"/>
    </row>
    <row r="16239" spans="8:8" x14ac:dyDescent="0.25">
      <c r="H16239" s="113"/>
    </row>
    <row r="16240" spans="8:8" x14ac:dyDescent="0.25">
      <c r="H16240" s="113"/>
    </row>
    <row r="16241" spans="8:8" x14ac:dyDescent="0.25">
      <c r="H16241" s="113"/>
    </row>
    <row r="16242" spans="8:8" x14ac:dyDescent="0.25">
      <c r="H16242" s="113"/>
    </row>
    <row r="16243" spans="8:8" x14ac:dyDescent="0.25">
      <c r="H16243" s="113"/>
    </row>
    <row r="16244" spans="8:8" x14ac:dyDescent="0.25">
      <c r="H16244" s="113"/>
    </row>
    <row r="16245" spans="8:8" x14ac:dyDescent="0.25">
      <c r="H16245" s="113"/>
    </row>
    <row r="16246" spans="8:8" x14ac:dyDescent="0.25">
      <c r="H16246" s="113"/>
    </row>
    <row r="16247" spans="8:8" x14ac:dyDescent="0.25">
      <c r="H16247" s="113"/>
    </row>
    <row r="16248" spans="8:8" x14ac:dyDescent="0.25">
      <c r="H16248" s="113"/>
    </row>
    <row r="16249" spans="8:8" x14ac:dyDescent="0.25">
      <c r="H16249" s="113"/>
    </row>
    <row r="16250" spans="8:8" x14ac:dyDescent="0.25">
      <c r="H16250" s="113"/>
    </row>
    <row r="16251" spans="8:8" x14ac:dyDescent="0.25">
      <c r="H16251" s="113"/>
    </row>
    <row r="16252" spans="8:8" x14ac:dyDescent="0.25">
      <c r="H16252" s="113"/>
    </row>
    <row r="16253" spans="8:8" x14ac:dyDescent="0.25">
      <c r="H16253" s="113"/>
    </row>
    <row r="16254" spans="8:8" x14ac:dyDescent="0.25">
      <c r="H16254" s="113"/>
    </row>
    <row r="16255" spans="8:8" x14ac:dyDescent="0.25">
      <c r="H16255" s="113"/>
    </row>
    <row r="16256" spans="8:8" x14ac:dyDescent="0.25">
      <c r="H16256" s="113"/>
    </row>
    <row r="16257" spans="8:8" x14ac:dyDescent="0.25">
      <c r="H16257" s="113"/>
    </row>
    <row r="16258" spans="8:8" x14ac:dyDescent="0.25">
      <c r="H16258" s="113"/>
    </row>
    <row r="16259" spans="8:8" x14ac:dyDescent="0.25">
      <c r="H16259" s="113"/>
    </row>
    <row r="16260" spans="8:8" x14ac:dyDescent="0.25">
      <c r="H16260" s="113"/>
    </row>
    <row r="16261" spans="8:8" x14ac:dyDescent="0.25">
      <c r="H16261" s="113"/>
    </row>
    <row r="16262" spans="8:8" x14ac:dyDescent="0.25">
      <c r="H16262" s="113"/>
    </row>
    <row r="16263" spans="8:8" x14ac:dyDescent="0.25">
      <c r="H16263" s="113"/>
    </row>
    <row r="16264" spans="8:8" x14ac:dyDescent="0.25">
      <c r="H16264" s="113"/>
    </row>
    <row r="16265" spans="8:8" x14ac:dyDescent="0.25">
      <c r="H16265" s="113"/>
    </row>
    <row r="16266" spans="8:8" x14ac:dyDescent="0.25">
      <c r="H16266" s="113"/>
    </row>
    <row r="16267" spans="8:8" x14ac:dyDescent="0.25">
      <c r="H16267" s="113"/>
    </row>
    <row r="16268" spans="8:8" x14ac:dyDescent="0.25">
      <c r="H16268" s="113"/>
    </row>
    <row r="16269" spans="8:8" x14ac:dyDescent="0.25">
      <c r="H16269" s="113"/>
    </row>
    <row r="16270" spans="8:8" x14ac:dyDescent="0.25">
      <c r="H16270" s="113"/>
    </row>
    <row r="16271" spans="8:8" x14ac:dyDescent="0.25">
      <c r="H16271" s="113"/>
    </row>
    <row r="16272" spans="8:8" x14ac:dyDescent="0.25">
      <c r="H16272" s="113"/>
    </row>
    <row r="16273" spans="8:8" x14ac:dyDescent="0.25">
      <c r="H16273" s="113"/>
    </row>
    <row r="16274" spans="8:8" x14ac:dyDescent="0.25">
      <c r="H16274" s="113"/>
    </row>
    <row r="16275" spans="8:8" x14ac:dyDescent="0.25">
      <c r="H16275" s="113"/>
    </row>
    <row r="16276" spans="8:8" x14ac:dyDescent="0.25">
      <c r="H16276" s="113"/>
    </row>
    <row r="16277" spans="8:8" x14ac:dyDescent="0.25">
      <c r="H16277" s="113"/>
    </row>
    <row r="16278" spans="8:8" x14ac:dyDescent="0.25">
      <c r="H16278" s="113"/>
    </row>
    <row r="16279" spans="8:8" x14ac:dyDescent="0.25">
      <c r="H16279" s="113"/>
    </row>
    <row r="16280" spans="8:8" x14ac:dyDescent="0.25">
      <c r="H16280" s="113"/>
    </row>
    <row r="16281" spans="8:8" x14ac:dyDescent="0.25">
      <c r="H16281" s="113"/>
    </row>
    <row r="16282" spans="8:8" x14ac:dyDescent="0.25">
      <c r="H16282" s="113"/>
    </row>
    <row r="16283" spans="8:8" x14ac:dyDescent="0.25">
      <c r="H16283" s="113"/>
    </row>
    <row r="16284" spans="8:8" x14ac:dyDescent="0.25">
      <c r="H16284" s="113"/>
    </row>
    <row r="16285" spans="8:8" x14ac:dyDescent="0.25">
      <c r="H16285" s="113"/>
    </row>
    <row r="16286" spans="8:8" x14ac:dyDescent="0.25">
      <c r="H16286" s="113"/>
    </row>
    <row r="16287" spans="8:8" x14ac:dyDescent="0.25">
      <c r="H16287" s="113"/>
    </row>
    <row r="16288" spans="8:8" x14ac:dyDescent="0.25">
      <c r="H16288" s="113"/>
    </row>
    <row r="16289" spans="8:8" x14ac:dyDescent="0.25">
      <c r="H16289" s="113"/>
    </row>
    <row r="16290" spans="8:8" x14ac:dyDescent="0.25">
      <c r="H16290" s="113"/>
    </row>
    <row r="16291" spans="8:8" x14ac:dyDescent="0.25">
      <c r="H16291" s="113"/>
    </row>
    <row r="16292" spans="8:8" x14ac:dyDescent="0.25">
      <c r="H16292" s="113"/>
    </row>
    <row r="16293" spans="8:8" x14ac:dyDescent="0.25">
      <c r="H16293" s="113"/>
    </row>
    <row r="16294" spans="8:8" x14ac:dyDescent="0.25">
      <c r="H16294" s="113"/>
    </row>
    <row r="16295" spans="8:8" x14ac:dyDescent="0.25">
      <c r="H16295" s="113"/>
    </row>
    <row r="16296" spans="8:8" x14ac:dyDescent="0.25">
      <c r="H16296" s="113"/>
    </row>
    <row r="16297" spans="8:8" x14ac:dyDescent="0.25">
      <c r="H16297" s="113"/>
    </row>
    <row r="16298" spans="8:8" x14ac:dyDescent="0.25">
      <c r="H16298" s="113"/>
    </row>
    <row r="16299" spans="8:8" x14ac:dyDescent="0.25">
      <c r="H16299" s="113"/>
    </row>
    <row r="16300" spans="8:8" x14ac:dyDescent="0.25">
      <c r="H16300" s="113"/>
    </row>
    <row r="16301" spans="8:8" x14ac:dyDescent="0.25">
      <c r="H16301" s="113"/>
    </row>
    <row r="16302" spans="8:8" x14ac:dyDescent="0.25">
      <c r="H16302" s="113"/>
    </row>
    <row r="16303" spans="8:8" x14ac:dyDescent="0.25">
      <c r="H16303" s="113"/>
    </row>
    <row r="16304" spans="8:8" x14ac:dyDescent="0.25">
      <c r="H16304" s="113"/>
    </row>
    <row r="16305" spans="8:8" x14ac:dyDescent="0.25">
      <c r="H16305" s="113"/>
    </row>
    <row r="16306" spans="8:8" x14ac:dyDescent="0.25">
      <c r="H16306" s="113"/>
    </row>
    <row r="16307" spans="8:8" x14ac:dyDescent="0.25">
      <c r="H16307" s="113"/>
    </row>
    <row r="16308" spans="8:8" x14ac:dyDescent="0.25">
      <c r="H16308" s="113"/>
    </row>
    <row r="16309" spans="8:8" x14ac:dyDescent="0.25">
      <c r="H16309" s="113"/>
    </row>
    <row r="16310" spans="8:8" x14ac:dyDescent="0.25">
      <c r="H16310" s="113"/>
    </row>
    <row r="16311" spans="8:8" x14ac:dyDescent="0.25">
      <c r="H16311" s="113"/>
    </row>
    <row r="16312" spans="8:8" x14ac:dyDescent="0.25">
      <c r="H16312" s="113"/>
    </row>
    <row r="16313" spans="8:8" x14ac:dyDescent="0.25">
      <c r="H16313" s="113"/>
    </row>
    <row r="16314" spans="8:8" x14ac:dyDescent="0.25">
      <c r="H16314" s="113"/>
    </row>
    <row r="16315" spans="8:8" x14ac:dyDescent="0.25">
      <c r="H16315" s="113"/>
    </row>
    <row r="16316" spans="8:8" x14ac:dyDescent="0.25">
      <c r="H16316" s="113"/>
    </row>
    <row r="16317" spans="8:8" x14ac:dyDescent="0.25">
      <c r="H16317" s="113"/>
    </row>
    <row r="16318" spans="8:8" x14ac:dyDescent="0.25">
      <c r="H16318" s="113"/>
    </row>
    <row r="16319" spans="8:8" x14ac:dyDescent="0.25">
      <c r="H16319" s="113"/>
    </row>
    <row r="16320" spans="8:8" x14ac:dyDescent="0.25">
      <c r="H16320" s="113"/>
    </row>
    <row r="16321" spans="8:8" x14ac:dyDescent="0.25">
      <c r="H16321" s="113"/>
    </row>
    <row r="16322" spans="8:8" x14ac:dyDescent="0.25">
      <c r="H16322" s="113"/>
    </row>
    <row r="16323" spans="8:8" x14ac:dyDescent="0.25">
      <c r="H16323" s="113"/>
    </row>
    <row r="16324" spans="8:8" x14ac:dyDescent="0.25">
      <c r="H16324" s="113"/>
    </row>
    <row r="16325" spans="8:8" x14ac:dyDescent="0.25">
      <c r="H16325" s="113"/>
    </row>
    <row r="16326" spans="8:8" x14ac:dyDescent="0.25">
      <c r="H16326" s="113"/>
    </row>
    <row r="16327" spans="8:8" x14ac:dyDescent="0.25">
      <c r="H16327" s="113"/>
    </row>
    <row r="16328" spans="8:8" x14ac:dyDescent="0.25">
      <c r="H16328" s="113"/>
    </row>
    <row r="16329" spans="8:8" x14ac:dyDescent="0.25">
      <c r="H16329" s="113"/>
    </row>
    <row r="16330" spans="8:8" x14ac:dyDescent="0.25">
      <c r="H16330" s="113"/>
    </row>
    <row r="16331" spans="8:8" x14ac:dyDescent="0.25">
      <c r="H16331" s="113"/>
    </row>
    <row r="16332" spans="8:8" x14ac:dyDescent="0.25">
      <c r="H16332" s="113"/>
    </row>
    <row r="16333" spans="8:8" x14ac:dyDescent="0.25">
      <c r="H16333" s="113"/>
    </row>
    <row r="16334" spans="8:8" x14ac:dyDescent="0.25">
      <c r="H16334" s="113"/>
    </row>
    <row r="16335" spans="8:8" x14ac:dyDescent="0.25">
      <c r="H16335" s="113"/>
    </row>
    <row r="16336" spans="8:8" x14ac:dyDescent="0.25">
      <c r="H16336" s="113"/>
    </row>
    <row r="16337" spans="8:8" x14ac:dyDescent="0.25">
      <c r="H16337" s="113"/>
    </row>
    <row r="16338" spans="8:8" x14ac:dyDescent="0.25">
      <c r="H16338" s="113"/>
    </row>
    <row r="16339" spans="8:8" x14ac:dyDescent="0.25">
      <c r="H16339" s="113"/>
    </row>
    <row r="16340" spans="8:8" x14ac:dyDescent="0.25">
      <c r="H16340" s="113"/>
    </row>
    <row r="16341" spans="8:8" x14ac:dyDescent="0.25">
      <c r="H16341" s="113"/>
    </row>
    <row r="16342" spans="8:8" x14ac:dyDescent="0.25">
      <c r="H16342" s="113"/>
    </row>
    <row r="16343" spans="8:8" x14ac:dyDescent="0.25">
      <c r="H16343" s="113"/>
    </row>
    <row r="16344" spans="8:8" x14ac:dyDescent="0.25">
      <c r="H16344" s="113"/>
    </row>
    <row r="16345" spans="8:8" x14ac:dyDescent="0.25">
      <c r="H16345" s="113"/>
    </row>
    <row r="16346" spans="8:8" x14ac:dyDescent="0.25">
      <c r="H16346" s="113"/>
    </row>
    <row r="16347" spans="8:8" x14ac:dyDescent="0.25">
      <c r="H16347" s="113"/>
    </row>
    <row r="16348" spans="8:8" x14ac:dyDescent="0.25">
      <c r="H16348" s="113"/>
    </row>
    <row r="16349" spans="8:8" x14ac:dyDescent="0.25">
      <c r="H16349" s="113"/>
    </row>
    <row r="16350" spans="8:8" x14ac:dyDescent="0.25">
      <c r="H16350" s="113"/>
    </row>
    <row r="16351" spans="8:8" x14ac:dyDescent="0.25">
      <c r="H16351" s="113"/>
    </row>
    <row r="16352" spans="8:8" x14ac:dyDescent="0.25">
      <c r="H16352" s="113"/>
    </row>
    <row r="16353" spans="8:8" x14ac:dyDescent="0.25">
      <c r="H16353" s="113"/>
    </row>
    <row r="16354" spans="8:8" x14ac:dyDescent="0.25">
      <c r="H16354" s="113"/>
    </row>
  </sheetData>
  <autoFilter ref="A1:F57" xr:uid="{DBCD5708-4C66-48E8-B2DC-E152EB4E0B3A}"/>
  <conditionalFormatting sqref="D37">
    <cfRule type="containsText" dxfId="5" priority="4" operator="containsText" text="DI">
      <formula>NOT(ISERROR(SEARCH("DI",D37)))</formula>
    </cfRule>
    <cfRule type="cellIs" dxfId="4" priority="5" operator="equal">
      <formula>"RH"</formula>
    </cfRule>
    <cfRule type="cellIs" dxfId="3" priority="6" operator="equal">
      <formula>"R"</formula>
    </cfRule>
  </conditionalFormatting>
  <conditionalFormatting sqref="D36">
    <cfRule type="containsText" dxfId="2" priority="3" operator="containsText" text="DI">
      <formula>NOT(ISERROR(SEARCH("DI",D36)))</formula>
    </cfRule>
  </conditionalFormatting>
  <conditionalFormatting sqref="D36">
    <cfRule type="cellIs" dxfId="1" priority="1" operator="equal">
      <formula>"RH"</formula>
    </cfRule>
    <cfRule type="cellIs" dxfId="0" priority="2" operator="equal">
      <formula>"R"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31043312-0b67-4a57-8486-f3fa1b4131cb"/>
    <lcf76f155ced4ddcb4097134ff3c332f xmlns="f854de88-f4b1-460f-8baa-16d81060c6ee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0824EB3A65C4446BECD97DBBEE00FA2" ma:contentTypeVersion="11" ma:contentTypeDescription="Crée un document." ma:contentTypeScope="" ma:versionID="27ee85845f8309e048a2786c7e50a498">
  <xsd:schema xmlns:xsd="http://www.w3.org/2001/XMLSchema" xmlns:xs="http://www.w3.org/2001/XMLSchema" xmlns:p="http://schemas.microsoft.com/office/2006/metadata/properties" xmlns:ns2="f854de88-f4b1-460f-8baa-16d81060c6ee" xmlns:ns3="31043312-0b67-4a57-8486-f3fa1b4131cb" targetNamespace="http://schemas.microsoft.com/office/2006/metadata/properties" ma:root="true" ma:fieldsID="f99204220da749dc9d7b6238134df05d" ns2:_="" ns3:_="">
    <xsd:import namespace="f854de88-f4b1-460f-8baa-16d81060c6ee"/>
    <xsd:import namespace="31043312-0b67-4a57-8486-f3fa1b4131c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54de88-f4b1-460f-8baa-16d81060c6e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709e9e10-4621-4eb5-967c-b75a55d7201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043312-0b67-4a57-8486-f3fa1b4131cb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ed125409-1feb-4f7a-9e51-adaf2d8a948c}" ma:internalName="TaxCatchAll" ma:showField="CatchAllData" ma:web="31043312-0b67-4a57-8486-f3fa1b4131c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4764FCB-C28F-4FDC-B0DA-A56837B19476}">
  <ds:schemaRefs>
    <ds:schemaRef ds:uri="http://purl.org/dc/dcmitype/"/>
    <ds:schemaRef ds:uri="http://www.w3.org/XML/1998/namespace"/>
    <ds:schemaRef ds:uri="31043312-0b67-4a57-8486-f3fa1b4131cb"/>
    <ds:schemaRef ds:uri="f854de88-f4b1-460f-8baa-16d81060c6ee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purl.org/dc/terms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F5C44E2A-ECD1-4DE7-A30B-D55D16BF5D6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C9AE8C4-AD3D-4FA1-9298-E8C14CE69F2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54de88-f4b1-460f-8baa-16d81060c6ee"/>
    <ds:schemaRef ds:uri="31043312-0b67-4a57-8486-f3fa1b4131c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planning-Septembre</vt:lpstr>
      <vt:lpstr>Matelot 5</vt:lpstr>
      <vt:lpstr>PS-FS</vt:lpstr>
      <vt:lpstr>'Matelot 5'!Zone_d_impression</vt:lpstr>
      <vt:lpstr>'planning-Septembre'!Zone_d_impression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LEGER</dc:creator>
  <cp:lastModifiedBy>Tony LEGER</cp:lastModifiedBy>
  <cp:lastPrinted>2024-08-30T22:54:12Z</cp:lastPrinted>
  <dcterms:created xsi:type="dcterms:W3CDTF">2024-08-19T00:45:21Z</dcterms:created>
  <dcterms:modified xsi:type="dcterms:W3CDTF">2024-09-12T03:29:42Z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0x01010050824EB3A65C4446BECD97DBBEE00FA2</vt:lpwstr>
  </property>
</Properties>
</file>