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7C2BCEF7-94A1-49E6-A399-342A1F92D8B8}" xr6:coauthVersionLast="47" xr6:coauthVersionMax="47" xr10:uidLastSave="{00000000-0000-0000-0000-000000000000}"/>
  <bookViews>
    <workbookView xWindow="-110" yWindow="-110" windowWidth="19420" windowHeight="10300" activeTab="1" xr2:uid="{47DA536F-5C82-4E30-9474-FA70F23F69D2}"/>
  </bookViews>
  <sheets>
    <sheet name="gestion stock" sheetId="1" r:id="rId1"/>
    <sheet name="Annexe pour formule ou macro 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  <c r="A7" i="1" s="1"/>
  <c r="A8" i="1" s="1"/>
  <c r="Q5" i="1" l="1"/>
  <c r="A9" i="1"/>
  <c r="A10" i="1" l="1"/>
  <c r="I10" i="1" l="1"/>
  <c r="J8" i="1"/>
  <c r="J7" i="1"/>
  <c r="J10" i="1"/>
  <c r="I7" i="1"/>
  <c r="I5" i="1"/>
  <c r="I6" i="1"/>
  <c r="J6" i="1"/>
  <c r="I9" i="1"/>
  <c r="J9" i="1"/>
  <c r="I8" i="1"/>
  <c r="J5" i="1"/>
  <c r="L6" i="1" l="1"/>
  <c r="K6" i="1" s="1" a="1"/>
  <c r="K6" i="1" s="1"/>
  <c r="L7" i="1"/>
  <c r="K7" i="1" s="1" a="1"/>
  <c r="K7" i="1" s="1"/>
  <c r="L8" i="1"/>
  <c r="K8" i="1" s="1" a="1"/>
  <c r="K8" i="1" s="1"/>
  <c r="L5" i="1"/>
  <c r="K5" i="1" s="1" a="1"/>
  <c r="K5" i="1" s="1"/>
  <c r="L9" i="1"/>
  <c r="K9" i="1" s="1" a="1"/>
  <c r="K9" i="1" s="1"/>
  <c r="L10" i="1"/>
  <c r="K10" i="1" s="1" a="1"/>
  <c r="K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<sst xmlns="http://schemas.openxmlformats.org/spreadsheetml/2006/main" count="32" uniqueCount="26">
  <si>
    <r>
      <rPr>
        <b/>
        <sz val="20"/>
        <color rgb="FF00C894"/>
        <rFont val="Calibri"/>
        <family val="2"/>
        <scheme val="minor"/>
      </rPr>
      <t>Entrées</t>
    </r>
    <r>
      <rPr>
        <b/>
        <sz val="20"/>
        <color rgb="FF000000"/>
        <rFont val="Calibri"/>
        <family val="2"/>
        <scheme val="minor"/>
      </rPr>
      <t xml:space="preserve"> et </t>
    </r>
    <r>
      <rPr>
        <b/>
        <sz val="20"/>
        <color rgb="FFFF5E3E"/>
        <rFont val="Calibri"/>
        <family val="2"/>
        <scheme val="minor"/>
      </rPr>
      <t>Sorties</t>
    </r>
    <r>
      <rPr>
        <b/>
        <sz val="20"/>
        <color rgb="FF000000"/>
        <rFont val="Calibri"/>
        <family val="2"/>
        <scheme val="minor"/>
      </rPr>
      <t xml:space="preserve"> du STOCK</t>
    </r>
  </si>
  <si>
    <t>Code</t>
  </si>
  <si>
    <t>Désignation</t>
  </si>
  <si>
    <t>Fournisseur</t>
  </si>
  <si>
    <t>Référence</t>
  </si>
  <si>
    <t>Lien web</t>
  </si>
  <si>
    <t>Photo</t>
  </si>
  <si>
    <t>Stock</t>
  </si>
  <si>
    <t>Entrée</t>
  </si>
  <si>
    <t>Sortie</t>
  </si>
  <si>
    <t>Alerte Stock</t>
  </si>
  <si>
    <t>Stock Final</t>
  </si>
  <si>
    <t>Date</t>
  </si>
  <si>
    <t>Article</t>
  </si>
  <si>
    <t>Mini</t>
  </si>
  <si>
    <t>initial</t>
  </si>
  <si>
    <t>PRODUIT A</t>
  </si>
  <si>
    <t>PRODUIT B</t>
  </si>
  <si>
    <t>PRODUIT C</t>
  </si>
  <si>
    <t>PRODUIT D</t>
  </si>
  <si>
    <t>PRODUIT E</t>
  </si>
  <si>
    <t>PRODUIT F</t>
  </si>
  <si>
    <t>1 PRODUIT C =</t>
  </si>
  <si>
    <t>moins 1 PRODUIT A et moins 3 PRODUIT B</t>
  </si>
  <si>
    <t>1 PRODUIT F =</t>
  </si>
  <si>
    <t>plus 2 PRODUIT D et moins 1 PRODUIT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</si>
</sst>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20"/>
      <color rgb="FF0ABEB5"/>
      <name val="Calibri"/>
      <family val="2"/>
      <scheme val="minor"/>
    </font>
    <font>
      <b/>
      <sz val="20"/>
      <color rgb="FF00C894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rgb="FFFF5E3E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25252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rgb="FF000000"/>
      </patternFill>
    </fill>
    <fill>
      <patternFill patternType="solid">
        <fgColor rgb="FF0E80C6"/>
        <bgColor rgb="FF000000"/>
      </patternFill>
    </fill>
    <fill>
      <patternFill patternType="solid">
        <fgColor rgb="FFA0FDCA"/>
        <bgColor rgb="FF000000"/>
      </patternFill>
    </fill>
    <fill>
      <patternFill patternType="solid">
        <fgColor rgb="FFFF5E3E"/>
        <bgColor rgb="FF000000"/>
      </patternFill>
    </fill>
    <fill>
      <patternFill patternType="solid">
        <fgColor rgb="FFEAEAEA"/>
        <bgColor indexed="64"/>
      </patternFill>
    </fill>
  </fills>
  <borders count="11">
    <border>
      <left/>
      <right/>
      <top/>
      <bottom/>
      <diagonal/>
    </border>
    <border>
      <left/>
      <right style="thin">
        <color rgb="FFA5A5A5"/>
      </right>
      <top/>
      <bottom/>
      <diagonal/>
    </border>
    <border>
      <left style="thin">
        <color rgb="FFA5A5A5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rgb="FFA5A5A5"/>
      </right>
      <top/>
      <bottom style="thin">
        <color indexed="64"/>
      </bottom>
      <diagonal/>
    </border>
    <border>
      <left style="thin">
        <color rgb="FFA5A5A5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9" fillId="0" borderId="0" xfId="0" applyFont="1"/>
    <xf numFmtId="0" fontId="10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3" fillId="0" borderId="0" xfId="0" applyFont="1"/>
    <xf numFmtId="0" fontId="14" fillId="0" borderId="0" xfId="0" applyFont="1"/>
    <xf numFmtId="164" fontId="12" fillId="3" borderId="4" xfId="0" applyNumberFormat="1" applyFont="1" applyFill="1" applyBorder="1" applyAlignment="1">
      <alignment horizontal="center" vertical="center" wrapText="1"/>
    </xf>
    <xf numFmtId="164" fontId="12" fillId="3" borderId="6" xfId="0" applyNumberFormat="1" applyFont="1" applyFill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left" vertical="center"/>
    </xf>
    <xf numFmtId="0" fontId="4" fillId="0" borderId="10" xfId="0" applyFont="1" applyBorder="1" applyAlignment="1">
      <alignment horizontal="center" vertical="center" wrapText="1"/>
    </xf>
    <xf numFmtId="0" fontId="9" fillId="0" borderId="3" xfId="0" applyFont="1" applyBorder="1"/>
    <xf numFmtId="0" fontId="0" fillId="6" borderId="3" xfId="0" applyFill="1" applyBorder="1" applyAlignment="1">
      <alignment horizontal="left" vertical="center" wrapText="1"/>
    </xf>
    <xf numFmtId="0" fontId="4" fillId="0" borderId="3" xfId="0" applyFont="1" applyBorder="1" applyAlignment="1">
      <alignment horizontal="center" vertical="center" wrapText="1"/>
    </xf>
    <xf numFmtId="164" fontId="4" fillId="6" borderId="3" xfId="0" applyNumberFormat="1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14" fontId="12" fillId="3" borderId="3" xfId="0" applyNumberFormat="1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9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left" vertical="center"/>
    </xf>
    <xf numFmtId="0" fontId="10" fillId="2" borderId="6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left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/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/>
    <xf numFmtId="14" fontId="4" fillId="0" borderId="0" xfId="0" applyNumberFormat="1" applyFont="1" applyFill="1"/>
    <xf numFmtId="164" fontId="5" fillId="0" borderId="0" xfId="0" applyNumberFormat="1" applyFont="1" applyFill="1"/>
    <xf numFmtId="0" fontId="4" fillId="0" borderId="0" xfId="0" applyFont="1" applyFill="1" applyAlignment="1">
      <alignment wrapText="1"/>
    </xf>
    <xf numFmtId="164" fontId="4" fillId="0" borderId="0" xfId="0" applyNumberFormat="1" applyFont="1" applyFill="1"/>
  </cellXfs>
  <cellStyles count="1"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7E3E6-ABC9-48FD-845A-D8D77A98F0FC}">
  <dimension ref="A1:S10"/>
  <sheetViews>
    <sheetView workbookViewId="0">
      <selection activeCell="Q10" sqref="Q10"/>
    </sheetView>
  </sheetViews>
  <sheetFormatPr baseColWidth="10" defaultRowHeight="14.5" x14ac:dyDescent="0.35"/>
  <sheetData>
    <row r="1" spans="1:19" ht="26" x14ac:dyDescent="0.6">
      <c r="A1" s="40"/>
      <c r="B1" s="41"/>
      <c r="C1" s="42"/>
      <c r="D1" s="42"/>
      <c r="E1" s="42"/>
      <c r="F1" s="42"/>
      <c r="G1" s="1"/>
      <c r="H1" s="2"/>
      <c r="I1" s="2"/>
      <c r="J1" s="2"/>
      <c r="K1" s="2"/>
      <c r="L1" s="2"/>
      <c r="M1" s="3"/>
      <c r="N1" s="4"/>
      <c r="O1" s="46"/>
      <c r="P1" s="47" t="s">
        <v>0</v>
      </c>
      <c r="Q1" s="48"/>
      <c r="R1" s="45"/>
      <c r="S1" s="45"/>
    </row>
    <row r="2" spans="1:19" x14ac:dyDescent="0.35">
      <c r="A2" s="43"/>
      <c r="B2" s="44"/>
      <c r="C2" s="45"/>
      <c r="D2" s="45"/>
      <c r="E2" s="45"/>
      <c r="F2" s="45"/>
      <c r="G2" s="1"/>
      <c r="H2" s="2"/>
      <c r="I2" s="2"/>
      <c r="J2" s="2"/>
      <c r="K2" s="2"/>
      <c r="L2" s="2"/>
      <c r="M2" s="4"/>
      <c r="N2" s="5"/>
      <c r="O2" s="46"/>
      <c r="P2" s="49"/>
      <c r="Q2" s="48"/>
      <c r="R2" s="45"/>
      <c r="S2" s="45"/>
    </row>
    <row r="3" spans="1:19" ht="15.5" x14ac:dyDescent="0.35">
      <c r="A3" s="6" t="s">
        <v>1</v>
      </c>
      <c r="B3" s="38" t="s">
        <v>2</v>
      </c>
      <c r="C3" s="27" t="s">
        <v>3</v>
      </c>
      <c r="D3" s="27" t="s">
        <v>4</v>
      </c>
      <c r="E3" s="27" t="s">
        <v>5</v>
      </c>
      <c r="F3" s="27" t="s">
        <v>6</v>
      </c>
      <c r="G3" s="7" t="s">
        <v>7</v>
      </c>
      <c r="H3" s="6" t="s">
        <v>7</v>
      </c>
      <c r="I3" s="27" t="s">
        <v>8</v>
      </c>
      <c r="J3" s="27" t="s">
        <v>9</v>
      </c>
      <c r="K3" s="29" t="s">
        <v>10</v>
      </c>
      <c r="L3" s="31" t="s">
        <v>11</v>
      </c>
      <c r="M3" s="8"/>
      <c r="N3" s="9"/>
      <c r="O3" s="33" t="s">
        <v>12</v>
      </c>
      <c r="P3" s="10" t="s">
        <v>1</v>
      </c>
      <c r="Q3" s="34" t="s">
        <v>2</v>
      </c>
      <c r="R3" s="36" t="s">
        <v>8</v>
      </c>
      <c r="S3" s="25" t="s">
        <v>9</v>
      </c>
    </row>
    <row r="4" spans="1:19" ht="15.5" x14ac:dyDescent="0.35">
      <c r="A4" s="6" t="s">
        <v>13</v>
      </c>
      <c r="B4" s="39"/>
      <c r="C4" s="28"/>
      <c r="D4" s="28"/>
      <c r="E4" s="28"/>
      <c r="F4" s="28"/>
      <c r="G4" s="7" t="s">
        <v>14</v>
      </c>
      <c r="H4" s="6" t="s">
        <v>15</v>
      </c>
      <c r="I4" s="28"/>
      <c r="J4" s="28"/>
      <c r="K4" s="30"/>
      <c r="L4" s="32"/>
      <c r="M4" s="8"/>
      <c r="N4" s="9"/>
      <c r="O4" s="33"/>
      <c r="P4" s="11" t="s">
        <v>13</v>
      </c>
      <c r="Q4" s="35"/>
      <c r="R4" s="37"/>
      <c r="S4" s="26"/>
    </row>
    <row r="5" spans="1:19" x14ac:dyDescent="0.35">
      <c r="A5" s="12">
        <v>1</v>
      </c>
      <c r="B5" s="13" t="s">
        <v>16</v>
      </c>
      <c r="C5" s="14"/>
      <c r="D5" s="14"/>
      <c r="E5" s="14"/>
      <c r="F5" s="14"/>
      <c r="G5" s="15">
        <v>20</v>
      </c>
      <c r="H5" s="16">
        <v>3</v>
      </c>
      <c r="I5" s="16">
        <f t="shared" ref="I5:I10" si="0">SUMIF(Q:Q,B:B,R:R)</f>
        <v>0</v>
      </c>
      <c r="J5" s="16">
        <f t="shared" ref="J5:J10" si="1">SUMIF(Q:Q,B:B,S:S)</f>
        <v>0</v>
      </c>
      <c r="K5" s="16" cm="1">
        <f t="array" ref="K5">_xlfn.IFS(L5&lt;=0,0,L5&lt;=G5,1,L5&gt;G5,2)</f>
        <v>1</v>
      </c>
      <c r="L5" s="17">
        <f>H5+(I5-J5)</f>
        <v>3</v>
      </c>
      <c r="M5" s="4"/>
      <c r="N5" s="4"/>
      <c r="O5" s="18">
        <v>45512</v>
      </c>
      <c r="P5" s="19">
        <v>4</v>
      </c>
      <c r="Q5" s="20" t="str">
        <f t="shared" ref="Q5:Q10" si="2">_xlfn.XLOOKUP(P5,A:A,B:B)</f>
        <v>PRODUIT D</v>
      </c>
      <c r="R5" s="16">
        <v>30</v>
      </c>
      <c r="S5" s="21"/>
    </row>
    <row r="6" spans="1:19" x14ac:dyDescent="0.35">
      <c r="A6" s="12">
        <f>A5+1</f>
        <v>2</v>
      </c>
      <c r="B6" s="22" t="s">
        <v>17</v>
      </c>
      <c r="C6" s="14"/>
      <c r="D6" s="14"/>
      <c r="E6" s="14"/>
      <c r="F6" s="14"/>
      <c r="G6" s="15">
        <v>5</v>
      </c>
      <c r="H6" s="16">
        <v>0</v>
      </c>
      <c r="I6" s="16">
        <f t="shared" si="0"/>
        <v>0</v>
      </c>
      <c r="J6" s="16">
        <f t="shared" si="1"/>
        <v>0</v>
      </c>
      <c r="K6" s="16" cm="1">
        <f t="array" ref="K6">_xlfn.IFS(L6&lt;=0,0,L6&lt;=G6,1,L6&gt;G6,2)</f>
        <v>0</v>
      </c>
      <c r="L6" s="17">
        <f t="shared" ref="L6:L10" si="3">H6+(I6-J6)</f>
        <v>0</v>
      </c>
      <c r="M6" s="4"/>
      <c r="N6" s="4"/>
      <c r="O6" s="18"/>
      <c r="P6" s="12"/>
      <c r="Q6" s="23"/>
      <c r="R6" s="16"/>
      <c r="S6" s="16"/>
    </row>
    <row r="7" spans="1:19" x14ac:dyDescent="0.35">
      <c r="A7" s="12">
        <f t="shared" ref="A7:A10" si="4">A6+1</f>
        <v>3</v>
      </c>
      <c r="B7" s="13" t="s">
        <v>18</v>
      </c>
      <c r="C7" s="14"/>
      <c r="D7" s="14"/>
      <c r="E7" s="14"/>
      <c r="F7" s="14"/>
      <c r="G7" s="15">
        <v>10</v>
      </c>
      <c r="H7" s="16">
        <v>23</v>
      </c>
      <c r="I7" s="16">
        <f t="shared" si="0"/>
        <v>0</v>
      </c>
      <c r="J7" s="16">
        <f t="shared" si="1"/>
        <v>0</v>
      </c>
      <c r="K7" s="16" cm="1">
        <f t="array" ref="K7">_xlfn.IFS(L7&lt;=0,0,L7&lt;=G7,1,L7&gt;G7,2)</f>
        <v>2</v>
      </c>
      <c r="L7" s="17">
        <f t="shared" si="3"/>
        <v>23</v>
      </c>
      <c r="M7" s="4"/>
      <c r="N7" s="4"/>
      <c r="O7" s="18"/>
      <c r="P7" s="12"/>
      <c r="Q7" s="23"/>
      <c r="R7" s="16"/>
      <c r="S7" s="16"/>
    </row>
    <row r="8" spans="1:19" x14ac:dyDescent="0.35">
      <c r="A8" s="24">
        <f t="shared" si="4"/>
        <v>4</v>
      </c>
      <c r="B8" s="22" t="s">
        <v>19</v>
      </c>
      <c r="C8" s="14"/>
      <c r="D8" s="14"/>
      <c r="E8" s="14"/>
      <c r="F8" s="14"/>
      <c r="G8" s="15">
        <v>20</v>
      </c>
      <c r="H8" s="16">
        <v>15</v>
      </c>
      <c r="I8" s="16">
        <f t="shared" si="0"/>
        <v>30</v>
      </c>
      <c r="J8" s="16">
        <f t="shared" si="1"/>
        <v>0</v>
      </c>
      <c r="K8" s="16" cm="1">
        <f t="array" ref="K8">_xlfn.IFS(L8&lt;=0,0,L8&lt;=G8,1,L8&gt;G8,2)</f>
        <v>2</v>
      </c>
      <c r="L8" s="17">
        <f t="shared" si="3"/>
        <v>45</v>
      </c>
      <c r="M8" s="4"/>
      <c r="N8" s="4"/>
      <c r="O8" s="18"/>
      <c r="P8" s="12"/>
      <c r="Q8" s="23"/>
      <c r="R8" s="16"/>
      <c r="S8" s="16"/>
    </row>
    <row r="9" spans="1:19" x14ac:dyDescent="0.35">
      <c r="A9" s="12">
        <f t="shared" si="4"/>
        <v>5</v>
      </c>
      <c r="B9" s="13" t="s">
        <v>20</v>
      </c>
      <c r="C9" s="14"/>
      <c r="D9" s="14"/>
      <c r="E9" s="14"/>
      <c r="F9" s="14"/>
      <c r="G9" s="15">
        <v>5</v>
      </c>
      <c r="H9" s="16">
        <v>5</v>
      </c>
      <c r="I9" s="16">
        <f t="shared" si="0"/>
        <v>0</v>
      </c>
      <c r="J9" s="16">
        <f t="shared" si="1"/>
        <v>0</v>
      </c>
      <c r="K9" s="16" cm="1">
        <f t="array" ref="K9">_xlfn.IFS(L9&lt;=0,0,L9&lt;=G9,1,L9&gt;G9,2)</f>
        <v>1</v>
      </c>
      <c r="L9" s="17">
        <f t="shared" si="3"/>
        <v>5</v>
      </c>
      <c r="M9" s="4"/>
      <c r="N9" s="4"/>
      <c r="O9" s="18"/>
      <c r="P9" s="12"/>
      <c r="Q9" s="23"/>
      <c r="R9" s="16"/>
      <c r="S9" s="16"/>
    </row>
    <row r="10" spans="1:19" x14ac:dyDescent="0.35">
      <c r="A10" s="24">
        <f t="shared" si="4"/>
        <v>6</v>
      </c>
      <c r="B10" s="22" t="s">
        <v>21</v>
      </c>
      <c r="C10" s="14"/>
      <c r="D10" s="14"/>
      <c r="E10" s="14"/>
      <c r="F10" s="14"/>
      <c r="G10" s="15">
        <v>5</v>
      </c>
      <c r="H10" s="16">
        <v>7</v>
      </c>
      <c r="I10" s="16">
        <f t="shared" si="0"/>
        <v>0</v>
      </c>
      <c r="J10" s="16">
        <f t="shared" si="1"/>
        <v>0</v>
      </c>
      <c r="K10" s="16" cm="1">
        <f t="array" ref="K10">_xlfn.IFS(L10&lt;=0,0,L10&lt;=G10,1,L10&gt;G10,2)</f>
        <v>2</v>
      </c>
      <c r="L10" s="17">
        <f t="shared" si="3"/>
        <v>7</v>
      </c>
      <c r="M10" s="4"/>
      <c r="N10" s="4"/>
      <c r="O10" s="18"/>
      <c r="P10" s="12"/>
      <c r="Q10" s="23"/>
      <c r="R10" s="16"/>
      <c r="S10" s="16"/>
    </row>
  </sheetData>
  <mergeCells count="13">
    <mergeCell ref="I3:I4"/>
    <mergeCell ref="B3:B4"/>
    <mergeCell ref="C3:C4"/>
    <mergeCell ref="D3:D4"/>
    <mergeCell ref="E3:E4"/>
    <mergeCell ref="F3:F4"/>
    <mergeCell ref="S3:S4"/>
    <mergeCell ref="J3:J4"/>
    <mergeCell ref="K3:K4"/>
    <mergeCell ref="L3:L4"/>
    <mergeCell ref="O3:O4"/>
    <mergeCell ref="Q3:Q4"/>
    <mergeCell ref="R3:R4"/>
  </mergeCells>
  <conditionalFormatting sqref="A5:A10 C5:L10">
    <cfRule type="expression" dxfId="0" priority="1">
      <formula>NOT(MOD(ROW(),2))</formula>
    </cfRule>
  </conditionalFormatting>
  <dataValidations count="1">
    <dataValidation type="list" allowBlank="1" showInputMessage="1" showErrorMessage="1" sqref="P1:P10" xr:uid="{EC57DE3A-38EF-4D8A-A5E3-E94112FFA71F}">
      <formula1>$A$5:$A$22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65AFC8D3-3C12-4331-BB75-43E7CF85C49B}">
            <x14:iconSet iconSet="3Symbols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2</xm:f>
              </x14:cfvo>
              <x14:cfIcon iconSet="3Symbols" iconId="0"/>
              <x14:cfIcon iconSet="3Symbols" iconId="1"/>
              <x14:cfIcon iconSet="3Symbols" iconId="2"/>
            </x14:iconSet>
          </x14:cfRule>
          <xm:sqref>K5:K10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CD8D7-42CF-4343-A0B5-01B7F8287BE1}">
  <dimension ref="B4:C5"/>
  <sheetViews>
    <sheetView tabSelected="1" workbookViewId="0">
      <selection activeCell="B2" sqref="B2"/>
    </sheetView>
  </sheetViews>
  <sheetFormatPr baseColWidth="10" defaultRowHeight="14.5" x14ac:dyDescent="0.35"/>
  <cols>
    <col min="2" max="2" width="13" customWidth="1"/>
    <col min="3" max="3" width="37.08984375" customWidth="1"/>
  </cols>
  <sheetData>
    <row r="4" spans="2:3" x14ac:dyDescent="0.35">
      <c r="B4" t="s">
        <v>22</v>
      </c>
      <c r="C4" t="s">
        <v>23</v>
      </c>
    </row>
    <row r="5" spans="2:3" x14ac:dyDescent="0.35">
      <c r="B5" t="s">
        <v>24</v>
      </c>
      <c r="C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stock</vt:lpstr>
      <vt:lpstr>Annexe pour formule ou macro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descubes</dc:creator>
  <cp:lastModifiedBy>damien descubes</cp:lastModifiedBy>
  <dcterms:created xsi:type="dcterms:W3CDTF">2024-08-13T07:46:14Z</dcterms:created>
  <dcterms:modified xsi:type="dcterms:W3CDTF">2024-08-13T07:52:52Z</dcterms:modified>
</cp:coreProperties>
</file>