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05" windowWidth="13395" windowHeight="5160"/>
  </bookViews>
  <sheets>
    <sheet name="Folha3" sheetId="3" r:id="rId1"/>
    <sheet name="Hoja1" sheetId="4" r:id="rId2"/>
    <sheet name="Folha1" sheetId="5" r:id="rId3"/>
    <sheet name="IBEX35" sheetId="6" r:id="rId4"/>
    <sheet name="Folha2" sheetId="7" r:id="rId5"/>
    <sheet name="Tabla" sheetId="9" r:id="rId6"/>
  </sheets>
  <definedNames>
    <definedName name="TablaAmadeu">Folha3!$A$2:$N$37</definedName>
    <definedName name="TablaEmpresas">Folha3!$A$2:$N$37</definedName>
    <definedName name="TablaTicker">Folha3!$A$2:$N$37</definedName>
    <definedName name="Ticker">Tabla!$A$1:$N$35</definedName>
  </definedNames>
  <calcPr calcId="144525"/>
</workbook>
</file>

<file path=xl/calcChain.xml><?xml version="1.0" encoding="utf-8"?>
<calcChain xmlns="http://schemas.openxmlformats.org/spreadsheetml/2006/main">
  <c r="C3" i="7" l="1"/>
  <c r="C15" i="7"/>
  <c r="C14" i="7"/>
  <c r="C13" i="7"/>
  <c r="C12" i="7"/>
  <c r="C11" i="7"/>
  <c r="C10" i="7"/>
  <c r="C9" i="7"/>
  <c r="C8" i="7"/>
  <c r="C7" i="7"/>
  <c r="C6" i="7"/>
  <c r="C5" i="7"/>
  <c r="C4" i="7"/>
  <c r="B2" i="5"/>
  <c r="C4" i="5"/>
  <c r="D4" i="5"/>
  <c r="E4" i="5"/>
  <c r="F4" i="5"/>
  <c r="G4" i="5"/>
  <c r="H4" i="5"/>
  <c r="I4" i="5"/>
  <c r="J4" i="5"/>
  <c r="K4" i="5"/>
  <c r="L4" i="5"/>
  <c r="M4" i="5"/>
  <c r="N4" i="5"/>
  <c r="O4" i="5"/>
  <c r="P4" i="5"/>
  <c r="Q4" i="5"/>
  <c r="R4" i="5"/>
  <c r="S4" i="5"/>
  <c r="T4" i="5"/>
  <c r="U4" i="5"/>
  <c r="V4" i="5"/>
  <c r="W4" i="5"/>
  <c r="X4" i="5"/>
  <c r="Y4" i="5"/>
  <c r="Z4" i="5"/>
  <c r="AA4" i="5"/>
  <c r="AB4" i="5"/>
  <c r="AC4" i="5"/>
  <c r="AD4" i="5"/>
  <c r="AE4" i="5"/>
  <c r="AF4" i="5"/>
  <c r="AG4" i="5"/>
  <c r="AH4" i="5"/>
  <c r="B4" i="5"/>
  <c r="C3" i="5"/>
  <c r="D3" i="5"/>
  <c r="E3" i="5"/>
  <c r="F3" i="5"/>
  <c r="G3" i="5"/>
  <c r="H3" i="5"/>
  <c r="I3" i="5"/>
  <c r="J3" i="5"/>
  <c r="K3" i="5"/>
  <c r="L3" i="5"/>
  <c r="M3" i="5"/>
  <c r="N3" i="5"/>
  <c r="O3" i="5"/>
  <c r="P3" i="5"/>
  <c r="Q3" i="5"/>
  <c r="R3" i="5"/>
  <c r="S3" i="5"/>
  <c r="T3" i="5"/>
  <c r="U3" i="5"/>
  <c r="V3" i="5"/>
  <c r="W3" i="5"/>
  <c r="X3" i="5"/>
  <c r="Y3" i="5"/>
  <c r="Z3" i="5"/>
  <c r="AA3" i="5"/>
  <c r="AB3" i="5"/>
  <c r="AC3" i="5"/>
  <c r="AD3" i="5"/>
  <c r="AE3" i="5"/>
  <c r="AF3" i="5"/>
  <c r="AG3" i="5"/>
  <c r="AH3" i="5"/>
  <c r="B3" i="5"/>
  <c r="B5" i="5" s="1"/>
  <c r="B6" i="5" s="1"/>
  <c r="C2" i="5"/>
  <c r="D2" i="5"/>
  <c r="E2" i="5"/>
  <c r="F2" i="5"/>
  <c r="G2" i="5"/>
  <c r="H2" i="5"/>
  <c r="I2" i="5"/>
  <c r="J2" i="5"/>
  <c r="K2" i="5"/>
  <c r="L2" i="5"/>
  <c r="M2" i="5"/>
  <c r="N2" i="5"/>
  <c r="O2" i="5"/>
  <c r="P2" i="5"/>
  <c r="Q2" i="5"/>
  <c r="R2" i="5"/>
  <c r="S2" i="5"/>
  <c r="T2" i="5"/>
  <c r="U2" i="5"/>
  <c r="V2" i="5"/>
  <c r="W2" i="5"/>
  <c r="X2" i="5"/>
  <c r="Y2" i="5"/>
  <c r="Z2" i="5"/>
  <c r="AA2" i="5"/>
  <c r="AB2" i="5"/>
  <c r="AC2" i="5"/>
  <c r="AD2" i="5"/>
  <c r="AE2" i="5"/>
  <c r="AF2" i="5"/>
  <c r="AG2" i="5"/>
  <c r="AH2" i="5"/>
  <c r="AG5" i="5" l="1"/>
  <c r="AG6" i="5" s="1"/>
  <c r="AE5" i="5"/>
  <c r="AE6" i="5" s="1"/>
  <c r="AC5" i="5"/>
  <c r="AC6" i="5" s="1"/>
  <c r="AA5" i="5"/>
  <c r="AA6" i="5" s="1"/>
  <c r="Y5" i="5"/>
  <c r="Y6" i="5" s="1"/>
  <c r="W5" i="5"/>
  <c r="W6" i="5" s="1"/>
  <c r="U5" i="5"/>
  <c r="U6" i="5" s="1"/>
  <c r="S5" i="5"/>
  <c r="S6" i="5" s="1"/>
  <c r="Q5" i="5"/>
  <c r="Q6" i="5" s="1"/>
  <c r="O5" i="5"/>
  <c r="O6" i="5" s="1"/>
  <c r="M5" i="5"/>
  <c r="M6" i="5" s="1"/>
  <c r="K5" i="5"/>
  <c r="K6" i="5" s="1"/>
  <c r="I5" i="5"/>
  <c r="I6" i="5" s="1"/>
  <c r="G5" i="5"/>
  <c r="G6" i="5" s="1"/>
  <c r="E5" i="5"/>
  <c r="E6" i="5" s="1"/>
  <c r="C5" i="5"/>
  <c r="C6" i="5" s="1"/>
  <c r="AH5" i="5"/>
  <c r="AH6" i="5" s="1"/>
  <c r="AF5" i="5"/>
  <c r="AF6" i="5" s="1"/>
  <c r="AD5" i="5"/>
  <c r="AD6" i="5" s="1"/>
  <c r="AB5" i="5"/>
  <c r="AB6" i="5" s="1"/>
  <c r="Z5" i="5"/>
  <c r="Z6" i="5" s="1"/>
  <c r="X5" i="5"/>
  <c r="X6" i="5" s="1"/>
  <c r="V5" i="5"/>
  <c r="V6" i="5" s="1"/>
  <c r="T5" i="5"/>
  <c r="T6" i="5" s="1"/>
  <c r="R5" i="5"/>
  <c r="R6" i="5" s="1"/>
  <c r="P5" i="5"/>
  <c r="P6" i="5" s="1"/>
  <c r="N5" i="5"/>
  <c r="N6" i="5" s="1"/>
  <c r="L5" i="5"/>
  <c r="L6" i="5" s="1"/>
  <c r="J5" i="5"/>
  <c r="J6" i="5" s="1"/>
  <c r="H5" i="5"/>
  <c r="H6" i="5" s="1"/>
  <c r="F5" i="5"/>
  <c r="F6" i="5" s="1"/>
  <c r="D5" i="5"/>
  <c r="D6" i="5" s="1"/>
</calcChain>
</file>

<file path=xl/sharedStrings.xml><?xml version="1.0" encoding="utf-8"?>
<sst xmlns="http://schemas.openxmlformats.org/spreadsheetml/2006/main" count="809" uniqueCount="436">
  <si>
    <t>Fecha</t>
  </si>
  <si>
    <t>Nombre</t>
  </si>
  <si>
    <t>BME</t>
  </si>
  <si>
    <t>NIF</t>
  </si>
  <si>
    <t>Domicilio</t>
  </si>
  <si>
    <t>Ticker</t>
  </si>
  <si>
    <t>Cap. Social Admitido</t>
  </si>
  <si>
    <t>Tipo</t>
  </si>
  <si>
    <t>Importe</t>
  </si>
  <si>
    <t>Proporción</t>
  </si>
  <si>
    <t>Cierre</t>
  </si>
  <si>
    <t>Anterior</t>
  </si>
  <si>
    <t>Dif (%)</t>
  </si>
  <si>
    <t>Último Pago</t>
  </si>
  <si>
    <t>Último Split</t>
  </si>
  <si>
    <t>Abengoa</t>
  </si>
  <si>
    <t>ABG</t>
  </si>
  <si>
    <t>Dividendo</t>
  </si>
  <si>
    <t>4 x 1</t>
  </si>
  <si>
    <t>CL SUNP-GU (PALMAS ALTAS) 1   C.P. 41012   SEVILLA</t>
  </si>
  <si>
    <t>Abertis Infraestructuras, S.A.</t>
  </si>
  <si>
    <t>AV PARC LOGISTIC 12   C.P. 08040   BARCELONA</t>
  </si>
  <si>
    <t>ABE</t>
  </si>
  <si>
    <t>Acciona, S.A.</t>
  </si>
  <si>
    <t>CL AVENIDA DE EUROPA 18   C.P. 28943   ALCOBENDAS (MADRID)</t>
  </si>
  <si>
    <t>ANA</t>
  </si>
  <si>
    <t>6 x 1</t>
  </si>
  <si>
    <t>ES0125220311</t>
  </si>
  <si>
    <t>Acerinox, S.A.</t>
  </si>
  <si>
    <t>ES0132105018</t>
  </si>
  <si>
    <t>CL SANTIAGO DE COMPOSTELA 100   C.P. 28035   MADRID</t>
  </si>
  <si>
    <t>ACX</t>
  </si>
  <si>
    <t>ACS, Actividades de Const. Y Servicios, S.A</t>
  </si>
  <si>
    <t>AV PIO XII 102   C.P. 28036   MADRID</t>
  </si>
  <si>
    <t>ES0167050915</t>
  </si>
  <si>
    <t>ACS  </t>
  </si>
  <si>
    <t>3 x 1</t>
  </si>
  <si>
    <t>Arcelormittal, S.A.</t>
  </si>
  <si>
    <t>AVENUE DE LA LIBERTÉ 19   C.P. 32930   LUXEMBURGO (GRAN DUCADO LUXEM.</t>
  </si>
  <si>
    <t>LU0323134006</t>
  </si>
  <si>
    <t>MTS</t>
  </si>
  <si>
    <t>Banco Popular Español. S.A.</t>
  </si>
  <si>
    <t>CL VELAZQUEZ 34   C.P. 28001   MADRID</t>
  </si>
  <si>
    <t>ES0113790531</t>
  </si>
  <si>
    <t>POP</t>
  </si>
  <si>
    <t>5 x 1</t>
  </si>
  <si>
    <t>Banco de Sabadell, S.A.</t>
  </si>
  <si>
    <t>ES0113860A34</t>
  </si>
  <si>
    <t>PLAZA CATALUNYA 1   C.P. 08206   SABADELL (BARCELONA)</t>
  </si>
  <si>
    <t>SAB</t>
  </si>
  <si>
    <t>Banco Santander, S.A.</t>
  </si>
  <si>
    <t>ES0113900J37</t>
  </si>
  <si>
    <t>PO PEREDA 9   C.P. 39004   SANTANDER</t>
  </si>
  <si>
    <t>SAN</t>
  </si>
  <si>
    <t>2 x 1</t>
  </si>
  <si>
    <t>Bankinter, S.A.</t>
  </si>
  <si>
    <t>ES0113679I37</t>
  </si>
  <si>
    <t>PO CASTELLANA 29   C.P. 28046   MADRID</t>
  </si>
  <si>
    <t>BKT</t>
  </si>
  <si>
    <t>Banco Bilbao Vizcaya Argentaria, S.A.</t>
  </si>
  <si>
    <t>ES0113211835</t>
  </si>
  <si>
    <t>PL SAN NICOLAS 4   C.P. 48000   BILBAO</t>
  </si>
  <si>
    <t>BBVA</t>
  </si>
  <si>
    <t>Bolsas Y Mercados Españoles, S.A.</t>
  </si>
  <si>
    <t>ES0115056139</t>
  </si>
  <si>
    <t>PL DE LA LEALTAD 1   C.P. 28014   MADRID</t>
  </si>
  <si>
    <t>Criteria Caixacorp, S.A.</t>
  </si>
  <si>
    <t>ES0140609019</t>
  </si>
  <si>
    <t>AV DIAGONAL 621   C.P. 08028   BARCELONA</t>
  </si>
  <si>
    <t>CRI</t>
  </si>
  <si>
    <t>Ebro Foods, S.A.</t>
  </si>
  <si>
    <t>PO CASTELLANA 20   C.P. 28046   MADRID</t>
  </si>
  <si>
    <t>ES0112501012</t>
  </si>
  <si>
    <t>EBRO</t>
  </si>
  <si>
    <t>Enagas, S.A.</t>
  </si>
  <si>
    <t>ES0130960018</t>
  </si>
  <si>
    <t>Pº DE LOS OLMOS 19   C.P. 28005   MADRID</t>
  </si>
  <si>
    <t>ENG</t>
  </si>
  <si>
    <t>Endesa, S.A.</t>
  </si>
  <si>
    <t>A28023430</t>
  </si>
  <si>
    <t>ELE</t>
  </si>
  <si>
    <t>CL RIBERA DEL LOIRA 60   C.P. 28042   MADRID</t>
  </si>
  <si>
    <t>A41002288</t>
  </si>
  <si>
    <t>A08209769</t>
  </si>
  <si>
    <t>TELEFONICA</t>
  </si>
  <si>
    <t>GESTEVISION TELECINCO    </t>
  </si>
  <si>
    <t>TECNICAS REUNIDAS    </t>
  </si>
  <si>
    <t>SACYR VALLEHERMOSO    </t>
  </si>
  <si>
    <t>REPSOL YPF    </t>
  </si>
  <si>
    <t>RED ELECTRICA CORPORACION    </t>
  </si>
  <si>
    <t>OBRASCON HUARTE LAIN    </t>
  </si>
  <si>
    <t>MAPFRE, S.A.   </t>
  </si>
  <si>
    <t>INDRA, SERIE A</t>
  </si>
  <si>
    <t>IND. DE DISEÑO TEXTIL (INDITEX)</t>
  </si>
  <si>
    <t>IBERDROLA</t>
  </si>
  <si>
    <t>IBERDROLA RENOVABLES    </t>
  </si>
  <si>
    <t>GRIFOLS  </t>
  </si>
  <si>
    <t>GAS NATURAL SDG    </t>
  </si>
  <si>
    <t>GAMESA CORPORACION TECNOLOGICA    </t>
  </si>
  <si>
    <t>FERROVIAL</t>
  </si>
  <si>
    <t>FOMENTO CONSTR.Y CONTRATAS(FCC)  </t>
  </si>
  <si>
    <t xml:space="preserve">A28015865 </t>
  </si>
  <si>
    <t xml:space="preserve">A79075438 </t>
  </si>
  <si>
    <t>A28092583</t>
  </si>
  <si>
    <t>A28013811</t>
  </si>
  <si>
    <t xml:space="preserve">A78374725 </t>
  </si>
  <si>
    <t xml:space="preserve">A78003662 </t>
  </si>
  <si>
    <t>A48010573</t>
  </si>
  <si>
    <t xml:space="preserve">A00000001 </t>
  </si>
  <si>
    <t xml:space="preserve">A28599033 </t>
  </si>
  <si>
    <t xml:space="preserve"> A15075062 </t>
  </si>
  <si>
    <t>A48010615</t>
  </si>
  <si>
    <t xml:space="preserve"> A83028035</t>
  </si>
  <si>
    <t>A58389123</t>
  </si>
  <si>
    <t>A08015497</t>
  </si>
  <si>
    <t>A01011253</t>
  </si>
  <si>
    <t>A81939209</t>
  </si>
  <si>
    <t>A28037224</t>
  </si>
  <si>
    <t>CL GRAN VIA 28   C.P. 28013   MADRID</t>
  </si>
  <si>
    <t>CR DE IRUN, KM.11,700 S/N C.P. 28015   MADRID</t>
  </si>
  <si>
    <t>CL ARAPILES 13   C.P. 28015   MADRID</t>
  </si>
  <si>
    <t>PO DE LA CASTELLANA 85   C.P. 28046   MADRID</t>
  </si>
  <si>
    <t>PO CASTELLANA 278   C.P. 28046   MADRID</t>
  </si>
  <si>
    <t>PO CONDE DE LOS GAITANES 177   C.P. 28109   ALCOBENDAS-MADRID  TLF: 597.18.52</t>
  </si>
  <si>
    <t>PO DE LA CASTELLANA 259   C.P. 28046   MADRID</t>
  </si>
  <si>
    <t>CR POZUELO S/N   MAJADAHONDA</t>
  </si>
  <si>
    <t>AV DE BRUSELAS(ARROYO DE LA VEGA) 35   C.P. 28108   ALCOBENDAS (MADRID)</t>
  </si>
  <si>
    <t>AV DIPUTACION (EDIFICIO INDITEX) S/N   ARTEIXO. A CORUÑA</t>
  </si>
  <si>
    <t>CL GARDOQUI 8   C.P. 48008   BILBAO</t>
  </si>
  <si>
    <t>CL MENORCA 19   C.P. 46023   VALENCIA</t>
  </si>
  <si>
    <t>CL JESUS Y MARIA 6   C.P. 08022   BARCELONA</t>
  </si>
  <si>
    <t>PLAÇA DEL GAS 1   C.P. 08003   BARCELONA</t>
  </si>
  <si>
    <t>CL RAMON Y CAJAL 7   C.P. 01007   VITORIA-GASTEIZ</t>
  </si>
  <si>
    <t>CL PRINCIPE DE VERGARA 135   C.P. 28002   MADRID</t>
  </si>
  <si>
    <t xml:space="preserve"> CL BALMES 36   C.P. 08007   BARCELONA</t>
  </si>
  <si>
    <t> TEF    </t>
  </si>
  <si>
    <t>TL5</t>
  </si>
  <si>
    <t>TRE</t>
  </si>
  <si>
    <t>SYV</t>
  </si>
  <si>
    <t>REP</t>
  </si>
  <si>
    <t>REE  </t>
  </si>
  <si>
    <t>OHL</t>
  </si>
  <si>
    <t>MAP</t>
  </si>
  <si>
    <t>IDR  </t>
  </si>
  <si>
    <t>ITX</t>
  </si>
  <si>
    <t>IBE  </t>
  </si>
  <si>
    <t>IBR   </t>
  </si>
  <si>
    <t>GRF  </t>
  </si>
  <si>
    <t>GAS</t>
  </si>
  <si>
    <t>GAM</t>
  </si>
  <si>
    <t>FER  </t>
  </si>
  <si>
    <t>FCC  </t>
  </si>
  <si>
    <t xml:space="preserve"> +1,58 </t>
  </si>
  <si>
    <t>+0,79 </t>
  </si>
  <si>
    <t>+3,78 </t>
  </si>
  <si>
    <t>+0,50 </t>
  </si>
  <si>
    <t>+2,57 </t>
  </si>
  <si>
    <t>+1,89 </t>
  </si>
  <si>
    <t>-1,76 </t>
  </si>
  <si>
    <t>+2,07 </t>
  </si>
  <si>
    <t>-1,12 </t>
  </si>
  <si>
    <t>+0,07 </t>
  </si>
  <si>
    <t>+0,34 </t>
  </si>
  <si>
    <t>+0,91 </t>
  </si>
  <si>
    <t>+0,89 </t>
  </si>
  <si>
    <t>+1,18 </t>
  </si>
  <si>
    <t xml:space="preserve">IBERDROLA RENOVABLES </t>
  </si>
  <si>
    <t xml:space="preserve">IBERDROLA </t>
  </si>
  <si>
    <t xml:space="preserve">OBRASCON HUARTE LAIN </t>
  </si>
  <si>
    <t>REPSOL YPF   </t>
  </si>
  <si>
    <t>SACYR VALLEHERMOSO  </t>
  </si>
  <si>
    <t>Promedio</t>
  </si>
  <si>
    <t>Valor Cierre</t>
  </si>
  <si>
    <t>Diferencia 1er dia</t>
  </si>
  <si>
    <t>Recomendación</t>
  </si>
  <si>
    <t>Variación</t>
  </si>
  <si>
    <t>IBEX35</t>
  </si>
  <si>
    <t>Cerrar</t>
  </si>
  <si>
    <t>30 de dic de 2009</t>
  </si>
  <si>
    <t>29 de dic de 2009</t>
  </si>
  <si>
    <t>28 de dic de 2009</t>
  </si>
  <si>
    <t>23 de dic de 2009</t>
  </si>
  <si>
    <t>22 de dic de 2009</t>
  </si>
  <si>
    <t>21 de dic de 2009</t>
  </si>
  <si>
    <t>18 de dic de 2009</t>
  </si>
  <si>
    <t>17 de dic de 2009</t>
  </si>
  <si>
    <t>16 de dic de 2009</t>
  </si>
  <si>
    <t>15 de dic de 2009</t>
  </si>
  <si>
    <t>14 de dic de 2009</t>
  </si>
  <si>
    <t>11 de dic de 2009</t>
  </si>
  <si>
    <t>10 de dic de 2009</t>
  </si>
  <si>
    <t>9 de dic de 2009</t>
  </si>
  <si>
    <t>8 de dic de 2009</t>
  </si>
  <si>
    <t>7 de dic de 2009</t>
  </si>
  <si>
    <t>4 de dic de 2009</t>
  </si>
  <si>
    <t>3 de dic de 2009</t>
  </si>
  <si>
    <t>2 de dic de 2009</t>
  </si>
  <si>
    <t>1 de dic de 2009</t>
  </si>
  <si>
    <t>30 de nov de 2009</t>
  </si>
  <si>
    <t>27 de nov de 2009</t>
  </si>
  <si>
    <t>26 de nov de 2009</t>
  </si>
  <si>
    <t>25 de nov de 2009</t>
  </si>
  <si>
    <t>24 de nov de 2009</t>
  </si>
  <si>
    <t>23 de nov de 2009</t>
  </si>
  <si>
    <t>20 de nov de 2009</t>
  </si>
  <si>
    <t>19 de nov de 2009</t>
  </si>
  <si>
    <t>18 de nov de 2009</t>
  </si>
  <si>
    <t>17 de nov de 2009</t>
  </si>
  <si>
    <t>16 de nov de 2009</t>
  </si>
  <si>
    <t>13 de nov de 2009</t>
  </si>
  <si>
    <t>12 de nov de 2009</t>
  </si>
  <si>
    <t>11 de nov de 2009</t>
  </si>
  <si>
    <t>10 de nov de 2009</t>
  </si>
  <si>
    <t>9 de nov de 2009</t>
  </si>
  <si>
    <t>6 de nov de 2009</t>
  </si>
  <si>
    <t>5 de nov de 2009</t>
  </si>
  <si>
    <t>4 de nov de 2009</t>
  </si>
  <si>
    <t>3 de nov de 2009</t>
  </si>
  <si>
    <t>2 de nov de 2009</t>
  </si>
  <si>
    <t>30 de oct de 2009</t>
  </si>
  <si>
    <t>29 de oct de 2009</t>
  </si>
  <si>
    <t>28 de oct de 2009</t>
  </si>
  <si>
    <t>27 de oct de 2009</t>
  </si>
  <si>
    <t>26 de oct de 2009</t>
  </si>
  <si>
    <t>23 de oct de 2009</t>
  </si>
  <si>
    <t>22 de oct de 2009</t>
  </si>
  <si>
    <t>21 de oct de 2009</t>
  </si>
  <si>
    <t>20 de oct de 2009</t>
  </si>
  <si>
    <t>19 de oct de 2009</t>
  </si>
  <si>
    <t>16 de oct de 2009</t>
  </si>
  <si>
    <t>15 de oct de 2009</t>
  </si>
  <si>
    <t>14 de oct de 2009</t>
  </si>
  <si>
    <t>13 de oct de 2009</t>
  </si>
  <si>
    <t>12 de oct de 2009</t>
  </si>
  <si>
    <t>9 de oct de 2009</t>
  </si>
  <si>
    <t>8 de oct de 2009</t>
  </si>
  <si>
    <t>7 de oct de 2009</t>
  </si>
  <si>
    <t>6 de oct de 2009</t>
  </si>
  <si>
    <t>5 de oct de 2009</t>
  </si>
  <si>
    <t>2 de oct de 2009</t>
  </si>
  <si>
    <t>1 de oct de 2009</t>
  </si>
  <si>
    <t>30 de sep de 2009</t>
  </si>
  <si>
    <t>29 de sep de 2009</t>
  </si>
  <si>
    <t>28 de sep de 2009</t>
  </si>
  <si>
    <t>25 de sep de 2009</t>
  </si>
  <si>
    <t>24 de sep de 2009</t>
  </si>
  <si>
    <t>23 de sep de 2009</t>
  </si>
  <si>
    <t>22 de sep de 2009</t>
  </si>
  <si>
    <t>21 de sep de 2009</t>
  </si>
  <si>
    <t>18 de sep de 2009</t>
  </si>
  <si>
    <t>17 de sep de 2009</t>
  </si>
  <si>
    <t>16 de sep de 2009</t>
  </si>
  <si>
    <t>15 de sep de 2009</t>
  </si>
  <si>
    <t>14 de sep de 2009</t>
  </si>
  <si>
    <t>11 de sep de 2009</t>
  </si>
  <si>
    <t>10 de sep de 2009</t>
  </si>
  <si>
    <t>9 de sep de 2009</t>
  </si>
  <si>
    <t>8 de sep de 2009</t>
  </si>
  <si>
    <t>7 de sep de 2009</t>
  </si>
  <si>
    <t>4 de sep de 2009</t>
  </si>
  <si>
    <t>3 de sep de 2009</t>
  </si>
  <si>
    <t>2 de sep de 2009</t>
  </si>
  <si>
    <t>1 de sep de 2009</t>
  </si>
  <si>
    <t>31 de ago de 2009</t>
  </si>
  <si>
    <t>28 de ago de 2009</t>
  </si>
  <si>
    <t>27 de ago de 2009</t>
  </si>
  <si>
    <t>26 de ago de 2009</t>
  </si>
  <si>
    <t>25 de ago de 2009</t>
  </si>
  <si>
    <t>24 de ago de 2009</t>
  </si>
  <si>
    <t>21 de ago de 2009</t>
  </si>
  <si>
    <t>20 de ago de 2009</t>
  </si>
  <si>
    <t>19 de ago de 2009</t>
  </si>
  <si>
    <t>18 de ago de 2009</t>
  </si>
  <si>
    <t>17 de ago de 2009</t>
  </si>
  <si>
    <t>14 de ago de 2009</t>
  </si>
  <si>
    <t>13 de ago de 2009</t>
  </si>
  <si>
    <t>12 de ago de 2009</t>
  </si>
  <si>
    <t>11 de ago de 2009</t>
  </si>
  <si>
    <t>10 de ago de 2009</t>
  </si>
  <si>
    <t>7 de ago de 2009</t>
  </si>
  <si>
    <t>6 de ago de 2009</t>
  </si>
  <si>
    <t>5 de ago de 2009</t>
  </si>
  <si>
    <t>4 de ago de 2009</t>
  </si>
  <si>
    <t>3 de ago de 2009</t>
  </si>
  <si>
    <t>31 de jul de 2009</t>
  </si>
  <si>
    <t>30 de jul de 2009</t>
  </si>
  <si>
    <t>29 de jul de 2009</t>
  </si>
  <si>
    <t>28 de jul de 2009</t>
  </si>
  <si>
    <t>27 de jul de 2009</t>
  </si>
  <si>
    <t>24 de jul de 2009</t>
  </si>
  <si>
    <t>23 de jul de 2009</t>
  </si>
  <si>
    <t>22 de jul de 2009</t>
  </si>
  <si>
    <t>21 de jul de 2009</t>
  </si>
  <si>
    <t>20 de jul de 2009</t>
  </si>
  <si>
    <t>17 de jul de 2009</t>
  </si>
  <si>
    <t>16 de jul de 2009</t>
  </si>
  <si>
    <t>15 de jul de 2009</t>
  </si>
  <si>
    <t>14 de jul de 2009</t>
  </si>
  <si>
    <t>13 de jul de 2009</t>
  </si>
  <si>
    <t>10 de jul de 2009</t>
  </si>
  <si>
    <t>9 de jul de 2009</t>
  </si>
  <si>
    <t>8 de jul de 2009</t>
  </si>
  <si>
    <t>7 de jul de 2009</t>
  </si>
  <si>
    <t>6 de jul de 2009</t>
  </si>
  <si>
    <t>3 de jul de 2009</t>
  </si>
  <si>
    <t>2 de jul de 2009</t>
  </si>
  <si>
    <t>1 de jul de 2009</t>
  </si>
  <si>
    <t>30 de jun de 2009</t>
  </si>
  <si>
    <t>29 de jun de 2009</t>
  </si>
  <si>
    <t>26 de jun de 2009</t>
  </si>
  <si>
    <t>25 de jun de 2009</t>
  </si>
  <si>
    <t>24 de jun de 2009</t>
  </si>
  <si>
    <t>23 de jun de 2009</t>
  </si>
  <si>
    <t>22 de jun de 2009</t>
  </si>
  <si>
    <t>19 de jun de 2009</t>
  </si>
  <si>
    <t>18 de jun de 2009</t>
  </si>
  <si>
    <t>17 de jun de 2009</t>
  </si>
  <si>
    <t>16 de jun de 2009</t>
  </si>
  <si>
    <t>15 de jun de 2009</t>
  </si>
  <si>
    <t>12 de jun de 2009</t>
  </si>
  <si>
    <t>11 de jun de 2009</t>
  </si>
  <si>
    <t>10 de jun de 2009</t>
  </si>
  <si>
    <t>9 de jun de 2009</t>
  </si>
  <si>
    <t>8 de jun de 2009</t>
  </si>
  <si>
    <t>5 de jun de 2009</t>
  </si>
  <si>
    <t>4 de jun de 2009</t>
  </si>
  <si>
    <t>3 de jun de 2009</t>
  </si>
  <si>
    <t>2 de jun de 2009</t>
  </si>
  <si>
    <t>1 de jun de 2009</t>
  </si>
  <si>
    <t>29 de may de 2009</t>
  </si>
  <si>
    <t>28 de may de 2009</t>
  </si>
  <si>
    <t>27 de may de 2009</t>
  </si>
  <si>
    <t>26 de may de 2009</t>
  </si>
  <si>
    <t>25 de may de 2009</t>
  </si>
  <si>
    <t>22 de may de 2009</t>
  </si>
  <si>
    <t>21 de may de 2009</t>
  </si>
  <si>
    <t>20 de may de 2009</t>
  </si>
  <si>
    <t>19 de may de 2009</t>
  </si>
  <si>
    <t>18 de may de 2009</t>
  </si>
  <si>
    <t>15 de may de 2009</t>
  </si>
  <si>
    <t>14 de may de 2009</t>
  </si>
  <si>
    <t>13 de may de 2009</t>
  </si>
  <si>
    <t>12 de may de 2009</t>
  </si>
  <si>
    <t>11 de may de 2009</t>
  </si>
  <si>
    <t>8 de may de 2009</t>
  </si>
  <si>
    <t>7 de may de 2009</t>
  </si>
  <si>
    <t>6 de may de 2009</t>
  </si>
  <si>
    <t>5 de may de 2009</t>
  </si>
  <si>
    <t>4 de may de 2009</t>
  </si>
  <si>
    <t>30 de abr de 2009</t>
  </si>
  <si>
    <t>29 de abr de 2009</t>
  </si>
  <si>
    <t>28 de abr de 2009</t>
  </si>
  <si>
    <t>27 de abr de 2009</t>
  </si>
  <si>
    <t>24 de abr de 2009</t>
  </si>
  <si>
    <t>23 de abr de 2009</t>
  </si>
  <si>
    <t>22 de abr de 2009</t>
  </si>
  <si>
    <t>21 de abr de 2009</t>
  </si>
  <si>
    <t>20 de abr de 2009</t>
  </si>
  <si>
    <t>17 de abr de 2009</t>
  </si>
  <si>
    <t>16 de abr de 2009</t>
  </si>
  <si>
    <t>15 de abr de 2009</t>
  </si>
  <si>
    <t>14 de abr de 2009</t>
  </si>
  <si>
    <t>9 de abr de 2009</t>
  </si>
  <si>
    <t>8 de abr de 2009</t>
  </si>
  <si>
    <t>7 de abr de 2009</t>
  </si>
  <si>
    <t>6 de abr de 2009</t>
  </si>
  <si>
    <t>3 de abr de 2009</t>
  </si>
  <si>
    <t>2 de abr de 2009</t>
  </si>
  <si>
    <t>1 de abr de 2009</t>
  </si>
  <si>
    <t>31 de mar de 2009</t>
  </si>
  <si>
    <t>30 de mar de 2009</t>
  </si>
  <si>
    <t>27 de mar de 2009</t>
  </si>
  <si>
    <t>26 de mar de 2009</t>
  </si>
  <si>
    <t>25 de mar de 2009</t>
  </si>
  <si>
    <t>24 de mar de 2009</t>
  </si>
  <si>
    <t>23 de mar de 2009</t>
  </si>
  <si>
    <t>20 de mar de 2009</t>
  </si>
  <si>
    <t>19 de mar de 2009</t>
  </si>
  <si>
    <t>18 de mar de 2009</t>
  </si>
  <si>
    <t>17 de mar de 2009</t>
  </si>
  <si>
    <t>16 de mar de 2009</t>
  </si>
  <si>
    <t>13 de mar de 2009</t>
  </si>
  <si>
    <t>12 de mar de 2009</t>
  </si>
  <si>
    <t>11 de mar de 2009</t>
  </si>
  <si>
    <t>10 de mar de 2009</t>
  </si>
  <si>
    <t>9 de mar de 2009</t>
  </si>
  <si>
    <t>6 de mar de 2009</t>
  </si>
  <si>
    <t>5 de mar de 2009</t>
  </si>
  <si>
    <t>4 de mar de 2009</t>
  </si>
  <si>
    <t>3 de mar de 2009</t>
  </si>
  <si>
    <t>2 de mar de 2009</t>
  </si>
  <si>
    <t>27 de feb de 2009</t>
  </si>
  <si>
    <t>26 de feb de 2009</t>
  </si>
  <si>
    <t>25 de feb de 2009</t>
  </si>
  <si>
    <t>24 de feb de 2009</t>
  </si>
  <si>
    <t>23 de feb de 2009</t>
  </si>
  <si>
    <t>20 de feb de 2009</t>
  </si>
  <si>
    <t>19 de feb de 2009</t>
  </si>
  <si>
    <t>18 de feb de 2009</t>
  </si>
  <si>
    <t>17 de feb de 2009</t>
  </si>
  <si>
    <t>16 de feb de 2009</t>
  </si>
  <si>
    <t>13 de feb de 2009</t>
  </si>
  <si>
    <t>12 de feb de 2009</t>
  </si>
  <si>
    <t>11 de feb de 2009</t>
  </si>
  <si>
    <t>10 de feb de 2009</t>
  </si>
  <si>
    <t>9 de feb de 2009</t>
  </si>
  <si>
    <t>6 de feb de 2009</t>
  </si>
  <si>
    <t>5 de feb de 2009</t>
  </si>
  <si>
    <t>4 de feb de 2009</t>
  </si>
  <si>
    <t>3 de feb de 2009</t>
  </si>
  <si>
    <t>2 de feb de 2009</t>
  </si>
  <si>
    <t>30 de ene de 2009</t>
  </si>
  <si>
    <t>29 de ene de 2009</t>
  </si>
  <si>
    <t>28 de ene de 2009</t>
  </si>
  <si>
    <t>27 de ene de 2009</t>
  </si>
  <si>
    <t>26 de ene de 2009</t>
  </si>
  <si>
    <t>23 de ene de 2009</t>
  </si>
  <si>
    <t>22 de ene de 2009</t>
  </si>
  <si>
    <t>21 de ene de 2009</t>
  </si>
  <si>
    <t>20 de ene de 2009</t>
  </si>
  <si>
    <t>19 de ene de 2009</t>
  </si>
  <si>
    <t>16 de ene de 2009</t>
  </si>
  <si>
    <t>15 de ene de 2009</t>
  </si>
  <si>
    <t>14 de ene de 2009</t>
  </si>
  <si>
    <t>13 de ene de 2009</t>
  </si>
  <si>
    <t>12 de ene de 2009</t>
  </si>
  <si>
    <t>9 de ene de 2009</t>
  </si>
  <si>
    <t>8 de ene de 2009</t>
  </si>
  <si>
    <t>7 de ene de 2009</t>
  </si>
  <si>
    <t>6 de ene de 2009</t>
  </si>
  <si>
    <t>5 de ene de 2009</t>
  </si>
  <si>
    <t>2 de ene de 2009</t>
  </si>
  <si>
    <t>AMADEUS IT HOLDING</t>
  </si>
  <si>
    <t>AMS</t>
  </si>
  <si>
    <t>A84236934</t>
  </si>
  <si>
    <t>CL SALVADOR MADARIAGA 1   C.P. 28027   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</si>
</sst>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sz val="8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.65"/>
      <color indexed="8"/>
      <name val="Arial"/>
      <family val="2"/>
    </font>
    <font>
      <sz val="8.65"/>
      <color indexed="8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Alignment="1"/>
    <xf numFmtId="0" fontId="1" fillId="0" borderId="1" xfId="0" applyFont="1" applyFill="1" applyBorder="1" applyAlignment="1">
      <alignment horizontal="right" wrapText="1"/>
    </xf>
    <xf numFmtId="0" fontId="0" fillId="2" borderId="3" xfId="0" applyFill="1" applyBorder="1"/>
    <xf numFmtId="0" fontId="4" fillId="0" borderId="2" xfId="0" applyFont="1" applyFill="1" applyBorder="1"/>
    <xf numFmtId="4" fontId="5" fillId="0" borderId="2" xfId="0" applyNumberFormat="1" applyFont="1" applyFill="1" applyBorder="1"/>
    <xf numFmtId="0" fontId="5" fillId="0" borderId="2" xfId="0" applyFont="1" applyFill="1" applyBorder="1"/>
    <xf numFmtId="14" fontId="5" fillId="0" borderId="2" xfId="0" applyNumberFormat="1" applyFont="1" applyFill="1" applyBorder="1"/>
    <xf numFmtId="0" fontId="4" fillId="0" borderId="1" xfId="0" applyFont="1" applyFill="1" applyBorder="1"/>
    <xf numFmtId="4" fontId="5" fillId="0" borderId="1" xfId="0" applyNumberFormat="1" applyFont="1" applyFill="1" applyBorder="1"/>
    <xf numFmtId="0" fontId="5" fillId="0" borderId="1" xfId="0" applyFont="1" applyFill="1" applyBorder="1"/>
    <xf numFmtId="14" fontId="5" fillId="0" borderId="1" xfId="0" applyNumberFormat="1" applyFont="1" applyFill="1" applyBorder="1"/>
    <xf numFmtId="14" fontId="3" fillId="0" borderId="1" xfId="0" applyNumberFormat="1" applyFont="1" applyFill="1" applyBorder="1"/>
    <xf numFmtId="0" fontId="4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left"/>
    </xf>
    <xf numFmtId="14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right" wrapText="1"/>
    </xf>
    <xf numFmtId="0" fontId="5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5" fillId="0" borderId="1" xfId="0" applyFont="1" applyFill="1" applyBorder="1" applyAlignment="1">
      <alignment horizontal="right"/>
    </xf>
    <xf numFmtId="0" fontId="6" fillId="0" borderId="1" xfId="0" applyFont="1" applyFill="1" applyBorder="1"/>
    <xf numFmtId="0" fontId="3" fillId="0" borderId="1" xfId="0" applyFont="1" applyFill="1" applyBorder="1" applyAlignment="1">
      <alignment wrapText="1"/>
    </xf>
    <xf numFmtId="4" fontId="3" fillId="0" borderId="1" xfId="0" applyNumberFormat="1" applyFont="1" applyFill="1" applyBorder="1" applyAlignment="1">
      <alignment wrapText="1"/>
    </xf>
    <xf numFmtId="0" fontId="7" fillId="0" borderId="2" xfId="0" applyNumberFormat="1" applyFont="1" applyFill="1" applyBorder="1"/>
    <xf numFmtId="0" fontId="7" fillId="0" borderId="1" xfId="0" applyNumberFormat="1" applyFont="1" applyFill="1" applyBorder="1"/>
    <xf numFmtId="0" fontId="8" fillId="0" borderId="1" xfId="0" applyNumberFormat="1" applyFont="1" applyFill="1" applyBorder="1"/>
    <xf numFmtId="0" fontId="6" fillId="0" borderId="1" xfId="0" applyFont="1" applyFill="1" applyBorder="1" applyAlignment="1">
      <alignment horizontal="right" wrapText="1"/>
    </xf>
    <xf numFmtId="0" fontId="5" fillId="0" borderId="4" xfId="0" applyFont="1" applyFill="1" applyBorder="1" applyAlignment="1">
      <alignment horizontal="right" wrapText="1"/>
    </xf>
    <xf numFmtId="14" fontId="5" fillId="0" borderId="5" xfId="0" applyNumberFormat="1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right" wrapText="1"/>
    </xf>
    <xf numFmtId="0" fontId="0" fillId="2" borderId="3" xfId="0" applyFill="1" applyBorder="1" applyAlignment="1">
      <alignment vertical="center" wrapText="1"/>
    </xf>
    <xf numFmtId="0" fontId="7" fillId="2" borderId="3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2" fontId="0" fillId="0" borderId="0" xfId="0" applyNumberFormat="1"/>
    <xf numFmtId="2" fontId="0" fillId="0" borderId="0" xfId="1" applyNumberFormat="1" applyFont="1"/>
    <xf numFmtId="0" fontId="5" fillId="0" borderId="0" xfId="0" applyFont="1" applyFill="1" applyBorder="1"/>
    <xf numFmtId="2" fontId="0" fillId="0" borderId="1" xfId="1" applyNumberFormat="1" applyFont="1" applyBorder="1"/>
    <xf numFmtId="9" fontId="0" fillId="0" borderId="1" xfId="1" applyFont="1" applyBorder="1"/>
    <xf numFmtId="2" fontId="0" fillId="0" borderId="2" xfId="1" applyNumberFormat="1" applyFont="1" applyBorder="1"/>
    <xf numFmtId="0" fontId="5" fillId="2" borderId="3" xfId="0" applyFont="1" applyFill="1" applyBorder="1"/>
    <xf numFmtId="0" fontId="8" fillId="0" borderId="2" xfId="0" applyFont="1" applyFill="1" applyBorder="1"/>
    <xf numFmtId="0" fontId="8" fillId="0" borderId="1" xfId="0" applyFont="1" applyFill="1" applyBorder="1"/>
    <xf numFmtId="0" fontId="0" fillId="2" borderId="6" xfId="0" applyFill="1" applyBorder="1" applyAlignment="1">
      <alignment horizont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right"/>
    </xf>
    <xf numFmtId="4" fontId="11" fillId="4" borderId="9" xfId="0" applyNumberFormat="1" applyFont="1" applyFill="1" applyBorder="1" applyAlignment="1">
      <alignment horizontal="right" wrapText="1"/>
    </xf>
    <xf numFmtId="0" fontId="11" fillId="4" borderId="4" xfId="0" applyFont="1" applyFill="1" applyBorder="1" applyAlignment="1">
      <alignment horizontal="right"/>
    </xf>
    <xf numFmtId="4" fontId="11" fillId="4" borderId="10" xfId="0" applyNumberFormat="1" applyFont="1" applyFill="1" applyBorder="1" applyAlignment="1">
      <alignment horizontal="right" wrapText="1"/>
    </xf>
    <xf numFmtId="0" fontId="11" fillId="4" borderId="11" xfId="0" applyFont="1" applyFill="1" applyBorder="1" applyAlignment="1">
      <alignment horizontal="right"/>
    </xf>
    <xf numFmtId="4" fontId="11" fillId="4" borderId="12" xfId="0" applyNumberFormat="1" applyFont="1" applyFill="1" applyBorder="1" applyAlignment="1">
      <alignment horizontal="right" wrapText="1"/>
    </xf>
    <xf numFmtId="0" fontId="0" fillId="2" borderId="1" xfId="0" applyFill="1" applyBorder="1"/>
    <xf numFmtId="0" fontId="0" fillId="0" borderId="0" xfId="0" applyAlignment="1">
      <alignment horizontal="right"/>
    </xf>
    <xf numFmtId="0" fontId="0" fillId="2" borderId="3" xfId="0" applyFill="1" applyBorder="1" applyAlignment="1"/>
    <xf numFmtId="0" fontId="5" fillId="0" borderId="2" xfId="0" applyFont="1" applyFill="1" applyBorder="1" applyAlignment="1"/>
    <xf numFmtId="0" fontId="7" fillId="0" borderId="2" xfId="0" applyNumberFormat="1" applyFont="1" applyFill="1" applyBorder="1" applyAlignment="1"/>
    <xf numFmtId="0" fontId="4" fillId="0" borderId="2" xfId="0" applyFont="1" applyFill="1" applyBorder="1" applyAlignment="1"/>
    <xf numFmtId="4" fontId="5" fillId="0" borderId="2" xfId="0" applyNumberFormat="1" applyFont="1" applyFill="1" applyBorder="1" applyAlignment="1"/>
    <xf numFmtId="14" fontId="5" fillId="0" borderId="2" xfId="0" applyNumberFormat="1" applyFont="1" applyFill="1" applyBorder="1" applyAlignment="1"/>
    <xf numFmtId="0" fontId="5" fillId="0" borderId="1" xfId="0" applyFont="1" applyFill="1" applyBorder="1" applyAlignment="1"/>
    <xf numFmtId="0" fontId="7" fillId="0" borderId="1" xfId="0" applyNumberFormat="1" applyFont="1" applyFill="1" applyBorder="1" applyAlignment="1"/>
    <xf numFmtId="0" fontId="4" fillId="0" borderId="1" xfId="0" applyFont="1" applyFill="1" applyBorder="1" applyAlignment="1"/>
    <xf numFmtId="4" fontId="5" fillId="0" borderId="1" xfId="0" applyNumberFormat="1" applyFont="1" applyFill="1" applyBorder="1" applyAlignment="1"/>
    <xf numFmtId="14" fontId="5" fillId="0" borderId="1" xfId="0" applyNumberFormat="1" applyFont="1" applyFill="1" applyBorder="1" applyAlignment="1"/>
    <xf numFmtId="14" fontId="3" fillId="0" borderId="1" xfId="0" applyNumberFormat="1" applyFont="1" applyFill="1" applyBorder="1" applyAlignment="1"/>
    <xf numFmtId="0" fontId="8" fillId="0" borderId="1" xfId="0" applyNumberFormat="1" applyFont="1" applyFill="1" applyBorder="1" applyAlignment="1"/>
    <xf numFmtId="0" fontId="3" fillId="0" borderId="1" xfId="0" applyFont="1" applyFill="1" applyBorder="1" applyAlignment="1"/>
    <xf numFmtId="0" fontId="6" fillId="0" borderId="1" xfId="0" applyFont="1" applyFill="1" applyBorder="1" applyAlignment="1"/>
    <xf numFmtId="4" fontId="3" fillId="0" borderId="1" xfId="0" applyNumberFormat="1" applyFont="1" applyFill="1" applyBorder="1" applyAlignment="1"/>
    <xf numFmtId="0" fontId="12" fillId="0" borderId="0" xfId="0" applyFont="1"/>
    <xf numFmtId="0" fontId="13" fillId="0" borderId="0" xfId="0" applyFont="1"/>
    <xf numFmtId="14" fontId="12" fillId="0" borderId="0" xfId="0" applyNumberFormat="1" applyFont="1"/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2">
    <cellStyle name="Normal" xfId="0" builtinId="0"/>
    <cellStyle name="Porcentaje" xfId="1" builtinId="5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8.65"/>
        <color indexed="8"/>
        <name val="Arial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right" vertical="bottom" textRotation="0" wrapText="1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65"/>
        <color indexed="8"/>
        <name val="Arial"/>
        <scheme val="none"/>
      </font>
      <fill>
        <patternFill patternType="solid">
          <fgColor indexed="64"/>
          <bgColor indexed="9"/>
        </patternFill>
      </fill>
      <alignment horizontal="right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.65"/>
        <color indexed="8"/>
        <name val="Arial"/>
        <scheme val="none"/>
      </font>
      <fill>
        <patternFill patternType="solid">
          <fgColor indexed="64"/>
          <bgColor indexed="55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Hoja1!$B$4</c:f>
              <c:strCache>
                <c:ptCount val="1"/>
                <c:pt idx="0">
                  <c:v>Abengoa</c:v>
                </c:pt>
              </c:strCache>
            </c:strRef>
          </c:tx>
          <c:marker>
            <c:symbol val="none"/>
          </c:marker>
          <c:cat>
            <c:numRef>
              <c:f>Hoja1!$A$5:$A$258</c:f>
              <c:numCache>
                <c:formatCode>m/d/yyyy</c:formatCode>
                <c:ptCount val="254"/>
                <c:pt idx="0">
                  <c:v>39815</c:v>
                </c:pt>
                <c:pt idx="1">
                  <c:v>39818</c:v>
                </c:pt>
                <c:pt idx="2">
                  <c:v>39819</c:v>
                </c:pt>
                <c:pt idx="3">
                  <c:v>39820</c:v>
                </c:pt>
                <c:pt idx="4">
                  <c:v>39821</c:v>
                </c:pt>
                <c:pt idx="5">
                  <c:v>39822</c:v>
                </c:pt>
                <c:pt idx="6">
                  <c:v>39825</c:v>
                </c:pt>
                <c:pt idx="7">
                  <c:v>39826</c:v>
                </c:pt>
                <c:pt idx="8">
                  <c:v>39827</c:v>
                </c:pt>
                <c:pt idx="9">
                  <c:v>39828</c:v>
                </c:pt>
                <c:pt idx="10">
                  <c:v>39829</c:v>
                </c:pt>
                <c:pt idx="11">
                  <c:v>39832</c:v>
                </c:pt>
                <c:pt idx="12">
                  <c:v>39833</c:v>
                </c:pt>
                <c:pt idx="13">
                  <c:v>39834</c:v>
                </c:pt>
                <c:pt idx="14">
                  <c:v>39835</c:v>
                </c:pt>
                <c:pt idx="15">
                  <c:v>39836</c:v>
                </c:pt>
                <c:pt idx="16">
                  <c:v>39839</c:v>
                </c:pt>
                <c:pt idx="17">
                  <c:v>39840</c:v>
                </c:pt>
                <c:pt idx="18">
                  <c:v>39841</c:v>
                </c:pt>
                <c:pt idx="19">
                  <c:v>39842</c:v>
                </c:pt>
                <c:pt idx="20">
                  <c:v>39843</c:v>
                </c:pt>
                <c:pt idx="21">
                  <c:v>39846</c:v>
                </c:pt>
                <c:pt idx="22">
                  <c:v>39847</c:v>
                </c:pt>
                <c:pt idx="23">
                  <c:v>39848</c:v>
                </c:pt>
                <c:pt idx="24">
                  <c:v>39849</c:v>
                </c:pt>
                <c:pt idx="25">
                  <c:v>39850</c:v>
                </c:pt>
                <c:pt idx="26">
                  <c:v>39853</c:v>
                </c:pt>
                <c:pt idx="27">
                  <c:v>39854</c:v>
                </c:pt>
                <c:pt idx="28">
                  <c:v>39855</c:v>
                </c:pt>
                <c:pt idx="29">
                  <c:v>39856</c:v>
                </c:pt>
                <c:pt idx="30">
                  <c:v>39857</c:v>
                </c:pt>
                <c:pt idx="31">
                  <c:v>39860</c:v>
                </c:pt>
                <c:pt idx="32">
                  <c:v>39861</c:v>
                </c:pt>
                <c:pt idx="33">
                  <c:v>39862</c:v>
                </c:pt>
                <c:pt idx="34">
                  <c:v>39863</c:v>
                </c:pt>
                <c:pt idx="35">
                  <c:v>39864</c:v>
                </c:pt>
                <c:pt idx="36">
                  <c:v>39867</c:v>
                </c:pt>
                <c:pt idx="37">
                  <c:v>39868</c:v>
                </c:pt>
                <c:pt idx="38">
                  <c:v>39869</c:v>
                </c:pt>
                <c:pt idx="39">
                  <c:v>39870</c:v>
                </c:pt>
                <c:pt idx="40">
                  <c:v>39871</c:v>
                </c:pt>
                <c:pt idx="41">
                  <c:v>39874</c:v>
                </c:pt>
                <c:pt idx="42">
                  <c:v>39875</c:v>
                </c:pt>
                <c:pt idx="43">
                  <c:v>39876</c:v>
                </c:pt>
                <c:pt idx="44">
                  <c:v>39877</c:v>
                </c:pt>
                <c:pt idx="45">
                  <c:v>39878</c:v>
                </c:pt>
                <c:pt idx="46">
                  <c:v>39881</c:v>
                </c:pt>
                <c:pt idx="47">
                  <c:v>39882</c:v>
                </c:pt>
                <c:pt idx="48">
                  <c:v>39883</c:v>
                </c:pt>
                <c:pt idx="49">
                  <c:v>39884</c:v>
                </c:pt>
                <c:pt idx="50">
                  <c:v>39885</c:v>
                </c:pt>
                <c:pt idx="51">
                  <c:v>39888</c:v>
                </c:pt>
                <c:pt idx="52">
                  <c:v>39889</c:v>
                </c:pt>
                <c:pt idx="53">
                  <c:v>39890</c:v>
                </c:pt>
                <c:pt idx="54">
                  <c:v>39891</c:v>
                </c:pt>
                <c:pt idx="55">
                  <c:v>39892</c:v>
                </c:pt>
                <c:pt idx="56">
                  <c:v>39895</c:v>
                </c:pt>
                <c:pt idx="57">
                  <c:v>39896</c:v>
                </c:pt>
                <c:pt idx="58">
                  <c:v>39897</c:v>
                </c:pt>
                <c:pt idx="59">
                  <c:v>39898</c:v>
                </c:pt>
                <c:pt idx="60">
                  <c:v>39899</c:v>
                </c:pt>
                <c:pt idx="61">
                  <c:v>39902</c:v>
                </c:pt>
                <c:pt idx="62">
                  <c:v>39903</c:v>
                </c:pt>
                <c:pt idx="63">
                  <c:v>39904</c:v>
                </c:pt>
                <c:pt idx="64">
                  <c:v>39905</c:v>
                </c:pt>
                <c:pt idx="65">
                  <c:v>39906</c:v>
                </c:pt>
                <c:pt idx="66">
                  <c:v>39909</c:v>
                </c:pt>
                <c:pt idx="67">
                  <c:v>39910</c:v>
                </c:pt>
                <c:pt idx="68">
                  <c:v>39911</c:v>
                </c:pt>
                <c:pt idx="69">
                  <c:v>39912</c:v>
                </c:pt>
                <c:pt idx="70">
                  <c:v>39917</c:v>
                </c:pt>
                <c:pt idx="71">
                  <c:v>39918</c:v>
                </c:pt>
                <c:pt idx="72">
                  <c:v>39919</c:v>
                </c:pt>
                <c:pt idx="73">
                  <c:v>39920</c:v>
                </c:pt>
                <c:pt idx="74">
                  <c:v>39923</c:v>
                </c:pt>
                <c:pt idx="75">
                  <c:v>39924</c:v>
                </c:pt>
                <c:pt idx="76">
                  <c:v>39925</c:v>
                </c:pt>
                <c:pt idx="77">
                  <c:v>39926</c:v>
                </c:pt>
                <c:pt idx="78">
                  <c:v>39927</c:v>
                </c:pt>
                <c:pt idx="79">
                  <c:v>39930</c:v>
                </c:pt>
                <c:pt idx="80">
                  <c:v>39931</c:v>
                </c:pt>
                <c:pt idx="81">
                  <c:v>39932</c:v>
                </c:pt>
                <c:pt idx="82">
                  <c:v>39933</c:v>
                </c:pt>
                <c:pt idx="83">
                  <c:v>39937</c:v>
                </c:pt>
                <c:pt idx="84">
                  <c:v>39938</c:v>
                </c:pt>
                <c:pt idx="85">
                  <c:v>39939</c:v>
                </c:pt>
                <c:pt idx="86">
                  <c:v>39940</c:v>
                </c:pt>
                <c:pt idx="87">
                  <c:v>39941</c:v>
                </c:pt>
                <c:pt idx="88">
                  <c:v>39944</c:v>
                </c:pt>
                <c:pt idx="89">
                  <c:v>39945</c:v>
                </c:pt>
                <c:pt idx="90">
                  <c:v>39946</c:v>
                </c:pt>
                <c:pt idx="91">
                  <c:v>39947</c:v>
                </c:pt>
                <c:pt idx="92">
                  <c:v>39948</c:v>
                </c:pt>
                <c:pt idx="93">
                  <c:v>39951</c:v>
                </c:pt>
                <c:pt idx="94">
                  <c:v>39952</c:v>
                </c:pt>
                <c:pt idx="95">
                  <c:v>39953</c:v>
                </c:pt>
                <c:pt idx="96">
                  <c:v>39954</c:v>
                </c:pt>
                <c:pt idx="97">
                  <c:v>39955</c:v>
                </c:pt>
                <c:pt idx="98">
                  <c:v>39958</c:v>
                </c:pt>
                <c:pt idx="99">
                  <c:v>39959</c:v>
                </c:pt>
                <c:pt idx="100">
                  <c:v>39960</c:v>
                </c:pt>
                <c:pt idx="101">
                  <c:v>39961</c:v>
                </c:pt>
                <c:pt idx="102">
                  <c:v>39962</c:v>
                </c:pt>
                <c:pt idx="103">
                  <c:v>39965</c:v>
                </c:pt>
                <c:pt idx="104">
                  <c:v>39966</c:v>
                </c:pt>
                <c:pt idx="105">
                  <c:v>39967</c:v>
                </c:pt>
                <c:pt idx="106">
                  <c:v>39968</c:v>
                </c:pt>
                <c:pt idx="107">
                  <c:v>39969</c:v>
                </c:pt>
                <c:pt idx="108">
                  <c:v>39972</c:v>
                </c:pt>
                <c:pt idx="109">
                  <c:v>39973</c:v>
                </c:pt>
                <c:pt idx="110">
                  <c:v>39974</c:v>
                </c:pt>
                <c:pt idx="111">
                  <c:v>39975</c:v>
                </c:pt>
                <c:pt idx="112">
                  <c:v>39976</c:v>
                </c:pt>
                <c:pt idx="113">
                  <c:v>39979</c:v>
                </c:pt>
                <c:pt idx="114">
                  <c:v>39980</c:v>
                </c:pt>
                <c:pt idx="115">
                  <c:v>39981</c:v>
                </c:pt>
                <c:pt idx="116">
                  <c:v>39982</c:v>
                </c:pt>
                <c:pt idx="117">
                  <c:v>39983</c:v>
                </c:pt>
                <c:pt idx="118">
                  <c:v>39986</c:v>
                </c:pt>
                <c:pt idx="119">
                  <c:v>39987</c:v>
                </c:pt>
                <c:pt idx="120">
                  <c:v>39988</c:v>
                </c:pt>
                <c:pt idx="121">
                  <c:v>39989</c:v>
                </c:pt>
                <c:pt idx="122">
                  <c:v>39990</c:v>
                </c:pt>
                <c:pt idx="123">
                  <c:v>39993</c:v>
                </c:pt>
                <c:pt idx="124">
                  <c:v>39994</c:v>
                </c:pt>
                <c:pt idx="125">
                  <c:v>39995</c:v>
                </c:pt>
                <c:pt idx="126">
                  <c:v>39996</c:v>
                </c:pt>
                <c:pt idx="127">
                  <c:v>39997</c:v>
                </c:pt>
                <c:pt idx="128">
                  <c:v>40000</c:v>
                </c:pt>
                <c:pt idx="129">
                  <c:v>40001</c:v>
                </c:pt>
                <c:pt idx="130">
                  <c:v>40002</c:v>
                </c:pt>
                <c:pt idx="131">
                  <c:v>40003</c:v>
                </c:pt>
                <c:pt idx="132">
                  <c:v>40004</c:v>
                </c:pt>
                <c:pt idx="133">
                  <c:v>40007</c:v>
                </c:pt>
                <c:pt idx="134">
                  <c:v>40008</c:v>
                </c:pt>
                <c:pt idx="135">
                  <c:v>40009</c:v>
                </c:pt>
                <c:pt idx="136">
                  <c:v>40010</c:v>
                </c:pt>
                <c:pt idx="137">
                  <c:v>40011</c:v>
                </c:pt>
                <c:pt idx="138">
                  <c:v>40014</c:v>
                </c:pt>
                <c:pt idx="139">
                  <c:v>40015</c:v>
                </c:pt>
                <c:pt idx="140">
                  <c:v>40016</c:v>
                </c:pt>
                <c:pt idx="141">
                  <c:v>40017</c:v>
                </c:pt>
                <c:pt idx="142">
                  <c:v>40018</c:v>
                </c:pt>
                <c:pt idx="143">
                  <c:v>40021</c:v>
                </c:pt>
                <c:pt idx="144">
                  <c:v>40022</c:v>
                </c:pt>
                <c:pt idx="145">
                  <c:v>40023</c:v>
                </c:pt>
                <c:pt idx="146">
                  <c:v>40024</c:v>
                </c:pt>
                <c:pt idx="147">
                  <c:v>40025</c:v>
                </c:pt>
                <c:pt idx="148">
                  <c:v>40028</c:v>
                </c:pt>
                <c:pt idx="149">
                  <c:v>40029</c:v>
                </c:pt>
                <c:pt idx="150">
                  <c:v>40030</c:v>
                </c:pt>
                <c:pt idx="151">
                  <c:v>40031</c:v>
                </c:pt>
                <c:pt idx="152">
                  <c:v>40032</c:v>
                </c:pt>
                <c:pt idx="153">
                  <c:v>40035</c:v>
                </c:pt>
                <c:pt idx="154">
                  <c:v>40036</c:v>
                </c:pt>
                <c:pt idx="155">
                  <c:v>40037</c:v>
                </c:pt>
                <c:pt idx="156">
                  <c:v>40038</c:v>
                </c:pt>
                <c:pt idx="157">
                  <c:v>40039</c:v>
                </c:pt>
                <c:pt idx="158">
                  <c:v>40042</c:v>
                </c:pt>
                <c:pt idx="159">
                  <c:v>40043</c:v>
                </c:pt>
                <c:pt idx="160">
                  <c:v>40044</c:v>
                </c:pt>
                <c:pt idx="161">
                  <c:v>40045</c:v>
                </c:pt>
                <c:pt idx="162">
                  <c:v>40046</c:v>
                </c:pt>
                <c:pt idx="163">
                  <c:v>40049</c:v>
                </c:pt>
                <c:pt idx="164">
                  <c:v>40050</c:v>
                </c:pt>
                <c:pt idx="165">
                  <c:v>40051</c:v>
                </c:pt>
                <c:pt idx="166">
                  <c:v>40052</c:v>
                </c:pt>
                <c:pt idx="167">
                  <c:v>40053</c:v>
                </c:pt>
                <c:pt idx="168">
                  <c:v>40056</c:v>
                </c:pt>
                <c:pt idx="169">
                  <c:v>40057</c:v>
                </c:pt>
                <c:pt idx="170">
                  <c:v>40058</c:v>
                </c:pt>
                <c:pt idx="171">
                  <c:v>40059</c:v>
                </c:pt>
                <c:pt idx="172">
                  <c:v>40060</c:v>
                </c:pt>
                <c:pt idx="173">
                  <c:v>40063</c:v>
                </c:pt>
                <c:pt idx="174">
                  <c:v>40064</c:v>
                </c:pt>
                <c:pt idx="175">
                  <c:v>40065</c:v>
                </c:pt>
                <c:pt idx="176">
                  <c:v>40066</c:v>
                </c:pt>
                <c:pt idx="177">
                  <c:v>40067</c:v>
                </c:pt>
                <c:pt idx="178">
                  <c:v>40070</c:v>
                </c:pt>
                <c:pt idx="179">
                  <c:v>40071</c:v>
                </c:pt>
                <c:pt idx="180">
                  <c:v>40072</c:v>
                </c:pt>
                <c:pt idx="181">
                  <c:v>40073</c:v>
                </c:pt>
                <c:pt idx="182">
                  <c:v>40074</c:v>
                </c:pt>
                <c:pt idx="183">
                  <c:v>40077</c:v>
                </c:pt>
                <c:pt idx="184">
                  <c:v>40078</c:v>
                </c:pt>
                <c:pt idx="185">
                  <c:v>40079</c:v>
                </c:pt>
                <c:pt idx="186">
                  <c:v>40080</c:v>
                </c:pt>
                <c:pt idx="187">
                  <c:v>40081</c:v>
                </c:pt>
                <c:pt idx="188">
                  <c:v>40084</c:v>
                </c:pt>
                <c:pt idx="189">
                  <c:v>40085</c:v>
                </c:pt>
                <c:pt idx="190">
                  <c:v>40086</c:v>
                </c:pt>
                <c:pt idx="191">
                  <c:v>40087</c:v>
                </c:pt>
                <c:pt idx="192">
                  <c:v>40088</c:v>
                </c:pt>
                <c:pt idx="193">
                  <c:v>40091</c:v>
                </c:pt>
                <c:pt idx="194">
                  <c:v>40092</c:v>
                </c:pt>
                <c:pt idx="195">
                  <c:v>40093</c:v>
                </c:pt>
                <c:pt idx="196">
                  <c:v>40094</c:v>
                </c:pt>
                <c:pt idx="197">
                  <c:v>40095</c:v>
                </c:pt>
                <c:pt idx="198">
                  <c:v>40098</c:v>
                </c:pt>
                <c:pt idx="199">
                  <c:v>40099</c:v>
                </c:pt>
                <c:pt idx="200">
                  <c:v>40100</c:v>
                </c:pt>
                <c:pt idx="201">
                  <c:v>40101</c:v>
                </c:pt>
                <c:pt idx="202">
                  <c:v>40102</c:v>
                </c:pt>
                <c:pt idx="203">
                  <c:v>40105</c:v>
                </c:pt>
                <c:pt idx="204">
                  <c:v>40106</c:v>
                </c:pt>
                <c:pt idx="205">
                  <c:v>40107</c:v>
                </c:pt>
                <c:pt idx="206">
                  <c:v>40108</c:v>
                </c:pt>
                <c:pt idx="207">
                  <c:v>40109</c:v>
                </c:pt>
                <c:pt idx="208">
                  <c:v>40112</c:v>
                </c:pt>
                <c:pt idx="209">
                  <c:v>40113</c:v>
                </c:pt>
                <c:pt idx="210">
                  <c:v>40114</c:v>
                </c:pt>
                <c:pt idx="211">
                  <c:v>40115</c:v>
                </c:pt>
                <c:pt idx="212">
                  <c:v>40116</c:v>
                </c:pt>
                <c:pt idx="213">
                  <c:v>40119</c:v>
                </c:pt>
                <c:pt idx="214">
                  <c:v>40120</c:v>
                </c:pt>
                <c:pt idx="215">
                  <c:v>40121</c:v>
                </c:pt>
                <c:pt idx="216">
                  <c:v>40122</c:v>
                </c:pt>
                <c:pt idx="217">
                  <c:v>40123</c:v>
                </c:pt>
                <c:pt idx="218">
                  <c:v>40126</c:v>
                </c:pt>
                <c:pt idx="219">
                  <c:v>40127</c:v>
                </c:pt>
                <c:pt idx="220">
                  <c:v>40128</c:v>
                </c:pt>
                <c:pt idx="221">
                  <c:v>40129</c:v>
                </c:pt>
                <c:pt idx="222">
                  <c:v>40130</c:v>
                </c:pt>
                <c:pt idx="223">
                  <c:v>40133</c:v>
                </c:pt>
                <c:pt idx="224">
                  <c:v>40134</c:v>
                </c:pt>
                <c:pt idx="225">
                  <c:v>40135</c:v>
                </c:pt>
                <c:pt idx="226">
                  <c:v>40136</c:v>
                </c:pt>
                <c:pt idx="227">
                  <c:v>40137</c:v>
                </c:pt>
                <c:pt idx="228">
                  <c:v>40140</c:v>
                </c:pt>
                <c:pt idx="229">
                  <c:v>40141</c:v>
                </c:pt>
                <c:pt idx="230">
                  <c:v>40142</c:v>
                </c:pt>
                <c:pt idx="231">
                  <c:v>40143</c:v>
                </c:pt>
                <c:pt idx="232">
                  <c:v>40144</c:v>
                </c:pt>
                <c:pt idx="233">
                  <c:v>40147</c:v>
                </c:pt>
                <c:pt idx="234">
                  <c:v>40148</c:v>
                </c:pt>
                <c:pt idx="235">
                  <c:v>40149</c:v>
                </c:pt>
                <c:pt idx="236">
                  <c:v>40150</c:v>
                </c:pt>
                <c:pt idx="237">
                  <c:v>40151</c:v>
                </c:pt>
                <c:pt idx="238">
                  <c:v>40154</c:v>
                </c:pt>
                <c:pt idx="239">
                  <c:v>40155</c:v>
                </c:pt>
                <c:pt idx="240">
                  <c:v>40156</c:v>
                </c:pt>
                <c:pt idx="241">
                  <c:v>40157</c:v>
                </c:pt>
                <c:pt idx="242">
                  <c:v>40158</c:v>
                </c:pt>
                <c:pt idx="243">
                  <c:v>40161</c:v>
                </c:pt>
                <c:pt idx="244">
                  <c:v>40162</c:v>
                </c:pt>
                <c:pt idx="245">
                  <c:v>40163</c:v>
                </c:pt>
                <c:pt idx="246">
                  <c:v>40164</c:v>
                </c:pt>
                <c:pt idx="247">
                  <c:v>40165</c:v>
                </c:pt>
                <c:pt idx="248">
                  <c:v>40168</c:v>
                </c:pt>
                <c:pt idx="249">
                  <c:v>40169</c:v>
                </c:pt>
                <c:pt idx="250">
                  <c:v>40170</c:v>
                </c:pt>
                <c:pt idx="251">
                  <c:v>40175</c:v>
                </c:pt>
                <c:pt idx="252">
                  <c:v>40176</c:v>
                </c:pt>
                <c:pt idx="253">
                  <c:v>40177</c:v>
                </c:pt>
              </c:numCache>
            </c:numRef>
          </c:cat>
          <c:val>
            <c:numRef>
              <c:f>Hoja1!$B$5:$B$258</c:f>
              <c:numCache>
                <c:formatCode>General</c:formatCode>
                <c:ptCount val="254"/>
                <c:pt idx="0">
                  <c:v>11.98</c:v>
                </c:pt>
                <c:pt idx="1">
                  <c:v>12.37</c:v>
                </c:pt>
                <c:pt idx="2">
                  <c:v>12.8</c:v>
                </c:pt>
                <c:pt idx="3">
                  <c:v>12.69</c:v>
                </c:pt>
                <c:pt idx="4">
                  <c:v>13.13</c:v>
                </c:pt>
                <c:pt idx="5">
                  <c:v>13</c:v>
                </c:pt>
                <c:pt idx="6">
                  <c:v>12.76</c:v>
                </c:pt>
                <c:pt idx="7">
                  <c:v>13.09</c:v>
                </c:pt>
                <c:pt idx="8">
                  <c:v>12.27</c:v>
                </c:pt>
                <c:pt idx="9">
                  <c:v>12.34</c:v>
                </c:pt>
                <c:pt idx="10">
                  <c:v>12.89</c:v>
                </c:pt>
                <c:pt idx="11">
                  <c:v>12.77</c:v>
                </c:pt>
                <c:pt idx="12">
                  <c:v>12.1</c:v>
                </c:pt>
                <c:pt idx="13">
                  <c:v>12.46</c:v>
                </c:pt>
                <c:pt idx="14">
                  <c:v>12.05</c:v>
                </c:pt>
                <c:pt idx="15">
                  <c:v>12.21</c:v>
                </c:pt>
                <c:pt idx="16">
                  <c:v>12.13</c:v>
                </c:pt>
                <c:pt idx="17">
                  <c:v>12.01</c:v>
                </c:pt>
                <c:pt idx="18">
                  <c:v>12.39</c:v>
                </c:pt>
                <c:pt idx="19">
                  <c:v>12.23</c:v>
                </c:pt>
                <c:pt idx="20">
                  <c:v>12.24</c:v>
                </c:pt>
                <c:pt idx="21">
                  <c:v>11.98</c:v>
                </c:pt>
                <c:pt idx="22">
                  <c:v>12.25</c:v>
                </c:pt>
                <c:pt idx="23">
                  <c:v>12.57</c:v>
                </c:pt>
                <c:pt idx="24">
                  <c:v>12.63</c:v>
                </c:pt>
                <c:pt idx="25">
                  <c:v>12.83</c:v>
                </c:pt>
                <c:pt idx="26">
                  <c:v>13.15</c:v>
                </c:pt>
                <c:pt idx="27">
                  <c:v>13.25</c:v>
                </c:pt>
                <c:pt idx="28">
                  <c:v>13.2</c:v>
                </c:pt>
                <c:pt idx="29">
                  <c:v>12.7</c:v>
                </c:pt>
                <c:pt idx="30">
                  <c:v>12.73</c:v>
                </c:pt>
                <c:pt idx="31">
                  <c:v>12.57</c:v>
                </c:pt>
                <c:pt idx="32">
                  <c:v>12.06</c:v>
                </c:pt>
                <c:pt idx="33">
                  <c:v>12.08</c:v>
                </c:pt>
                <c:pt idx="34">
                  <c:v>11.96</c:v>
                </c:pt>
                <c:pt idx="35">
                  <c:v>11.63</c:v>
                </c:pt>
                <c:pt idx="36">
                  <c:v>11.26</c:v>
                </c:pt>
                <c:pt idx="37">
                  <c:v>10.6</c:v>
                </c:pt>
                <c:pt idx="38">
                  <c:v>10.59</c:v>
                </c:pt>
                <c:pt idx="39">
                  <c:v>10.95</c:v>
                </c:pt>
                <c:pt idx="40">
                  <c:v>10.32</c:v>
                </c:pt>
                <c:pt idx="41">
                  <c:v>9.92</c:v>
                </c:pt>
                <c:pt idx="42">
                  <c:v>9.8800000000000008</c:v>
                </c:pt>
                <c:pt idx="43">
                  <c:v>10.1</c:v>
                </c:pt>
                <c:pt idx="44">
                  <c:v>9.02</c:v>
                </c:pt>
                <c:pt idx="45">
                  <c:v>8.65</c:v>
                </c:pt>
                <c:pt idx="46">
                  <c:v>8.81</c:v>
                </c:pt>
                <c:pt idx="47">
                  <c:v>9.31</c:v>
                </c:pt>
                <c:pt idx="48">
                  <c:v>9.58</c:v>
                </c:pt>
                <c:pt idx="49">
                  <c:v>9.77</c:v>
                </c:pt>
                <c:pt idx="50">
                  <c:v>9.57</c:v>
                </c:pt>
                <c:pt idx="51">
                  <c:v>9.6999999999999993</c:v>
                </c:pt>
                <c:pt idx="52">
                  <c:v>9.67</c:v>
                </c:pt>
                <c:pt idx="53">
                  <c:v>9.8000000000000007</c:v>
                </c:pt>
                <c:pt idx="54">
                  <c:v>9.93</c:v>
                </c:pt>
                <c:pt idx="55">
                  <c:v>9.65</c:v>
                </c:pt>
                <c:pt idx="56">
                  <c:v>10.4</c:v>
                </c:pt>
                <c:pt idx="57">
                  <c:v>10.17</c:v>
                </c:pt>
                <c:pt idx="58">
                  <c:v>10.6</c:v>
                </c:pt>
                <c:pt idx="59">
                  <c:v>10.76</c:v>
                </c:pt>
                <c:pt idx="60">
                  <c:v>10.1</c:v>
                </c:pt>
                <c:pt idx="61">
                  <c:v>9.6300000000000008</c:v>
                </c:pt>
                <c:pt idx="62">
                  <c:v>10.01</c:v>
                </c:pt>
                <c:pt idx="63">
                  <c:v>10.26</c:v>
                </c:pt>
                <c:pt idx="64">
                  <c:v>10.9</c:v>
                </c:pt>
                <c:pt idx="65">
                  <c:v>11.38</c:v>
                </c:pt>
                <c:pt idx="66">
                  <c:v>12.04</c:v>
                </c:pt>
                <c:pt idx="67">
                  <c:v>11.64</c:v>
                </c:pt>
                <c:pt idx="68">
                  <c:v>11.36</c:v>
                </c:pt>
                <c:pt idx="69">
                  <c:v>11.25</c:v>
                </c:pt>
                <c:pt idx="70">
                  <c:v>11.3</c:v>
                </c:pt>
                <c:pt idx="71">
                  <c:v>11.32</c:v>
                </c:pt>
                <c:pt idx="72">
                  <c:v>11.55</c:v>
                </c:pt>
                <c:pt idx="73">
                  <c:v>11.67</c:v>
                </c:pt>
                <c:pt idx="74">
                  <c:v>11.04</c:v>
                </c:pt>
                <c:pt idx="75">
                  <c:v>11.09</c:v>
                </c:pt>
                <c:pt idx="76">
                  <c:v>11.52</c:v>
                </c:pt>
                <c:pt idx="77">
                  <c:v>11.83</c:v>
                </c:pt>
                <c:pt idx="78">
                  <c:v>12.48</c:v>
                </c:pt>
                <c:pt idx="79">
                  <c:v>12.31</c:v>
                </c:pt>
                <c:pt idx="80">
                  <c:v>12.45</c:v>
                </c:pt>
                <c:pt idx="81">
                  <c:v>12.94</c:v>
                </c:pt>
                <c:pt idx="82">
                  <c:v>13.14</c:v>
                </c:pt>
                <c:pt idx="83">
                  <c:v>14.36</c:v>
                </c:pt>
                <c:pt idx="84">
                  <c:v>14.85</c:v>
                </c:pt>
                <c:pt idx="85">
                  <c:v>14.9</c:v>
                </c:pt>
                <c:pt idx="86">
                  <c:v>15.75</c:v>
                </c:pt>
                <c:pt idx="87">
                  <c:v>15.96</c:v>
                </c:pt>
                <c:pt idx="88">
                  <c:v>15.5</c:v>
                </c:pt>
                <c:pt idx="89">
                  <c:v>15.53</c:v>
                </c:pt>
                <c:pt idx="90">
                  <c:v>15.23</c:v>
                </c:pt>
                <c:pt idx="91">
                  <c:v>16.07</c:v>
                </c:pt>
                <c:pt idx="92">
                  <c:v>16.3</c:v>
                </c:pt>
                <c:pt idx="93">
                  <c:v>17.28</c:v>
                </c:pt>
                <c:pt idx="94">
                  <c:v>17.62</c:v>
                </c:pt>
                <c:pt idx="95">
                  <c:v>17.75</c:v>
                </c:pt>
                <c:pt idx="96">
                  <c:v>17.22</c:v>
                </c:pt>
                <c:pt idx="97">
                  <c:v>17.48</c:v>
                </c:pt>
                <c:pt idx="98">
                  <c:v>17.350000000000001</c:v>
                </c:pt>
                <c:pt idx="99">
                  <c:v>17.3</c:v>
                </c:pt>
                <c:pt idx="100">
                  <c:v>18</c:v>
                </c:pt>
                <c:pt idx="101">
                  <c:v>17.829999999999998</c:v>
                </c:pt>
                <c:pt idx="102">
                  <c:v>17.5</c:v>
                </c:pt>
                <c:pt idx="103">
                  <c:v>18.05</c:v>
                </c:pt>
                <c:pt idx="104">
                  <c:v>18.25</c:v>
                </c:pt>
                <c:pt idx="105">
                  <c:v>17.809999999999999</c:v>
                </c:pt>
                <c:pt idx="106">
                  <c:v>17.57</c:v>
                </c:pt>
                <c:pt idx="107">
                  <c:v>17.68</c:v>
                </c:pt>
                <c:pt idx="108">
                  <c:v>17.149999999999999</c:v>
                </c:pt>
                <c:pt idx="109">
                  <c:v>17.68</c:v>
                </c:pt>
                <c:pt idx="110">
                  <c:v>17.72</c:v>
                </c:pt>
                <c:pt idx="111">
                  <c:v>17.98</c:v>
                </c:pt>
                <c:pt idx="112">
                  <c:v>17.809999999999999</c:v>
                </c:pt>
                <c:pt idx="113">
                  <c:v>17.399999999999999</c:v>
                </c:pt>
                <c:pt idx="114">
                  <c:v>17.14</c:v>
                </c:pt>
                <c:pt idx="115">
                  <c:v>16.29</c:v>
                </c:pt>
                <c:pt idx="116">
                  <c:v>16.489999999999998</c:v>
                </c:pt>
                <c:pt idx="117">
                  <c:v>16.79</c:v>
                </c:pt>
                <c:pt idx="118">
                  <c:v>15.85</c:v>
                </c:pt>
                <c:pt idx="119">
                  <c:v>15.8</c:v>
                </c:pt>
                <c:pt idx="120">
                  <c:v>16.27</c:v>
                </c:pt>
                <c:pt idx="121">
                  <c:v>16</c:v>
                </c:pt>
                <c:pt idx="122">
                  <c:v>16.155000000000001</c:v>
                </c:pt>
                <c:pt idx="123">
                  <c:v>15.97</c:v>
                </c:pt>
                <c:pt idx="124">
                  <c:v>15.775</c:v>
                </c:pt>
                <c:pt idx="125">
                  <c:v>16.495000000000001</c:v>
                </c:pt>
                <c:pt idx="126">
                  <c:v>16.010000000000002</c:v>
                </c:pt>
                <c:pt idx="127">
                  <c:v>15.79</c:v>
                </c:pt>
                <c:pt idx="128">
                  <c:v>15.55</c:v>
                </c:pt>
                <c:pt idx="129">
                  <c:v>15.39</c:v>
                </c:pt>
                <c:pt idx="130">
                  <c:v>15.13</c:v>
                </c:pt>
                <c:pt idx="131">
                  <c:v>15.324999999999999</c:v>
                </c:pt>
                <c:pt idx="132">
                  <c:v>15.28</c:v>
                </c:pt>
                <c:pt idx="133">
                  <c:v>15.68</c:v>
                </c:pt>
                <c:pt idx="134">
                  <c:v>16.015000000000001</c:v>
                </c:pt>
                <c:pt idx="135">
                  <c:v>16.47</c:v>
                </c:pt>
                <c:pt idx="136">
                  <c:v>16.39</c:v>
                </c:pt>
                <c:pt idx="137">
                  <c:v>16.8</c:v>
                </c:pt>
                <c:pt idx="138">
                  <c:v>16.78</c:v>
                </c:pt>
                <c:pt idx="139">
                  <c:v>17</c:v>
                </c:pt>
                <c:pt idx="140">
                  <c:v>16.72</c:v>
                </c:pt>
                <c:pt idx="141">
                  <c:v>17.045000000000002</c:v>
                </c:pt>
                <c:pt idx="142">
                  <c:v>17.39</c:v>
                </c:pt>
                <c:pt idx="143">
                  <c:v>17.510000000000002</c:v>
                </c:pt>
                <c:pt idx="144">
                  <c:v>17.48</c:v>
                </c:pt>
                <c:pt idx="145">
                  <c:v>17.774999999999999</c:v>
                </c:pt>
                <c:pt idx="146">
                  <c:v>18</c:v>
                </c:pt>
                <c:pt idx="147">
                  <c:v>17.989999999999998</c:v>
                </c:pt>
                <c:pt idx="148">
                  <c:v>18.395</c:v>
                </c:pt>
                <c:pt idx="149">
                  <c:v>18.079999999999998</c:v>
                </c:pt>
                <c:pt idx="150">
                  <c:v>18.3</c:v>
                </c:pt>
                <c:pt idx="151">
                  <c:v>18.3</c:v>
                </c:pt>
                <c:pt idx="152">
                  <c:v>18.239999999999998</c:v>
                </c:pt>
                <c:pt idx="153">
                  <c:v>18.445</c:v>
                </c:pt>
                <c:pt idx="154">
                  <c:v>18.315000000000001</c:v>
                </c:pt>
                <c:pt idx="155">
                  <c:v>18.13</c:v>
                </c:pt>
                <c:pt idx="156">
                  <c:v>19.309999999999999</c:v>
                </c:pt>
                <c:pt idx="157">
                  <c:v>18.899999999999999</c:v>
                </c:pt>
                <c:pt idx="158">
                  <c:v>18.510000000000002</c:v>
                </c:pt>
                <c:pt idx="159">
                  <c:v>18.75</c:v>
                </c:pt>
                <c:pt idx="160">
                  <c:v>18.489999999999998</c:v>
                </c:pt>
                <c:pt idx="161">
                  <c:v>18.895</c:v>
                </c:pt>
                <c:pt idx="162">
                  <c:v>19.32</c:v>
                </c:pt>
                <c:pt idx="163">
                  <c:v>19.36</c:v>
                </c:pt>
                <c:pt idx="164">
                  <c:v>19.100000000000001</c:v>
                </c:pt>
                <c:pt idx="165">
                  <c:v>18.5</c:v>
                </c:pt>
                <c:pt idx="166">
                  <c:v>18</c:v>
                </c:pt>
                <c:pt idx="167">
                  <c:v>18.05</c:v>
                </c:pt>
                <c:pt idx="168">
                  <c:v>18</c:v>
                </c:pt>
                <c:pt idx="169">
                  <c:v>17.905000000000001</c:v>
                </c:pt>
                <c:pt idx="170">
                  <c:v>17.524999999999999</c:v>
                </c:pt>
                <c:pt idx="171">
                  <c:v>17.850000000000001</c:v>
                </c:pt>
                <c:pt idx="172">
                  <c:v>18.355</c:v>
                </c:pt>
                <c:pt idx="173">
                  <c:v>18.754999999999999</c:v>
                </c:pt>
                <c:pt idx="174">
                  <c:v>18.655000000000001</c:v>
                </c:pt>
                <c:pt idx="175">
                  <c:v>18.850000000000001</c:v>
                </c:pt>
                <c:pt idx="176">
                  <c:v>19.489999999999998</c:v>
                </c:pt>
                <c:pt idx="177">
                  <c:v>20.21</c:v>
                </c:pt>
                <c:pt idx="178">
                  <c:v>20.105</c:v>
                </c:pt>
                <c:pt idx="179">
                  <c:v>20.824999999999999</c:v>
                </c:pt>
                <c:pt idx="180">
                  <c:v>21</c:v>
                </c:pt>
                <c:pt idx="181">
                  <c:v>20.99</c:v>
                </c:pt>
                <c:pt idx="182">
                  <c:v>20.48</c:v>
                </c:pt>
                <c:pt idx="183">
                  <c:v>20.504999999999999</c:v>
                </c:pt>
                <c:pt idx="184">
                  <c:v>20.43</c:v>
                </c:pt>
                <c:pt idx="185">
                  <c:v>20.22</c:v>
                </c:pt>
                <c:pt idx="186">
                  <c:v>20.14</c:v>
                </c:pt>
                <c:pt idx="187">
                  <c:v>19.940000000000001</c:v>
                </c:pt>
                <c:pt idx="188">
                  <c:v>20.420000000000002</c:v>
                </c:pt>
                <c:pt idx="189">
                  <c:v>20.079999999999998</c:v>
                </c:pt>
                <c:pt idx="190">
                  <c:v>19.78</c:v>
                </c:pt>
                <c:pt idx="191">
                  <c:v>19.245000000000001</c:v>
                </c:pt>
                <c:pt idx="192">
                  <c:v>18.68</c:v>
                </c:pt>
                <c:pt idx="193">
                  <c:v>18.975000000000001</c:v>
                </c:pt>
                <c:pt idx="194">
                  <c:v>19.760000000000002</c:v>
                </c:pt>
                <c:pt idx="195">
                  <c:v>19.57</c:v>
                </c:pt>
                <c:pt idx="196">
                  <c:v>19.989999999999998</c:v>
                </c:pt>
                <c:pt idx="197">
                  <c:v>20.079999999999998</c:v>
                </c:pt>
                <c:pt idx="198">
                  <c:v>20.149999999999999</c:v>
                </c:pt>
                <c:pt idx="199">
                  <c:v>19.91</c:v>
                </c:pt>
                <c:pt idx="200">
                  <c:v>20.6</c:v>
                </c:pt>
                <c:pt idx="201">
                  <c:v>20.675000000000001</c:v>
                </c:pt>
                <c:pt idx="202">
                  <c:v>20.535</c:v>
                </c:pt>
                <c:pt idx="203">
                  <c:v>20.824999999999999</c:v>
                </c:pt>
                <c:pt idx="204">
                  <c:v>20.55</c:v>
                </c:pt>
                <c:pt idx="205">
                  <c:v>20.5</c:v>
                </c:pt>
                <c:pt idx="206">
                  <c:v>20.25</c:v>
                </c:pt>
                <c:pt idx="207">
                  <c:v>19.95</c:v>
                </c:pt>
                <c:pt idx="208">
                  <c:v>19.395</c:v>
                </c:pt>
                <c:pt idx="209">
                  <c:v>18.824999999999999</c:v>
                </c:pt>
                <c:pt idx="210">
                  <c:v>17.8</c:v>
                </c:pt>
                <c:pt idx="211">
                  <c:v>18.579999999999998</c:v>
                </c:pt>
                <c:pt idx="212">
                  <c:v>17.97</c:v>
                </c:pt>
                <c:pt idx="213">
                  <c:v>18.05</c:v>
                </c:pt>
                <c:pt idx="214">
                  <c:v>17.66</c:v>
                </c:pt>
                <c:pt idx="215">
                  <c:v>18.29</c:v>
                </c:pt>
                <c:pt idx="216">
                  <c:v>19.399999999999999</c:v>
                </c:pt>
                <c:pt idx="217">
                  <c:v>19.28</c:v>
                </c:pt>
                <c:pt idx="218">
                  <c:v>19.82</c:v>
                </c:pt>
                <c:pt idx="219">
                  <c:v>19.989999999999998</c:v>
                </c:pt>
                <c:pt idx="220">
                  <c:v>20.010000000000002</c:v>
                </c:pt>
                <c:pt idx="221">
                  <c:v>19.855</c:v>
                </c:pt>
                <c:pt idx="222">
                  <c:v>19.98</c:v>
                </c:pt>
                <c:pt idx="223">
                  <c:v>20.57</c:v>
                </c:pt>
                <c:pt idx="224">
                  <c:v>20.245000000000001</c:v>
                </c:pt>
                <c:pt idx="225">
                  <c:v>20.239999999999998</c:v>
                </c:pt>
                <c:pt idx="226">
                  <c:v>19.68</c:v>
                </c:pt>
                <c:pt idx="227">
                  <c:v>19.59</c:v>
                </c:pt>
                <c:pt idx="228">
                  <c:v>20.100000000000001</c:v>
                </c:pt>
                <c:pt idx="229">
                  <c:v>19.940000000000001</c:v>
                </c:pt>
                <c:pt idx="230">
                  <c:v>20</c:v>
                </c:pt>
                <c:pt idx="231">
                  <c:v>19.484999999999999</c:v>
                </c:pt>
                <c:pt idx="232">
                  <c:v>19.885000000000002</c:v>
                </c:pt>
                <c:pt idx="233">
                  <c:v>19.3</c:v>
                </c:pt>
                <c:pt idx="234">
                  <c:v>19.989999999999998</c:v>
                </c:pt>
                <c:pt idx="235">
                  <c:v>20.074999999999999</c:v>
                </c:pt>
                <c:pt idx="236">
                  <c:v>20.170000000000002</c:v>
                </c:pt>
                <c:pt idx="237">
                  <c:v>20.350000000000001</c:v>
                </c:pt>
                <c:pt idx="238">
                  <c:v>20.56</c:v>
                </c:pt>
                <c:pt idx="239">
                  <c:v>20.23</c:v>
                </c:pt>
                <c:pt idx="240">
                  <c:v>19.7</c:v>
                </c:pt>
                <c:pt idx="241">
                  <c:v>19.785</c:v>
                </c:pt>
                <c:pt idx="242">
                  <c:v>19.805</c:v>
                </c:pt>
                <c:pt idx="243">
                  <c:v>20.3</c:v>
                </c:pt>
                <c:pt idx="244">
                  <c:v>20.225000000000001</c:v>
                </c:pt>
                <c:pt idx="245">
                  <c:v>22.1</c:v>
                </c:pt>
                <c:pt idx="246">
                  <c:v>21.83</c:v>
                </c:pt>
                <c:pt idx="247">
                  <c:v>22</c:v>
                </c:pt>
                <c:pt idx="248">
                  <c:v>22.23</c:v>
                </c:pt>
                <c:pt idx="249">
                  <c:v>22.234999999999999</c:v>
                </c:pt>
                <c:pt idx="250">
                  <c:v>22.59</c:v>
                </c:pt>
                <c:pt idx="251">
                  <c:v>22.695</c:v>
                </c:pt>
                <c:pt idx="252">
                  <c:v>22.7</c:v>
                </c:pt>
                <c:pt idx="253">
                  <c:v>22.6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91200"/>
        <c:axId val="62692736"/>
      </c:lineChart>
      <c:dateAx>
        <c:axId val="6269120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62692736"/>
        <c:crosses val="autoZero"/>
        <c:auto val="1"/>
        <c:lblOffset val="100"/>
        <c:baseTimeUnit val="days"/>
      </c:dateAx>
      <c:valAx>
        <c:axId val="626927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26912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Hoja1!$C$4</c:f>
              <c:strCache>
                <c:ptCount val="1"/>
                <c:pt idx="0">
                  <c:v>Abertis Infraestructuras, S.A.</c:v>
                </c:pt>
              </c:strCache>
            </c:strRef>
          </c:tx>
          <c:marker>
            <c:symbol val="none"/>
          </c:marker>
          <c:cat>
            <c:numRef>
              <c:f>Hoja1!$A$5:$A$258</c:f>
              <c:numCache>
                <c:formatCode>m/d/yyyy</c:formatCode>
                <c:ptCount val="254"/>
                <c:pt idx="0">
                  <c:v>39815</c:v>
                </c:pt>
                <c:pt idx="1">
                  <c:v>39818</c:v>
                </c:pt>
                <c:pt idx="2">
                  <c:v>39819</c:v>
                </c:pt>
                <c:pt idx="3">
                  <c:v>39820</c:v>
                </c:pt>
                <c:pt idx="4">
                  <c:v>39821</c:v>
                </c:pt>
                <c:pt idx="5">
                  <c:v>39822</c:v>
                </c:pt>
                <c:pt idx="6">
                  <c:v>39825</c:v>
                </c:pt>
                <c:pt idx="7">
                  <c:v>39826</c:v>
                </c:pt>
                <c:pt idx="8">
                  <c:v>39827</c:v>
                </c:pt>
                <c:pt idx="9">
                  <c:v>39828</c:v>
                </c:pt>
                <c:pt idx="10">
                  <c:v>39829</c:v>
                </c:pt>
                <c:pt idx="11">
                  <c:v>39832</c:v>
                </c:pt>
                <c:pt idx="12">
                  <c:v>39833</c:v>
                </c:pt>
                <c:pt idx="13">
                  <c:v>39834</c:v>
                </c:pt>
                <c:pt idx="14">
                  <c:v>39835</c:v>
                </c:pt>
                <c:pt idx="15">
                  <c:v>39836</c:v>
                </c:pt>
                <c:pt idx="16">
                  <c:v>39839</c:v>
                </c:pt>
                <c:pt idx="17">
                  <c:v>39840</c:v>
                </c:pt>
                <c:pt idx="18">
                  <c:v>39841</c:v>
                </c:pt>
                <c:pt idx="19">
                  <c:v>39842</c:v>
                </c:pt>
                <c:pt idx="20">
                  <c:v>39843</c:v>
                </c:pt>
                <c:pt idx="21">
                  <c:v>39846</c:v>
                </c:pt>
                <c:pt idx="22">
                  <c:v>39847</c:v>
                </c:pt>
                <c:pt idx="23">
                  <c:v>39848</c:v>
                </c:pt>
                <c:pt idx="24">
                  <c:v>39849</c:v>
                </c:pt>
                <c:pt idx="25">
                  <c:v>39850</c:v>
                </c:pt>
                <c:pt idx="26">
                  <c:v>39853</c:v>
                </c:pt>
                <c:pt idx="27">
                  <c:v>39854</c:v>
                </c:pt>
                <c:pt idx="28">
                  <c:v>39855</c:v>
                </c:pt>
                <c:pt idx="29">
                  <c:v>39856</c:v>
                </c:pt>
                <c:pt idx="30">
                  <c:v>39857</c:v>
                </c:pt>
                <c:pt idx="31">
                  <c:v>39860</c:v>
                </c:pt>
                <c:pt idx="32">
                  <c:v>39861</c:v>
                </c:pt>
                <c:pt idx="33">
                  <c:v>39862</c:v>
                </c:pt>
                <c:pt idx="34">
                  <c:v>39863</c:v>
                </c:pt>
                <c:pt idx="35">
                  <c:v>39864</c:v>
                </c:pt>
                <c:pt idx="36">
                  <c:v>39867</c:v>
                </c:pt>
                <c:pt idx="37">
                  <c:v>39868</c:v>
                </c:pt>
                <c:pt idx="38">
                  <c:v>39869</c:v>
                </c:pt>
                <c:pt idx="39">
                  <c:v>39870</c:v>
                </c:pt>
                <c:pt idx="40">
                  <c:v>39871</c:v>
                </c:pt>
                <c:pt idx="41">
                  <c:v>39874</c:v>
                </c:pt>
                <c:pt idx="42">
                  <c:v>39875</c:v>
                </c:pt>
                <c:pt idx="43">
                  <c:v>39876</c:v>
                </c:pt>
                <c:pt idx="44">
                  <c:v>39877</c:v>
                </c:pt>
                <c:pt idx="45">
                  <c:v>39878</c:v>
                </c:pt>
                <c:pt idx="46">
                  <c:v>39881</c:v>
                </c:pt>
                <c:pt idx="47">
                  <c:v>39882</c:v>
                </c:pt>
                <c:pt idx="48">
                  <c:v>39883</c:v>
                </c:pt>
                <c:pt idx="49">
                  <c:v>39884</c:v>
                </c:pt>
                <c:pt idx="50">
                  <c:v>39885</c:v>
                </c:pt>
                <c:pt idx="51">
                  <c:v>39888</c:v>
                </c:pt>
                <c:pt idx="52">
                  <c:v>39889</c:v>
                </c:pt>
                <c:pt idx="53">
                  <c:v>39890</c:v>
                </c:pt>
                <c:pt idx="54">
                  <c:v>39891</c:v>
                </c:pt>
                <c:pt idx="55">
                  <c:v>39892</c:v>
                </c:pt>
                <c:pt idx="56">
                  <c:v>39895</c:v>
                </c:pt>
                <c:pt idx="57">
                  <c:v>39896</c:v>
                </c:pt>
                <c:pt idx="58">
                  <c:v>39897</c:v>
                </c:pt>
                <c:pt idx="59">
                  <c:v>39898</c:v>
                </c:pt>
                <c:pt idx="60">
                  <c:v>39899</c:v>
                </c:pt>
                <c:pt idx="61">
                  <c:v>39902</c:v>
                </c:pt>
                <c:pt idx="62">
                  <c:v>39903</c:v>
                </c:pt>
                <c:pt idx="63">
                  <c:v>39904</c:v>
                </c:pt>
                <c:pt idx="64">
                  <c:v>39905</c:v>
                </c:pt>
                <c:pt idx="65">
                  <c:v>39906</c:v>
                </c:pt>
                <c:pt idx="66">
                  <c:v>39909</c:v>
                </c:pt>
                <c:pt idx="67">
                  <c:v>39910</c:v>
                </c:pt>
                <c:pt idx="68">
                  <c:v>39911</c:v>
                </c:pt>
                <c:pt idx="69">
                  <c:v>39912</c:v>
                </c:pt>
                <c:pt idx="70">
                  <c:v>39917</c:v>
                </c:pt>
                <c:pt idx="71">
                  <c:v>39918</c:v>
                </c:pt>
                <c:pt idx="72">
                  <c:v>39919</c:v>
                </c:pt>
                <c:pt idx="73">
                  <c:v>39920</c:v>
                </c:pt>
                <c:pt idx="74">
                  <c:v>39923</c:v>
                </c:pt>
                <c:pt idx="75">
                  <c:v>39924</c:v>
                </c:pt>
                <c:pt idx="76">
                  <c:v>39925</c:v>
                </c:pt>
                <c:pt idx="77">
                  <c:v>39926</c:v>
                </c:pt>
                <c:pt idx="78">
                  <c:v>39927</c:v>
                </c:pt>
                <c:pt idx="79">
                  <c:v>39930</c:v>
                </c:pt>
                <c:pt idx="80">
                  <c:v>39931</c:v>
                </c:pt>
                <c:pt idx="81">
                  <c:v>39932</c:v>
                </c:pt>
                <c:pt idx="82">
                  <c:v>39933</c:v>
                </c:pt>
                <c:pt idx="83">
                  <c:v>39937</c:v>
                </c:pt>
                <c:pt idx="84">
                  <c:v>39938</c:v>
                </c:pt>
                <c:pt idx="85">
                  <c:v>39939</c:v>
                </c:pt>
                <c:pt idx="86">
                  <c:v>39940</c:v>
                </c:pt>
                <c:pt idx="87">
                  <c:v>39941</c:v>
                </c:pt>
                <c:pt idx="88">
                  <c:v>39944</c:v>
                </c:pt>
                <c:pt idx="89">
                  <c:v>39945</c:v>
                </c:pt>
                <c:pt idx="90">
                  <c:v>39946</c:v>
                </c:pt>
                <c:pt idx="91">
                  <c:v>39947</c:v>
                </c:pt>
                <c:pt idx="92">
                  <c:v>39948</c:v>
                </c:pt>
                <c:pt idx="93">
                  <c:v>39951</c:v>
                </c:pt>
                <c:pt idx="94">
                  <c:v>39952</c:v>
                </c:pt>
                <c:pt idx="95">
                  <c:v>39953</c:v>
                </c:pt>
                <c:pt idx="96">
                  <c:v>39954</c:v>
                </c:pt>
                <c:pt idx="97">
                  <c:v>39955</c:v>
                </c:pt>
                <c:pt idx="98">
                  <c:v>39958</c:v>
                </c:pt>
                <c:pt idx="99">
                  <c:v>39959</c:v>
                </c:pt>
                <c:pt idx="100">
                  <c:v>39960</c:v>
                </c:pt>
                <c:pt idx="101">
                  <c:v>39961</c:v>
                </c:pt>
                <c:pt idx="102">
                  <c:v>39962</c:v>
                </c:pt>
                <c:pt idx="103">
                  <c:v>39965</c:v>
                </c:pt>
                <c:pt idx="104">
                  <c:v>39966</c:v>
                </c:pt>
                <c:pt idx="105">
                  <c:v>39967</c:v>
                </c:pt>
                <c:pt idx="106">
                  <c:v>39968</c:v>
                </c:pt>
                <c:pt idx="107">
                  <c:v>39969</c:v>
                </c:pt>
                <c:pt idx="108">
                  <c:v>39972</c:v>
                </c:pt>
                <c:pt idx="109">
                  <c:v>39973</c:v>
                </c:pt>
                <c:pt idx="110">
                  <c:v>39974</c:v>
                </c:pt>
                <c:pt idx="111">
                  <c:v>39975</c:v>
                </c:pt>
                <c:pt idx="112">
                  <c:v>39976</c:v>
                </c:pt>
                <c:pt idx="113">
                  <c:v>39979</c:v>
                </c:pt>
                <c:pt idx="114">
                  <c:v>39980</c:v>
                </c:pt>
                <c:pt idx="115">
                  <c:v>39981</c:v>
                </c:pt>
                <c:pt idx="116">
                  <c:v>39982</c:v>
                </c:pt>
                <c:pt idx="117">
                  <c:v>39983</c:v>
                </c:pt>
                <c:pt idx="118">
                  <c:v>39986</c:v>
                </c:pt>
                <c:pt idx="119">
                  <c:v>39987</c:v>
                </c:pt>
                <c:pt idx="120">
                  <c:v>39988</c:v>
                </c:pt>
                <c:pt idx="121">
                  <c:v>39989</c:v>
                </c:pt>
                <c:pt idx="122">
                  <c:v>39990</c:v>
                </c:pt>
                <c:pt idx="123">
                  <c:v>39993</c:v>
                </c:pt>
                <c:pt idx="124">
                  <c:v>39994</c:v>
                </c:pt>
                <c:pt idx="125">
                  <c:v>39995</c:v>
                </c:pt>
                <c:pt idx="126">
                  <c:v>39996</c:v>
                </c:pt>
                <c:pt idx="127">
                  <c:v>39997</c:v>
                </c:pt>
                <c:pt idx="128">
                  <c:v>40000</c:v>
                </c:pt>
                <c:pt idx="129">
                  <c:v>40001</c:v>
                </c:pt>
                <c:pt idx="130">
                  <c:v>40002</c:v>
                </c:pt>
                <c:pt idx="131">
                  <c:v>40003</c:v>
                </c:pt>
                <c:pt idx="132">
                  <c:v>40004</c:v>
                </c:pt>
                <c:pt idx="133">
                  <c:v>40007</c:v>
                </c:pt>
                <c:pt idx="134">
                  <c:v>40008</c:v>
                </c:pt>
                <c:pt idx="135">
                  <c:v>40009</c:v>
                </c:pt>
                <c:pt idx="136">
                  <c:v>40010</c:v>
                </c:pt>
                <c:pt idx="137">
                  <c:v>40011</c:v>
                </c:pt>
                <c:pt idx="138">
                  <c:v>40014</c:v>
                </c:pt>
                <c:pt idx="139">
                  <c:v>40015</c:v>
                </c:pt>
                <c:pt idx="140">
                  <c:v>40016</c:v>
                </c:pt>
                <c:pt idx="141">
                  <c:v>40017</c:v>
                </c:pt>
                <c:pt idx="142">
                  <c:v>40018</c:v>
                </c:pt>
                <c:pt idx="143">
                  <c:v>40021</c:v>
                </c:pt>
                <c:pt idx="144">
                  <c:v>40022</c:v>
                </c:pt>
                <c:pt idx="145">
                  <c:v>40023</c:v>
                </c:pt>
                <c:pt idx="146">
                  <c:v>40024</c:v>
                </c:pt>
                <c:pt idx="147">
                  <c:v>40025</c:v>
                </c:pt>
                <c:pt idx="148">
                  <c:v>40028</c:v>
                </c:pt>
                <c:pt idx="149">
                  <c:v>40029</c:v>
                </c:pt>
                <c:pt idx="150">
                  <c:v>40030</c:v>
                </c:pt>
                <c:pt idx="151">
                  <c:v>40031</c:v>
                </c:pt>
                <c:pt idx="152">
                  <c:v>40032</c:v>
                </c:pt>
                <c:pt idx="153">
                  <c:v>40035</c:v>
                </c:pt>
                <c:pt idx="154">
                  <c:v>40036</c:v>
                </c:pt>
                <c:pt idx="155">
                  <c:v>40037</c:v>
                </c:pt>
                <c:pt idx="156">
                  <c:v>40038</c:v>
                </c:pt>
                <c:pt idx="157">
                  <c:v>40039</c:v>
                </c:pt>
                <c:pt idx="158">
                  <c:v>40042</c:v>
                </c:pt>
                <c:pt idx="159">
                  <c:v>40043</c:v>
                </c:pt>
                <c:pt idx="160">
                  <c:v>40044</c:v>
                </c:pt>
                <c:pt idx="161">
                  <c:v>40045</c:v>
                </c:pt>
                <c:pt idx="162">
                  <c:v>40046</c:v>
                </c:pt>
                <c:pt idx="163">
                  <c:v>40049</c:v>
                </c:pt>
                <c:pt idx="164">
                  <c:v>40050</c:v>
                </c:pt>
                <c:pt idx="165">
                  <c:v>40051</c:v>
                </c:pt>
                <c:pt idx="166">
                  <c:v>40052</c:v>
                </c:pt>
                <c:pt idx="167">
                  <c:v>40053</c:v>
                </c:pt>
                <c:pt idx="168">
                  <c:v>40056</c:v>
                </c:pt>
                <c:pt idx="169">
                  <c:v>40057</c:v>
                </c:pt>
                <c:pt idx="170">
                  <c:v>40058</c:v>
                </c:pt>
                <c:pt idx="171">
                  <c:v>40059</c:v>
                </c:pt>
                <c:pt idx="172">
                  <c:v>40060</c:v>
                </c:pt>
                <c:pt idx="173">
                  <c:v>40063</c:v>
                </c:pt>
                <c:pt idx="174">
                  <c:v>40064</c:v>
                </c:pt>
                <c:pt idx="175">
                  <c:v>40065</c:v>
                </c:pt>
                <c:pt idx="176">
                  <c:v>40066</c:v>
                </c:pt>
                <c:pt idx="177">
                  <c:v>40067</c:v>
                </c:pt>
                <c:pt idx="178">
                  <c:v>40070</c:v>
                </c:pt>
                <c:pt idx="179">
                  <c:v>40071</c:v>
                </c:pt>
                <c:pt idx="180">
                  <c:v>40072</c:v>
                </c:pt>
                <c:pt idx="181">
                  <c:v>40073</c:v>
                </c:pt>
                <c:pt idx="182">
                  <c:v>40074</c:v>
                </c:pt>
                <c:pt idx="183">
                  <c:v>40077</c:v>
                </c:pt>
                <c:pt idx="184">
                  <c:v>40078</c:v>
                </c:pt>
                <c:pt idx="185">
                  <c:v>40079</c:v>
                </c:pt>
                <c:pt idx="186">
                  <c:v>40080</c:v>
                </c:pt>
                <c:pt idx="187">
                  <c:v>40081</c:v>
                </c:pt>
                <c:pt idx="188">
                  <c:v>40084</c:v>
                </c:pt>
                <c:pt idx="189">
                  <c:v>40085</c:v>
                </c:pt>
                <c:pt idx="190">
                  <c:v>40086</c:v>
                </c:pt>
                <c:pt idx="191">
                  <c:v>40087</c:v>
                </c:pt>
                <c:pt idx="192">
                  <c:v>40088</c:v>
                </c:pt>
                <c:pt idx="193">
                  <c:v>40091</c:v>
                </c:pt>
                <c:pt idx="194">
                  <c:v>40092</c:v>
                </c:pt>
                <c:pt idx="195">
                  <c:v>40093</c:v>
                </c:pt>
                <c:pt idx="196">
                  <c:v>40094</c:v>
                </c:pt>
                <c:pt idx="197">
                  <c:v>40095</c:v>
                </c:pt>
                <c:pt idx="198">
                  <c:v>40098</c:v>
                </c:pt>
                <c:pt idx="199">
                  <c:v>40099</c:v>
                </c:pt>
                <c:pt idx="200">
                  <c:v>40100</c:v>
                </c:pt>
                <c:pt idx="201">
                  <c:v>40101</c:v>
                </c:pt>
                <c:pt idx="202">
                  <c:v>40102</c:v>
                </c:pt>
                <c:pt idx="203">
                  <c:v>40105</c:v>
                </c:pt>
                <c:pt idx="204">
                  <c:v>40106</c:v>
                </c:pt>
                <c:pt idx="205">
                  <c:v>40107</c:v>
                </c:pt>
                <c:pt idx="206">
                  <c:v>40108</c:v>
                </c:pt>
                <c:pt idx="207">
                  <c:v>40109</c:v>
                </c:pt>
                <c:pt idx="208">
                  <c:v>40112</c:v>
                </c:pt>
                <c:pt idx="209">
                  <c:v>40113</c:v>
                </c:pt>
                <c:pt idx="210">
                  <c:v>40114</c:v>
                </c:pt>
                <c:pt idx="211">
                  <c:v>40115</c:v>
                </c:pt>
                <c:pt idx="212">
                  <c:v>40116</c:v>
                </c:pt>
                <c:pt idx="213">
                  <c:v>40119</c:v>
                </c:pt>
                <c:pt idx="214">
                  <c:v>40120</c:v>
                </c:pt>
                <c:pt idx="215">
                  <c:v>40121</c:v>
                </c:pt>
                <c:pt idx="216">
                  <c:v>40122</c:v>
                </c:pt>
                <c:pt idx="217">
                  <c:v>40123</c:v>
                </c:pt>
                <c:pt idx="218">
                  <c:v>40126</c:v>
                </c:pt>
                <c:pt idx="219">
                  <c:v>40127</c:v>
                </c:pt>
                <c:pt idx="220">
                  <c:v>40128</c:v>
                </c:pt>
                <c:pt idx="221">
                  <c:v>40129</c:v>
                </c:pt>
                <c:pt idx="222">
                  <c:v>40130</c:v>
                </c:pt>
                <c:pt idx="223">
                  <c:v>40133</c:v>
                </c:pt>
                <c:pt idx="224">
                  <c:v>40134</c:v>
                </c:pt>
                <c:pt idx="225">
                  <c:v>40135</c:v>
                </c:pt>
                <c:pt idx="226">
                  <c:v>40136</c:v>
                </c:pt>
                <c:pt idx="227">
                  <c:v>40137</c:v>
                </c:pt>
                <c:pt idx="228">
                  <c:v>40140</c:v>
                </c:pt>
                <c:pt idx="229">
                  <c:v>40141</c:v>
                </c:pt>
                <c:pt idx="230">
                  <c:v>40142</c:v>
                </c:pt>
                <c:pt idx="231">
                  <c:v>40143</c:v>
                </c:pt>
                <c:pt idx="232">
                  <c:v>40144</c:v>
                </c:pt>
                <c:pt idx="233">
                  <c:v>40147</c:v>
                </c:pt>
                <c:pt idx="234">
                  <c:v>40148</c:v>
                </c:pt>
                <c:pt idx="235">
                  <c:v>40149</c:v>
                </c:pt>
                <c:pt idx="236">
                  <c:v>40150</c:v>
                </c:pt>
                <c:pt idx="237">
                  <c:v>40151</c:v>
                </c:pt>
                <c:pt idx="238">
                  <c:v>40154</c:v>
                </c:pt>
                <c:pt idx="239">
                  <c:v>40155</c:v>
                </c:pt>
                <c:pt idx="240">
                  <c:v>40156</c:v>
                </c:pt>
                <c:pt idx="241">
                  <c:v>40157</c:v>
                </c:pt>
                <c:pt idx="242">
                  <c:v>40158</c:v>
                </c:pt>
                <c:pt idx="243">
                  <c:v>40161</c:v>
                </c:pt>
                <c:pt idx="244">
                  <c:v>40162</c:v>
                </c:pt>
                <c:pt idx="245">
                  <c:v>40163</c:v>
                </c:pt>
                <c:pt idx="246">
                  <c:v>40164</c:v>
                </c:pt>
                <c:pt idx="247">
                  <c:v>40165</c:v>
                </c:pt>
                <c:pt idx="248">
                  <c:v>40168</c:v>
                </c:pt>
                <c:pt idx="249">
                  <c:v>40169</c:v>
                </c:pt>
                <c:pt idx="250">
                  <c:v>40170</c:v>
                </c:pt>
                <c:pt idx="251">
                  <c:v>40175</c:v>
                </c:pt>
                <c:pt idx="252">
                  <c:v>40176</c:v>
                </c:pt>
                <c:pt idx="253">
                  <c:v>40177</c:v>
                </c:pt>
              </c:numCache>
            </c:numRef>
          </c:cat>
          <c:val>
            <c:numRef>
              <c:f>Hoja1!$C$5:$C$258</c:f>
              <c:numCache>
                <c:formatCode>General</c:formatCode>
                <c:ptCount val="254"/>
                <c:pt idx="0">
                  <c:v>12.88</c:v>
                </c:pt>
                <c:pt idx="1">
                  <c:v>13.07</c:v>
                </c:pt>
                <c:pt idx="2">
                  <c:v>13.12</c:v>
                </c:pt>
                <c:pt idx="3">
                  <c:v>13.21</c:v>
                </c:pt>
                <c:pt idx="4">
                  <c:v>13.1</c:v>
                </c:pt>
                <c:pt idx="5">
                  <c:v>12.84</c:v>
                </c:pt>
                <c:pt idx="6">
                  <c:v>12.45</c:v>
                </c:pt>
                <c:pt idx="7">
                  <c:v>12.88</c:v>
                </c:pt>
                <c:pt idx="8">
                  <c:v>12.57</c:v>
                </c:pt>
                <c:pt idx="9">
                  <c:v>12.54</c:v>
                </c:pt>
                <c:pt idx="10">
                  <c:v>12.49</c:v>
                </c:pt>
                <c:pt idx="11">
                  <c:v>12.41</c:v>
                </c:pt>
                <c:pt idx="12">
                  <c:v>12.16</c:v>
                </c:pt>
                <c:pt idx="13">
                  <c:v>12.07</c:v>
                </c:pt>
                <c:pt idx="14">
                  <c:v>12.18</c:v>
                </c:pt>
                <c:pt idx="15">
                  <c:v>11.88</c:v>
                </c:pt>
                <c:pt idx="16">
                  <c:v>12.21</c:v>
                </c:pt>
                <c:pt idx="17">
                  <c:v>12.41</c:v>
                </c:pt>
                <c:pt idx="18">
                  <c:v>12.73</c:v>
                </c:pt>
                <c:pt idx="19">
                  <c:v>12.59</c:v>
                </c:pt>
                <c:pt idx="20">
                  <c:v>12.7</c:v>
                </c:pt>
                <c:pt idx="21">
                  <c:v>12.36</c:v>
                </c:pt>
                <c:pt idx="22">
                  <c:v>12.45</c:v>
                </c:pt>
                <c:pt idx="23">
                  <c:v>12.8</c:v>
                </c:pt>
                <c:pt idx="24">
                  <c:v>12.77</c:v>
                </c:pt>
                <c:pt idx="25">
                  <c:v>13.14</c:v>
                </c:pt>
                <c:pt idx="26">
                  <c:v>13.19</c:v>
                </c:pt>
                <c:pt idx="27">
                  <c:v>13.05</c:v>
                </c:pt>
                <c:pt idx="28">
                  <c:v>12.81</c:v>
                </c:pt>
                <c:pt idx="29">
                  <c:v>12.7</c:v>
                </c:pt>
                <c:pt idx="30">
                  <c:v>12.84</c:v>
                </c:pt>
                <c:pt idx="31">
                  <c:v>12.83</c:v>
                </c:pt>
                <c:pt idx="32">
                  <c:v>12.54</c:v>
                </c:pt>
                <c:pt idx="33">
                  <c:v>12.6</c:v>
                </c:pt>
                <c:pt idx="34">
                  <c:v>12.5</c:v>
                </c:pt>
                <c:pt idx="35">
                  <c:v>12.05</c:v>
                </c:pt>
                <c:pt idx="36">
                  <c:v>11.95</c:v>
                </c:pt>
                <c:pt idx="37">
                  <c:v>11.97</c:v>
                </c:pt>
                <c:pt idx="38">
                  <c:v>11.53</c:v>
                </c:pt>
                <c:pt idx="39">
                  <c:v>11.36</c:v>
                </c:pt>
                <c:pt idx="40">
                  <c:v>11.02</c:v>
                </c:pt>
                <c:pt idx="41">
                  <c:v>10.45</c:v>
                </c:pt>
                <c:pt idx="42">
                  <c:v>10.32</c:v>
                </c:pt>
                <c:pt idx="43">
                  <c:v>10.63</c:v>
                </c:pt>
                <c:pt idx="44">
                  <c:v>10.35</c:v>
                </c:pt>
                <c:pt idx="45">
                  <c:v>10.1</c:v>
                </c:pt>
                <c:pt idx="46">
                  <c:v>10.210000000000001</c:v>
                </c:pt>
                <c:pt idx="47">
                  <c:v>10.67</c:v>
                </c:pt>
                <c:pt idx="48">
                  <c:v>11.1</c:v>
                </c:pt>
                <c:pt idx="49">
                  <c:v>11.21</c:v>
                </c:pt>
                <c:pt idx="50">
                  <c:v>11.15</c:v>
                </c:pt>
                <c:pt idx="51">
                  <c:v>11.27</c:v>
                </c:pt>
                <c:pt idx="52">
                  <c:v>11.35</c:v>
                </c:pt>
                <c:pt idx="53">
                  <c:v>11.56</c:v>
                </c:pt>
                <c:pt idx="54">
                  <c:v>11.53</c:v>
                </c:pt>
                <c:pt idx="55">
                  <c:v>11.69</c:v>
                </c:pt>
                <c:pt idx="56">
                  <c:v>12</c:v>
                </c:pt>
                <c:pt idx="57">
                  <c:v>11.98</c:v>
                </c:pt>
                <c:pt idx="58">
                  <c:v>11.92</c:v>
                </c:pt>
                <c:pt idx="59">
                  <c:v>11.92</c:v>
                </c:pt>
                <c:pt idx="60">
                  <c:v>11.87</c:v>
                </c:pt>
                <c:pt idx="61">
                  <c:v>11.4</c:v>
                </c:pt>
                <c:pt idx="62">
                  <c:v>11.77</c:v>
                </c:pt>
                <c:pt idx="63">
                  <c:v>11.99</c:v>
                </c:pt>
                <c:pt idx="64">
                  <c:v>12.13</c:v>
                </c:pt>
                <c:pt idx="65">
                  <c:v>12.08</c:v>
                </c:pt>
                <c:pt idx="66">
                  <c:v>11.93</c:v>
                </c:pt>
                <c:pt idx="67">
                  <c:v>12.07</c:v>
                </c:pt>
                <c:pt idx="68">
                  <c:v>12.12</c:v>
                </c:pt>
                <c:pt idx="69">
                  <c:v>12.35</c:v>
                </c:pt>
                <c:pt idx="70">
                  <c:v>12.68</c:v>
                </c:pt>
                <c:pt idx="71">
                  <c:v>12.29</c:v>
                </c:pt>
                <c:pt idx="72">
                  <c:v>12.56</c:v>
                </c:pt>
                <c:pt idx="73">
                  <c:v>12.92</c:v>
                </c:pt>
                <c:pt idx="74">
                  <c:v>12.53</c:v>
                </c:pt>
                <c:pt idx="75">
                  <c:v>12.47</c:v>
                </c:pt>
                <c:pt idx="76">
                  <c:v>12.74</c:v>
                </c:pt>
                <c:pt idx="77">
                  <c:v>12.64</c:v>
                </c:pt>
                <c:pt idx="78">
                  <c:v>12.72</c:v>
                </c:pt>
                <c:pt idx="79">
                  <c:v>12.7</c:v>
                </c:pt>
                <c:pt idx="80">
                  <c:v>12.58</c:v>
                </c:pt>
                <c:pt idx="81">
                  <c:v>13.1</c:v>
                </c:pt>
                <c:pt idx="82">
                  <c:v>13.6</c:v>
                </c:pt>
                <c:pt idx="83">
                  <c:v>13.9</c:v>
                </c:pt>
                <c:pt idx="84">
                  <c:v>14.05</c:v>
                </c:pt>
                <c:pt idx="85">
                  <c:v>14.16</c:v>
                </c:pt>
                <c:pt idx="86">
                  <c:v>13.85</c:v>
                </c:pt>
                <c:pt idx="87">
                  <c:v>14.45</c:v>
                </c:pt>
                <c:pt idx="88">
                  <c:v>13.67</c:v>
                </c:pt>
                <c:pt idx="89">
                  <c:v>13.72</c:v>
                </c:pt>
                <c:pt idx="90">
                  <c:v>13.33</c:v>
                </c:pt>
                <c:pt idx="91">
                  <c:v>13.33</c:v>
                </c:pt>
                <c:pt idx="92">
                  <c:v>13.3</c:v>
                </c:pt>
                <c:pt idx="93">
                  <c:v>13.42</c:v>
                </c:pt>
                <c:pt idx="94">
                  <c:v>13.01</c:v>
                </c:pt>
                <c:pt idx="95">
                  <c:v>13.15</c:v>
                </c:pt>
                <c:pt idx="96">
                  <c:v>12.82</c:v>
                </c:pt>
                <c:pt idx="97">
                  <c:v>12.95</c:v>
                </c:pt>
                <c:pt idx="98">
                  <c:v>12.87</c:v>
                </c:pt>
                <c:pt idx="99">
                  <c:v>13.16</c:v>
                </c:pt>
                <c:pt idx="100">
                  <c:v>13.29</c:v>
                </c:pt>
                <c:pt idx="101">
                  <c:v>13.21</c:v>
                </c:pt>
                <c:pt idx="102">
                  <c:v>13.3</c:v>
                </c:pt>
                <c:pt idx="103">
                  <c:v>13.49</c:v>
                </c:pt>
                <c:pt idx="104">
                  <c:v>13.67</c:v>
                </c:pt>
                <c:pt idx="105">
                  <c:v>13.73</c:v>
                </c:pt>
                <c:pt idx="106">
                  <c:v>13.64</c:v>
                </c:pt>
                <c:pt idx="107">
                  <c:v>13.57</c:v>
                </c:pt>
                <c:pt idx="108">
                  <c:v>13.5</c:v>
                </c:pt>
                <c:pt idx="109">
                  <c:v>13.59</c:v>
                </c:pt>
                <c:pt idx="110">
                  <c:v>13.56</c:v>
                </c:pt>
                <c:pt idx="111">
                  <c:v>13.67</c:v>
                </c:pt>
                <c:pt idx="112">
                  <c:v>13.43</c:v>
                </c:pt>
                <c:pt idx="113">
                  <c:v>13.19</c:v>
                </c:pt>
                <c:pt idx="114">
                  <c:v>13.19</c:v>
                </c:pt>
                <c:pt idx="115">
                  <c:v>13</c:v>
                </c:pt>
                <c:pt idx="116">
                  <c:v>13.07</c:v>
                </c:pt>
                <c:pt idx="117">
                  <c:v>13.27</c:v>
                </c:pt>
                <c:pt idx="118">
                  <c:v>12.83</c:v>
                </c:pt>
                <c:pt idx="119">
                  <c:v>12.904999999999999</c:v>
                </c:pt>
                <c:pt idx="120">
                  <c:v>13.2</c:v>
                </c:pt>
                <c:pt idx="121">
                  <c:v>13.24</c:v>
                </c:pt>
                <c:pt idx="122">
                  <c:v>13.16</c:v>
                </c:pt>
                <c:pt idx="123">
                  <c:v>13.27</c:v>
                </c:pt>
                <c:pt idx="124">
                  <c:v>13.404999999999999</c:v>
                </c:pt>
                <c:pt idx="125">
                  <c:v>13.61</c:v>
                </c:pt>
                <c:pt idx="126">
                  <c:v>13.34</c:v>
                </c:pt>
                <c:pt idx="127">
                  <c:v>13.45</c:v>
                </c:pt>
                <c:pt idx="128">
                  <c:v>13.32</c:v>
                </c:pt>
                <c:pt idx="129">
                  <c:v>13.3</c:v>
                </c:pt>
                <c:pt idx="130">
                  <c:v>13.16</c:v>
                </c:pt>
                <c:pt idx="131">
                  <c:v>13.34</c:v>
                </c:pt>
                <c:pt idx="132">
                  <c:v>13.04</c:v>
                </c:pt>
                <c:pt idx="133">
                  <c:v>13.41</c:v>
                </c:pt>
                <c:pt idx="134">
                  <c:v>13.425000000000001</c:v>
                </c:pt>
                <c:pt idx="135">
                  <c:v>13.615</c:v>
                </c:pt>
                <c:pt idx="136">
                  <c:v>13.664999999999999</c:v>
                </c:pt>
                <c:pt idx="137">
                  <c:v>13.96</c:v>
                </c:pt>
                <c:pt idx="138">
                  <c:v>13.945</c:v>
                </c:pt>
                <c:pt idx="139">
                  <c:v>14</c:v>
                </c:pt>
                <c:pt idx="140">
                  <c:v>14.08</c:v>
                </c:pt>
                <c:pt idx="141">
                  <c:v>14.21</c:v>
                </c:pt>
                <c:pt idx="142">
                  <c:v>14.34</c:v>
                </c:pt>
                <c:pt idx="143">
                  <c:v>14.28</c:v>
                </c:pt>
                <c:pt idx="144">
                  <c:v>14.44</c:v>
                </c:pt>
                <c:pt idx="145">
                  <c:v>14.6</c:v>
                </c:pt>
                <c:pt idx="146">
                  <c:v>14.695</c:v>
                </c:pt>
                <c:pt idx="147">
                  <c:v>14.53</c:v>
                </c:pt>
                <c:pt idx="148">
                  <c:v>14.67</c:v>
                </c:pt>
                <c:pt idx="149">
                  <c:v>14.84</c:v>
                </c:pt>
                <c:pt idx="150">
                  <c:v>14.64</c:v>
                </c:pt>
                <c:pt idx="151">
                  <c:v>14.755000000000001</c:v>
                </c:pt>
                <c:pt idx="152">
                  <c:v>14.96</c:v>
                </c:pt>
                <c:pt idx="153">
                  <c:v>15.06</c:v>
                </c:pt>
                <c:pt idx="154">
                  <c:v>14.82</c:v>
                </c:pt>
                <c:pt idx="155">
                  <c:v>14.935</c:v>
                </c:pt>
                <c:pt idx="156">
                  <c:v>15.21</c:v>
                </c:pt>
                <c:pt idx="157">
                  <c:v>14.85</c:v>
                </c:pt>
                <c:pt idx="158">
                  <c:v>14.645</c:v>
                </c:pt>
                <c:pt idx="159">
                  <c:v>14.785</c:v>
                </c:pt>
                <c:pt idx="160">
                  <c:v>14.805</c:v>
                </c:pt>
                <c:pt idx="161">
                  <c:v>14.925000000000001</c:v>
                </c:pt>
                <c:pt idx="162">
                  <c:v>14.92</c:v>
                </c:pt>
                <c:pt idx="163">
                  <c:v>15.07</c:v>
                </c:pt>
                <c:pt idx="164">
                  <c:v>15.215</c:v>
                </c:pt>
                <c:pt idx="165">
                  <c:v>15.2</c:v>
                </c:pt>
                <c:pt idx="166">
                  <c:v>15.12</c:v>
                </c:pt>
                <c:pt idx="167">
                  <c:v>15.2</c:v>
                </c:pt>
                <c:pt idx="168">
                  <c:v>15.175000000000001</c:v>
                </c:pt>
                <c:pt idx="169">
                  <c:v>14.755000000000001</c:v>
                </c:pt>
                <c:pt idx="170">
                  <c:v>14.79</c:v>
                </c:pt>
                <c:pt idx="171">
                  <c:v>14.744999999999999</c:v>
                </c:pt>
                <c:pt idx="172">
                  <c:v>14.67</c:v>
                </c:pt>
                <c:pt idx="173">
                  <c:v>14.875</c:v>
                </c:pt>
                <c:pt idx="174">
                  <c:v>14.72</c:v>
                </c:pt>
                <c:pt idx="175">
                  <c:v>14.78</c:v>
                </c:pt>
                <c:pt idx="176">
                  <c:v>14.855</c:v>
                </c:pt>
                <c:pt idx="177">
                  <c:v>15.1</c:v>
                </c:pt>
                <c:pt idx="178">
                  <c:v>15.2</c:v>
                </c:pt>
                <c:pt idx="179">
                  <c:v>15.225</c:v>
                </c:pt>
                <c:pt idx="180">
                  <c:v>15.17</c:v>
                </c:pt>
                <c:pt idx="181">
                  <c:v>15.1</c:v>
                </c:pt>
                <c:pt idx="182">
                  <c:v>14.975</c:v>
                </c:pt>
                <c:pt idx="183">
                  <c:v>14.97</c:v>
                </c:pt>
                <c:pt idx="184">
                  <c:v>15.125</c:v>
                </c:pt>
                <c:pt idx="185">
                  <c:v>15.21</c:v>
                </c:pt>
                <c:pt idx="186">
                  <c:v>15.12</c:v>
                </c:pt>
                <c:pt idx="187">
                  <c:v>15.125</c:v>
                </c:pt>
                <c:pt idx="188">
                  <c:v>15.65</c:v>
                </c:pt>
                <c:pt idx="189">
                  <c:v>15.43</c:v>
                </c:pt>
                <c:pt idx="190">
                  <c:v>15.51</c:v>
                </c:pt>
                <c:pt idx="191">
                  <c:v>15.414999999999999</c:v>
                </c:pt>
                <c:pt idx="192">
                  <c:v>15.3</c:v>
                </c:pt>
                <c:pt idx="193">
                  <c:v>15.48</c:v>
                </c:pt>
                <c:pt idx="194">
                  <c:v>15.765000000000001</c:v>
                </c:pt>
                <c:pt idx="195">
                  <c:v>15.685</c:v>
                </c:pt>
                <c:pt idx="196">
                  <c:v>15.85</c:v>
                </c:pt>
                <c:pt idx="197">
                  <c:v>15.75</c:v>
                </c:pt>
                <c:pt idx="198">
                  <c:v>15.895</c:v>
                </c:pt>
                <c:pt idx="199">
                  <c:v>15.74</c:v>
                </c:pt>
                <c:pt idx="200">
                  <c:v>15.895</c:v>
                </c:pt>
                <c:pt idx="201">
                  <c:v>15.654999999999999</c:v>
                </c:pt>
                <c:pt idx="202">
                  <c:v>15.7</c:v>
                </c:pt>
                <c:pt idx="203">
                  <c:v>15.965</c:v>
                </c:pt>
                <c:pt idx="204">
                  <c:v>15.824999999999999</c:v>
                </c:pt>
                <c:pt idx="205">
                  <c:v>15.815</c:v>
                </c:pt>
                <c:pt idx="206">
                  <c:v>15.765000000000001</c:v>
                </c:pt>
                <c:pt idx="207">
                  <c:v>15.65</c:v>
                </c:pt>
                <c:pt idx="208">
                  <c:v>15.65</c:v>
                </c:pt>
                <c:pt idx="209">
                  <c:v>15.19</c:v>
                </c:pt>
                <c:pt idx="210">
                  <c:v>14.71</c:v>
                </c:pt>
                <c:pt idx="211">
                  <c:v>14.9</c:v>
                </c:pt>
                <c:pt idx="212">
                  <c:v>14.49</c:v>
                </c:pt>
                <c:pt idx="213">
                  <c:v>14.645</c:v>
                </c:pt>
                <c:pt idx="214">
                  <c:v>14.505000000000001</c:v>
                </c:pt>
                <c:pt idx="215">
                  <c:v>14.76</c:v>
                </c:pt>
                <c:pt idx="216">
                  <c:v>15.01</c:v>
                </c:pt>
                <c:pt idx="217">
                  <c:v>15.12</c:v>
                </c:pt>
                <c:pt idx="218">
                  <c:v>15.445</c:v>
                </c:pt>
                <c:pt idx="219">
                  <c:v>15.54</c:v>
                </c:pt>
                <c:pt idx="220">
                  <c:v>15.43</c:v>
                </c:pt>
                <c:pt idx="221">
                  <c:v>15.275</c:v>
                </c:pt>
                <c:pt idx="222">
                  <c:v>15.37</c:v>
                </c:pt>
                <c:pt idx="223">
                  <c:v>15.625</c:v>
                </c:pt>
                <c:pt idx="224">
                  <c:v>15.63</c:v>
                </c:pt>
                <c:pt idx="225">
                  <c:v>15.72</c:v>
                </c:pt>
                <c:pt idx="226">
                  <c:v>15.42</c:v>
                </c:pt>
                <c:pt idx="227">
                  <c:v>15.38</c:v>
                </c:pt>
                <c:pt idx="228">
                  <c:v>15.62</c:v>
                </c:pt>
                <c:pt idx="229">
                  <c:v>15.57</c:v>
                </c:pt>
                <c:pt idx="230">
                  <c:v>15.56</c:v>
                </c:pt>
                <c:pt idx="231">
                  <c:v>15.074999999999999</c:v>
                </c:pt>
                <c:pt idx="232">
                  <c:v>15.244999999999999</c:v>
                </c:pt>
                <c:pt idx="233">
                  <c:v>15.175000000000001</c:v>
                </c:pt>
                <c:pt idx="234">
                  <c:v>15.54</c:v>
                </c:pt>
                <c:pt idx="235">
                  <c:v>15.37</c:v>
                </c:pt>
                <c:pt idx="236">
                  <c:v>15.335000000000001</c:v>
                </c:pt>
                <c:pt idx="237">
                  <c:v>15.45</c:v>
                </c:pt>
                <c:pt idx="238">
                  <c:v>15.44</c:v>
                </c:pt>
                <c:pt idx="239">
                  <c:v>15.22</c:v>
                </c:pt>
                <c:pt idx="240">
                  <c:v>14.89</c:v>
                </c:pt>
                <c:pt idx="241">
                  <c:v>14.82</c:v>
                </c:pt>
                <c:pt idx="242">
                  <c:v>14.97</c:v>
                </c:pt>
                <c:pt idx="243">
                  <c:v>14.955</c:v>
                </c:pt>
                <c:pt idx="244">
                  <c:v>15.115</c:v>
                </c:pt>
                <c:pt idx="245">
                  <c:v>15.315</c:v>
                </c:pt>
                <c:pt idx="246">
                  <c:v>15.05</c:v>
                </c:pt>
                <c:pt idx="247">
                  <c:v>14.82</c:v>
                </c:pt>
                <c:pt idx="248">
                  <c:v>15.12</c:v>
                </c:pt>
                <c:pt idx="249">
                  <c:v>15.335000000000001</c:v>
                </c:pt>
                <c:pt idx="250">
                  <c:v>15.465</c:v>
                </c:pt>
                <c:pt idx="251">
                  <c:v>15.635</c:v>
                </c:pt>
                <c:pt idx="252">
                  <c:v>15.7</c:v>
                </c:pt>
                <c:pt idx="253">
                  <c:v>15.72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713216"/>
        <c:axId val="64697472"/>
      </c:lineChart>
      <c:dateAx>
        <c:axId val="6271321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64697472"/>
        <c:crosses val="autoZero"/>
        <c:auto val="1"/>
        <c:lblOffset val="100"/>
        <c:baseTimeUnit val="days"/>
      </c:dateAx>
      <c:valAx>
        <c:axId val="646974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27132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259</xdr:row>
      <xdr:rowOff>28575</xdr:rowOff>
    </xdr:from>
    <xdr:to>
      <xdr:col>6</xdr:col>
      <xdr:colOff>428625</xdr:colOff>
      <xdr:row>273</xdr:row>
      <xdr:rowOff>104775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1143000</xdr:colOff>
      <xdr:row>259</xdr:row>
      <xdr:rowOff>28575</xdr:rowOff>
    </xdr:from>
    <xdr:to>
      <xdr:col>12</xdr:col>
      <xdr:colOff>266700</xdr:colOff>
      <xdr:row>273</xdr:row>
      <xdr:rowOff>104775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ela1" displayName="Tabela1" ref="A1:B255" totalsRowShown="0" headerRowDxfId="4" headerRowBorderDxfId="3" tableBorderDxfId="2">
  <autoFilter ref="A1:B255"/>
  <tableColumns count="2">
    <tableColumn id="1" name="Fecha" dataDxfId="1"/>
    <tableColumn id="2" name="Cerrar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7"/>
  <sheetViews>
    <sheetView tabSelected="1" workbookViewId="0">
      <selection activeCell="B4" sqref="B4:B37"/>
    </sheetView>
  </sheetViews>
  <sheetFormatPr baseColWidth="10" defaultColWidth="9.140625" defaultRowHeight="15" x14ac:dyDescent="0.25"/>
  <cols>
    <col min="1" max="1" width="19.7109375" customWidth="1"/>
    <col min="2" max="2" width="10.42578125" customWidth="1"/>
    <col min="3" max="3" width="14" customWidth="1"/>
    <col min="4" max="4" width="37.7109375" customWidth="1"/>
    <col min="5" max="5" width="20" customWidth="1"/>
    <col min="6" max="6" width="11.85546875" customWidth="1"/>
    <col min="7" max="7" width="10.7109375" bestFit="1" customWidth="1"/>
    <col min="9" max="9" width="10.7109375" bestFit="1" customWidth="1"/>
    <col min="10" max="10" width="11.140625" customWidth="1"/>
    <col min="14" max="14" width="12.28515625" customWidth="1"/>
    <col min="15" max="15" width="9.140625" customWidth="1"/>
  </cols>
  <sheetData>
    <row r="2" spans="1:14" x14ac:dyDescent="0.25">
      <c r="A2" s="74" t="s">
        <v>1</v>
      </c>
      <c r="B2" s="74" t="s">
        <v>5</v>
      </c>
      <c r="C2" s="74" t="s">
        <v>3</v>
      </c>
      <c r="D2" s="74" t="s">
        <v>4</v>
      </c>
      <c r="E2" s="74" t="s">
        <v>6</v>
      </c>
      <c r="F2" s="74" t="s">
        <v>13</v>
      </c>
      <c r="G2" s="74"/>
      <c r="H2" s="74"/>
      <c r="I2" s="74" t="s">
        <v>14</v>
      </c>
      <c r="J2" s="74"/>
      <c r="K2" s="74" t="s">
        <v>10</v>
      </c>
      <c r="L2" s="74" t="s">
        <v>11</v>
      </c>
      <c r="M2" s="74" t="s">
        <v>12</v>
      </c>
      <c r="N2" s="74" t="s">
        <v>0</v>
      </c>
    </row>
    <row r="3" spans="1:14" ht="15.75" thickBot="1" x14ac:dyDescent="0.3">
      <c r="A3" s="75"/>
      <c r="B3" s="75"/>
      <c r="C3" s="75"/>
      <c r="D3" s="75"/>
      <c r="E3" s="75"/>
      <c r="F3" s="3" t="s">
        <v>7</v>
      </c>
      <c r="G3" s="3" t="s">
        <v>0</v>
      </c>
      <c r="H3" s="3" t="s">
        <v>8</v>
      </c>
      <c r="I3" s="3" t="s">
        <v>0</v>
      </c>
      <c r="J3" s="3" t="s">
        <v>9</v>
      </c>
      <c r="K3" s="75"/>
      <c r="L3" s="75"/>
      <c r="M3" s="75"/>
      <c r="N3" s="75"/>
    </row>
    <row r="4" spans="1:14" x14ac:dyDescent="0.25">
      <c r="A4" s="23" t="s">
        <v>15</v>
      </c>
      <c r="B4" s="6" t="s">
        <v>16</v>
      </c>
      <c r="C4" s="4" t="s">
        <v>82</v>
      </c>
      <c r="D4" s="4" t="s">
        <v>19</v>
      </c>
      <c r="E4" s="5">
        <v>22617420</v>
      </c>
      <c r="F4" s="6" t="s">
        <v>17</v>
      </c>
      <c r="G4" s="7">
        <v>40365</v>
      </c>
      <c r="H4" s="6">
        <v>0.19</v>
      </c>
      <c r="I4" s="7">
        <v>37098</v>
      </c>
      <c r="J4" s="6" t="s">
        <v>18</v>
      </c>
      <c r="K4" s="6">
        <v>22.39</v>
      </c>
      <c r="L4" s="6">
        <v>22.395</v>
      </c>
      <c r="M4" s="6">
        <v>-0.02</v>
      </c>
      <c r="N4" s="7">
        <v>40620</v>
      </c>
    </row>
    <row r="5" spans="1:14" x14ac:dyDescent="0.25">
      <c r="A5" s="24" t="s">
        <v>20</v>
      </c>
      <c r="B5" s="10" t="s">
        <v>22</v>
      </c>
      <c r="C5" s="8" t="s">
        <v>83</v>
      </c>
      <c r="D5" s="8" t="s">
        <v>21</v>
      </c>
      <c r="E5" s="9">
        <v>2217113349</v>
      </c>
      <c r="F5" s="10" t="s">
        <v>17</v>
      </c>
      <c r="G5" s="11">
        <v>40472</v>
      </c>
      <c r="H5" s="10">
        <v>0.3</v>
      </c>
      <c r="I5" s="12">
        <v>37650</v>
      </c>
      <c r="J5" s="10" t="s">
        <v>45</v>
      </c>
      <c r="K5" s="10">
        <v>14.36</v>
      </c>
      <c r="L5" s="10">
        <v>14.21</v>
      </c>
      <c r="M5" s="10">
        <v>1.06</v>
      </c>
      <c r="N5" s="11">
        <v>40620</v>
      </c>
    </row>
    <row r="6" spans="1:14" x14ac:dyDescent="0.25">
      <c r="A6" s="24" t="s">
        <v>23</v>
      </c>
      <c r="B6" s="10" t="s">
        <v>25</v>
      </c>
      <c r="C6" s="8" t="s">
        <v>27</v>
      </c>
      <c r="D6" s="8" t="s">
        <v>24</v>
      </c>
      <c r="E6" s="9">
        <v>63550000</v>
      </c>
      <c r="F6" s="10" t="s">
        <v>17</v>
      </c>
      <c r="G6" s="11">
        <v>40564</v>
      </c>
      <c r="H6" s="10">
        <v>1.07</v>
      </c>
      <c r="I6" s="11">
        <v>36129</v>
      </c>
      <c r="J6" s="10" t="s">
        <v>26</v>
      </c>
      <c r="K6" s="10">
        <v>74.14</v>
      </c>
      <c r="L6" s="10">
        <v>74.069999999999993</v>
      </c>
      <c r="M6" s="10">
        <v>0.09</v>
      </c>
      <c r="N6" s="11">
        <v>40620</v>
      </c>
    </row>
    <row r="7" spans="1:14" x14ac:dyDescent="0.25">
      <c r="A7" s="24" t="s">
        <v>28</v>
      </c>
      <c r="B7" s="10" t="s">
        <v>31</v>
      </c>
      <c r="C7" s="8" t="s">
        <v>29</v>
      </c>
      <c r="D7" s="8" t="s">
        <v>30</v>
      </c>
      <c r="E7" s="9">
        <v>62326136.5</v>
      </c>
      <c r="F7" s="10" t="s">
        <v>17</v>
      </c>
      <c r="G7" s="11">
        <v>40548</v>
      </c>
      <c r="H7" s="10">
        <v>0.1</v>
      </c>
      <c r="I7" s="11">
        <v>38194</v>
      </c>
      <c r="J7" s="10" t="s">
        <v>18</v>
      </c>
      <c r="K7" s="10">
        <v>13.63</v>
      </c>
      <c r="L7" s="10">
        <v>13.654999999999999</v>
      </c>
      <c r="M7" s="10">
        <v>-0.18</v>
      </c>
      <c r="N7" s="11">
        <v>40620</v>
      </c>
    </row>
    <row r="8" spans="1:14" x14ac:dyDescent="0.25">
      <c r="A8" s="24" t="s">
        <v>32</v>
      </c>
      <c r="B8" s="10" t="s">
        <v>35</v>
      </c>
      <c r="C8" s="8" t="s">
        <v>34</v>
      </c>
      <c r="D8" s="8" t="s">
        <v>33</v>
      </c>
      <c r="E8" s="9">
        <v>157332297</v>
      </c>
      <c r="F8" s="10" t="s">
        <v>17</v>
      </c>
      <c r="G8" s="11">
        <v>40582</v>
      </c>
      <c r="H8" s="10">
        <v>0.9</v>
      </c>
      <c r="I8" s="11">
        <v>38148</v>
      </c>
      <c r="J8" s="10" t="s">
        <v>36</v>
      </c>
      <c r="K8" s="10">
        <v>31.29</v>
      </c>
      <c r="L8" s="10">
        <v>31.125</v>
      </c>
      <c r="M8" s="10">
        <v>0.53</v>
      </c>
      <c r="N8" s="11">
        <v>40620</v>
      </c>
    </row>
    <row r="9" spans="1:14" x14ac:dyDescent="0.25">
      <c r="A9" s="71" t="s">
        <v>432</v>
      </c>
      <c r="B9" s="71" t="s">
        <v>433</v>
      </c>
      <c r="C9" s="72" t="s">
        <v>434</v>
      </c>
      <c r="D9" s="72" t="s">
        <v>435</v>
      </c>
      <c r="E9" s="9">
        <v>447581.95</v>
      </c>
      <c r="F9" s="10" t="s">
        <v>17</v>
      </c>
      <c r="G9" s="11">
        <v>40564</v>
      </c>
      <c r="H9" s="10">
        <v>0.09</v>
      </c>
      <c r="I9" s="12">
        <v>39427</v>
      </c>
      <c r="J9" s="10" t="s">
        <v>45</v>
      </c>
      <c r="K9" s="71">
        <v>13.5</v>
      </c>
      <c r="L9" s="71">
        <v>13.79</v>
      </c>
      <c r="M9" s="71">
        <v>-2.1</v>
      </c>
      <c r="N9" s="73">
        <v>40633</v>
      </c>
    </row>
    <row r="10" spans="1:14" x14ac:dyDescent="0.25">
      <c r="A10" s="24" t="s">
        <v>37</v>
      </c>
      <c r="B10" s="10" t="s">
        <v>40</v>
      </c>
      <c r="C10" s="8" t="s">
        <v>39</v>
      </c>
      <c r="D10" s="8" t="s">
        <v>38</v>
      </c>
      <c r="E10" s="9">
        <v>765501037</v>
      </c>
      <c r="F10" s="10" t="s">
        <v>17</v>
      </c>
      <c r="G10" s="11">
        <v>40592</v>
      </c>
      <c r="H10" s="10">
        <v>0.11749999999999999</v>
      </c>
      <c r="I10" s="12">
        <v>39134</v>
      </c>
      <c r="J10" s="10" t="s">
        <v>18</v>
      </c>
      <c r="K10" s="10">
        <v>24.51</v>
      </c>
      <c r="L10" s="10">
        <v>24.46</v>
      </c>
      <c r="M10" s="10">
        <v>0.2</v>
      </c>
      <c r="N10" s="11">
        <v>40620</v>
      </c>
    </row>
    <row r="11" spans="1:14" x14ac:dyDescent="0.25">
      <c r="A11" s="24" t="s">
        <v>41</v>
      </c>
      <c r="B11" s="10" t="s">
        <v>44</v>
      </c>
      <c r="C11" s="8" t="s">
        <v>43</v>
      </c>
      <c r="D11" s="8" t="s">
        <v>42</v>
      </c>
      <c r="E11" s="9">
        <v>137528464.59999999</v>
      </c>
      <c r="F11" s="10" t="s">
        <v>17</v>
      </c>
      <c r="G11" s="11">
        <v>40555</v>
      </c>
      <c r="H11" s="10">
        <v>0.05</v>
      </c>
      <c r="I11" s="11">
        <v>38524</v>
      </c>
      <c r="J11" s="10" t="s">
        <v>45</v>
      </c>
      <c r="K11" s="10">
        <v>4.24</v>
      </c>
      <c r="L11" s="10">
        <v>4.2439999999999998</v>
      </c>
      <c r="M11" s="10">
        <v>-0.09</v>
      </c>
      <c r="N11" s="11">
        <v>40620</v>
      </c>
    </row>
    <row r="12" spans="1:14" x14ac:dyDescent="0.25">
      <c r="A12" s="24" t="s">
        <v>46</v>
      </c>
      <c r="B12" s="10" t="s">
        <v>49</v>
      </c>
      <c r="C12" s="8" t="s">
        <v>47</v>
      </c>
      <c r="D12" s="8" t="s">
        <v>48</v>
      </c>
      <c r="E12" s="9">
        <v>173749239.5</v>
      </c>
      <c r="F12" s="10" t="s">
        <v>17</v>
      </c>
      <c r="G12" s="11">
        <v>40532</v>
      </c>
      <c r="H12" s="10">
        <v>0.09</v>
      </c>
      <c r="I12" s="11">
        <v>39209</v>
      </c>
      <c r="J12" s="10" t="s">
        <v>18</v>
      </c>
      <c r="K12" s="10">
        <v>3.1110000000000002</v>
      </c>
      <c r="L12" s="10">
        <v>3.1179999999999999</v>
      </c>
      <c r="M12" s="10">
        <v>-0.22</v>
      </c>
      <c r="N12" s="11">
        <v>40620</v>
      </c>
    </row>
    <row r="13" spans="1:14" x14ac:dyDescent="0.25">
      <c r="A13" s="24" t="s">
        <v>50</v>
      </c>
      <c r="B13" s="10" t="s">
        <v>53</v>
      </c>
      <c r="C13" s="8" t="s">
        <v>51</v>
      </c>
      <c r="D13" s="8" t="s">
        <v>52</v>
      </c>
      <c r="E13" s="9">
        <v>4220137502</v>
      </c>
      <c r="F13" s="10" t="s">
        <v>17</v>
      </c>
      <c r="G13" s="11">
        <v>40560</v>
      </c>
      <c r="H13" s="10">
        <v>0.11700000000000001</v>
      </c>
      <c r="I13" s="11">
        <v>36325</v>
      </c>
      <c r="J13" s="10" t="s">
        <v>54</v>
      </c>
      <c r="K13" s="10">
        <v>8.2949999999999999</v>
      </c>
      <c r="L13" s="10">
        <v>8.2919999999999998</v>
      </c>
      <c r="M13" s="10">
        <v>0.04</v>
      </c>
      <c r="N13" s="11">
        <v>40620</v>
      </c>
    </row>
    <row r="14" spans="1:14" x14ac:dyDescent="0.25">
      <c r="A14" s="24" t="s">
        <v>55</v>
      </c>
      <c r="B14" s="10" t="s">
        <v>58</v>
      </c>
      <c r="C14" s="8" t="s">
        <v>56</v>
      </c>
      <c r="D14" s="8" t="s">
        <v>57</v>
      </c>
      <c r="E14" s="9">
        <v>142034319.59999999</v>
      </c>
      <c r="F14" s="10" t="s">
        <v>17</v>
      </c>
      <c r="G14" s="11">
        <v>40544</v>
      </c>
      <c r="H14" s="10">
        <v>4.8300000000000003E-2</v>
      </c>
      <c r="I14" s="11">
        <v>39286</v>
      </c>
      <c r="J14" s="10" t="s">
        <v>45</v>
      </c>
      <c r="K14" s="10">
        <v>4.84</v>
      </c>
      <c r="L14" s="10">
        <v>4.8120000000000003</v>
      </c>
      <c r="M14" s="10">
        <v>0.57999999999999996</v>
      </c>
      <c r="N14" s="11">
        <v>40620</v>
      </c>
    </row>
    <row r="15" spans="1:14" x14ac:dyDescent="0.25">
      <c r="A15" s="24" t="s">
        <v>59</v>
      </c>
      <c r="B15" s="10" t="s">
        <v>62</v>
      </c>
      <c r="C15" s="8" t="s">
        <v>60</v>
      </c>
      <c r="D15" s="8" t="s">
        <v>61</v>
      </c>
      <c r="E15" s="9">
        <v>2200545059.6500001</v>
      </c>
      <c r="F15" s="10" t="s">
        <v>17</v>
      </c>
      <c r="G15" s="11">
        <v>40553</v>
      </c>
      <c r="H15" s="10">
        <v>0.09</v>
      </c>
      <c r="I15" s="11">
        <v>35989</v>
      </c>
      <c r="J15" s="10" t="s">
        <v>36</v>
      </c>
      <c r="K15" s="10">
        <v>8.58</v>
      </c>
      <c r="L15" s="10">
        <v>8.6649999999999991</v>
      </c>
      <c r="M15" s="10">
        <v>-0.98</v>
      </c>
      <c r="N15" s="11">
        <v>40620</v>
      </c>
    </row>
    <row r="16" spans="1:14" x14ac:dyDescent="0.25">
      <c r="A16" s="24" t="s">
        <v>63</v>
      </c>
      <c r="B16" s="10" t="s">
        <v>2</v>
      </c>
      <c r="C16" s="8" t="s">
        <v>64</v>
      </c>
      <c r="D16" s="8" t="s">
        <v>65</v>
      </c>
      <c r="E16" s="9">
        <v>270078252.33999997</v>
      </c>
      <c r="F16" s="10" t="s">
        <v>17</v>
      </c>
      <c r="G16" s="11">
        <v>40534</v>
      </c>
      <c r="H16" s="10">
        <v>0.6</v>
      </c>
      <c r="I16" s="12">
        <v>36601</v>
      </c>
      <c r="J16" s="10" t="s">
        <v>18</v>
      </c>
      <c r="K16" s="10">
        <v>21.585000000000001</v>
      </c>
      <c r="L16" s="10">
        <v>21.45</v>
      </c>
      <c r="M16" s="10">
        <v>0.63</v>
      </c>
      <c r="N16" s="11">
        <v>40620</v>
      </c>
    </row>
    <row r="17" spans="1:14" x14ac:dyDescent="0.25">
      <c r="A17" s="24" t="s">
        <v>66</v>
      </c>
      <c r="B17" s="10" t="s">
        <v>69</v>
      </c>
      <c r="C17" s="8" t="s">
        <v>67</v>
      </c>
      <c r="D17" s="8" t="s">
        <v>68</v>
      </c>
      <c r="E17" s="9">
        <v>3362889837</v>
      </c>
      <c r="F17" s="10" t="s">
        <v>17</v>
      </c>
      <c r="G17" s="11">
        <v>40603</v>
      </c>
      <c r="H17" s="10">
        <v>0.06</v>
      </c>
      <c r="I17" s="12">
        <v>39427</v>
      </c>
      <c r="J17" s="10" t="s">
        <v>36</v>
      </c>
      <c r="K17" s="10">
        <v>4.9169999999999998</v>
      </c>
      <c r="L17" s="10">
        <v>4.8840000000000003</v>
      </c>
      <c r="M17" s="10">
        <v>0.68</v>
      </c>
      <c r="N17" s="11">
        <v>40620</v>
      </c>
    </row>
    <row r="18" spans="1:14" x14ac:dyDescent="0.25">
      <c r="A18" s="24" t="s">
        <v>70</v>
      </c>
      <c r="B18" s="10" t="s">
        <v>73</v>
      </c>
      <c r="C18" s="8" t="s">
        <v>72</v>
      </c>
      <c r="D18" s="8" t="s">
        <v>71</v>
      </c>
      <c r="E18" s="9">
        <v>92319235.200000003</v>
      </c>
      <c r="F18" s="10" t="s">
        <v>17</v>
      </c>
      <c r="G18" s="11">
        <v>40535</v>
      </c>
      <c r="H18" s="10">
        <v>0.25</v>
      </c>
      <c r="I18" s="12">
        <v>38837</v>
      </c>
      <c r="J18" s="10" t="s">
        <v>26</v>
      </c>
      <c r="K18" s="10">
        <v>15.66</v>
      </c>
      <c r="L18" s="10">
        <v>15.59</v>
      </c>
      <c r="M18" s="10">
        <v>0.45</v>
      </c>
      <c r="N18" s="11">
        <v>40620</v>
      </c>
    </row>
    <row r="19" spans="1:14" x14ac:dyDescent="0.25">
      <c r="A19" s="24" t="s">
        <v>74</v>
      </c>
      <c r="B19" s="10" t="s">
        <v>77</v>
      </c>
      <c r="C19" s="8" t="s">
        <v>75</v>
      </c>
      <c r="D19" s="8" t="s">
        <v>76</v>
      </c>
      <c r="E19" s="9">
        <v>358101390</v>
      </c>
      <c r="F19" s="10" t="s">
        <v>17</v>
      </c>
      <c r="G19" s="11">
        <v>40533</v>
      </c>
      <c r="H19" s="10">
        <v>0.312</v>
      </c>
      <c r="I19" s="12">
        <v>38647</v>
      </c>
      <c r="J19" s="10" t="s">
        <v>45</v>
      </c>
      <c r="K19" s="10">
        <v>14.98</v>
      </c>
      <c r="L19" s="10">
        <v>14.69</v>
      </c>
      <c r="M19" s="10">
        <v>1.97</v>
      </c>
      <c r="N19" s="11">
        <v>40620</v>
      </c>
    </row>
    <row r="20" spans="1:14" x14ac:dyDescent="0.25">
      <c r="A20" s="24" t="s">
        <v>78</v>
      </c>
      <c r="B20" s="10" t="s">
        <v>80</v>
      </c>
      <c r="C20" s="8" t="s">
        <v>79</v>
      </c>
      <c r="D20" s="8" t="s">
        <v>81</v>
      </c>
      <c r="E20" s="9">
        <v>1270502540.4000001</v>
      </c>
      <c r="F20" s="10" t="s">
        <v>17</v>
      </c>
      <c r="G20" s="11">
        <v>40546</v>
      </c>
      <c r="H20" s="10">
        <v>0.5</v>
      </c>
      <c r="I20" s="11">
        <v>35635</v>
      </c>
      <c r="J20" s="10" t="s">
        <v>18</v>
      </c>
      <c r="K20" s="10">
        <v>20.81</v>
      </c>
      <c r="L20" s="10">
        <v>20.66</v>
      </c>
      <c r="M20" s="10">
        <v>0.73</v>
      </c>
      <c r="N20" s="11">
        <v>40620</v>
      </c>
    </row>
    <row r="21" spans="1:14" ht="26.25" x14ac:dyDescent="0.25">
      <c r="A21" s="25" t="s">
        <v>99</v>
      </c>
      <c r="B21" s="10" t="s">
        <v>150</v>
      </c>
      <c r="C21" s="8" t="s">
        <v>116</v>
      </c>
      <c r="D21" s="13" t="s">
        <v>133</v>
      </c>
      <c r="E21" s="9">
        <v>146702051</v>
      </c>
      <c r="F21" s="14" t="s">
        <v>17</v>
      </c>
      <c r="G21" s="15">
        <v>40500</v>
      </c>
      <c r="H21" s="16">
        <v>0.12</v>
      </c>
      <c r="I21" s="12">
        <v>38837</v>
      </c>
      <c r="J21" s="10" t="s">
        <v>18</v>
      </c>
      <c r="K21" s="18">
        <v>8.6340000000000003</v>
      </c>
      <c r="L21" s="18">
        <v>8.8450000000000006</v>
      </c>
      <c r="M21" s="19">
        <v>0.85</v>
      </c>
      <c r="N21" s="12">
        <v>40620</v>
      </c>
    </row>
    <row r="22" spans="1:14" x14ac:dyDescent="0.25">
      <c r="A22" s="25" t="s">
        <v>100</v>
      </c>
      <c r="B22" s="10" t="s">
        <v>151</v>
      </c>
      <c r="C22" s="8" t="s">
        <v>117</v>
      </c>
      <c r="D22" s="13" t="s">
        <v>134</v>
      </c>
      <c r="E22" s="9">
        <v>127303296</v>
      </c>
      <c r="F22" s="14" t="s">
        <v>17</v>
      </c>
      <c r="G22" s="15">
        <v>40547</v>
      </c>
      <c r="H22" s="16">
        <v>0.71499999999999997</v>
      </c>
      <c r="I22" s="15">
        <v>36433</v>
      </c>
      <c r="J22" s="17" t="s">
        <v>54</v>
      </c>
      <c r="K22" s="18">
        <v>21.875</v>
      </c>
      <c r="L22" s="20">
        <v>22.93</v>
      </c>
      <c r="M22" s="19" t="s">
        <v>165</v>
      </c>
      <c r="N22" s="12">
        <v>40620</v>
      </c>
    </row>
    <row r="23" spans="1:14" ht="26.25" x14ac:dyDescent="0.25">
      <c r="A23" s="25" t="s">
        <v>98</v>
      </c>
      <c r="B23" s="10" t="s">
        <v>149</v>
      </c>
      <c r="C23" s="8" t="s">
        <v>115</v>
      </c>
      <c r="D23" s="13" t="s">
        <v>132</v>
      </c>
      <c r="E23" s="9">
        <v>41770668.890000001</v>
      </c>
      <c r="F23" s="14" t="s">
        <v>17</v>
      </c>
      <c r="G23" s="15">
        <v>40361</v>
      </c>
      <c r="H23" s="16">
        <v>0.11600000000000001</v>
      </c>
      <c r="I23" s="15">
        <v>38145</v>
      </c>
      <c r="J23" s="17" t="s">
        <v>36</v>
      </c>
      <c r="K23" s="18">
        <v>6.8970000000000002</v>
      </c>
      <c r="L23" s="18">
        <v>6.9219999999999997</v>
      </c>
      <c r="M23" s="19" t="s">
        <v>164</v>
      </c>
      <c r="N23" s="12">
        <v>40620</v>
      </c>
    </row>
    <row r="24" spans="1:14" x14ac:dyDescent="0.25">
      <c r="A24" s="25" t="s">
        <v>97</v>
      </c>
      <c r="B24" s="10" t="s">
        <v>148</v>
      </c>
      <c r="C24" s="8" t="s">
        <v>114</v>
      </c>
      <c r="D24" s="13" t="s">
        <v>131</v>
      </c>
      <c r="E24" s="9">
        <v>921756951</v>
      </c>
      <c r="F24" s="14" t="s">
        <v>17</v>
      </c>
      <c r="G24" s="15">
        <v>40550</v>
      </c>
      <c r="H24" s="16">
        <v>0.35199999999999998</v>
      </c>
      <c r="I24" s="15">
        <v>36353</v>
      </c>
      <c r="J24" s="17" t="s">
        <v>36</v>
      </c>
      <c r="K24" s="20">
        <v>12.25</v>
      </c>
      <c r="L24" s="20">
        <v>12.71</v>
      </c>
      <c r="M24" s="19" t="s">
        <v>163</v>
      </c>
      <c r="N24" s="12">
        <v>40620</v>
      </c>
    </row>
    <row r="25" spans="1:14" ht="26.25" x14ac:dyDescent="0.25">
      <c r="A25" s="25" t="s">
        <v>85</v>
      </c>
      <c r="B25" s="10" t="s">
        <v>136</v>
      </c>
      <c r="C25" s="8" t="s">
        <v>102</v>
      </c>
      <c r="D25" s="13" t="s">
        <v>119</v>
      </c>
      <c r="E25" s="9">
        <v>203430713</v>
      </c>
      <c r="F25" s="14" t="s">
        <v>17</v>
      </c>
      <c r="G25" s="15">
        <v>40247</v>
      </c>
      <c r="H25" s="16">
        <v>0.1993</v>
      </c>
      <c r="I25" s="12">
        <v>38837</v>
      </c>
      <c r="J25" s="10" t="s">
        <v>45</v>
      </c>
      <c r="K25" s="18">
        <v>8.5250000000000004</v>
      </c>
      <c r="L25" s="18">
        <v>8.4629999999999992</v>
      </c>
      <c r="M25" s="19" t="s">
        <v>152</v>
      </c>
      <c r="N25" s="12">
        <v>40620</v>
      </c>
    </row>
    <row r="26" spans="1:14" x14ac:dyDescent="0.25">
      <c r="A26" s="25" t="s">
        <v>96</v>
      </c>
      <c r="B26" s="10" t="s">
        <v>147</v>
      </c>
      <c r="C26" s="8" t="s">
        <v>113</v>
      </c>
      <c r="D26" s="13" t="s">
        <v>130</v>
      </c>
      <c r="E26" s="9">
        <v>106532449.5</v>
      </c>
      <c r="F26" s="14" t="s">
        <v>17</v>
      </c>
      <c r="G26" s="15">
        <v>40360</v>
      </c>
      <c r="H26" s="16">
        <v>0.12790000000000001</v>
      </c>
      <c r="I26" s="15">
        <v>36353</v>
      </c>
      <c r="J26" s="17" t="s">
        <v>36</v>
      </c>
      <c r="K26" s="18">
        <v>11.8</v>
      </c>
      <c r="L26" s="18">
        <v>12.32</v>
      </c>
      <c r="M26" s="19" t="s">
        <v>162</v>
      </c>
      <c r="N26" s="12">
        <v>40620</v>
      </c>
    </row>
    <row r="27" spans="1:14" x14ac:dyDescent="0.25">
      <c r="A27" s="25" t="s">
        <v>94</v>
      </c>
      <c r="B27" s="10" t="s">
        <v>145</v>
      </c>
      <c r="C27" s="8" t="s">
        <v>111</v>
      </c>
      <c r="D27" s="13" t="s">
        <v>128</v>
      </c>
      <c r="E27" s="9">
        <v>4112882250</v>
      </c>
      <c r="F27" s="14" t="s">
        <v>17</v>
      </c>
      <c r="G27" s="15">
        <v>40515</v>
      </c>
      <c r="H27" s="16">
        <v>0.14599999999999999</v>
      </c>
      <c r="I27" s="15">
        <v>39363</v>
      </c>
      <c r="J27" s="17" t="s">
        <v>18</v>
      </c>
      <c r="K27" s="18">
        <v>5.8259999999999996</v>
      </c>
      <c r="L27" s="18">
        <v>6.1050000000000004</v>
      </c>
      <c r="M27" s="19" t="s">
        <v>160</v>
      </c>
      <c r="N27" s="12">
        <v>40620</v>
      </c>
    </row>
    <row r="28" spans="1:14" x14ac:dyDescent="0.25">
      <c r="A28" s="25" t="s">
        <v>95</v>
      </c>
      <c r="B28" s="10" t="s">
        <v>146</v>
      </c>
      <c r="C28" s="8" t="s">
        <v>112</v>
      </c>
      <c r="D28" s="13" t="s">
        <v>129</v>
      </c>
      <c r="E28" s="9">
        <v>2112032450</v>
      </c>
      <c r="F28" s="14" t="s">
        <v>17</v>
      </c>
      <c r="G28" s="15">
        <v>40374</v>
      </c>
      <c r="H28" s="16">
        <v>2.5000000000000001E-2</v>
      </c>
      <c r="I28" s="12">
        <v>38837</v>
      </c>
      <c r="J28" s="10" t="s">
        <v>54</v>
      </c>
      <c r="K28" s="18">
        <v>3.0059999999999998</v>
      </c>
      <c r="L28" s="18">
        <v>3.0249999999999999</v>
      </c>
      <c r="M28" s="19" t="s">
        <v>161</v>
      </c>
      <c r="N28" s="12">
        <v>40620</v>
      </c>
    </row>
    <row r="29" spans="1:14" ht="26.25" x14ac:dyDescent="0.25">
      <c r="A29" s="25" t="s">
        <v>93</v>
      </c>
      <c r="B29" s="10" t="s">
        <v>144</v>
      </c>
      <c r="C29" s="8" t="s">
        <v>110</v>
      </c>
      <c r="D29" s="13" t="s">
        <v>127</v>
      </c>
      <c r="E29" s="9">
        <v>93499560</v>
      </c>
      <c r="F29" s="14" t="s">
        <v>17</v>
      </c>
      <c r="G29" s="15">
        <v>40484</v>
      </c>
      <c r="H29" s="16">
        <v>0.5</v>
      </c>
      <c r="I29" s="15">
        <v>35769</v>
      </c>
      <c r="J29" s="10" t="s">
        <v>26</v>
      </c>
      <c r="K29" s="18">
        <v>52.65</v>
      </c>
      <c r="L29" s="18">
        <v>56.78</v>
      </c>
      <c r="M29" s="19" t="s">
        <v>159</v>
      </c>
      <c r="N29" s="12">
        <v>40620</v>
      </c>
    </row>
    <row r="30" spans="1:14" ht="26.25" x14ac:dyDescent="0.25">
      <c r="A30" s="25" t="s">
        <v>92</v>
      </c>
      <c r="B30" s="10" t="s">
        <v>143</v>
      </c>
      <c r="C30" s="8" t="s">
        <v>109</v>
      </c>
      <c r="D30" s="13" t="s">
        <v>126</v>
      </c>
      <c r="E30" s="9">
        <v>32826507.800000001</v>
      </c>
      <c r="F30" s="14" t="s">
        <v>17</v>
      </c>
      <c r="G30" s="15">
        <v>40364</v>
      </c>
      <c r="H30" s="16">
        <v>0.66</v>
      </c>
      <c r="I30" s="15">
        <v>36801</v>
      </c>
      <c r="J30" s="17" t="s">
        <v>54</v>
      </c>
      <c r="K30" s="18">
        <v>13.44</v>
      </c>
      <c r="L30" s="18">
        <v>14.205</v>
      </c>
      <c r="M30" s="19">
        <v>0.94</v>
      </c>
      <c r="N30" s="12">
        <v>40620</v>
      </c>
    </row>
    <row r="31" spans="1:14" x14ac:dyDescent="0.25">
      <c r="A31" s="25" t="s">
        <v>91</v>
      </c>
      <c r="B31" s="10" t="s">
        <v>142</v>
      </c>
      <c r="C31" s="21" t="s">
        <v>108</v>
      </c>
      <c r="D31" s="13" t="s">
        <v>125</v>
      </c>
      <c r="E31" s="9">
        <v>301215435.10000002</v>
      </c>
      <c r="F31" s="14" t="s">
        <v>17</v>
      </c>
      <c r="G31" s="15">
        <v>40513</v>
      </c>
      <c r="H31" s="16">
        <v>7.0000000000000007E-2</v>
      </c>
      <c r="I31" s="15">
        <v>39018</v>
      </c>
      <c r="J31" s="17" t="s">
        <v>45</v>
      </c>
      <c r="K31" s="18">
        <v>2.5150000000000001</v>
      </c>
      <c r="L31" s="18">
        <v>2.7120000000000002</v>
      </c>
      <c r="M31" s="19" t="s">
        <v>158</v>
      </c>
      <c r="N31" s="12">
        <v>40620</v>
      </c>
    </row>
    <row r="32" spans="1:14" ht="26.25" x14ac:dyDescent="0.25">
      <c r="A32" s="25" t="s">
        <v>90</v>
      </c>
      <c r="B32" s="10" t="s">
        <v>141</v>
      </c>
      <c r="C32" s="8" t="s">
        <v>107</v>
      </c>
      <c r="D32" s="13" t="s">
        <v>124</v>
      </c>
      <c r="E32" s="9">
        <v>59844565.200000003</v>
      </c>
      <c r="F32" s="14" t="s">
        <v>17</v>
      </c>
      <c r="G32" s="15">
        <v>40330</v>
      </c>
      <c r="H32" s="16">
        <v>0.43059999999999998</v>
      </c>
      <c r="I32" s="15">
        <v>35769</v>
      </c>
      <c r="J32" s="17" t="s">
        <v>45</v>
      </c>
      <c r="K32" s="16">
        <v>23.94</v>
      </c>
      <c r="L32" s="16">
        <v>25.305</v>
      </c>
      <c r="M32" s="19" t="s">
        <v>157</v>
      </c>
      <c r="N32" s="12">
        <v>40620</v>
      </c>
    </row>
    <row r="33" spans="1:14" ht="26.25" x14ac:dyDescent="0.25">
      <c r="A33" s="25" t="s">
        <v>89</v>
      </c>
      <c r="B33" s="10" t="s">
        <v>140</v>
      </c>
      <c r="C33" s="8" t="s">
        <v>106</v>
      </c>
      <c r="D33" s="13" t="s">
        <v>123</v>
      </c>
      <c r="E33" s="9">
        <v>270540000</v>
      </c>
      <c r="F33" s="14" t="s">
        <v>17</v>
      </c>
      <c r="G33" s="15">
        <v>40546</v>
      </c>
      <c r="H33" s="16">
        <v>0.58819999999999995</v>
      </c>
      <c r="I33" s="15">
        <v>36269</v>
      </c>
      <c r="J33" s="17" t="s">
        <v>54</v>
      </c>
      <c r="K33" s="16">
        <v>38.28</v>
      </c>
      <c r="L33" s="16">
        <v>39.99</v>
      </c>
      <c r="M33" s="19" t="s">
        <v>156</v>
      </c>
      <c r="N33" s="12">
        <v>40620</v>
      </c>
    </row>
    <row r="34" spans="1:14" x14ac:dyDescent="0.25">
      <c r="A34" s="25" t="s">
        <v>88</v>
      </c>
      <c r="B34" s="10" t="s">
        <v>139</v>
      </c>
      <c r="C34" s="8" t="s">
        <v>105</v>
      </c>
      <c r="D34" s="13" t="s">
        <v>122</v>
      </c>
      <c r="E34" s="22">
        <v>1220863463</v>
      </c>
      <c r="F34" s="14" t="s">
        <v>17</v>
      </c>
      <c r="G34" s="15">
        <v>40556</v>
      </c>
      <c r="H34" s="16">
        <v>0.52500000000000002</v>
      </c>
      <c r="I34" s="15">
        <v>36269</v>
      </c>
      <c r="J34" s="17" t="s">
        <v>36</v>
      </c>
      <c r="K34" s="18">
        <v>23.2</v>
      </c>
      <c r="L34" s="18">
        <v>24.3</v>
      </c>
      <c r="M34" s="19" t="s">
        <v>155</v>
      </c>
      <c r="N34" s="12">
        <v>40620</v>
      </c>
    </row>
    <row r="35" spans="1:14" ht="26.25" x14ac:dyDescent="0.25">
      <c r="A35" s="25" t="s">
        <v>87</v>
      </c>
      <c r="B35" s="10" t="s">
        <v>138</v>
      </c>
      <c r="C35" s="8" t="s">
        <v>104</v>
      </c>
      <c r="D35" s="13" t="s">
        <v>121</v>
      </c>
      <c r="E35" s="9">
        <v>410169086</v>
      </c>
      <c r="F35" s="14" t="s">
        <v>17</v>
      </c>
      <c r="G35" s="15">
        <v>39752</v>
      </c>
      <c r="H35" s="16">
        <v>0.15</v>
      </c>
      <c r="I35" s="15">
        <v>35996</v>
      </c>
      <c r="J35" s="17" t="s">
        <v>36</v>
      </c>
      <c r="K35" s="16">
        <v>8.0470000000000006</v>
      </c>
      <c r="L35" s="16">
        <v>8.2200000000000006</v>
      </c>
      <c r="M35" s="19" t="s">
        <v>154</v>
      </c>
      <c r="N35" s="12">
        <v>40620</v>
      </c>
    </row>
    <row r="36" spans="1:14" x14ac:dyDescent="0.25">
      <c r="A36" s="25" t="s">
        <v>86</v>
      </c>
      <c r="B36" s="10" t="s">
        <v>137</v>
      </c>
      <c r="C36" s="8" t="s">
        <v>103</v>
      </c>
      <c r="D36" s="13" t="s">
        <v>120</v>
      </c>
      <c r="E36" s="9">
        <v>5589600</v>
      </c>
      <c r="F36" s="14" t="s">
        <v>17</v>
      </c>
      <c r="G36" s="15">
        <v>40562</v>
      </c>
      <c r="H36" s="16">
        <v>0.66</v>
      </c>
      <c r="I36" s="15">
        <v>36367</v>
      </c>
      <c r="J36" s="17" t="s">
        <v>36</v>
      </c>
      <c r="K36" s="18">
        <v>40.795000000000002</v>
      </c>
      <c r="L36" s="18">
        <v>42.35</v>
      </c>
      <c r="M36" s="19" t="s">
        <v>153</v>
      </c>
      <c r="N36" s="12">
        <v>40620</v>
      </c>
    </row>
    <row r="37" spans="1:14" x14ac:dyDescent="0.25">
      <c r="A37" s="25" t="s">
        <v>84</v>
      </c>
      <c r="B37" s="10" t="s">
        <v>135</v>
      </c>
      <c r="C37" s="8" t="s">
        <v>101</v>
      </c>
      <c r="D37" s="13" t="s">
        <v>118</v>
      </c>
      <c r="E37" s="9">
        <v>4563996485</v>
      </c>
      <c r="F37" s="14" t="s">
        <v>17</v>
      </c>
      <c r="G37" s="15">
        <v>40490</v>
      </c>
      <c r="H37" s="16">
        <v>0.65</v>
      </c>
      <c r="I37" s="15">
        <v>36367</v>
      </c>
      <c r="J37" s="17" t="s">
        <v>36</v>
      </c>
      <c r="K37" s="18">
        <v>17.3</v>
      </c>
      <c r="L37" s="18">
        <v>17.79</v>
      </c>
      <c r="M37" s="19">
        <v>-0.43</v>
      </c>
      <c r="N37" s="12">
        <v>40620</v>
      </c>
    </row>
  </sheetData>
  <sortState ref="A2:N37">
    <sortCondition ref="A22"/>
  </sortState>
  <mergeCells count="11">
    <mergeCell ref="A2:A3"/>
    <mergeCell ref="C2:C3"/>
    <mergeCell ref="D2:D3"/>
    <mergeCell ref="E2:E3"/>
    <mergeCell ref="B2:B3"/>
    <mergeCell ref="K2:K3"/>
    <mergeCell ref="L2:L3"/>
    <mergeCell ref="M2:M3"/>
    <mergeCell ref="N2:N3"/>
    <mergeCell ref="F2:H2"/>
    <mergeCell ref="I2:J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I259"/>
  <sheetViews>
    <sheetView topLeftCell="A250" workbookViewId="0">
      <selection activeCell="C275" sqref="C275"/>
    </sheetView>
  </sheetViews>
  <sheetFormatPr baseColWidth="10" defaultColWidth="11.42578125" defaultRowHeight="15" x14ac:dyDescent="0.25"/>
  <cols>
    <col min="2" max="2" width="8.7109375" customWidth="1"/>
    <col min="7" max="7" width="17.7109375" customWidth="1"/>
    <col min="9" max="9" width="14.140625" customWidth="1"/>
    <col min="11" max="11" width="15.5703125" customWidth="1"/>
    <col min="18" max="18" width="18.85546875" customWidth="1"/>
  </cols>
  <sheetData>
    <row r="4" spans="1:35" s="34" customFormat="1" ht="15.75" customHeight="1" thickBot="1" x14ac:dyDescent="0.3">
      <c r="A4" s="31" t="s">
        <v>0</v>
      </c>
      <c r="B4" s="32" t="s">
        <v>15</v>
      </c>
      <c r="C4" s="32" t="s">
        <v>20</v>
      </c>
      <c r="D4" s="32" t="s">
        <v>23</v>
      </c>
      <c r="E4" s="32" t="s">
        <v>28</v>
      </c>
      <c r="F4" s="32" t="s">
        <v>32</v>
      </c>
      <c r="G4" s="33" t="s">
        <v>37</v>
      </c>
      <c r="H4" s="33" t="s">
        <v>41</v>
      </c>
      <c r="I4" s="32" t="s">
        <v>46</v>
      </c>
      <c r="J4" s="32" t="s">
        <v>50</v>
      </c>
      <c r="K4" s="32" t="s">
        <v>55</v>
      </c>
      <c r="L4" s="32" t="s">
        <v>59</v>
      </c>
      <c r="M4" s="32" t="s">
        <v>63</v>
      </c>
      <c r="N4" s="32" t="s">
        <v>66</v>
      </c>
      <c r="O4" s="32" t="s">
        <v>70</v>
      </c>
      <c r="P4" s="32" t="s">
        <v>74</v>
      </c>
      <c r="Q4" s="32" t="s">
        <v>78</v>
      </c>
      <c r="R4" s="30" t="s">
        <v>100</v>
      </c>
      <c r="S4" s="30" t="s">
        <v>99</v>
      </c>
      <c r="T4" s="30" t="s">
        <v>98</v>
      </c>
      <c r="U4" s="30" t="s">
        <v>97</v>
      </c>
      <c r="V4" s="30" t="s">
        <v>96</v>
      </c>
      <c r="W4" s="30" t="s">
        <v>166</v>
      </c>
      <c r="X4" s="30" t="s">
        <v>167</v>
      </c>
      <c r="Y4" s="30" t="s">
        <v>93</v>
      </c>
      <c r="Z4" s="30" t="s">
        <v>92</v>
      </c>
      <c r="AA4" s="30" t="s">
        <v>91</v>
      </c>
      <c r="AB4" s="30" t="s">
        <v>168</v>
      </c>
      <c r="AC4" s="30" t="s">
        <v>89</v>
      </c>
      <c r="AD4" s="30" t="s">
        <v>169</v>
      </c>
      <c r="AE4" s="30" t="s">
        <v>170</v>
      </c>
      <c r="AF4" s="30" t="s">
        <v>86</v>
      </c>
      <c r="AG4" s="30" t="s">
        <v>85</v>
      </c>
      <c r="AH4" s="30" t="s">
        <v>84</v>
      </c>
      <c r="AI4" s="44" t="s">
        <v>176</v>
      </c>
    </row>
    <row r="5" spans="1:35" x14ac:dyDescent="0.25">
      <c r="A5" s="28">
        <v>39815</v>
      </c>
      <c r="B5" s="27">
        <v>11.98</v>
      </c>
      <c r="C5" s="16">
        <v>12.88</v>
      </c>
      <c r="D5" s="26">
        <v>91.95</v>
      </c>
      <c r="E5" s="26">
        <v>11.85</v>
      </c>
      <c r="F5" s="26">
        <v>33.659999999999997</v>
      </c>
      <c r="G5" s="26">
        <v>18.670000000000002</v>
      </c>
      <c r="H5" s="26">
        <v>6.45</v>
      </c>
      <c r="I5" s="26">
        <v>4.99</v>
      </c>
      <c r="J5" s="26">
        <v>7</v>
      </c>
      <c r="K5" s="26">
        <v>6.49</v>
      </c>
      <c r="L5" s="26">
        <v>9.0299999999999994</v>
      </c>
      <c r="M5" s="26">
        <v>19.350000000000001</v>
      </c>
      <c r="N5" s="26">
        <v>2.95</v>
      </c>
      <c r="O5" s="26">
        <v>9.94</v>
      </c>
      <c r="P5" s="26">
        <v>15.71</v>
      </c>
      <c r="Q5" s="26">
        <v>29.1</v>
      </c>
      <c r="R5" s="29">
        <v>23.67</v>
      </c>
      <c r="S5" s="29">
        <v>5.41</v>
      </c>
      <c r="T5" s="29">
        <v>13.91</v>
      </c>
      <c r="U5" s="29">
        <v>19.98</v>
      </c>
      <c r="V5" s="29">
        <v>12.64</v>
      </c>
      <c r="W5" s="29">
        <v>3.25</v>
      </c>
      <c r="X5" s="29">
        <v>6.59</v>
      </c>
      <c r="Y5" s="29">
        <v>33.44</v>
      </c>
      <c r="Z5" s="29">
        <v>16.41</v>
      </c>
      <c r="AA5" s="29">
        <v>2.48</v>
      </c>
      <c r="AB5" s="29">
        <v>10.34</v>
      </c>
      <c r="AC5" s="29">
        <v>35.950000000000003</v>
      </c>
      <c r="AD5" s="29">
        <v>15.86</v>
      </c>
      <c r="AE5" s="29">
        <v>6.71</v>
      </c>
      <c r="AF5" s="29">
        <v>19.7</v>
      </c>
      <c r="AG5" s="29">
        <v>7.84</v>
      </c>
      <c r="AH5" s="29">
        <v>16.29</v>
      </c>
    </row>
    <row r="6" spans="1:35" x14ac:dyDescent="0.25">
      <c r="A6" s="28">
        <v>39818</v>
      </c>
      <c r="B6" s="27">
        <v>12.37</v>
      </c>
      <c r="C6" s="16">
        <v>13.07</v>
      </c>
      <c r="D6" s="26">
        <v>92.85</v>
      </c>
      <c r="E6" s="26">
        <v>12.17</v>
      </c>
      <c r="F6" s="26">
        <v>35.72</v>
      </c>
      <c r="G6" s="26">
        <v>18.72</v>
      </c>
      <c r="H6" s="26">
        <v>6.48</v>
      </c>
      <c r="I6" s="26">
        <v>5.07</v>
      </c>
      <c r="J6" s="26">
        <v>7.15</v>
      </c>
      <c r="K6" s="26">
        <v>6.46</v>
      </c>
      <c r="L6" s="26">
        <v>9.1999999999999993</v>
      </c>
      <c r="M6" s="26">
        <v>19.79</v>
      </c>
      <c r="N6" s="26">
        <v>2.96</v>
      </c>
      <c r="O6" s="26">
        <v>9.99</v>
      </c>
      <c r="P6" s="26">
        <v>15.56</v>
      </c>
      <c r="Q6" s="26">
        <v>29.61</v>
      </c>
      <c r="R6" s="2">
        <v>25.15</v>
      </c>
      <c r="S6" s="2">
        <v>5.68</v>
      </c>
      <c r="T6" s="2">
        <v>15.01</v>
      </c>
      <c r="U6" s="2">
        <v>20.94</v>
      </c>
      <c r="V6" s="2">
        <v>12.21</v>
      </c>
      <c r="W6" s="2">
        <v>3.27</v>
      </c>
      <c r="X6" s="2">
        <v>6.76</v>
      </c>
      <c r="Y6" s="2">
        <v>32.97</v>
      </c>
      <c r="Z6" s="2">
        <v>16.510000000000002</v>
      </c>
      <c r="AA6" s="2">
        <v>2.48</v>
      </c>
      <c r="AB6" s="2">
        <v>10.48</v>
      </c>
      <c r="AC6" s="2">
        <v>35.83</v>
      </c>
      <c r="AD6" s="2">
        <v>16.03</v>
      </c>
      <c r="AE6" s="2">
        <v>7.2</v>
      </c>
      <c r="AF6" s="2">
        <v>20.6</v>
      </c>
      <c r="AG6" s="2">
        <v>8.25</v>
      </c>
      <c r="AH6" s="2">
        <v>16.420000000000002</v>
      </c>
    </row>
    <row r="7" spans="1:35" x14ac:dyDescent="0.25">
      <c r="A7" s="28">
        <v>39819</v>
      </c>
      <c r="B7" s="27">
        <v>12.8</v>
      </c>
      <c r="C7" s="16">
        <v>13.12</v>
      </c>
      <c r="D7" s="26">
        <v>96.1</v>
      </c>
      <c r="E7" s="26">
        <v>12.76</v>
      </c>
      <c r="F7" s="26">
        <v>36.24</v>
      </c>
      <c r="G7" s="26">
        <v>21.32</v>
      </c>
      <c r="H7" s="26">
        <v>6.62</v>
      </c>
      <c r="I7" s="26">
        <v>5.12</v>
      </c>
      <c r="J7" s="26">
        <v>7.24</v>
      </c>
      <c r="K7" s="26">
        <v>6.74</v>
      </c>
      <c r="L7" s="26">
        <v>9.2799999999999994</v>
      </c>
      <c r="M7" s="26">
        <v>20.399999999999999</v>
      </c>
      <c r="N7" s="26">
        <v>2.95</v>
      </c>
      <c r="O7" s="26">
        <v>10.1</v>
      </c>
      <c r="P7" s="26">
        <v>15.77</v>
      </c>
      <c r="Q7" s="26">
        <v>28.96</v>
      </c>
      <c r="R7" s="2">
        <v>25.2</v>
      </c>
      <c r="S7" s="2">
        <v>5.65</v>
      </c>
      <c r="T7" s="2">
        <v>14.93</v>
      </c>
      <c r="U7" s="2">
        <v>21.52</v>
      </c>
      <c r="V7" s="2">
        <v>13</v>
      </c>
      <c r="W7" s="2">
        <v>3.24</v>
      </c>
      <c r="X7" s="2">
        <v>6.72</v>
      </c>
      <c r="Y7" s="2">
        <v>34.25</v>
      </c>
      <c r="Z7" s="2">
        <v>16.45</v>
      </c>
      <c r="AA7" s="2">
        <v>2.65</v>
      </c>
      <c r="AB7" s="2">
        <v>10.71</v>
      </c>
      <c r="AC7" s="2">
        <v>35.85</v>
      </c>
      <c r="AD7" s="2">
        <v>16.22</v>
      </c>
      <c r="AE7" s="2">
        <v>7.3</v>
      </c>
      <c r="AF7" s="2">
        <v>20.96</v>
      </c>
      <c r="AG7" s="2">
        <v>8.31</v>
      </c>
      <c r="AH7" s="2">
        <v>16.37</v>
      </c>
    </row>
    <row r="8" spans="1:35" x14ac:dyDescent="0.25">
      <c r="A8" s="28">
        <v>39820</v>
      </c>
      <c r="B8" s="27">
        <v>12.69</v>
      </c>
      <c r="C8" s="16">
        <v>13.21</v>
      </c>
      <c r="D8" s="26">
        <v>96.3</v>
      </c>
      <c r="E8" s="26">
        <v>12.29</v>
      </c>
      <c r="F8" s="26">
        <v>35.99</v>
      </c>
      <c r="G8" s="26">
        <v>20.77</v>
      </c>
      <c r="H8" s="26">
        <v>6.47</v>
      </c>
      <c r="I8" s="26">
        <v>5.12</v>
      </c>
      <c r="J8" s="26">
        <v>7.15</v>
      </c>
      <c r="K8" s="26">
        <v>6.67</v>
      </c>
      <c r="L8" s="26">
        <v>9.02</v>
      </c>
      <c r="M8" s="26">
        <v>20.52</v>
      </c>
      <c r="N8" s="26">
        <v>2.92</v>
      </c>
      <c r="O8" s="26">
        <v>10.039999999999999</v>
      </c>
      <c r="P8" s="26">
        <v>15.71</v>
      </c>
      <c r="Q8" s="26">
        <v>29.31</v>
      </c>
      <c r="R8" s="2">
        <v>25.08</v>
      </c>
      <c r="S8" s="2">
        <v>5.56</v>
      </c>
      <c r="T8" s="2">
        <v>14.49</v>
      </c>
      <c r="U8" s="2">
        <v>21.98</v>
      </c>
      <c r="V8" s="2">
        <v>12.91</v>
      </c>
      <c r="W8" s="2">
        <v>3.09</v>
      </c>
      <c r="X8" s="2">
        <v>6.52</v>
      </c>
      <c r="Y8" s="2">
        <v>32.659999999999997</v>
      </c>
      <c r="Z8" s="2">
        <v>16.88</v>
      </c>
      <c r="AA8" s="2">
        <v>2.62</v>
      </c>
      <c r="AB8" s="2">
        <v>10.6</v>
      </c>
      <c r="AC8" s="2">
        <v>36</v>
      </c>
      <c r="AD8" s="2">
        <v>15.83</v>
      </c>
      <c r="AE8" s="2">
        <v>7.51</v>
      </c>
      <c r="AF8" s="2">
        <v>20.54</v>
      </c>
      <c r="AG8" s="2">
        <v>8</v>
      </c>
      <c r="AH8" s="2">
        <v>16.14</v>
      </c>
    </row>
    <row r="9" spans="1:35" x14ac:dyDescent="0.25">
      <c r="A9" s="28">
        <v>39821</v>
      </c>
      <c r="B9" s="27">
        <v>13.13</v>
      </c>
      <c r="C9" s="16">
        <v>13.1</v>
      </c>
      <c r="D9" s="26">
        <v>94.15</v>
      </c>
      <c r="E9" s="26">
        <v>12.34</v>
      </c>
      <c r="F9" s="26">
        <v>35.04</v>
      </c>
      <c r="G9" s="26">
        <v>20.53</v>
      </c>
      <c r="H9" s="26">
        <v>6.47</v>
      </c>
      <c r="I9" s="26">
        <v>5.18</v>
      </c>
      <c r="J9" s="26">
        <v>7</v>
      </c>
      <c r="K9" s="26">
        <v>6.56</v>
      </c>
      <c r="L9" s="26">
        <v>8.84</v>
      </c>
      <c r="M9" s="26">
        <v>20.81</v>
      </c>
      <c r="N9" s="26">
        <v>2.89</v>
      </c>
      <c r="O9" s="26">
        <v>10.17</v>
      </c>
      <c r="P9" s="26">
        <v>15.65</v>
      </c>
      <c r="Q9" s="26">
        <v>29.43</v>
      </c>
      <c r="R9" s="2">
        <v>24.19</v>
      </c>
      <c r="S9" s="2">
        <v>5.43</v>
      </c>
      <c r="T9" s="2">
        <v>14.21</v>
      </c>
      <c r="U9" s="2">
        <v>20.99</v>
      </c>
      <c r="V9" s="2">
        <v>13.06</v>
      </c>
      <c r="W9" s="2">
        <v>3.17</v>
      </c>
      <c r="X9" s="2">
        <v>6.46</v>
      </c>
      <c r="Y9" s="2">
        <v>30.85</v>
      </c>
      <c r="Z9" s="2">
        <v>16.48</v>
      </c>
      <c r="AA9" s="2">
        <v>2.6</v>
      </c>
      <c r="AB9" s="2">
        <v>10.5</v>
      </c>
      <c r="AC9" s="2">
        <v>36.21</v>
      </c>
      <c r="AD9" s="2">
        <v>16.100000000000001</v>
      </c>
      <c r="AE9" s="2">
        <v>7.32</v>
      </c>
      <c r="AF9" s="2">
        <v>20.5</v>
      </c>
      <c r="AG9" s="2">
        <v>8.0399999999999991</v>
      </c>
      <c r="AH9" s="2">
        <v>16.079999999999998</v>
      </c>
    </row>
    <row r="10" spans="1:35" x14ac:dyDescent="0.25">
      <c r="A10" s="28">
        <v>39822</v>
      </c>
      <c r="B10" s="27">
        <v>13</v>
      </c>
      <c r="C10" s="16">
        <v>12.84</v>
      </c>
      <c r="D10" s="26">
        <v>93.7</v>
      </c>
      <c r="E10" s="26">
        <v>12.03</v>
      </c>
      <c r="F10" s="26">
        <v>34.799999999999997</v>
      </c>
      <c r="G10" s="26">
        <v>20.22</v>
      </c>
      <c r="H10" s="26">
        <v>6.38</v>
      </c>
      <c r="I10" s="26">
        <v>5.13</v>
      </c>
      <c r="J10" s="26">
        <v>6.94</v>
      </c>
      <c r="K10" s="26">
        <v>6.5</v>
      </c>
      <c r="L10" s="26">
        <v>8.74</v>
      </c>
      <c r="M10" s="26">
        <v>20.54</v>
      </c>
      <c r="N10" s="26">
        <v>2.86</v>
      </c>
      <c r="O10" s="26">
        <v>10.07</v>
      </c>
      <c r="P10" s="26">
        <v>15.54</v>
      </c>
      <c r="Q10" s="26">
        <v>29.67</v>
      </c>
      <c r="R10" s="2">
        <v>22.96</v>
      </c>
      <c r="S10" s="2">
        <v>5.17</v>
      </c>
      <c r="T10" s="2">
        <v>14.45</v>
      </c>
      <c r="U10" s="2">
        <v>21.33</v>
      </c>
      <c r="V10" s="2">
        <v>13.19</v>
      </c>
      <c r="W10" s="2">
        <v>3.13</v>
      </c>
      <c r="X10" s="2">
        <v>6.26</v>
      </c>
      <c r="Y10" s="2">
        <v>30.3</v>
      </c>
      <c r="Z10" s="2">
        <v>16.28</v>
      </c>
      <c r="AA10" s="2">
        <v>2.54</v>
      </c>
      <c r="AB10" s="2">
        <v>10.59</v>
      </c>
      <c r="AC10" s="2">
        <v>35.96</v>
      </c>
      <c r="AD10" s="2">
        <v>16.149999999999999</v>
      </c>
      <c r="AE10" s="2">
        <v>7.37</v>
      </c>
      <c r="AF10" s="2">
        <v>20.350000000000001</v>
      </c>
      <c r="AG10" s="2">
        <v>8.0500000000000007</v>
      </c>
      <c r="AH10" s="2">
        <v>16</v>
      </c>
    </row>
    <row r="11" spans="1:35" x14ac:dyDescent="0.25">
      <c r="A11" s="28">
        <v>39825</v>
      </c>
      <c r="B11" s="27">
        <v>12.76</v>
      </c>
      <c r="C11" s="16">
        <v>12.45</v>
      </c>
      <c r="D11" s="26">
        <v>88.9</v>
      </c>
      <c r="E11" s="26">
        <v>11.92</v>
      </c>
      <c r="F11" s="26">
        <v>34.049999999999997</v>
      </c>
      <c r="G11" s="26">
        <v>19.45</v>
      </c>
      <c r="H11" s="26">
        <v>6.1</v>
      </c>
      <c r="I11" s="26">
        <v>5.08</v>
      </c>
      <c r="J11" s="26">
        <v>6.84</v>
      </c>
      <c r="K11" s="26">
        <v>6.43</v>
      </c>
      <c r="L11" s="26">
        <v>8.36</v>
      </c>
      <c r="M11" s="26">
        <v>20.71</v>
      </c>
      <c r="N11" s="26">
        <v>2.84</v>
      </c>
      <c r="O11" s="26">
        <v>9.9600000000000009</v>
      </c>
      <c r="P11" s="26">
        <v>15.25</v>
      </c>
      <c r="Q11" s="26">
        <v>28.45</v>
      </c>
      <c r="R11" s="2">
        <v>22.41</v>
      </c>
      <c r="S11" s="2">
        <v>4.91</v>
      </c>
      <c r="T11" s="2">
        <v>14.13</v>
      </c>
      <c r="U11" s="2">
        <v>20.88</v>
      </c>
      <c r="V11" s="2">
        <v>13.12</v>
      </c>
      <c r="W11" s="2">
        <v>3.03</v>
      </c>
      <c r="X11" s="2">
        <v>6.17</v>
      </c>
      <c r="Y11" s="2">
        <v>29.9</v>
      </c>
      <c r="Z11" s="2">
        <v>15.84</v>
      </c>
      <c r="AA11" s="2">
        <v>2.5499999999999998</v>
      </c>
      <c r="AB11" s="2">
        <v>10.55</v>
      </c>
      <c r="AC11" s="2">
        <v>35.19</v>
      </c>
      <c r="AD11" s="2">
        <v>15.63</v>
      </c>
      <c r="AE11" s="2">
        <v>7</v>
      </c>
      <c r="AF11" s="2">
        <v>20.2</v>
      </c>
      <c r="AG11" s="2">
        <v>7.86</v>
      </c>
      <c r="AH11" s="2">
        <v>15.85</v>
      </c>
    </row>
    <row r="12" spans="1:35" x14ac:dyDescent="0.25">
      <c r="A12" s="28">
        <v>39826</v>
      </c>
      <c r="B12" s="27">
        <v>13.09</v>
      </c>
      <c r="C12" s="16">
        <v>12.88</v>
      </c>
      <c r="D12" s="26">
        <v>88.75</v>
      </c>
      <c r="E12" s="26">
        <v>11.75</v>
      </c>
      <c r="F12" s="26">
        <v>33.24</v>
      </c>
      <c r="G12" s="26">
        <v>18.920000000000002</v>
      </c>
      <c r="H12" s="26">
        <v>5.91</v>
      </c>
      <c r="I12" s="26">
        <v>4.91</v>
      </c>
      <c r="J12" s="26">
        <v>6.61</v>
      </c>
      <c r="K12" s="26">
        <v>6.24</v>
      </c>
      <c r="L12" s="26">
        <v>8.0299999999999994</v>
      </c>
      <c r="M12" s="26">
        <v>19.91</v>
      </c>
      <c r="N12" s="26">
        <v>2.76</v>
      </c>
      <c r="O12" s="26">
        <v>9.9499999999999993</v>
      </c>
      <c r="P12" s="26">
        <v>15.05</v>
      </c>
      <c r="Q12" s="26">
        <v>27.85</v>
      </c>
      <c r="R12" s="2">
        <v>22.02</v>
      </c>
      <c r="S12" s="2">
        <v>4.8099999999999996</v>
      </c>
      <c r="T12" s="2">
        <v>13.88</v>
      </c>
      <c r="U12" s="2">
        <v>20.7</v>
      </c>
      <c r="V12" s="2">
        <v>13.6</v>
      </c>
      <c r="W12" s="2">
        <v>3.04</v>
      </c>
      <c r="X12" s="2">
        <v>6.21</v>
      </c>
      <c r="Y12" s="2">
        <v>29.8</v>
      </c>
      <c r="Z12" s="2">
        <v>16.170000000000002</v>
      </c>
      <c r="AA12" s="2">
        <v>2.4900000000000002</v>
      </c>
      <c r="AB12" s="2">
        <v>10.23</v>
      </c>
      <c r="AC12" s="2">
        <v>35.49</v>
      </c>
      <c r="AD12" s="2">
        <v>15.6</v>
      </c>
      <c r="AE12" s="2">
        <v>6.78</v>
      </c>
      <c r="AF12" s="2">
        <v>19.91</v>
      </c>
      <c r="AG12" s="2">
        <v>7.87</v>
      </c>
      <c r="AH12" s="2">
        <v>15.61</v>
      </c>
    </row>
    <row r="13" spans="1:35" x14ac:dyDescent="0.25">
      <c r="A13" s="28">
        <v>39827</v>
      </c>
      <c r="B13" s="27">
        <v>12.27</v>
      </c>
      <c r="C13" s="16">
        <v>12.57</v>
      </c>
      <c r="D13" s="26">
        <v>83.55</v>
      </c>
      <c r="E13" s="26">
        <v>11.51</v>
      </c>
      <c r="F13" s="26">
        <v>32.200000000000003</v>
      </c>
      <c r="G13" s="26">
        <v>17.5</v>
      </c>
      <c r="H13" s="26">
        <v>5.68</v>
      </c>
      <c r="I13" s="26">
        <v>4.7</v>
      </c>
      <c r="J13" s="26">
        <v>6.1</v>
      </c>
      <c r="K13" s="26">
        <v>5.99</v>
      </c>
      <c r="L13" s="26">
        <v>7.54</v>
      </c>
      <c r="M13" s="26">
        <v>19.78</v>
      </c>
      <c r="N13" s="26">
        <v>2.72</v>
      </c>
      <c r="O13" s="26">
        <v>9.99</v>
      </c>
      <c r="P13" s="26">
        <v>14.96</v>
      </c>
      <c r="Q13" s="26">
        <v>26.28</v>
      </c>
      <c r="R13" s="2">
        <v>21.09</v>
      </c>
      <c r="S13" s="2">
        <v>4.6399999999999997</v>
      </c>
      <c r="T13" s="2">
        <v>12.89</v>
      </c>
      <c r="U13" s="2">
        <v>20.149999999999999</v>
      </c>
      <c r="V13" s="2">
        <v>14.11</v>
      </c>
      <c r="W13" s="2">
        <v>2.93</v>
      </c>
      <c r="X13" s="2">
        <v>5.94</v>
      </c>
      <c r="Y13" s="2">
        <v>29.11</v>
      </c>
      <c r="Z13" s="2">
        <v>15.86</v>
      </c>
      <c r="AA13" s="2">
        <v>2.4500000000000002</v>
      </c>
      <c r="AB13" s="2">
        <v>9.6199999999999992</v>
      </c>
      <c r="AC13" s="2">
        <v>35.06</v>
      </c>
      <c r="AD13" s="2">
        <v>15.4</v>
      </c>
      <c r="AE13" s="2">
        <v>6.73</v>
      </c>
      <c r="AF13" s="2">
        <v>19.010000000000002</v>
      </c>
      <c r="AG13" s="2">
        <v>7.69</v>
      </c>
      <c r="AH13" s="2">
        <v>15.09</v>
      </c>
    </row>
    <row r="14" spans="1:35" x14ac:dyDescent="0.25">
      <c r="A14" s="28">
        <v>39828</v>
      </c>
      <c r="B14" s="27">
        <v>12.34</v>
      </c>
      <c r="C14" s="16">
        <v>12.54</v>
      </c>
      <c r="D14" s="26">
        <v>81.7</v>
      </c>
      <c r="E14" s="26">
        <v>11.11</v>
      </c>
      <c r="F14" s="26">
        <v>32.71</v>
      </c>
      <c r="G14" s="26">
        <v>17.170000000000002</v>
      </c>
      <c r="H14" s="26">
        <v>5.55</v>
      </c>
      <c r="I14" s="26">
        <v>4.6100000000000003</v>
      </c>
      <c r="J14" s="26">
        <v>6.08</v>
      </c>
      <c r="K14" s="26">
        <v>6.27</v>
      </c>
      <c r="L14" s="26">
        <v>7.52</v>
      </c>
      <c r="M14" s="26">
        <v>19.34</v>
      </c>
      <c r="N14" s="26">
        <v>2.75</v>
      </c>
      <c r="O14" s="26">
        <v>10.119999999999999</v>
      </c>
      <c r="P14" s="26">
        <v>14.86</v>
      </c>
      <c r="Q14" s="26">
        <v>26.88</v>
      </c>
      <c r="R14" s="2">
        <v>21.5</v>
      </c>
      <c r="S14" s="2">
        <v>4.59</v>
      </c>
      <c r="T14" s="2">
        <v>12.58</v>
      </c>
      <c r="U14" s="2">
        <v>20.46</v>
      </c>
      <c r="V14" s="2">
        <v>14.05</v>
      </c>
      <c r="W14" s="2">
        <v>3.03</v>
      </c>
      <c r="X14" s="2">
        <v>5.92</v>
      </c>
      <c r="Y14" s="2">
        <v>27.93</v>
      </c>
      <c r="Z14" s="2">
        <v>15.86</v>
      </c>
      <c r="AA14" s="2">
        <v>2.4700000000000002</v>
      </c>
      <c r="AB14" s="2">
        <v>9.39</v>
      </c>
      <c r="AC14" s="2">
        <v>35.6</v>
      </c>
      <c r="AD14" s="2">
        <v>14.32</v>
      </c>
      <c r="AE14" s="2">
        <v>6.72</v>
      </c>
      <c r="AF14" s="2">
        <v>19.100000000000001</v>
      </c>
      <c r="AG14" s="2">
        <v>7.67</v>
      </c>
      <c r="AH14" s="2">
        <v>14.91</v>
      </c>
    </row>
    <row r="15" spans="1:35" x14ac:dyDescent="0.25">
      <c r="A15" s="28">
        <v>39829</v>
      </c>
      <c r="B15" s="27">
        <v>12.89</v>
      </c>
      <c r="C15" s="16">
        <v>12.49</v>
      </c>
      <c r="D15" s="26">
        <v>85.45</v>
      </c>
      <c r="E15" s="26">
        <v>11.1</v>
      </c>
      <c r="F15" s="26">
        <v>32.369999999999997</v>
      </c>
      <c r="G15" s="26">
        <v>17.829999999999998</v>
      </c>
      <c r="H15" s="26">
        <v>5.48</v>
      </c>
      <c r="I15" s="26">
        <v>4.62</v>
      </c>
      <c r="J15" s="26">
        <v>6.11</v>
      </c>
      <c r="K15" s="26">
        <v>6.41</v>
      </c>
      <c r="L15" s="26">
        <v>7.32</v>
      </c>
      <c r="M15" s="26">
        <v>19.670000000000002</v>
      </c>
      <c r="N15" s="26">
        <v>2.75</v>
      </c>
      <c r="O15" s="26">
        <v>10.11</v>
      </c>
      <c r="P15" s="26">
        <v>15.08</v>
      </c>
      <c r="Q15" s="26">
        <v>25.45</v>
      </c>
      <c r="R15" s="2">
        <v>21.25</v>
      </c>
      <c r="S15" s="2">
        <v>4.4800000000000004</v>
      </c>
      <c r="T15" s="2">
        <v>13.03</v>
      </c>
      <c r="U15" s="2">
        <v>20.56</v>
      </c>
      <c r="V15" s="2">
        <v>13.91</v>
      </c>
      <c r="W15" s="2">
        <v>3.13</v>
      </c>
      <c r="X15" s="2">
        <v>5.93</v>
      </c>
      <c r="Y15" s="2">
        <v>29.03</v>
      </c>
      <c r="Z15" s="2">
        <v>16.010000000000002</v>
      </c>
      <c r="AA15" s="2">
        <v>2.4500000000000002</v>
      </c>
      <c r="AB15" s="2">
        <v>9.48</v>
      </c>
      <c r="AC15" s="2">
        <v>35</v>
      </c>
      <c r="AD15" s="2">
        <v>14.26</v>
      </c>
      <c r="AE15" s="2">
        <v>6.46</v>
      </c>
      <c r="AF15" s="2">
        <v>19.420000000000002</v>
      </c>
      <c r="AG15" s="2">
        <v>7.8</v>
      </c>
      <c r="AH15" s="2">
        <v>15</v>
      </c>
    </row>
    <row r="16" spans="1:35" x14ac:dyDescent="0.25">
      <c r="A16" s="28">
        <v>39832</v>
      </c>
      <c r="B16" s="27">
        <v>12.77</v>
      </c>
      <c r="C16" s="16">
        <v>12.41</v>
      </c>
      <c r="D16" s="26">
        <v>84.75</v>
      </c>
      <c r="E16" s="26">
        <v>11.14</v>
      </c>
      <c r="F16" s="26">
        <v>32.979999999999997</v>
      </c>
      <c r="G16" s="26">
        <v>17.04</v>
      </c>
      <c r="H16" s="26">
        <v>5.24</v>
      </c>
      <c r="I16" s="26">
        <v>4.37</v>
      </c>
      <c r="J16" s="26">
        <v>5.81</v>
      </c>
      <c r="K16" s="26">
        <v>6.12</v>
      </c>
      <c r="L16" s="26">
        <v>7.06</v>
      </c>
      <c r="M16" s="26">
        <v>19.7</v>
      </c>
      <c r="N16" s="26">
        <v>2.68</v>
      </c>
      <c r="O16" s="26">
        <v>10.25</v>
      </c>
      <c r="P16" s="26">
        <v>14.68</v>
      </c>
      <c r="Q16" s="26">
        <v>25.35</v>
      </c>
      <c r="R16" s="2">
        <v>21.33</v>
      </c>
      <c r="S16" s="2">
        <v>4.4000000000000004</v>
      </c>
      <c r="T16" s="2">
        <v>13.1</v>
      </c>
      <c r="U16" s="2">
        <v>20.53</v>
      </c>
      <c r="V16" s="2">
        <v>14.07</v>
      </c>
      <c r="W16" s="2">
        <v>3.07</v>
      </c>
      <c r="X16" s="2">
        <v>5.97</v>
      </c>
      <c r="Y16" s="2">
        <v>28.68</v>
      </c>
      <c r="Z16" s="2">
        <v>15.99</v>
      </c>
      <c r="AA16" s="2">
        <v>2.2000000000000002</v>
      </c>
      <c r="AB16" s="2">
        <v>9.4499999999999993</v>
      </c>
      <c r="AC16" s="2">
        <v>35.18</v>
      </c>
      <c r="AD16" s="2">
        <v>14.19</v>
      </c>
      <c r="AE16" s="2">
        <v>6.37</v>
      </c>
      <c r="AF16" s="2">
        <v>19.86</v>
      </c>
      <c r="AG16" s="2">
        <v>7.83</v>
      </c>
      <c r="AH16" s="2">
        <v>15.03</v>
      </c>
    </row>
    <row r="17" spans="1:34" x14ac:dyDescent="0.25">
      <c r="A17" s="28">
        <v>39833</v>
      </c>
      <c r="B17" s="27">
        <v>12.1</v>
      </c>
      <c r="C17" s="16">
        <v>12.16</v>
      </c>
      <c r="D17" s="26">
        <v>83.6</v>
      </c>
      <c r="E17" s="26">
        <v>10.68</v>
      </c>
      <c r="F17" s="26">
        <v>32.67</v>
      </c>
      <c r="G17" s="26">
        <v>17.04</v>
      </c>
      <c r="H17" s="26">
        <v>5</v>
      </c>
      <c r="I17" s="26">
        <v>4.18</v>
      </c>
      <c r="J17" s="26">
        <v>5.37</v>
      </c>
      <c r="K17" s="26">
        <v>5.96</v>
      </c>
      <c r="L17" s="26">
        <v>6.65</v>
      </c>
      <c r="M17" s="26">
        <v>19.190000000000001</v>
      </c>
      <c r="N17" s="26">
        <v>2.71</v>
      </c>
      <c r="O17" s="26">
        <v>10.27</v>
      </c>
      <c r="P17" s="26">
        <v>14.32</v>
      </c>
      <c r="Q17" s="26">
        <v>25.4</v>
      </c>
      <c r="R17" s="2">
        <v>20.56</v>
      </c>
      <c r="S17" s="2">
        <v>4.28</v>
      </c>
      <c r="T17" s="2">
        <v>12.51</v>
      </c>
      <c r="U17" s="2">
        <v>20.43</v>
      </c>
      <c r="V17" s="2">
        <v>14.03</v>
      </c>
      <c r="W17" s="2">
        <v>3.12</v>
      </c>
      <c r="X17" s="2">
        <v>6.09</v>
      </c>
      <c r="Y17" s="2">
        <v>27.72</v>
      </c>
      <c r="Z17" s="2">
        <v>15.51</v>
      </c>
      <c r="AA17" s="2">
        <v>2.15</v>
      </c>
      <c r="AB17" s="2">
        <v>8.98</v>
      </c>
      <c r="AC17" s="2">
        <v>35.130000000000003</v>
      </c>
      <c r="AD17" s="2">
        <v>13.83</v>
      </c>
      <c r="AE17" s="2">
        <v>6.31</v>
      </c>
      <c r="AF17" s="2">
        <v>19.55</v>
      </c>
      <c r="AG17" s="2">
        <v>7.41</v>
      </c>
      <c r="AH17" s="2">
        <v>14.93</v>
      </c>
    </row>
    <row r="18" spans="1:34" x14ac:dyDescent="0.25">
      <c r="A18" s="28">
        <v>39834</v>
      </c>
      <c r="B18" s="27">
        <v>12.46</v>
      </c>
      <c r="C18" s="16">
        <v>12.07</v>
      </c>
      <c r="D18" s="26">
        <v>86.4</v>
      </c>
      <c r="E18" s="26">
        <v>10.74</v>
      </c>
      <c r="F18" s="26">
        <v>32.69</v>
      </c>
      <c r="G18" s="26">
        <v>17.3</v>
      </c>
      <c r="H18" s="26">
        <v>5.0199999999999996</v>
      </c>
      <c r="I18" s="26">
        <v>4.1500000000000004</v>
      </c>
      <c r="J18" s="26">
        <v>5.39</v>
      </c>
      <c r="K18" s="26">
        <v>6.27</v>
      </c>
      <c r="L18" s="26">
        <v>6.52</v>
      </c>
      <c r="M18" s="26">
        <v>18.22</v>
      </c>
      <c r="N18" s="26">
        <v>2.75</v>
      </c>
      <c r="O18" s="26">
        <v>10.039999999999999</v>
      </c>
      <c r="P18" s="26">
        <v>13.77</v>
      </c>
      <c r="Q18" s="26">
        <v>23.2</v>
      </c>
      <c r="R18" s="2">
        <v>20.78</v>
      </c>
      <c r="S18" s="2">
        <v>4.13</v>
      </c>
      <c r="T18" s="2">
        <v>12.32</v>
      </c>
      <c r="U18" s="2">
        <v>19.75</v>
      </c>
      <c r="V18" s="2">
        <v>14.26</v>
      </c>
      <c r="W18" s="2">
        <v>3.09</v>
      </c>
      <c r="X18" s="2">
        <v>6</v>
      </c>
      <c r="Y18" s="2">
        <v>28.57</v>
      </c>
      <c r="Z18" s="2">
        <v>16.21</v>
      </c>
      <c r="AA18" s="2">
        <v>2.2000000000000002</v>
      </c>
      <c r="AB18" s="2">
        <v>8.9499999999999993</v>
      </c>
      <c r="AC18" s="2">
        <v>34</v>
      </c>
      <c r="AD18" s="2">
        <v>13.76</v>
      </c>
      <c r="AE18" s="2">
        <v>5.9</v>
      </c>
      <c r="AF18" s="2">
        <v>18.78</v>
      </c>
      <c r="AG18" s="2">
        <v>6.85</v>
      </c>
      <c r="AH18" s="2">
        <v>14.77</v>
      </c>
    </row>
    <row r="19" spans="1:34" x14ac:dyDescent="0.25">
      <c r="A19" s="28">
        <v>39835</v>
      </c>
      <c r="B19" s="27">
        <v>12.05</v>
      </c>
      <c r="C19" s="16">
        <v>12.18</v>
      </c>
      <c r="D19" s="26">
        <v>84.5</v>
      </c>
      <c r="E19" s="26">
        <v>10.39</v>
      </c>
      <c r="F19" s="26">
        <v>32.08</v>
      </c>
      <c r="G19" s="26">
        <v>17.11</v>
      </c>
      <c r="H19" s="26">
        <v>5.01</v>
      </c>
      <c r="I19" s="26">
        <v>4.1100000000000003</v>
      </c>
      <c r="J19" s="26">
        <v>5.36</v>
      </c>
      <c r="K19" s="26">
        <v>6.23</v>
      </c>
      <c r="L19" s="26">
        <v>6.46</v>
      </c>
      <c r="M19" s="26">
        <v>17.850000000000001</v>
      </c>
      <c r="N19" s="26">
        <v>2.71</v>
      </c>
      <c r="O19" s="26">
        <v>10.07</v>
      </c>
      <c r="P19" s="26">
        <v>13.93</v>
      </c>
      <c r="Q19" s="26">
        <v>22.5</v>
      </c>
      <c r="R19" s="2">
        <v>20.399999999999999</v>
      </c>
      <c r="S19" s="2">
        <v>3.76</v>
      </c>
      <c r="T19" s="2">
        <v>12.2</v>
      </c>
      <c r="U19" s="2">
        <v>19.309999999999999</v>
      </c>
      <c r="V19" s="2">
        <v>14.29</v>
      </c>
      <c r="W19" s="2">
        <v>3.11</v>
      </c>
      <c r="X19" s="2">
        <v>6.01</v>
      </c>
      <c r="Y19" s="2">
        <v>28.42</v>
      </c>
      <c r="Z19" s="2">
        <v>15.82</v>
      </c>
      <c r="AA19" s="2">
        <v>2.11</v>
      </c>
      <c r="AB19" s="2">
        <v>8.8000000000000007</v>
      </c>
      <c r="AC19" s="2">
        <v>33.79</v>
      </c>
      <c r="AD19" s="2">
        <v>13.82</v>
      </c>
      <c r="AE19" s="2">
        <v>6</v>
      </c>
      <c r="AF19" s="2">
        <v>18.47</v>
      </c>
      <c r="AG19" s="2">
        <v>6.86</v>
      </c>
      <c r="AH19" s="2">
        <v>14.56</v>
      </c>
    </row>
    <row r="20" spans="1:34" x14ac:dyDescent="0.25">
      <c r="A20" s="28">
        <v>39836</v>
      </c>
      <c r="B20" s="27">
        <v>12.21</v>
      </c>
      <c r="C20" s="16">
        <v>11.88</v>
      </c>
      <c r="D20" s="26">
        <v>84.6</v>
      </c>
      <c r="E20" s="26">
        <v>10.130000000000001</v>
      </c>
      <c r="F20" s="26">
        <v>31.91</v>
      </c>
      <c r="G20" s="26">
        <v>16.48</v>
      </c>
      <c r="H20" s="26">
        <v>4.84</v>
      </c>
      <c r="I20" s="26">
        <v>4.01</v>
      </c>
      <c r="J20" s="26">
        <v>5.35</v>
      </c>
      <c r="K20" s="26">
        <v>6.17</v>
      </c>
      <c r="L20" s="26">
        <v>6.45</v>
      </c>
      <c r="M20" s="26">
        <v>17.82</v>
      </c>
      <c r="N20" s="26">
        <v>2.72</v>
      </c>
      <c r="O20" s="26">
        <v>9.82</v>
      </c>
      <c r="P20" s="26">
        <v>13.51</v>
      </c>
      <c r="Q20" s="26">
        <v>23.7</v>
      </c>
      <c r="R20" s="2">
        <v>20.21</v>
      </c>
      <c r="S20" s="2">
        <v>3.9</v>
      </c>
      <c r="T20" s="2">
        <v>12.17</v>
      </c>
      <c r="U20" s="2">
        <v>19.309999999999999</v>
      </c>
      <c r="V20" s="2">
        <v>14.25</v>
      </c>
      <c r="W20" s="2">
        <v>3.25</v>
      </c>
      <c r="X20" s="2">
        <v>6.1</v>
      </c>
      <c r="Y20" s="2">
        <v>29.2</v>
      </c>
      <c r="Z20" s="2">
        <v>15.8</v>
      </c>
      <c r="AA20" s="2">
        <v>2.0699999999999998</v>
      </c>
      <c r="AB20" s="2">
        <v>8.68</v>
      </c>
      <c r="AC20" s="2">
        <v>33.29</v>
      </c>
      <c r="AD20" s="2">
        <v>13.77</v>
      </c>
      <c r="AE20" s="2">
        <v>5.9</v>
      </c>
      <c r="AF20" s="2">
        <v>18.8</v>
      </c>
      <c r="AG20" s="2">
        <v>6.65</v>
      </c>
      <c r="AH20" s="2">
        <v>14.67</v>
      </c>
    </row>
    <row r="21" spans="1:34" x14ac:dyDescent="0.25">
      <c r="A21" s="28">
        <v>39839</v>
      </c>
      <c r="B21" s="27">
        <v>12.13</v>
      </c>
      <c r="C21" s="16">
        <v>12.21</v>
      </c>
      <c r="D21" s="26">
        <v>86.2</v>
      </c>
      <c r="E21" s="26">
        <v>10.73</v>
      </c>
      <c r="F21" s="26">
        <v>34.200000000000003</v>
      </c>
      <c r="G21" s="26">
        <v>17.920000000000002</v>
      </c>
      <c r="H21" s="26">
        <v>5.18</v>
      </c>
      <c r="I21" s="26">
        <v>4.08</v>
      </c>
      <c r="J21" s="26">
        <v>5.66</v>
      </c>
      <c r="K21" s="26">
        <v>6.45</v>
      </c>
      <c r="L21" s="26">
        <v>6.8</v>
      </c>
      <c r="M21" s="26">
        <v>18.25</v>
      </c>
      <c r="N21" s="26">
        <v>2.72</v>
      </c>
      <c r="O21" s="26">
        <v>9.91</v>
      </c>
      <c r="P21" s="26">
        <v>13.41</v>
      </c>
      <c r="Q21" s="26">
        <v>23.9</v>
      </c>
      <c r="R21" s="2">
        <v>20.260000000000002</v>
      </c>
      <c r="S21" s="2">
        <v>3.82</v>
      </c>
      <c r="T21" s="2">
        <v>12.74</v>
      </c>
      <c r="U21" s="2">
        <v>19.5</v>
      </c>
      <c r="V21" s="2">
        <v>13.96</v>
      </c>
      <c r="W21" s="2">
        <v>3.27</v>
      </c>
      <c r="X21" s="2">
        <v>6.15</v>
      </c>
      <c r="Y21" s="2">
        <v>29.4</v>
      </c>
      <c r="Z21" s="2">
        <v>15.83</v>
      </c>
      <c r="AA21" s="2">
        <v>2.17</v>
      </c>
      <c r="AB21" s="2">
        <v>8.69</v>
      </c>
      <c r="AC21" s="2">
        <v>32.549999999999997</v>
      </c>
      <c r="AD21" s="2">
        <v>14.22</v>
      </c>
      <c r="AE21" s="2">
        <v>6.28</v>
      </c>
      <c r="AF21" s="2">
        <v>19.73</v>
      </c>
      <c r="AG21" s="2">
        <v>6.65</v>
      </c>
      <c r="AH21" s="2">
        <v>14.76</v>
      </c>
    </row>
    <row r="22" spans="1:34" x14ac:dyDescent="0.25">
      <c r="A22" s="28">
        <v>39840</v>
      </c>
      <c r="B22" s="27">
        <v>12.01</v>
      </c>
      <c r="C22" s="16">
        <v>12.41</v>
      </c>
      <c r="D22" s="26">
        <v>89.7</v>
      </c>
      <c r="E22" s="26">
        <v>10.76</v>
      </c>
      <c r="F22" s="26">
        <v>32.11</v>
      </c>
      <c r="G22" s="26">
        <v>18.47</v>
      </c>
      <c r="H22" s="26">
        <v>5.24</v>
      </c>
      <c r="I22" s="26">
        <v>4.08</v>
      </c>
      <c r="J22" s="26">
        <v>5.75</v>
      </c>
      <c r="K22" s="26">
        <v>6.48</v>
      </c>
      <c r="L22" s="26">
        <v>6.99</v>
      </c>
      <c r="M22" s="26">
        <v>18.75</v>
      </c>
      <c r="N22" s="26">
        <v>2.75</v>
      </c>
      <c r="O22" s="26">
        <v>9.9499999999999993</v>
      </c>
      <c r="P22" s="26">
        <v>13.47</v>
      </c>
      <c r="Q22" s="26">
        <v>23.34</v>
      </c>
      <c r="R22" s="2">
        <v>20.170000000000002</v>
      </c>
      <c r="S22" s="2">
        <v>3.95</v>
      </c>
      <c r="T22" s="2">
        <v>12.6</v>
      </c>
      <c r="U22" s="2">
        <v>19.420000000000002</v>
      </c>
      <c r="V22" s="2">
        <v>13.59</v>
      </c>
      <c r="W22" s="2">
        <v>3.27</v>
      </c>
      <c r="X22" s="2">
        <v>6.15</v>
      </c>
      <c r="Y22" s="2">
        <v>29.23</v>
      </c>
      <c r="Z22" s="2">
        <v>15.95</v>
      </c>
      <c r="AA22" s="2">
        <v>2.11</v>
      </c>
      <c r="AB22" s="2">
        <v>8.82</v>
      </c>
      <c r="AC22" s="2">
        <v>32.9</v>
      </c>
      <c r="AD22" s="2">
        <v>14.25</v>
      </c>
      <c r="AE22" s="2">
        <v>6.11</v>
      </c>
      <c r="AF22" s="2">
        <v>20.100000000000001</v>
      </c>
      <c r="AG22" s="2">
        <v>6.9</v>
      </c>
      <c r="AH22" s="2">
        <v>14.32</v>
      </c>
    </row>
    <row r="23" spans="1:34" x14ac:dyDescent="0.25">
      <c r="A23" s="28">
        <v>39841</v>
      </c>
      <c r="B23" s="27">
        <v>12.39</v>
      </c>
      <c r="C23" s="16">
        <v>12.73</v>
      </c>
      <c r="D23" s="26">
        <v>88.55</v>
      </c>
      <c r="E23" s="26">
        <v>10.9</v>
      </c>
      <c r="F23" s="26">
        <v>32.590000000000003</v>
      </c>
      <c r="G23" s="26">
        <v>20.260000000000002</v>
      </c>
      <c r="H23" s="26">
        <v>5.61</v>
      </c>
      <c r="I23" s="26">
        <v>4.16</v>
      </c>
      <c r="J23" s="26">
        <v>6.52</v>
      </c>
      <c r="K23" s="26">
        <v>6.6</v>
      </c>
      <c r="L23" s="26">
        <v>7.54</v>
      </c>
      <c r="M23" s="26">
        <v>19.100000000000001</v>
      </c>
      <c r="N23" s="26">
        <v>2.79</v>
      </c>
      <c r="O23" s="26">
        <v>10.050000000000001</v>
      </c>
      <c r="P23" s="26">
        <v>13.88</v>
      </c>
      <c r="Q23" s="26">
        <v>23.45</v>
      </c>
      <c r="R23" s="2">
        <v>20.92</v>
      </c>
      <c r="S23" s="2">
        <v>4.07</v>
      </c>
      <c r="T23" s="2">
        <v>13.32</v>
      </c>
      <c r="U23" s="2">
        <v>19.760000000000002</v>
      </c>
      <c r="V23" s="2">
        <v>13.73</v>
      </c>
      <c r="W23" s="2">
        <v>3.24</v>
      </c>
      <c r="X23" s="2">
        <v>6.24</v>
      </c>
      <c r="Y23" s="2">
        <v>29.91</v>
      </c>
      <c r="Z23" s="2">
        <v>15.95</v>
      </c>
      <c r="AA23" s="2">
        <v>2.2599999999999998</v>
      </c>
      <c r="AB23" s="2">
        <v>9.16</v>
      </c>
      <c r="AC23" s="2">
        <v>32.57</v>
      </c>
      <c r="AD23" s="2">
        <v>14.52</v>
      </c>
      <c r="AE23" s="2">
        <v>6.46</v>
      </c>
      <c r="AF23" s="2">
        <v>20.11</v>
      </c>
      <c r="AG23" s="2">
        <v>7.03</v>
      </c>
      <c r="AH23" s="2">
        <v>14.58</v>
      </c>
    </row>
    <row r="24" spans="1:34" x14ac:dyDescent="0.25">
      <c r="A24" s="28">
        <v>39842</v>
      </c>
      <c r="B24" s="27">
        <v>12.23</v>
      </c>
      <c r="C24" s="16">
        <v>12.59</v>
      </c>
      <c r="D24" s="26">
        <v>87.55</v>
      </c>
      <c r="E24" s="26">
        <v>10.27</v>
      </c>
      <c r="F24" s="26">
        <v>32.119999999999997</v>
      </c>
      <c r="G24" s="26">
        <v>18.68</v>
      </c>
      <c r="H24" s="26">
        <v>5.47</v>
      </c>
      <c r="I24" s="26">
        <v>3.92</v>
      </c>
      <c r="J24" s="26">
        <v>6.36</v>
      </c>
      <c r="K24" s="26">
        <v>6.63</v>
      </c>
      <c r="L24" s="26">
        <v>7.32</v>
      </c>
      <c r="M24" s="26">
        <v>17.850000000000001</v>
      </c>
      <c r="N24" s="26">
        <v>2.69</v>
      </c>
      <c r="O24" s="26">
        <v>9.89</v>
      </c>
      <c r="P24" s="26">
        <v>13.67</v>
      </c>
      <c r="Q24" s="26">
        <v>24.34</v>
      </c>
      <c r="R24" s="2">
        <v>20.16</v>
      </c>
      <c r="S24" s="2">
        <v>4.0599999999999996</v>
      </c>
      <c r="T24" s="2">
        <v>12.9</v>
      </c>
      <c r="U24" s="2">
        <v>18.97</v>
      </c>
      <c r="V24" s="2">
        <v>13.78</v>
      </c>
      <c r="W24" s="2">
        <v>3.2</v>
      </c>
      <c r="X24" s="2">
        <v>6.05</v>
      </c>
      <c r="Y24" s="2">
        <v>29.26</v>
      </c>
      <c r="Z24" s="2">
        <v>15.77</v>
      </c>
      <c r="AA24" s="2">
        <v>2.2200000000000002</v>
      </c>
      <c r="AB24" s="2">
        <v>9.0399999999999991</v>
      </c>
      <c r="AC24" s="2">
        <v>32.119999999999997</v>
      </c>
      <c r="AD24" s="2">
        <v>14.36</v>
      </c>
      <c r="AE24" s="2">
        <v>6.33</v>
      </c>
      <c r="AF24" s="2">
        <v>20.14</v>
      </c>
      <c r="AG24" s="2">
        <v>6.84</v>
      </c>
      <c r="AH24" s="2">
        <v>14.04</v>
      </c>
    </row>
    <row r="25" spans="1:34" x14ac:dyDescent="0.25">
      <c r="A25" s="28">
        <v>39843</v>
      </c>
      <c r="B25" s="27">
        <v>12.24</v>
      </c>
      <c r="C25" s="16">
        <v>12.7</v>
      </c>
      <c r="D25" s="26">
        <v>88.5</v>
      </c>
      <c r="E25" s="26">
        <v>10.24</v>
      </c>
      <c r="F25" s="26">
        <v>31.5</v>
      </c>
      <c r="G25" s="26">
        <v>17.600000000000001</v>
      </c>
      <c r="H25" s="26">
        <v>5.38</v>
      </c>
      <c r="I25" s="26">
        <v>3.92</v>
      </c>
      <c r="J25" s="26">
        <v>6.32</v>
      </c>
      <c r="K25" s="26">
        <v>6.78</v>
      </c>
      <c r="L25" s="26">
        <v>7.33</v>
      </c>
      <c r="M25" s="26">
        <v>17.010000000000002</v>
      </c>
      <c r="N25" s="26">
        <v>2.73</v>
      </c>
      <c r="O25" s="26">
        <v>9.66</v>
      </c>
      <c r="P25" s="26">
        <v>13.6</v>
      </c>
      <c r="Q25" s="26">
        <v>24.17</v>
      </c>
      <c r="R25" s="2">
        <v>20.45</v>
      </c>
      <c r="S25" s="2">
        <v>3.89</v>
      </c>
      <c r="T25" s="2">
        <v>13.18</v>
      </c>
      <c r="U25" s="2">
        <v>18.850000000000001</v>
      </c>
      <c r="V25" s="2">
        <v>13.78</v>
      </c>
      <c r="W25" s="2">
        <v>3.18</v>
      </c>
      <c r="X25" s="2">
        <v>6.08</v>
      </c>
      <c r="Y25" s="2">
        <v>29.88</v>
      </c>
      <c r="Z25" s="2">
        <v>15.75</v>
      </c>
      <c r="AA25" s="2">
        <v>2.21</v>
      </c>
      <c r="AB25" s="2">
        <v>9.1300000000000008</v>
      </c>
      <c r="AC25" s="2">
        <v>32.200000000000003</v>
      </c>
      <c r="AD25" s="2">
        <v>14.04</v>
      </c>
      <c r="AE25" s="2">
        <v>6.7</v>
      </c>
      <c r="AF25" s="2">
        <v>20.350000000000001</v>
      </c>
      <c r="AG25" s="2">
        <v>6.74</v>
      </c>
      <c r="AH25" s="2">
        <v>13.93</v>
      </c>
    </row>
    <row r="26" spans="1:34" x14ac:dyDescent="0.25">
      <c r="A26" s="28">
        <v>39846</v>
      </c>
      <c r="B26" s="27">
        <v>11.98</v>
      </c>
      <c r="C26" s="16">
        <v>12.36</v>
      </c>
      <c r="D26" s="26">
        <v>86.6</v>
      </c>
      <c r="E26" s="26">
        <v>9.99</v>
      </c>
      <c r="F26" s="26">
        <v>30.94</v>
      </c>
      <c r="G26" s="26">
        <v>17.84</v>
      </c>
      <c r="H26" s="26">
        <v>5.12</v>
      </c>
      <c r="I26" s="26">
        <v>3.85</v>
      </c>
      <c r="J26" s="26">
        <v>5.92</v>
      </c>
      <c r="K26" s="26">
        <v>6.42</v>
      </c>
      <c r="L26" s="26">
        <v>7.17</v>
      </c>
      <c r="M26" s="26">
        <v>16</v>
      </c>
      <c r="N26" s="26">
        <v>2.64</v>
      </c>
      <c r="O26" s="26">
        <v>9.6199999999999992</v>
      </c>
      <c r="P26" s="26">
        <v>13.45</v>
      </c>
      <c r="Q26" s="26">
        <v>24.27</v>
      </c>
      <c r="R26" s="2">
        <v>20.03</v>
      </c>
      <c r="S26" s="2">
        <v>3.68</v>
      </c>
      <c r="T26" s="2">
        <v>12.23</v>
      </c>
      <c r="U26" s="2">
        <v>18.16</v>
      </c>
      <c r="V26" s="2">
        <v>13.49</v>
      </c>
      <c r="W26" s="2">
        <v>3.11</v>
      </c>
      <c r="X26" s="2">
        <v>5.95</v>
      </c>
      <c r="Y26" s="2">
        <v>29.5</v>
      </c>
      <c r="Z26" s="2">
        <v>15.66</v>
      </c>
      <c r="AA26" s="2">
        <v>2.23</v>
      </c>
      <c r="AB26" s="2">
        <v>8.8800000000000008</v>
      </c>
      <c r="AC26" s="2">
        <v>31.48</v>
      </c>
      <c r="AD26" s="2">
        <v>13.84</v>
      </c>
      <c r="AE26" s="2">
        <v>6.17</v>
      </c>
      <c r="AF26" s="2">
        <v>20.18</v>
      </c>
      <c r="AG26" s="2">
        <v>6.52</v>
      </c>
      <c r="AH26" s="2">
        <v>13.82</v>
      </c>
    </row>
    <row r="27" spans="1:34" x14ac:dyDescent="0.25">
      <c r="A27" s="28">
        <v>39847</v>
      </c>
      <c r="B27" s="27">
        <v>12.25</v>
      </c>
      <c r="C27" s="16">
        <v>12.45</v>
      </c>
      <c r="D27" s="26">
        <v>86.6</v>
      </c>
      <c r="E27" s="26">
        <v>9.8699999999999992</v>
      </c>
      <c r="F27" s="26">
        <v>31.46</v>
      </c>
      <c r="G27" s="26">
        <v>18.18</v>
      </c>
      <c r="H27" s="26">
        <v>5.17</v>
      </c>
      <c r="I27" s="26">
        <v>3.92</v>
      </c>
      <c r="J27" s="26">
        <v>6.02</v>
      </c>
      <c r="K27" s="26">
        <v>6.68</v>
      </c>
      <c r="L27" s="26">
        <v>7.32</v>
      </c>
      <c r="M27" s="26">
        <v>15.81</v>
      </c>
      <c r="N27" s="26">
        <v>2.69</v>
      </c>
      <c r="O27" s="26">
        <v>9.7200000000000006</v>
      </c>
      <c r="P27" s="26">
        <v>13.6</v>
      </c>
      <c r="Q27" s="26">
        <v>24.35</v>
      </c>
      <c r="R27" s="2">
        <v>20.350000000000001</v>
      </c>
      <c r="S27" s="2">
        <v>3.84</v>
      </c>
      <c r="T27" s="2">
        <v>12.64</v>
      </c>
      <c r="U27" s="2">
        <v>18.61</v>
      </c>
      <c r="V27" s="2">
        <v>13.47</v>
      </c>
      <c r="W27" s="2">
        <v>3.05</v>
      </c>
      <c r="X27" s="2">
        <v>6.07</v>
      </c>
      <c r="Y27" s="2">
        <v>29.59</v>
      </c>
      <c r="Z27" s="2">
        <v>15.65</v>
      </c>
      <c r="AA27" s="2">
        <v>2.14</v>
      </c>
      <c r="AB27" s="2">
        <v>8.86</v>
      </c>
      <c r="AC27" s="2">
        <v>32.049999999999997</v>
      </c>
      <c r="AD27" s="2">
        <v>14.01</v>
      </c>
      <c r="AE27" s="2">
        <v>6.16</v>
      </c>
      <c r="AF27" s="2">
        <v>20.41</v>
      </c>
      <c r="AG27" s="2">
        <v>6.08</v>
      </c>
      <c r="AH27" s="2">
        <v>14.15</v>
      </c>
    </row>
    <row r="28" spans="1:34" x14ac:dyDescent="0.25">
      <c r="A28" s="28">
        <v>39848</v>
      </c>
      <c r="B28" s="27">
        <v>12.57</v>
      </c>
      <c r="C28" s="16">
        <v>12.8</v>
      </c>
      <c r="D28" s="26">
        <v>89.2</v>
      </c>
      <c r="E28" s="26">
        <v>10.36</v>
      </c>
      <c r="F28" s="26">
        <v>32.25</v>
      </c>
      <c r="G28" s="26">
        <v>20.03</v>
      </c>
      <c r="H28" s="26">
        <v>5.26</v>
      </c>
      <c r="I28" s="26">
        <v>3.94</v>
      </c>
      <c r="J28" s="26">
        <v>6.15</v>
      </c>
      <c r="K28" s="26">
        <v>6.6</v>
      </c>
      <c r="L28" s="26">
        <v>7.5</v>
      </c>
      <c r="M28" s="26">
        <v>16.260000000000002</v>
      </c>
      <c r="N28" s="26">
        <v>2.63</v>
      </c>
      <c r="O28" s="26">
        <v>9.68</v>
      </c>
      <c r="P28" s="26">
        <v>13.66</v>
      </c>
      <c r="Q28" s="26">
        <v>24.59</v>
      </c>
      <c r="R28" s="2">
        <v>20.76</v>
      </c>
      <c r="S28" s="2">
        <v>4.0199999999999996</v>
      </c>
      <c r="T28" s="2">
        <v>12.8</v>
      </c>
      <c r="U28" s="2">
        <v>17.850000000000001</v>
      </c>
      <c r="V28" s="2">
        <v>13.2</v>
      </c>
      <c r="W28" s="2">
        <v>3.14</v>
      </c>
      <c r="X28" s="2">
        <v>6</v>
      </c>
      <c r="Y28" s="2">
        <v>30.71</v>
      </c>
      <c r="Z28" s="2">
        <v>15.74</v>
      </c>
      <c r="AA28" s="2">
        <v>2.29</v>
      </c>
      <c r="AB28" s="2">
        <v>9.4499999999999993</v>
      </c>
      <c r="AC28" s="2">
        <v>32.799999999999997</v>
      </c>
      <c r="AD28" s="2">
        <v>14.35</v>
      </c>
      <c r="AE28" s="2">
        <v>6.44</v>
      </c>
      <c r="AF28" s="2">
        <v>21.05</v>
      </c>
      <c r="AG28" s="2">
        <v>6.2</v>
      </c>
      <c r="AH28" s="2">
        <v>14.4</v>
      </c>
    </row>
    <row r="29" spans="1:34" x14ac:dyDescent="0.25">
      <c r="A29" s="28">
        <v>39849</v>
      </c>
      <c r="B29" s="27">
        <v>12.63</v>
      </c>
      <c r="C29" s="16">
        <v>12.77</v>
      </c>
      <c r="D29" s="26">
        <v>90</v>
      </c>
      <c r="E29" s="26">
        <v>10.210000000000001</v>
      </c>
      <c r="F29" s="26">
        <v>32.450000000000003</v>
      </c>
      <c r="G29" s="26">
        <v>20.7</v>
      </c>
      <c r="H29" s="26">
        <v>5.17</v>
      </c>
      <c r="I29" s="26">
        <v>3.86</v>
      </c>
      <c r="J29" s="26">
        <v>6.08</v>
      </c>
      <c r="K29" s="26">
        <v>6.58</v>
      </c>
      <c r="L29" s="26">
        <v>7.41</v>
      </c>
      <c r="M29" s="26">
        <v>16.3</v>
      </c>
      <c r="N29" s="26">
        <v>2.56</v>
      </c>
      <c r="O29" s="26">
        <v>9.48</v>
      </c>
      <c r="P29" s="26">
        <v>13.5</v>
      </c>
      <c r="Q29" s="26">
        <v>24.57</v>
      </c>
      <c r="R29" s="2">
        <v>21.2</v>
      </c>
      <c r="S29" s="2">
        <v>4.17</v>
      </c>
      <c r="T29" s="2">
        <v>12.75</v>
      </c>
      <c r="U29" s="2">
        <v>17.23</v>
      </c>
      <c r="V29" s="2">
        <v>13.45</v>
      </c>
      <c r="W29" s="2">
        <v>3.13</v>
      </c>
      <c r="X29" s="2">
        <v>5.82</v>
      </c>
      <c r="Y29" s="2">
        <v>30.61</v>
      </c>
      <c r="Z29" s="2">
        <v>15.76</v>
      </c>
      <c r="AA29" s="2">
        <v>2.29</v>
      </c>
      <c r="AB29" s="2">
        <v>9.41</v>
      </c>
      <c r="AC29" s="2">
        <v>32.82</v>
      </c>
      <c r="AD29" s="2">
        <v>14.36</v>
      </c>
      <c r="AE29" s="2">
        <v>6.54</v>
      </c>
      <c r="AF29" s="2">
        <v>22.45</v>
      </c>
      <c r="AG29" s="2">
        <v>6.11</v>
      </c>
      <c r="AH29" s="2">
        <v>14.44</v>
      </c>
    </row>
    <row r="30" spans="1:34" x14ac:dyDescent="0.25">
      <c r="A30" s="28">
        <v>39850</v>
      </c>
      <c r="B30" s="27">
        <v>12.83</v>
      </c>
      <c r="C30" s="16">
        <v>13.14</v>
      </c>
      <c r="D30" s="26">
        <v>92</v>
      </c>
      <c r="E30" s="26">
        <v>10.45</v>
      </c>
      <c r="F30" s="26">
        <v>33.14</v>
      </c>
      <c r="G30" s="26">
        <v>21.99</v>
      </c>
      <c r="H30" s="26">
        <v>5.15</v>
      </c>
      <c r="I30" s="26">
        <v>3.93</v>
      </c>
      <c r="J30" s="26">
        <v>6.08</v>
      </c>
      <c r="K30" s="26">
        <v>6.76</v>
      </c>
      <c r="L30" s="26">
        <v>7.46</v>
      </c>
      <c r="M30" s="26">
        <v>16.95</v>
      </c>
      <c r="N30" s="26">
        <v>2.5299999999999998</v>
      </c>
      <c r="O30" s="26">
        <v>9.49</v>
      </c>
      <c r="P30" s="26">
        <v>13.78</v>
      </c>
      <c r="Q30" s="26">
        <v>24.54</v>
      </c>
      <c r="R30" s="2">
        <v>21.58</v>
      </c>
      <c r="S30" s="2">
        <v>4.25</v>
      </c>
      <c r="T30" s="2">
        <v>13.13</v>
      </c>
      <c r="U30" s="2">
        <v>17.18</v>
      </c>
      <c r="V30" s="2">
        <v>13.54</v>
      </c>
      <c r="W30" s="2">
        <v>3.07</v>
      </c>
      <c r="X30" s="2">
        <v>5.85</v>
      </c>
      <c r="Y30" s="2">
        <v>31.45</v>
      </c>
      <c r="Z30" s="2">
        <v>16</v>
      </c>
      <c r="AA30" s="2">
        <v>2.2400000000000002</v>
      </c>
      <c r="AB30" s="2">
        <v>9.8000000000000007</v>
      </c>
      <c r="AC30" s="2">
        <v>33.5</v>
      </c>
      <c r="AD30" s="2">
        <v>14.68</v>
      </c>
      <c r="AE30" s="2">
        <v>6.81</v>
      </c>
      <c r="AF30" s="2">
        <v>22.82</v>
      </c>
      <c r="AG30" s="2">
        <v>6.3</v>
      </c>
      <c r="AH30" s="2">
        <v>14.73</v>
      </c>
    </row>
    <row r="31" spans="1:34" x14ac:dyDescent="0.25">
      <c r="A31" s="28">
        <v>39853</v>
      </c>
      <c r="B31" s="27">
        <v>13.15</v>
      </c>
      <c r="C31" s="16">
        <v>13.19</v>
      </c>
      <c r="D31" s="26">
        <v>94.3</v>
      </c>
      <c r="E31" s="26">
        <v>10.27</v>
      </c>
      <c r="F31" s="26">
        <v>33.54</v>
      </c>
      <c r="G31" s="26">
        <v>22</v>
      </c>
      <c r="H31" s="26">
        <v>5.16</v>
      </c>
      <c r="I31" s="26">
        <v>3.95</v>
      </c>
      <c r="J31" s="26">
        <v>6.08</v>
      </c>
      <c r="K31" s="26">
        <v>7.01</v>
      </c>
      <c r="L31" s="26">
        <v>7.46</v>
      </c>
      <c r="M31" s="26">
        <v>17.399999999999999</v>
      </c>
      <c r="N31" s="26">
        <v>2.64</v>
      </c>
      <c r="O31" s="26">
        <v>9.4499999999999993</v>
      </c>
      <c r="P31" s="26">
        <v>13.97</v>
      </c>
      <c r="Q31" s="26">
        <v>24.36</v>
      </c>
      <c r="R31" s="2">
        <v>21.8</v>
      </c>
      <c r="S31" s="2">
        <v>4.3600000000000003</v>
      </c>
      <c r="T31" s="2">
        <v>13.64</v>
      </c>
      <c r="U31" s="2">
        <v>17.39</v>
      </c>
      <c r="V31" s="2">
        <v>13.59</v>
      </c>
      <c r="W31" s="2">
        <v>3.08</v>
      </c>
      <c r="X31" s="2">
        <v>5.81</v>
      </c>
      <c r="Y31" s="2">
        <v>32.409999999999997</v>
      </c>
      <c r="Z31" s="2">
        <v>16.37</v>
      </c>
      <c r="AA31" s="2">
        <v>2.2400000000000002</v>
      </c>
      <c r="AB31" s="2">
        <v>10.15</v>
      </c>
      <c r="AC31" s="2">
        <v>33.31</v>
      </c>
      <c r="AD31" s="2">
        <v>14.89</v>
      </c>
      <c r="AE31" s="2">
        <v>7.02</v>
      </c>
      <c r="AF31" s="2">
        <v>23.7</v>
      </c>
      <c r="AG31" s="2">
        <v>6.23</v>
      </c>
      <c r="AH31" s="2">
        <v>14.72</v>
      </c>
    </row>
    <row r="32" spans="1:34" x14ac:dyDescent="0.25">
      <c r="A32" s="28">
        <v>39854</v>
      </c>
      <c r="B32" s="27">
        <v>13.25</v>
      </c>
      <c r="C32" s="16">
        <v>13.05</v>
      </c>
      <c r="D32" s="26">
        <v>91.05</v>
      </c>
      <c r="E32" s="26">
        <v>10.38</v>
      </c>
      <c r="F32" s="26">
        <v>33.299999999999997</v>
      </c>
      <c r="G32" s="26">
        <v>20.059999999999999</v>
      </c>
      <c r="H32" s="26">
        <v>5.01</v>
      </c>
      <c r="I32" s="26">
        <v>3.95</v>
      </c>
      <c r="J32" s="26">
        <v>5.89</v>
      </c>
      <c r="K32" s="26">
        <v>6.95</v>
      </c>
      <c r="L32" s="26">
        <v>7.25</v>
      </c>
      <c r="M32" s="26">
        <v>17.149999999999999</v>
      </c>
      <c r="N32" s="26">
        <v>2.5299999999999998</v>
      </c>
      <c r="O32" s="26">
        <v>9.65</v>
      </c>
      <c r="P32" s="26">
        <v>13.67</v>
      </c>
      <c r="Q32" s="26">
        <v>23.79</v>
      </c>
      <c r="R32" s="2">
        <v>21.75</v>
      </c>
      <c r="S32" s="2">
        <v>4.3899999999999997</v>
      </c>
      <c r="T32" s="2">
        <v>13.03</v>
      </c>
      <c r="U32" s="2">
        <v>17</v>
      </c>
      <c r="V32" s="2">
        <v>13.42</v>
      </c>
      <c r="W32" s="2">
        <v>2.98</v>
      </c>
      <c r="X32" s="2">
        <v>5.68</v>
      </c>
      <c r="Y32" s="2">
        <v>31.28</v>
      </c>
      <c r="Z32" s="2">
        <v>15.89</v>
      </c>
      <c r="AA32" s="2">
        <v>2.27</v>
      </c>
      <c r="AB32" s="2">
        <v>10.029999999999999</v>
      </c>
      <c r="AC32" s="2">
        <v>33.25</v>
      </c>
      <c r="AD32" s="2">
        <v>14.55</v>
      </c>
      <c r="AE32" s="2">
        <v>6.7</v>
      </c>
      <c r="AF32" s="2">
        <v>22.83</v>
      </c>
      <c r="AG32" s="2">
        <v>6.05</v>
      </c>
      <c r="AH32" s="2">
        <v>14.4</v>
      </c>
    </row>
    <row r="33" spans="1:34" x14ac:dyDescent="0.25">
      <c r="A33" s="28">
        <v>39855</v>
      </c>
      <c r="B33" s="27">
        <v>13.2</v>
      </c>
      <c r="C33" s="16">
        <v>12.81</v>
      </c>
      <c r="D33" s="26">
        <v>88.6</v>
      </c>
      <c r="E33" s="26">
        <v>10.26</v>
      </c>
      <c r="F33" s="26">
        <v>33.89</v>
      </c>
      <c r="G33" s="26">
        <v>20.3</v>
      </c>
      <c r="H33" s="26">
        <v>4.9800000000000004</v>
      </c>
      <c r="I33" s="26">
        <v>3.93</v>
      </c>
      <c r="J33" s="26">
        <v>5.87</v>
      </c>
      <c r="K33" s="26">
        <v>7.21</v>
      </c>
      <c r="L33" s="26">
        <v>7.16</v>
      </c>
      <c r="M33" s="26">
        <v>16.829999999999998</v>
      </c>
      <c r="N33" s="26">
        <v>2.48</v>
      </c>
      <c r="O33" s="26">
        <v>9.67</v>
      </c>
      <c r="P33" s="26">
        <v>13.7</v>
      </c>
      <c r="Q33" s="26">
        <v>24.41</v>
      </c>
      <c r="R33" s="2">
        <v>21.77</v>
      </c>
      <c r="S33" s="2">
        <v>4.3499999999999996</v>
      </c>
      <c r="T33" s="2">
        <v>13.27</v>
      </c>
      <c r="U33" s="2">
        <v>17.02</v>
      </c>
      <c r="V33" s="2">
        <v>13.14</v>
      </c>
      <c r="W33" s="2">
        <v>3.01</v>
      </c>
      <c r="X33" s="2">
        <v>5.57</v>
      </c>
      <c r="Y33" s="2">
        <v>32.14</v>
      </c>
      <c r="Z33" s="2">
        <v>15.62</v>
      </c>
      <c r="AA33" s="2">
        <v>2.2999999999999998</v>
      </c>
      <c r="AB33" s="2">
        <v>9.82</v>
      </c>
      <c r="AC33" s="2">
        <v>32.840000000000003</v>
      </c>
      <c r="AD33" s="2">
        <v>14.39</v>
      </c>
      <c r="AE33" s="2">
        <v>6.64</v>
      </c>
      <c r="AF33" s="2">
        <v>22.52</v>
      </c>
      <c r="AG33" s="2">
        <v>6</v>
      </c>
      <c r="AH33" s="2">
        <v>14.33</v>
      </c>
    </row>
    <row r="34" spans="1:34" x14ac:dyDescent="0.25">
      <c r="A34" s="28">
        <v>39856</v>
      </c>
      <c r="B34" s="27">
        <v>12.7</v>
      </c>
      <c r="C34" s="16">
        <v>12.7</v>
      </c>
      <c r="D34" s="26">
        <v>88.55</v>
      </c>
      <c r="E34" s="26">
        <v>10.029999999999999</v>
      </c>
      <c r="F34" s="26">
        <v>33.450000000000003</v>
      </c>
      <c r="G34" s="26">
        <v>19.440000000000001</v>
      </c>
      <c r="H34" s="26">
        <v>4.84</v>
      </c>
      <c r="I34" s="26">
        <v>3.86</v>
      </c>
      <c r="J34" s="26">
        <v>5.71</v>
      </c>
      <c r="K34" s="26">
        <v>7.25</v>
      </c>
      <c r="L34" s="26">
        <v>6.98</v>
      </c>
      <c r="M34" s="26">
        <v>16.84</v>
      </c>
      <c r="N34" s="26">
        <v>2.5</v>
      </c>
      <c r="O34" s="26">
        <v>9.67</v>
      </c>
      <c r="P34" s="26">
        <v>13.68</v>
      </c>
      <c r="Q34" s="26">
        <v>23.99</v>
      </c>
      <c r="R34" s="2">
        <v>21.57</v>
      </c>
      <c r="S34" s="2">
        <v>4.34</v>
      </c>
      <c r="T34" s="2">
        <v>12.79</v>
      </c>
      <c r="U34" s="2">
        <v>16.79</v>
      </c>
      <c r="V34" s="2">
        <v>13.13</v>
      </c>
      <c r="W34" s="2">
        <v>2.98</v>
      </c>
      <c r="X34" s="2">
        <v>5.51</v>
      </c>
      <c r="Y34" s="2">
        <v>31</v>
      </c>
      <c r="Z34" s="2">
        <v>15.2</v>
      </c>
      <c r="AA34" s="2">
        <v>2.29</v>
      </c>
      <c r="AB34" s="2">
        <v>9.7200000000000006</v>
      </c>
      <c r="AC34" s="2">
        <v>32.76</v>
      </c>
      <c r="AD34" s="2">
        <v>13.84</v>
      </c>
      <c r="AE34" s="2">
        <v>6.32</v>
      </c>
      <c r="AF34" s="2">
        <v>21.95</v>
      </c>
      <c r="AG34" s="2">
        <v>5.98</v>
      </c>
      <c r="AH34" s="2">
        <v>14.08</v>
      </c>
    </row>
    <row r="35" spans="1:34" x14ac:dyDescent="0.25">
      <c r="A35" s="28">
        <v>39857</v>
      </c>
      <c r="B35" s="27">
        <v>12.73</v>
      </c>
      <c r="C35" s="16">
        <v>12.84</v>
      </c>
      <c r="D35" s="26">
        <v>87.15</v>
      </c>
      <c r="E35" s="26">
        <v>10.15</v>
      </c>
      <c r="F35" s="26">
        <v>34.380000000000003</v>
      </c>
      <c r="G35" s="26">
        <v>19.920000000000002</v>
      </c>
      <c r="H35" s="26">
        <v>4.8499999999999996</v>
      </c>
      <c r="I35" s="26">
        <v>3.87</v>
      </c>
      <c r="J35" s="26">
        <v>5.72</v>
      </c>
      <c r="K35" s="26">
        <v>7.38</v>
      </c>
      <c r="L35" s="26">
        <v>6.9</v>
      </c>
      <c r="M35" s="26">
        <v>16.46</v>
      </c>
      <c r="N35" s="26">
        <v>2.5</v>
      </c>
      <c r="O35" s="26">
        <v>9.6199999999999992</v>
      </c>
      <c r="P35" s="26">
        <v>13.08</v>
      </c>
      <c r="Q35" s="26">
        <v>23.56</v>
      </c>
      <c r="R35" s="2">
        <v>22.11</v>
      </c>
      <c r="S35" s="2">
        <v>4.5</v>
      </c>
      <c r="T35" s="2">
        <v>13.25</v>
      </c>
      <c r="U35" s="2">
        <v>16.54</v>
      </c>
      <c r="V35" s="2">
        <v>13.04</v>
      </c>
      <c r="W35" s="2">
        <v>3.05</v>
      </c>
      <c r="X35" s="2">
        <v>5.51</v>
      </c>
      <c r="Y35" s="2">
        <v>31.7</v>
      </c>
      <c r="Z35" s="2">
        <v>15.45</v>
      </c>
      <c r="AA35" s="2">
        <v>2.15</v>
      </c>
      <c r="AB35" s="2">
        <v>9.65</v>
      </c>
      <c r="AC35" s="2">
        <v>31.85</v>
      </c>
      <c r="AD35" s="2">
        <v>13.93</v>
      </c>
      <c r="AE35" s="2">
        <v>6.44</v>
      </c>
      <c r="AF35" s="2">
        <v>22.89</v>
      </c>
      <c r="AG35" s="2">
        <v>5.98</v>
      </c>
      <c r="AH35" s="2">
        <v>14.49</v>
      </c>
    </row>
    <row r="36" spans="1:34" x14ac:dyDescent="0.25">
      <c r="A36" s="28">
        <v>39860</v>
      </c>
      <c r="B36" s="27">
        <v>12.57</v>
      </c>
      <c r="C36" s="16">
        <v>12.83</v>
      </c>
      <c r="D36" s="26">
        <v>85.8</v>
      </c>
      <c r="E36" s="26">
        <v>10.029999999999999</v>
      </c>
      <c r="F36" s="26">
        <v>33.94</v>
      </c>
      <c r="G36" s="26">
        <v>19.61</v>
      </c>
      <c r="H36" s="26">
        <v>4.5999999999999996</v>
      </c>
      <c r="I36" s="26">
        <v>3.73</v>
      </c>
      <c r="J36" s="26">
        <v>5.49</v>
      </c>
      <c r="K36" s="26">
        <v>7.06</v>
      </c>
      <c r="L36" s="26">
        <v>6.51</v>
      </c>
      <c r="M36" s="26">
        <v>16.29</v>
      </c>
      <c r="N36" s="26">
        <v>2.4300000000000002</v>
      </c>
      <c r="O36" s="26">
        <v>9.51</v>
      </c>
      <c r="P36" s="26">
        <v>12.68</v>
      </c>
      <c r="Q36" s="26">
        <v>23.1</v>
      </c>
      <c r="R36" s="2">
        <v>21.45</v>
      </c>
      <c r="S36" s="2">
        <v>4.3600000000000003</v>
      </c>
      <c r="T36" s="2">
        <v>13.07</v>
      </c>
      <c r="U36" s="2">
        <v>16.07</v>
      </c>
      <c r="V36" s="2">
        <v>13.09</v>
      </c>
      <c r="W36" s="2">
        <v>3</v>
      </c>
      <c r="X36" s="2">
        <v>5.4</v>
      </c>
      <c r="Y36" s="2">
        <v>31.5</v>
      </c>
      <c r="Z36" s="2">
        <v>15.6</v>
      </c>
      <c r="AA36" s="2">
        <v>2.1</v>
      </c>
      <c r="AB36" s="2">
        <v>9.59</v>
      </c>
      <c r="AC36" s="2">
        <v>31.62</v>
      </c>
      <c r="AD36" s="2">
        <v>13.69</v>
      </c>
      <c r="AE36" s="2">
        <v>6.23</v>
      </c>
      <c r="AF36" s="2">
        <v>22.6</v>
      </c>
      <c r="AG36" s="2">
        <v>5.72</v>
      </c>
      <c r="AH36" s="2">
        <v>14.31</v>
      </c>
    </row>
    <row r="37" spans="1:34" x14ac:dyDescent="0.25">
      <c r="A37" s="28">
        <v>39861</v>
      </c>
      <c r="B37" s="27">
        <v>12.06</v>
      </c>
      <c r="C37" s="16">
        <v>12.54</v>
      </c>
      <c r="D37" s="26">
        <v>82.5</v>
      </c>
      <c r="E37" s="26">
        <v>9.59</v>
      </c>
      <c r="F37" s="26">
        <v>33.44</v>
      </c>
      <c r="G37" s="26">
        <v>18.41</v>
      </c>
      <c r="H37" s="26">
        <v>4.2</v>
      </c>
      <c r="I37" s="26">
        <v>3.55</v>
      </c>
      <c r="J37" s="26">
        <v>5.12</v>
      </c>
      <c r="K37" s="26">
        <v>7.02</v>
      </c>
      <c r="L37" s="26">
        <v>6.05</v>
      </c>
      <c r="M37" s="26">
        <v>15.8</v>
      </c>
      <c r="N37" s="26">
        <v>2.4</v>
      </c>
      <c r="O37" s="26">
        <v>9.23</v>
      </c>
      <c r="P37" s="26">
        <v>12.94</v>
      </c>
      <c r="Q37" s="26">
        <v>22.67</v>
      </c>
      <c r="R37" s="2">
        <v>21.28</v>
      </c>
      <c r="S37" s="2">
        <v>4.26</v>
      </c>
      <c r="T37" s="2">
        <v>12.63</v>
      </c>
      <c r="U37" s="2">
        <v>16.13</v>
      </c>
      <c r="V37" s="2">
        <v>13</v>
      </c>
      <c r="W37" s="2">
        <v>3.03</v>
      </c>
      <c r="X37" s="2">
        <v>5.54</v>
      </c>
      <c r="Y37" s="2">
        <v>29.78</v>
      </c>
      <c r="Z37" s="2">
        <v>15.43</v>
      </c>
      <c r="AA37" s="2">
        <v>2.0699999999999998</v>
      </c>
      <c r="AB37" s="2">
        <v>9.2899999999999991</v>
      </c>
      <c r="AC37" s="2">
        <v>31.2</v>
      </c>
      <c r="AD37" s="2">
        <v>13.25</v>
      </c>
      <c r="AE37" s="2">
        <v>5.99</v>
      </c>
      <c r="AF37" s="2">
        <v>22.9</v>
      </c>
      <c r="AG37" s="2">
        <v>5.8</v>
      </c>
      <c r="AH37" s="2">
        <v>14.08</v>
      </c>
    </row>
    <row r="38" spans="1:34" x14ac:dyDescent="0.25">
      <c r="A38" s="28">
        <v>39862</v>
      </c>
      <c r="B38" s="27">
        <v>12.08</v>
      </c>
      <c r="C38" s="16">
        <v>12.6</v>
      </c>
      <c r="D38" s="26">
        <v>83.55</v>
      </c>
      <c r="E38" s="26">
        <v>9.5</v>
      </c>
      <c r="F38" s="26">
        <v>33.82</v>
      </c>
      <c r="G38" s="26">
        <v>18.55</v>
      </c>
      <c r="H38" s="26">
        <v>4.13</v>
      </c>
      <c r="I38" s="26">
        <v>3.55</v>
      </c>
      <c r="J38" s="26">
        <v>5.22</v>
      </c>
      <c r="K38" s="26">
        <v>7.04</v>
      </c>
      <c r="L38" s="26">
        <v>6.25</v>
      </c>
      <c r="M38" s="26">
        <v>15.63</v>
      </c>
      <c r="N38" s="26">
        <v>2.38</v>
      </c>
      <c r="O38" s="26">
        <v>9.27</v>
      </c>
      <c r="P38" s="26">
        <v>12.87</v>
      </c>
      <c r="Q38" s="26">
        <v>22.99</v>
      </c>
      <c r="R38" s="2">
        <v>21.36</v>
      </c>
      <c r="S38" s="2">
        <v>4.3</v>
      </c>
      <c r="T38" s="2">
        <v>12.14</v>
      </c>
      <c r="U38" s="2">
        <v>16.059999999999999</v>
      </c>
      <c r="V38" s="2">
        <v>13.28</v>
      </c>
      <c r="W38" s="2">
        <v>3.04</v>
      </c>
      <c r="X38" s="2">
        <v>5.42</v>
      </c>
      <c r="Y38" s="2">
        <v>29.75</v>
      </c>
      <c r="Z38" s="2">
        <v>15.59</v>
      </c>
      <c r="AA38" s="2">
        <v>2.02</v>
      </c>
      <c r="AB38" s="2">
        <v>9.19</v>
      </c>
      <c r="AC38" s="2">
        <v>31.1</v>
      </c>
      <c r="AD38" s="2">
        <v>13.35</v>
      </c>
      <c r="AE38" s="2">
        <v>5.98</v>
      </c>
      <c r="AF38" s="2">
        <v>22.36</v>
      </c>
      <c r="AG38" s="2">
        <v>5.57</v>
      </c>
      <c r="AH38" s="2">
        <v>13.98</v>
      </c>
    </row>
    <row r="39" spans="1:34" x14ac:dyDescent="0.25">
      <c r="A39" s="28">
        <v>39863</v>
      </c>
      <c r="B39" s="27">
        <v>11.96</v>
      </c>
      <c r="C39" s="16">
        <v>12.5</v>
      </c>
      <c r="D39" s="26">
        <v>84</v>
      </c>
      <c r="E39" s="26">
        <v>9.26</v>
      </c>
      <c r="F39" s="26">
        <v>33.549999999999997</v>
      </c>
      <c r="G39" s="26">
        <v>17.91</v>
      </c>
      <c r="H39" s="26">
        <v>4.05</v>
      </c>
      <c r="I39" s="26">
        <v>3.53</v>
      </c>
      <c r="J39" s="26">
        <v>5.2</v>
      </c>
      <c r="K39" s="26">
        <v>7</v>
      </c>
      <c r="L39" s="26">
        <v>6.22</v>
      </c>
      <c r="M39" s="26">
        <v>15.62</v>
      </c>
      <c r="N39" s="26">
        <v>2.37</v>
      </c>
      <c r="O39" s="26">
        <v>9.2799999999999994</v>
      </c>
      <c r="P39" s="26">
        <v>12.93</v>
      </c>
      <c r="Q39" s="26">
        <v>23.84</v>
      </c>
      <c r="R39" s="2">
        <v>21.4</v>
      </c>
      <c r="S39" s="2">
        <v>4.3</v>
      </c>
      <c r="T39" s="2">
        <v>12.24</v>
      </c>
      <c r="U39" s="2">
        <v>15.94</v>
      </c>
      <c r="V39" s="2">
        <v>13</v>
      </c>
      <c r="W39" s="2">
        <v>3.17</v>
      </c>
      <c r="X39" s="2">
        <v>5.65</v>
      </c>
      <c r="Y39" s="2">
        <v>30.17</v>
      </c>
      <c r="Z39" s="2">
        <v>15.2</v>
      </c>
      <c r="AA39" s="2">
        <v>2</v>
      </c>
      <c r="AB39" s="2">
        <v>9.2200000000000006</v>
      </c>
      <c r="AC39" s="2">
        <v>31.62</v>
      </c>
      <c r="AD39" s="2">
        <v>13.46</v>
      </c>
      <c r="AE39" s="2">
        <v>5.94</v>
      </c>
      <c r="AF39" s="2">
        <v>22.69</v>
      </c>
      <c r="AG39" s="2">
        <v>5.6</v>
      </c>
      <c r="AH39" s="2">
        <v>13.89</v>
      </c>
    </row>
    <row r="40" spans="1:34" x14ac:dyDescent="0.25">
      <c r="A40" s="28">
        <v>39864</v>
      </c>
      <c r="B40" s="27">
        <v>11.63</v>
      </c>
      <c r="C40" s="16">
        <v>12.05</v>
      </c>
      <c r="D40" s="26">
        <v>83.85</v>
      </c>
      <c r="E40" s="26">
        <v>9.01</v>
      </c>
      <c r="F40" s="26">
        <v>32.51</v>
      </c>
      <c r="G40" s="26">
        <v>17.100000000000001</v>
      </c>
      <c r="H40" s="26">
        <v>3.9</v>
      </c>
      <c r="I40" s="26">
        <v>3.31</v>
      </c>
      <c r="J40" s="26">
        <v>4.92</v>
      </c>
      <c r="K40" s="26">
        <v>6.68</v>
      </c>
      <c r="L40" s="26">
        <v>5.82</v>
      </c>
      <c r="M40" s="26">
        <v>15.53</v>
      </c>
      <c r="N40" s="26">
        <v>2.2599999999999998</v>
      </c>
      <c r="O40" s="26">
        <v>9.1199999999999992</v>
      </c>
      <c r="P40" s="26">
        <v>13</v>
      </c>
      <c r="Q40" s="26">
        <v>24.21</v>
      </c>
      <c r="R40" s="2">
        <v>20.63</v>
      </c>
      <c r="S40" s="2">
        <v>4.0599999999999996</v>
      </c>
      <c r="T40" s="2">
        <v>11.8</v>
      </c>
      <c r="U40" s="2">
        <v>15.39</v>
      </c>
      <c r="V40" s="2">
        <v>13.09</v>
      </c>
      <c r="W40" s="2">
        <v>3.14</v>
      </c>
      <c r="X40" s="2">
        <v>5.46</v>
      </c>
      <c r="Y40" s="2">
        <v>29.21</v>
      </c>
      <c r="Z40" s="2">
        <v>14.56</v>
      </c>
      <c r="AA40" s="2">
        <v>1.86</v>
      </c>
      <c r="AB40" s="2">
        <v>8.77</v>
      </c>
      <c r="AC40" s="2">
        <v>31.5</v>
      </c>
      <c r="AD40" s="2">
        <v>12.53</v>
      </c>
      <c r="AE40" s="2">
        <v>5.54</v>
      </c>
      <c r="AF40" s="2">
        <v>21.25</v>
      </c>
      <c r="AG40" s="2">
        <v>5.37</v>
      </c>
      <c r="AH40" s="2">
        <v>13.69</v>
      </c>
    </row>
    <row r="41" spans="1:34" x14ac:dyDescent="0.25">
      <c r="A41" s="28">
        <v>39867</v>
      </c>
      <c r="B41" s="27">
        <v>11.26</v>
      </c>
      <c r="C41" s="16">
        <v>11.95</v>
      </c>
      <c r="D41" s="26">
        <v>78</v>
      </c>
      <c r="E41" s="26">
        <v>8.92</v>
      </c>
      <c r="F41" s="26">
        <v>32.26</v>
      </c>
      <c r="G41" s="26">
        <v>16.02</v>
      </c>
      <c r="H41" s="26">
        <v>3.78</v>
      </c>
      <c r="I41" s="26">
        <v>3.24</v>
      </c>
      <c r="J41" s="26">
        <v>4.84</v>
      </c>
      <c r="K41" s="26">
        <v>6.5</v>
      </c>
      <c r="L41" s="26">
        <v>5.64</v>
      </c>
      <c r="M41" s="26">
        <v>15.1</v>
      </c>
      <c r="N41" s="26">
        <v>2.2400000000000002</v>
      </c>
      <c r="O41" s="26">
        <v>9.0500000000000007</v>
      </c>
      <c r="P41" s="26">
        <v>13.18</v>
      </c>
      <c r="Q41" s="26">
        <v>24.69</v>
      </c>
      <c r="R41" s="2">
        <v>20.05</v>
      </c>
      <c r="S41" s="2">
        <v>3.91</v>
      </c>
      <c r="T41" s="2">
        <v>11.39</v>
      </c>
      <c r="U41" s="2">
        <v>15.36</v>
      </c>
      <c r="V41" s="2">
        <v>13.14</v>
      </c>
      <c r="W41" s="2">
        <v>3.15</v>
      </c>
      <c r="X41" s="2">
        <v>5.38</v>
      </c>
      <c r="Y41" s="2">
        <v>29.27</v>
      </c>
      <c r="Z41" s="2">
        <v>14.48</v>
      </c>
      <c r="AA41" s="2">
        <v>1.8</v>
      </c>
      <c r="AB41" s="2">
        <v>8.6999999999999993</v>
      </c>
      <c r="AC41" s="2">
        <v>32.31</v>
      </c>
      <c r="AD41" s="2">
        <v>12.35</v>
      </c>
      <c r="AE41" s="2">
        <v>5.45</v>
      </c>
      <c r="AF41" s="2">
        <v>21.08</v>
      </c>
      <c r="AG41" s="2">
        <v>5.27</v>
      </c>
      <c r="AH41" s="2">
        <v>13.85</v>
      </c>
    </row>
    <row r="42" spans="1:34" x14ac:dyDescent="0.25">
      <c r="A42" s="28">
        <v>39868</v>
      </c>
      <c r="B42" s="27">
        <v>10.6</v>
      </c>
      <c r="C42" s="16">
        <v>11.97</v>
      </c>
      <c r="D42" s="26">
        <v>80</v>
      </c>
      <c r="E42" s="26">
        <v>8.82</v>
      </c>
      <c r="F42" s="26">
        <v>32.21</v>
      </c>
      <c r="G42" s="26">
        <v>15.78</v>
      </c>
      <c r="H42" s="26">
        <v>3.74</v>
      </c>
      <c r="I42" s="26">
        <v>3.18</v>
      </c>
      <c r="J42" s="26">
        <v>4.7</v>
      </c>
      <c r="K42" s="26">
        <v>6.61</v>
      </c>
      <c r="L42" s="26">
        <v>5.57</v>
      </c>
      <c r="M42" s="26">
        <v>15.27</v>
      </c>
      <c r="N42" s="26">
        <v>2.2200000000000002</v>
      </c>
      <c r="O42" s="26">
        <v>9.0500000000000007</v>
      </c>
      <c r="P42" s="26">
        <v>13.03</v>
      </c>
      <c r="Q42" s="26">
        <v>24.49</v>
      </c>
      <c r="R42" s="2">
        <v>20.149999999999999</v>
      </c>
      <c r="S42" s="2">
        <v>3.97</v>
      </c>
      <c r="T42" s="2">
        <v>11.23</v>
      </c>
      <c r="U42" s="2">
        <v>15.35</v>
      </c>
      <c r="V42" s="2">
        <v>12.82</v>
      </c>
      <c r="W42" s="2">
        <v>3.12</v>
      </c>
      <c r="X42" s="2">
        <v>5.27</v>
      </c>
      <c r="Y42" s="2">
        <v>29.58</v>
      </c>
      <c r="Z42" s="2">
        <v>14.27</v>
      </c>
      <c r="AA42" s="2">
        <v>1.71</v>
      </c>
      <c r="AB42" s="2">
        <v>8.6199999999999992</v>
      </c>
      <c r="AC42" s="2">
        <v>31.99</v>
      </c>
      <c r="AD42" s="2">
        <v>12.14</v>
      </c>
      <c r="AE42" s="2">
        <v>5.43</v>
      </c>
      <c r="AF42" s="2">
        <v>21.95</v>
      </c>
      <c r="AG42" s="2">
        <v>5.04</v>
      </c>
      <c r="AH42" s="2">
        <v>13.92</v>
      </c>
    </row>
    <row r="43" spans="1:34" x14ac:dyDescent="0.25">
      <c r="A43" s="28">
        <v>39869</v>
      </c>
      <c r="B43" s="27">
        <v>10.59</v>
      </c>
      <c r="C43" s="16">
        <v>11.53</v>
      </c>
      <c r="D43" s="26">
        <v>76.650000000000006</v>
      </c>
      <c r="E43" s="26">
        <v>8.6999999999999993</v>
      </c>
      <c r="F43" s="26">
        <v>32.1</v>
      </c>
      <c r="G43" s="26">
        <v>15.9</v>
      </c>
      <c r="H43" s="26">
        <v>3.73</v>
      </c>
      <c r="I43" s="26">
        <v>3.18</v>
      </c>
      <c r="J43" s="26">
        <v>4.83</v>
      </c>
      <c r="K43" s="26">
        <v>6.5</v>
      </c>
      <c r="L43" s="26">
        <v>5.69</v>
      </c>
      <c r="M43" s="26">
        <v>15.37</v>
      </c>
      <c r="N43" s="26">
        <v>2.21</v>
      </c>
      <c r="O43" s="26">
        <v>8.94</v>
      </c>
      <c r="P43" s="26">
        <v>12.89</v>
      </c>
      <c r="Q43" s="26">
        <v>23.41</v>
      </c>
      <c r="R43" s="2">
        <v>20.62</v>
      </c>
      <c r="S43" s="2">
        <v>3.89</v>
      </c>
      <c r="T43" s="2">
        <v>11.1</v>
      </c>
      <c r="U43" s="2">
        <v>14.98</v>
      </c>
      <c r="V43" s="2">
        <v>12.83</v>
      </c>
      <c r="W43" s="2">
        <v>3.11</v>
      </c>
      <c r="X43" s="2">
        <v>5.3</v>
      </c>
      <c r="Y43" s="2">
        <v>29.16</v>
      </c>
      <c r="Z43" s="2">
        <v>14.23</v>
      </c>
      <c r="AA43" s="2">
        <v>1.68</v>
      </c>
      <c r="AB43" s="2">
        <v>8.66</v>
      </c>
      <c r="AC43" s="2">
        <v>31.46</v>
      </c>
      <c r="AD43" s="2">
        <v>12.18</v>
      </c>
      <c r="AE43" s="2">
        <v>5.37</v>
      </c>
      <c r="AF43" s="2">
        <v>21.78</v>
      </c>
      <c r="AG43" s="2">
        <v>5.18</v>
      </c>
      <c r="AH43" s="2">
        <v>13.98</v>
      </c>
    </row>
    <row r="44" spans="1:34" x14ac:dyDescent="0.25">
      <c r="A44" s="28">
        <v>39870</v>
      </c>
      <c r="B44" s="27">
        <v>10.95</v>
      </c>
      <c r="C44" s="16">
        <v>11.36</v>
      </c>
      <c r="D44" s="26">
        <v>79</v>
      </c>
      <c r="E44" s="26">
        <v>9.09</v>
      </c>
      <c r="F44" s="26">
        <v>32.630000000000003</v>
      </c>
      <c r="G44" s="26">
        <v>16.14</v>
      </c>
      <c r="H44" s="26">
        <v>3.96</v>
      </c>
      <c r="I44" s="26">
        <v>3.29</v>
      </c>
      <c r="J44" s="26">
        <v>5.14</v>
      </c>
      <c r="K44" s="26">
        <v>6.9</v>
      </c>
      <c r="L44" s="26">
        <v>6.06</v>
      </c>
      <c r="M44" s="26">
        <v>15.31</v>
      </c>
      <c r="N44" s="26">
        <v>2.2999999999999998</v>
      </c>
      <c r="O44" s="26">
        <v>8.94</v>
      </c>
      <c r="P44" s="26">
        <v>12.95</v>
      </c>
      <c r="Q44" s="26">
        <v>22.56</v>
      </c>
      <c r="R44" s="2">
        <v>20.77</v>
      </c>
      <c r="S44" s="2">
        <v>3.95</v>
      </c>
      <c r="T44" s="2">
        <v>11.45</v>
      </c>
      <c r="U44" s="2">
        <v>15.14</v>
      </c>
      <c r="V44" s="2">
        <v>12.8</v>
      </c>
      <c r="W44" s="2">
        <v>3.26</v>
      </c>
      <c r="X44" s="2">
        <v>5.38</v>
      </c>
      <c r="Y44" s="2">
        <v>29.45</v>
      </c>
      <c r="Z44" s="2">
        <v>14.05</v>
      </c>
      <c r="AA44" s="2">
        <v>1.7</v>
      </c>
      <c r="AB44" s="2">
        <v>8.7100000000000009</v>
      </c>
      <c r="AC44" s="2">
        <v>32.15</v>
      </c>
      <c r="AD44" s="2">
        <v>12.73</v>
      </c>
      <c r="AE44" s="2">
        <v>5.68</v>
      </c>
      <c r="AF44" s="2">
        <v>22.5</v>
      </c>
      <c r="AG44" s="2">
        <v>5.6</v>
      </c>
      <c r="AH44" s="2">
        <v>14.8</v>
      </c>
    </row>
    <row r="45" spans="1:34" x14ac:dyDescent="0.25">
      <c r="A45" s="28">
        <v>39871</v>
      </c>
      <c r="B45" s="27">
        <v>10.32</v>
      </c>
      <c r="C45" s="16">
        <v>11.02</v>
      </c>
      <c r="D45" s="26">
        <v>78.599999999999994</v>
      </c>
      <c r="E45" s="26">
        <v>9.1199999999999992</v>
      </c>
      <c r="F45" s="26">
        <v>31.5</v>
      </c>
      <c r="G45" s="26">
        <v>15.34</v>
      </c>
      <c r="H45" s="26">
        <v>3.78</v>
      </c>
      <c r="I45" s="26">
        <v>3.28</v>
      </c>
      <c r="J45" s="26">
        <v>4.9000000000000004</v>
      </c>
      <c r="K45" s="26">
        <v>6.5</v>
      </c>
      <c r="L45" s="26">
        <v>5.79</v>
      </c>
      <c r="M45" s="26">
        <v>14.88</v>
      </c>
      <c r="N45" s="26">
        <v>2.2200000000000002</v>
      </c>
      <c r="O45" s="26">
        <v>9.01</v>
      </c>
      <c r="P45" s="26">
        <v>12.76</v>
      </c>
      <c r="Q45" s="26">
        <v>21.89</v>
      </c>
      <c r="R45" s="2">
        <v>20.43</v>
      </c>
      <c r="S45" s="2">
        <v>3.76</v>
      </c>
      <c r="T45" s="2">
        <v>10.57</v>
      </c>
      <c r="U45" s="2">
        <v>14.31</v>
      </c>
      <c r="V45" s="2">
        <v>12.51</v>
      </c>
      <c r="W45" s="2">
        <v>3.22</v>
      </c>
      <c r="X45" s="2">
        <v>5.2</v>
      </c>
      <c r="Y45" s="2">
        <v>29.93</v>
      </c>
      <c r="Z45" s="2">
        <v>14.45</v>
      </c>
      <c r="AA45" s="2">
        <v>1.62</v>
      </c>
      <c r="AB45" s="2">
        <v>8.34</v>
      </c>
      <c r="AC45" s="2">
        <v>31.96</v>
      </c>
      <c r="AD45" s="2">
        <v>12.22</v>
      </c>
      <c r="AE45" s="2">
        <v>5.53</v>
      </c>
      <c r="AF45" s="2">
        <v>22.25</v>
      </c>
      <c r="AG45" s="2">
        <v>5.67</v>
      </c>
      <c r="AH45" s="2">
        <v>14.71</v>
      </c>
    </row>
    <row r="46" spans="1:34" x14ac:dyDescent="0.25">
      <c r="A46" s="28">
        <v>39874</v>
      </c>
      <c r="B46" s="27">
        <v>9.92</v>
      </c>
      <c r="C46" s="16">
        <v>10.45</v>
      </c>
      <c r="D46" s="26">
        <v>78.900000000000006</v>
      </c>
      <c r="E46" s="26">
        <v>8.5</v>
      </c>
      <c r="F46" s="26">
        <v>30.38</v>
      </c>
      <c r="G46" s="26">
        <v>14.35</v>
      </c>
      <c r="H46" s="26">
        <v>3.55</v>
      </c>
      <c r="I46" s="26">
        <v>3.09</v>
      </c>
      <c r="J46" s="26">
        <v>4.5</v>
      </c>
      <c r="K46" s="26">
        <v>6.2</v>
      </c>
      <c r="L46" s="26">
        <v>5.25</v>
      </c>
      <c r="M46" s="26">
        <v>14.04</v>
      </c>
      <c r="N46" s="26">
        <v>2.15</v>
      </c>
      <c r="O46" s="26">
        <v>8.94</v>
      </c>
      <c r="P46" s="26">
        <v>12.21</v>
      </c>
      <c r="Q46" s="26">
        <v>21.2</v>
      </c>
      <c r="R46" s="2">
        <v>19.28</v>
      </c>
      <c r="S46" s="2">
        <v>3.48</v>
      </c>
      <c r="T46" s="2">
        <v>9.93</v>
      </c>
      <c r="U46" s="2">
        <v>13.45</v>
      </c>
      <c r="V46" s="2">
        <v>11.96</v>
      </c>
      <c r="W46" s="2">
        <v>3</v>
      </c>
      <c r="X46" s="2">
        <v>4.8</v>
      </c>
      <c r="Y46" s="2">
        <v>28.65</v>
      </c>
      <c r="Z46" s="2">
        <v>14.21</v>
      </c>
      <c r="AA46" s="2">
        <v>1.59</v>
      </c>
      <c r="AB46" s="2">
        <v>8.1199999999999992</v>
      </c>
      <c r="AC46" s="2">
        <v>30.73</v>
      </c>
      <c r="AD46" s="2">
        <v>11.74</v>
      </c>
      <c r="AE46" s="2">
        <v>5.35</v>
      </c>
      <c r="AF46" s="2">
        <v>21.43</v>
      </c>
      <c r="AG46" s="2">
        <v>5.2</v>
      </c>
      <c r="AH46" s="2">
        <v>14.55</v>
      </c>
    </row>
    <row r="47" spans="1:34" x14ac:dyDescent="0.25">
      <c r="A47" s="28">
        <v>39875</v>
      </c>
      <c r="B47" s="27">
        <v>9.8800000000000008</v>
      </c>
      <c r="C47" s="16">
        <v>10.32</v>
      </c>
      <c r="D47" s="26">
        <v>79.7</v>
      </c>
      <c r="E47" s="26">
        <v>8.2200000000000006</v>
      </c>
      <c r="F47" s="26">
        <v>30</v>
      </c>
      <c r="G47" s="26">
        <v>14.5</v>
      </c>
      <c r="H47" s="26">
        <v>3.49</v>
      </c>
      <c r="I47" s="26">
        <v>3.09</v>
      </c>
      <c r="J47" s="26">
        <v>4.42</v>
      </c>
      <c r="K47" s="26">
        <v>6.46</v>
      </c>
      <c r="L47" s="26">
        <v>5.13</v>
      </c>
      <c r="M47" s="26">
        <v>13.57</v>
      </c>
      <c r="N47" s="26">
        <v>2.16</v>
      </c>
      <c r="O47" s="26">
        <v>8.9600000000000009</v>
      </c>
      <c r="P47" s="26">
        <v>11.79</v>
      </c>
      <c r="Q47" s="26">
        <v>20.100000000000001</v>
      </c>
      <c r="R47" s="2">
        <v>19.55</v>
      </c>
      <c r="S47" s="2">
        <v>3.4</v>
      </c>
      <c r="T47" s="2">
        <v>9.49</v>
      </c>
      <c r="U47" s="2">
        <v>13.39</v>
      </c>
      <c r="V47" s="2">
        <v>12.16</v>
      </c>
      <c r="W47" s="2">
        <v>2.99</v>
      </c>
      <c r="X47" s="2">
        <v>4.7699999999999996</v>
      </c>
      <c r="Y47" s="2">
        <v>28.54</v>
      </c>
      <c r="Z47" s="2">
        <v>14.19</v>
      </c>
      <c r="AA47" s="2">
        <v>1.56</v>
      </c>
      <c r="AB47" s="2">
        <v>7.94</v>
      </c>
      <c r="AC47" s="2">
        <v>29.28</v>
      </c>
      <c r="AD47" s="2">
        <v>11.64</v>
      </c>
      <c r="AE47" s="2">
        <v>5.44</v>
      </c>
      <c r="AF47" s="2">
        <v>22.2</v>
      </c>
      <c r="AG47" s="2">
        <v>5.21</v>
      </c>
      <c r="AH47" s="2">
        <v>14.64</v>
      </c>
    </row>
    <row r="48" spans="1:34" x14ac:dyDescent="0.25">
      <c r="A48" s="28">
        <v>39876</v>
      </c>
      <c r="B48" s="27">
        <v>10.1</v>
      </c>
      <c r="C48" s="16">
        <v>10.63</v>
      </c>
      <c r="D48" s="26">
        <v>81.349999999999994</v>
      </c>
      <c r="E48" s="26">
        <v>8.51</v>
      </c>
      <c r="F48" s="26">
        <v>30.62</v>
      </c>
      <c r="G48" s="26">
        <v>16.3</v>
      </c>
      <c r="H48" s="26">
        <v>3.65</v>
      </c>
      <c r="I48" s="26">
        <v>3.08</v>
      </c>
      <c r="J48" s="26">
        <v>4.59</v>
      </c>
      <c r="K48" s="26">
        <v>6.52</v>
      </c>
      <c r="L48" s="26">
        <v>5.25</v>
      </c>
      <c r="M48" s="26">
        <v>13.84</v>
      </c>
      <c r="N48" s="26">
        <v>2.13</v>
      </c>
      <c r="O48" s="26">
        <v>9</v>
      </c>
      <c r="P48" s="26">
        <v>11.8</v>
      </c>
      <c r="Q48" s="26">
        <v>20.28</v>
      </c>
      <c r="R48" s="2">
        <v>20.04</v>
      </c>
      <c r="S48" s="2">
        <v>3.53</v>
      </c>
      <c r="T48" s="2">
        <v>9.51</v>
      </c>
      <c r="U48" s="2">
        <v>13.7</v>
      </c>
      <c r="V48" s="2">
        <v>12.18</v>
      </c>
      <c r="W48" s="2">
        <v>3.07</v>
      </c>
      <c r="X48" s="2">
        <v>4.97</v>
      </c>
      <c r="Y48" s="2">
        <v>27.61</v>
      </c>
      <c r="Z48" s="2">
        <v>14.45</v>
      </c>
      <c r="AA48" s="2">
        <v>1.59</v>
      </c>
      <c r="AB48" s="2">
        <v>7.63</v>
      </c>
      <c r="AC48" s="2">
        <v>29.03</v>
      </c>
      <c r="AD48" s="2">
        <v>12.16</v>
      </c>
      <c r="AE48" s="2">
        <v>5.7</v>
      </c>
      <c r="AF48" s="2">
        <v>23.5</v>
      </c>
      <c r="AG48" s="2">
        <v>5.13</v>
      </c>
      <c r="AH48" s="2">
        <v>14.76</v>
      </c>
    </row>
    <row r="49" spans="1:34" x14ac:dyDescent="0.25">
      <c r="A49" s="28">
        <v>39877</v>
      </c>
      <c r="B49" s="27">
        <v>9.02</v>
      </c>
      <c r="C49" s="16">
        <v>10.35</v>
      </c>
      <c r="D49" s="26">
        <v>78.75</v>
      </c>
      <c r="E49" s="26">
        <v>8.1</v>
      </c>
      <c r="F49" s="26">
        <v>30</v>
      </c>
      <c r="G49" s="26">
        <v>14.75</v>
      </c>
      <c r="H49" s="26">
        <v>3.37</v>
      </c>
      <c r="I49" s="26">
        <v>3</v>
      </c>
      <c r="J49" s="26">
        <v>4.24</v>
      </c>
      <c r="K49" s="26">
        <v>6.24</v>
      </c>
      <c r="L49" s="26">
        <v>4.88</v>
      </c>
      <c r="M49" s="26">
        <v>13.56</v>
      </c>
      <c r="N49" s="26">
        <v>2.0499999999999998</v>
      </c>
      <c r="O49" s="26">
        <v>8.86</v>
      </c>
      <c r="P49" s="26">
        <v>11.73</v>
      </c>
      <c r="Q49" s="26">
        <v>21.1</v>
      </c>
      <c r="R49" s="2">
        <v>19.399999999999999</v>
      </c>
      <c r="S49" s="2">
        <v>3.25</v>
      </c>
      <c r="T49" s="2">
        <v>8.52</v>
      </c>
      <c r="U49" s="2">
        <v>12.92</v>
      </c>
      <c r="V49" s="2">
        <v>10.75</v>
      </c>
      <c r="W49" s="2">
        <v>2.97</v>
      </c>
      <c r="X49" s="2">
        <v>4.71</v>
      </c>
      <c r="Y49" s="2">
        <v>24.76</v>
      </c>
      <c r="Z49" s="2">
        <v>14.11</v>
      </c>
      <c r="AA49" s="2">
        <v>1.39</v>
      </c>
      <c r="AB49" s="2">
        <v>6.77</v>
      </c>
      <c r="AC49" s="2">
        <v>27.86</v>
      </c>
      <c r="AD49" s="2">
        <v>11.78</v>
      </c>
      <c r="AE49" s="2">
        <v>5.19</v>
      </c>
      <c r="AF49" s="2">
        <v>22</v>
      </c>
      <c r="AG49" s="2">
        <v>4.76</v>
      </c>
      <c r="AH49" s="2">
        <v>14.46</v>
      </c>
    </row>
    <row r="50" spans="1:34" x14ac:dyDescent="0.25">
      <c r="A50" s="28">
        <v>39878</v>
      </c>
      <c r="B50" s="27">
        <v>8.65</v>
      </c>
      <c r="C50" s="16">
        <v>10.1</v>
      </c>
      <c r="D50" s="26">
        <v>77.45</v>
      </c>
      <c r="E50" s="26">
        <v>8.4700000000000006</v>
      </c>
      <c r="F50" s="26">
        <v>28.96</v>
      </c>
      <c r="G50" s="26">
        <v>14.47</v>
      </c>
      <c r="H50" s="26">
        <v>3.34</v>
      </c>
      <c r="I50" s="26">
        <v>2.97</v>
      </c>
      <c r="J50" s="26">
        <v>4.1399999999999997</v>
      </c>
      <c r="K50" s="26">
        <v>6.44</v>
      </c>
      <c r="L50" s="26">
        <v>4.7</v>
      </c>
      <c r="M50" s="26">
        <v>13.36</v>
      </c>
      <c r="N50" s="26">
        <v>2.1</v>
      </c>
      <c r="O50" s="26">
        <v>8.91</v>
      </c>
      <c r="P50" s="26">
        <v>11.83</v>
      </c>
      <c r="Q50" s="26">
        <v>21.1</v>
      </c>
      <c r="R50" s="2">
        <v>19.579999999999998</v>
      </c>
      <c r="S50" s="2">
        <v>3.18</v>
      </c>
      <c r="T50" s="2">
        <v>8.2200000000000006</v>
      </c>
      <c r="U50" s="2">
        <v>12.52</v>
      </c>
      <c r="V50" s="2">
        <v>10.98</v>
      </c>
      <c r="W50" s="2">
        <v>2.97</v>
      </c>
      <c r="X50" s="2">
        <v>4.59</v>
      </c>
      <c r="Y50" s="2">
        <v>25.29</v>
      </c>
      <c r="Z50" s="2">
        <v>13.77</v>
      </c>
      <c r="AA50" s="2">
        <v>1.42</v>
      </c>
      <c r="AB50" s="2">
        <v>6.58</v>
      </c>
      <c r="AC50" s="2">
        <v>29.22</v>
      </c>
      <c r="AD50" s="2">
        <v>11.69</v>
      </c>
      <c r="AE50" s="2">
        <v>5.39</v>
      </c>
      <c r="AF50" s="2">
        <v>22.61</v>
      </c>
      <c r="AG50" s="2">
        <v>4.5599999999999996</v>
      </c>
      <c r="AH50" s="2">
        <v>14.31</v>
      </c>
    </row>
    <row r="51" spans="1:34" x14ac:dyDescent="0.25">
      <c r="A51" s="28">
        <v>39881</v>
      </c>
      <c r="B51" s="27">
        <v>8.81</v>
      </c>
      <c r="C51" s="16">
        <v>10.210000000000001</v>
      </c>
      <c r="D51" s="26">
        <v>75.5</v>
      </c>
      <c r="E51" s="26">
        <v>8.42</v>
      </c>
      <c r="F51" s="26">
        <v>28.35</v>
      </c>
      <c r="G51" s="26">
        <v>14.42</v>
      </c>
      <c r="H51" s="26">
        <v>3.38</v>
      </c>
      <c r="I51" s="26">
        <v>3.02</v>
      </c>
      <c r="J51" s="26">
        <v>4</v>
      </c>
      <c r="K51" s="26">
        <v>6.66</v>
      </c>
      <c r="L51" s="26">
        <v>4.68</v>
      </c>
      <c r="M51" s="26">
        <v>13.48</v>
      </c>
      <c r="N51" s="26">
        <v>2.0699999999999998</v>
      </c>
      <c r="O51" s="26">
        <v>8.6</v>
      </c>
      <c r="P51" s="26">
        <v>11.76</v>
      </c>
      <c r="Q51" s="26">
        <v>20.78</v>
      </c>
      <c r="R51" s="2">
        <v>18.38</v>
      </c>
      <c r="S51" s="2">
        <v>3.11</v>
      </c>
      <c r="T51" s="2">
        <v>8.0399999999999991</v>
      </c>
      <c r="U51" s="2">
        <v>12.38</v>
      </c>
      <c r="V51" s="2">
        <v>10.57</v>
      </c>
      <c r="W51" s="2">
        <v>2.78</v>
      </c>
      <c r="X51" s="2">
        <v>4.46</v>
      </c>
      <c r="Y51" s="2">
        <v>24.6</v>
      </c>
      <c r="Z51" s="2">
        <v>14.16</v>
      </c>
      <c r="AA51" s="2">
        <v>1.42</v>
      </c>
      <c r="AB51" s="2">
        <v>6.45</v>
      </c>
      <c r="AC51" s="2">
        <v>29.4</v>
      </c>
      <c r="AD51" s="2">
        <v>11.67</v>
      </c>
      <c r="AE51" s="2">
        <v>4.96</v>
      </c>
      <c r="AF51" s="2">
        <v>22.81</v>
      </c>
      <c r="AG51" s="2">
        <v>4.55</v>
      </c>
      <c r="AH51" s="2">
        <v>13.96</v>
      </c>
    </row>
    <row r="52" spans="1:34" x14ac:dyDescent="0.25">
      <c r="A52" s="28">
        <v>39882</v>
      </c>
      <c r="B52" s="27">
        <v>9.31</v>
      </c>
      <c r="C52" s="16">
        <v>10.67</v>
      </c>
      <c r="D52" s="26">
        <v>79</v>
      </c>
      <c r="E52" s="26">
        <v>9.01</v>
      </c>
      <c r="F52" s="26">
        <v>29.21</v>
      </c>
      <c r="G52" s="26">
        <v>15.56</v>
      </c>
      <c r="H52" s="26">
        <v>3.68</v>
      </c>
      <c r="I52" s="26">
        <v>3.27</v>
      </c>
      <c r="J52" s="26">
        <v>4.5</v>
      </c>
      <c r="K52" s="26">
        <v>6.87</v>
      </c>
      <c r="L52" s="26">
        <v>5.12</v>
      </c>
      <c r="M52" s="26">
        <v>14.4</v>
      </c>
      <c r="N52" s="26">
        <v>2.06</v>
      </c>
      <c r="O52" s="26">
        <v>8.81</v>
      </c>
      <c r="P52" s="26">
        <v>11.57</v>
      </c>
      <c r="Q52" s="26">
        <v>20.61</v>
      </c>
      <c r="R52" s="2">
        <v>19.96</v>
      </c>
      <c r="S52" s="2">
        <v>3.33</v>
      </c>
      <c r="T52" s="2">
        <v>8.93</v>
      </c>
      <c r="U52" s="2">
        <v>11.43</v>
      </c>
      <c r="V52" s="2">
        <v>10.54</v>
      </c>
      <c r="W52" s="2">
        <v>2.92</v>
      </c>
      <c r="X52" s="2">
        <v>4.78</v>
      </c>
      <c r="Y52" s="2">
        <v>25.54</v>
      </c>
      <c r="Z52" s="2">
        <v>14.11</v>
      </c>
      <c r="AA52" s="2">
        <v>1.57</v>
      </c>
      <c r="AB52" s="2">
        <v>6.58</v>
      </c>
      <c r="AC52" s="2">
        <v>28.77</v>
      </c>
      <c r="AD52" s="2">
        <v>12.28</v>
      </c>
      <c r="AE52" s="2">
        <v>5.16</v>
      </c>
      <c r="AF52" s="2">
        <v>22.98</v>
      </c>
      <c r="AG52" s="2">
        <v>4.71</v>
      </c>
      <c r="AH52" s="2">
        <v>14.2</v>
      </c>
    </row>
    <row r="53" spans="1:34" x14ac:dyDescent="0.25">
      <c r="A53" s="28">
        <v>39883</v>
      </c>
      <c r="B53" s="27">
        <v>9.58</v>
      </c>
      <c r="C53" s="16">
        <v>11.1</v>
      </c>
      <c r="D53" s="26">
        <v>77.3</v>
      </c>
      <c r="E53" s="26">
        <v>9.0500000000000007</v>
      </c>
      <c r="F53" s="26">
        <v>29.4</v>
      </c>
      <c r="G53" s="26">
        <v>16</v>
      </c>
      <c r="H53" s="26">
        <v>3.75</v>
      </c>
      <c r="I53" s="26">
        <v>3.4</v>
      </c>
      <c r="J53" s="26">
        <v>4.63</v>
      </c>
      <c r="K53" s="26">
        <v>6.82</v>
      </c>
      <c r="L53" s="26">
        <v>5.28</v>
      </c>
      <c r="M53" s="26">
        <v>14.29</v>
      </c>
      <c r="N53" s="26">
        <v>2.0499999999999998</v>
      </c>
      <c r="O53" s="26">
        <v>8.69</v>
      </c>
      <c r="P53" s="26">
        <v>11.08</v>
      </c>
      <c r="Q53" s="26">
        <v>20.09</v>
      </c>
      <c r="R53" s="2">
        <v>20.07</v>
      </c>
      <c r="S53" s="2">
        <v>3.33</v>
      </c>
      <c r="T53" s="2">
        <v>8.74</v>
      </c>
      <c r="U53" s="2">
        <v>11.7</v>
      </c>
      <c r="V53" s="2">
        <v>10.57</v>
      </c>
      <c r="W53" s="2">
        <v>2.89</v>
      </c>
      <c r="X53" s="2">
        <v>4.68</v>
      </c>
      <c r="Y53" s="2">
        <v>25.94</v>
      </c>
      <c r="Z53" s="2">
        <v>13.99</v>
      </c>
      <c r="AA53" s="2">
        <v>1.54</v>
      </c>
      <c r="AB53" s="2">
        <v>6.93</v>
      </c>
      <c r="AC53" s="2">
        <v>27.36</v>
      </c>
      <c r="AD53" s="2">
        <v>12.41</v>
      </c>
      <c r="AE53" s="2">
        <v>5.29</v>
      </c>
      <c r="AF53" s="2">
        <v>23.11</v>
      </c>
      <c r="AG53" s="2">
        <v>4.68</v>
      </c>
      <c r="AH53" s="2">
        <v>14.25</v>
      </c>
    </row>
    <row r="54" spans="1:34" x14ac:dyDescent="0.25">
      <c r="A54" s="28">
        <v>39884</v>
      </c>
      <c r="B54" s="27">
        <v>9.77</v>
      </c>
      <c r="C54" s="16">
        <v>11.21</v>
      </c>
      <c r="D54" s="26">
        <v>78.599999999999994</v>
      </c>
      <c r="E54" s="26">
        <v>9.0500000000000007</v>
      </c>
      <c r="F54" s="26">
        <v>29.53</v>
      </c>
      <c r="G54" s="26">
        <v>15</v>
      </c>
      <c r="H54" s="26">
        <v>3.9</v>
      </c>
      <c r="I54" s="26">
        <v>3.49</v>
      </c>
      <c r="J54" s="26">
        <v>4.78</v>
      </c>
      <c r="K54" s="26">
        <v>6.98</v>
      </c>
      <c r="L54" s="26">
        <v>5.43</v>
      </c>
      <c r="M54" s="26">
        <v>14.8</v>
      </c>
      <c r="N54" s="26">
        <v>2.0499999999999998</v>
      </c>
      <c r="O54" s="26">
        <v>8.42</v>
      </c>
      <c r="P54" s="26">
        <v>11.19</v>
      </c>
      <c r="Q54" s="26">
        <v>20.43</v>
      </c>
      <c r="R54" s="2">
        <v>20.49</v>
      </c>
      <c r="S54" s="2">
        <v>3.42</v>
      </c>
      <c r="T54" s="2">
        <v>8.68</v>
      </c>
      <c r="U54" s="2">
        <v>11.72</v>
      </c>
      <c r="V54" s="2">
        <v>11</v>
      </c>
      <c r="W54" s="2">
        <v>2.95</v>
      </c>
      <c r="X54" s="2">
        <v>4.9000000000000004</v>
      </c>
      <c r="Y54" s="2">
        <v>26.04</v>
      </c>
      <c r="Z54" s="2">
        <v>14.11</v>
      </c>
      <c r="AA54" s="2">
        <v>1.53</v>
      </c>
      <c r="AB54" s="2">
        <v>7.04</v>
      </c>
      <c r="AC54" s="2">
        <v>27.79</v>
      </c>
      <c r="AD54" s="2">
        <v>12.35</v>
      </c>
      <c r="AE54" s="2">
        <v>5.43</v>
      </c>
      <c r="AF54" s="2">
        <v>23.22</v>
      </c>
      <c r="AG54" s="2">
        <v>4.46</v>
      </c>
      <c r="AH54" s="2">
        <v>14.48</v>
      </c>
    </row>
    <row r="55" spans="1:34" x14ac:dyDescent="0.25">
      <c r="A55" s="28">
        <v>39885</v>
      </c>
      <c r="B55" s="27">
        <v>9.57</v>
      </c>
      <c r="C55" s="16">
        <v>11.15</v>
      </c>
      <c r="D55" s="26">
        <v>77.55</v>
      </c>
      <c r="E55" s="26">
        <v>8.61</v>
      </c>
      <c r="F55" s="26">
        <v>29.8</v>
      </c>
      <c r="G55" s="26">
        <v>14.9</v>
      </c>
      <c r="H55" s="26">
        <v>3.92</v>
      </c>
      <c r="I55" s="26">
        <v>3.5</v>
      </c>
      <c r="J55" s="26">
        <v>4.93</v>
      </c>
      <c r="K55" s="26">
        <v>6.69</v>
      </c>
      <c r="L55" s="26">
        <v>5.56</v>
      </c>
      <c r="M55" s="26">
        <v>15.3</v>
      </c>
      <c r="N55" s="26">
        <v>2.12</v>
      </c>
      <c r="O55" s="26">
        <v>8.44</v>
      </c>
      <c r="P55" s="26">
        <v>11.21</v>
      </c>
      <c r="Q55" s="26">
        <v>20.46</v>
      </c>
      <c r="R55" s="2">
        <v>20.74</v>
      </c>
      <c r="S55" s="2">
        <v>3.36</v>
      </c>
      <c r="T55" s="2">
        <v>9.2100000000000009</v>
      </c>
      <c r="U55" s="2">
        <v>11.12</v>
      </c>
      <c r="V55" s="2">
        <v>10.73</v>
      </c>
      <c r="W55" s="2">
        <v>2.98</v>
      </c>
      <c r="X55" s="2">
        <v>5.0199999999999996</v>
      </c>
      <c r="Y55" s="2">
        <v>25.73</v>
      </c>
      <c r="Z55" s="2">
        <v>14.15</v>
      </c>
      <c r="AA55" s="2">
        <v>1.6</v>
      </c>
      <c r="AB55" s="2">
        <v>7.13</v>
      </c>
      <c r="AC55" s="2">
        <v>28.4</v>
      </c>
      <c r="AD55" s="2">
        <v>12.17</v>
      </c>
      <c r="AE55" s="2">
        <v>5.51</v>
      </c>
      <c r="AF55" s="2">
        <v>23.27</v>
      </c>
      <c r="AG55" s="2">
        <v>4.5</v>
      </c>
      <c r="AH55" s="2">
        <v>14.68</v>
      </c>
    </row>
    <row r="56" spans="1:34" x14ac:dyDescent="0.25">
      <c r="A56" s="28">
        <v>39888</v>
      </c>
      <c r="B56" s="27">
        <v>9.6999999999999993</v>
      </c>
      <c r="C56" s="16">
        <v>11.27</v>
      </c>
      <c r="D56" s="26">
        <v>81.45</v>
      </c>
      <c r="E56" s="26">
        <v>8.6199999999999992</v>
      </c>
      <c r="F56" s="26">
        <v>29.87</v>
      </c>
      <c r="G56" s="26">
        <v>14.33</v>
      </c>
      <c r="H56" s="26">
        <v>4.12</v>
      </c>
      <c r="I56" s="26">
        <v>3.54</v>
      </c>
      <c r="J56" s="26">
        <v>5.13</v>
      </c>
      <c r="K56" s="26">
        <v>6.6</v>
      </c>
      <c r="L56" s="26">
        <v>5.81</v>
      </c>
      <c r="M56" s="26">
        <v>15.38</v>
      </c>
      <c r="N56" s="26">
        <v>2.1800000000000002</v>
      </c>
      <c r="O56" s="26">
        <v>8.51</v>
      </c>
      <c r="P56" s="26">
        <v>11.11</v>
      </c>
      <c r="Q56" s="26">
        <v>14.7</v>
      </c>
      <c r="R56" s="2">
        <v>21.15</v>
      </c>
      <c r="S56" s="2">
        <v>3.44</v>
      </c>
      <c r="T56" s="2">
        <v>9.34</v>
      </c>
      <c r="U56" s="2">
        <v>9.48</v>
      </c>
      <c r="V56" s="2">
        <v>10.94</v>
      </c>
      <c r="W56" s="2">
        <v>2.99</v>
      </c>
      <c r="X56" s="2">
        <v>5.32</v>
      </c>
      <c r="Y56" s="2">
        <v>26.34</v>
      </c>
      <c r="Z56" s="2">
        <v>14.33</v>
      </c>
      <c r="AA56" s="2">
        <v>1.64</v>
      </c>
      <c r="AB56" s="2">
        <v>7.3</v>
      </c>
      <c r="AC56" s="2">
        <v>28.04</v>
      </c>
      <c r="AD56" s="2">
        <v>12.4</v>
      </c>
      <c r="AE56" s="2">
        <v>5.65</v>
      </c>
      <c r="AF56" s="2">
        <v>23.68</v>
      </c>
      <c r="AG56" s="2">
        <v>4.76</v>
      </c>
      <c r="AH56" s="2">
        <v>15.08</v>
      </c>
    </row>
    <row r="57" spans="1:34" x14ac:dyDescent="0.25">
      <c r="A57" s="28">
        <v>39889</v>
      </c>
      <c r="B57" s="27">
        <v>9.67</v>
      </c>
      <c r="C57" s="16">
        <v>11.35</v>
      </c>
      <c r="D57" s="26">
        <v>80.650000000000006</v>
      </c>
      <c r="E57" s="26">
        <v>8.44</v>
      </c>
      <c r="F57" s="26">
        <v>30.08</v>
      </c>
      <c r="G57" s="26">
        <v>12.71</v>
      </c>
      <c r="H57" s="26">
        <v>4.07</v>
      </c>
      <c r="I57" s="26">
        <v>3.5</v>
      </c>
      <c r="J57" s="26">
        <v>5.1100000000000003</v>
      </c>
      <c r="K57" s="26">
        <v>6.7</v>
      </c>
      <c r="L57" s="26">
        <v>5.82</v>
      </c>
      <c r="M57" s="26">
        <v>15.15</v>
      </c>
      <c r="N57" s="26">
        <v>2.15</v>
      </c>
      <c r="O57" s="26">
        <v>8.35</v>
      </c>
      <c r="P57" s="26">
        <v>11.18</v>
      </c>
      <c r="Q57" s="26">
        <v>15.03</v>
      </c>
      <c r="R57" s="2">
        <v>21.54</v>
      </c>
      <c r="S57" s="2">
        <v>3.38</v>
      </c>
      <c r="T57" s="2">
        <v>9.3800000000000008</v>
      </c>
      <c r="U57" s="2">
        <v>8.75</v>
      </c>
      <c r="V57" s="2">
        <v>10.85</v>
      </c>
      <c r="W57" s="2">
        <v>3</v>
      </c>
      <c r="X57" s="2">
        <v>5.37</v>
      </c>
      <c r="Y57" s="2">
        <v>26.58</v>
      </c>
      <c r="Z57" s="2">
        <v>14.56</v>
      </c>
      <c r="AA57" s="2">
        <v>1.58</v>
      </c>
      <c r="AB57" s="2">
        <v>6.7</v>
      </c>
      <c r="AC57" s="2">
        <v>28.12</v>
      </c>
      <c r="AD57" s="2">
        <v>12.48</v>
      </c>
      <c r="AE57" s="2">
        <v>5.72</v>
      </c>
      <c r="AF57" s="2">
        <v>24.39</v>
      </c>
      <c r="AG57" s="2">
        <v>4.59</v>
      </c>
      <c r="AH57" s="2">
        <v>15.16</v>
      </c>
    </row>
    <row r="58" spans="1:34" x14ac:dyDescent="0.25">
      <c r="A58" s="28">
        <v>39890</v>
      </c>
      <c r="B58" s="27">
        <v>9.8000000000000007</v>
      </c>
      <c r="C58" s="16">
        <v>11.56</v>
      </c>
      <c r="D58" s="26">
        <v>79.55</v>
      </c>
      <c r="E58" s="26">
        <v>8.51</v>
      </c>
      <c r="F58" s="26">
        <v>30.21</v>
      </c>
      <c r="G58" s="26">
        <v>12.71</v>
      </c>
      <c r="H58" s="26">
        <v>4.16</v>
      </c>
      <c r="I58" s="26">
        <v>3.58</v>
      </c>
      <c r="J58" s="26">
        <v>5.0999999999999996</v>
      </c>
      <c r="K58" s="26">
        <v>6.84</v>
      </c>
      <c r="L58" s="26">
        <v>5.88</v>
      </c>
      <c r="M58" s="26">
        <v>15.53</v>
      </c>
      <c r="N58" s="26">
        <v>2.21</v>
      </c>
      <c r="O58" s="26">
        <v>8.4700000000000006</v>
      </c>
      <c r="P58" s="26">
        <v>11.28</v>
      </c>
      <c r="Q58" s="26">
        <v>15.11</v>
      </c>
      <c r="R58" s="2">
        <v>21.67</v>
      </c>
      <c r="S58" s="2">
        <v>3.51</v>
      </c>
      <c r="T58" s="2">
        <v>9.06</v>
      </c>
      <c r="U58" s="2">
        <v>8.6999999999999993</v>
      </c>
      <c r="V58" s="2">
        <v>10.81</v>
      </c>
      <c r="W58" s="2">
        <v>3.01</v>
      </c>
      <c r="X58" s="2">
        <v>5.35</v>
      </c>
      <c r="Y58" s="2">
        <v>26.98</v>
      </c>
      <c r="Z58" s="2">
        <v>14.67</v>
      </c>
      <c r="AA58" s="2">
        <v>1.67</v>
      </c>
      <c r="AB58" s="2">
        <v>6.5</v>
      </c>
      <c r="AC58" s="2">
        <v>28.78</v>
      </c>
      <c r="AD58" s="2">
        <v>12.34</v>
      </c>
      <c r="AE58" s="2">
        <v>5.51</v>
      </c>
      <c r="AF58" s="2">
        <v>24.57</v>
      </c>
      <c r="AG58" s="2">
        <v>4.6900000000000004</v>
      </c>
      <c r="AH58" s="2">
        <v>15.12</v>
      </c>
    </row>
    <row r="59" spans="1:34" x14ac:dyDescent="0.25">
      <c r="A59" s="28">
        <v>39891</v>
      </c>
      <c r="B59" s="27">
        <v>9.93</v>
      </c>
      <c r="C59" s="16">
        <v>11.53</v>
      </c>
      <c r="D59" s="26">
        <v>82.45</v>
      </c>
      <c r="E59" s="26">
        <v>8.86</v>
      </c>
      <c r="F59" s="26">
        <v>30.5</v>
      </c>
      <c r="G59" s="26">
        <v>13.89</v>
      </c>
      <c r="H59" s="26">
        <v>4.3</v>
      </c>
      <c r="I59" s="26">
        <v>3.64</v>
      </c>
      <c r="J59" s="26">
        <v>5.2</v>
      </c>
      <c r="K59" s="26">
        <v>7.1</v>
      </c>
      <c r="L59" s="26">
        <v>5.96</v>
      </c>
      <c r="M59" s="26">
        <v>16.53</v>
      </c>
      <c r="N59" s="26">
        <v>2.21</v>
      </c>
      <c r="O59" s="26">
        <v>8.5</v>
      </c>
      <c r="P59" s="26">
        <v>11.39</v>
      </c>
      <c r="Q59" s="26">
        <v>15.31</v>
      </c>
      <c r="R59" s="2">
        <v>21.44</v>
      </c>
      <c r="S59" s="2">
        <v>3.48</v>
      </c>
      <c r="T59" s="2">
        <v>9.42</v>
      </c>
      <c r="U59" s="2">
        <v>8.5299999999999994</v>
      </c>
      <c r="V59" s="2">
        <v>10.61</v>
      </c>
      <c r="W59" s="2">
        <v>3</v>
      </c>
      <c r="X59" s="2">
        <v>5.4</v>
      </c>
      <c r="Y59" s="2">
        <v>27.23</v>
      </c>
      <c r="Z59" s="2">
        <v>14.72</v>
      </c>
      <c r="AA59" s="2">
        <v>1.7</v>
      </c>
      <c r="AB59" s="2">
        <v>6.4</v>
      </c>
      <c r="AC59" s="2">
        <v>28.55</v>
      </c>
      <c r="AD59" s="2">
        <v>12.45</v>
      </c>
      <c r="AE59" s="2">
        <v>5.58</v>
      </c>
      <c r="AF59" s="2">
        <v>25.29</v>
      </c>
      <c r="AG59" s="2">
        <v>4.6500000000000004</v>
      </c>
      <c r="AH59" s="2">
        <v>14.92</v>
      </c>
    </row>
    <row r="60" spans="1:34" x14ac:dyDescent="0.25">
      <c r="A60" s="28">
        <v>39892</v>
      </c>
      <c r="B60" s="27">
        <v>9.65</v>
      </c>
      <c r="C60" s="16">
        <v>11.69</v>
      </c>
      <c r="D60" s="26">
        <v>84</v>
      </c>
      <c r="E60" s="26">
        <v>9.14</v>
      </c>
      <c r="F60" s="26">
        <v>30.57</v>
      </c>
      <c r="G60" s="26">
        <v>14.05</v>
      </c>
      <c r="H60" s="26">
        <v>4.33</v>
      </c>
      <c r="I60" s="26">
        <v>3.64</v>
      </c>
      <c r="J60" s="26">
        <v>5.2</v>
      </c>
      <c r="K60" s="26">
        <v>7.24</v>
      </c>
      <c r="L60" s="26">
        <v>5.93</v>
      </c>
      <c r="M60" s="26">
        <v>16.82</v>
      </c>
      <c r="N60" s="26">
        <v>2.2999999999999998</v>
      </c>
      <c r="O60" s="26">
        <v>8.5</v>
      </c>
      <c r="P60" s="26">
        <v>11.98</v>
      </c>
      <c r="Q60" s="26">
        <v>15.52</v>
      </c>
      <c r="R60" s="2">
        <v>21.93</v>
      </c>
      <c r="S60" s="2">
        <v>3.49</v>
      </c>
      <c r="T60" s="2">
        <v>9.25</v>
      </c>
      <c r="U60" s="2">
        <v>8.49</v>
      </c>
      <c r="V60" s="2">
        <v>10.45</v>
      </c>
      <c r="W60" s="2">
        <v>3.02</v>
      </c>
      <c r="X60" s="2">
        <v>5.45</v>
      </c>
      <c r="Y60" s="2">
        <v>27.49</v>
      </c>
      <c r="Z60" s="2">
        <v>14.54</v>
      </c>
      <c r="AA60" s="2">
        <v>1.68</v>
      </c>
      <c r="AB60" s="2">
        <v>6.49</v>
      </c>
      <c r="AC60" s="2">
        <v>29.44</v>
      </c>
      <c r="AD60" s="2">
        <v>12.46</v>
      </c>
      <c r="AE60" s="2">
        <v>5.78</v>
      </c>
      <c r="AF60" s="2">
        <v>23.03</v>
      </c>
      <c r="AG60" s="2">
        <v>4.53</v>
      </c>
      <c r="AH60" s="2">
        <v>14.8</v>
      </c>
    </row>
    <row r="61" spans="1:34" x14ac:dyDescent="0.25">
      <c r="A61" s="28">
        <v>39895</v>
      </c>
      <c r="B61" s="27">
        <v>10.4</v>
      </c>
      <c r="C61" s="16">
        <v>12</v>
      </c>
      <c r="D61" s="26">
        <v>86.1</v>
      </c>
      <c r="E61" s="26">
        <v>9.68</v>
      </c>
      <c r="F61" s="26">
        <v>31.05</v>
      </c>
      <c r="G61" s="26">
        <v>14.7</v>
      </c>
      <c r="H61" s="26">
        <v>4.67</v>
      </c>
      <c r="I61" s="26">
        <v>3.8</v>
      </c>
      <c r="J61" s="26">
        <v>5.44</v>
      </c>
      <c r="K61" s="26">
        <v>7.57</v>
      </c>
      <c r="L61" s="26">
        <v>6.32</v>
      </c>
      <c r="M61" s="26">
        <v>17.329999999999998</v>
      </c>
      <c r="N61" s="26">
        <v>2.38</v>
      </c>
      <c r="O61" s="26">
        <v>8.5</v>
      </c>
      <c r="P61" s="26">
        <v>12.14</v>
      </c>
      <c r="Q61" s="26">
        <v>15.59</v>
      </c>
      <c r="R61" s="2">
        <v>22.4</v>
      </c>
      <c r="S61" s="2">
        <v>3.53</v>
      </c>
      <c r="T61" s="2">
        <v>9.59</v>
      </c>
      <c r="U61" s="2">
        <v>8.9</v>
      </c>
      <c r="V61" s="2">
        <v>10.42</v>
      </c>
      <c r="W61" s="2">
        <v>3.05</v>
      </c>
      <c r="X61" s="2">
        <v>5.65</v>
      </c>
      <c r="Y61" s="2">
        <v>27.01</v>
      </c>
      <c r="Z61" s="2">
        <v>14.81</v>
      </c>
      <c r="AA61" s="2">
        <v>1.72</v>
      </c>
      <c r="AB61" s="2">
        <v>6.88</v>
      </c>
      <c r="AC61" s="2">
        <v>29.83</v>
      </c>
      <c r="AD61" s="2">
        <v>13.03</v>
      </c>
      <c r="AE61" s="2">
        <v>6.02</v>
      </c>
      <c r="AF61" s="2">
        <v>23.41</v>
      </c>
      <c r="AG61" s="2">
        <v>4.87</v>
      </c>
      <c r="AH61" s="2">
        <v>15.11</v>
      </c>
    </row>
    <row r="62" spans="1:34" x14ac:dyDescent="0.25">
      <c r="A62" s="28">
        <v>39896</v>
      </c>
      <c r="B62" s="27">
        <v>10.17</v>
      </c>
      <c r="C62" s="16">
        <v>11.98</v>
      </c>
      <c r="D62" s="26">
        <v>84.35</v>
      </c>
      <c r="E62" s="26">
        <v>9.36</v>
      </c>
      <c r="F62" s="26">
        <v>31.1</v>
      </c>
      <c r="G62" s="26">
        <v>15.8</v>
      </c>
      <c r="H62" s="26">
        <v>4.82</v>
      </c>
      <c r="I62" s="26">
        <v>3.87</v>
      </c>
      <c r="J62" s="26">
        <v>5.47</v>
      </c>
      <c r="K62" s="26">
        <v>7.68</v>
      </c>
      <c r="L62" s="26">
        <v>6.45</v>
      </c>
      <c r="M62" s="26">
        <v>17</v>
      </c>
      <c r="N62" s="26">
        <v>2.35</v>
      </c>
      <c r="O62" s="26">
        <v>8.6</v>
      </c>
      <c r="P62" s="26">
        <v>12.03</v>
      </c>
      <c r="Q62" s="26">
        <v>15.62</v>
      </c>
      <c r="R62" s="2">
        <v>22.74</v>
      </c>
      <c r="S62" s="2">
        <v>3.51</v>
      </c>
      <c r="T62" s="2">
        <v>9.6300000000000008</v>
      </c>
      <c r="U62" s="2">
        <v>9.83</v>
      </c>
      <c r="V62" s="2">
        <v>10.3</v>
      </c>
      <c r="W62" s="2">
        <v>3.13</v>
      </c>
      <c r="X62" s="2">
        <v>5.63</v>
      </c>
      <c r="Y62" s="2">
        <v>26.74</v>
      </c>
      <c r="Z62" s="2">
        <v>14.5</v>
      </c>
      <c r="AA62" s="2">
        <v>1.67</v>
      </c>
      <c r="AB62" s="2">
        <v>7.08</v>
      </c>
      <c r="AC62" s="2">
        <v>30.81</v>
      </c>
      <c r="AD62" s="2">
        <v>13.01</v>
      </c>
      <c r="AE62" s="2">
        <v>6.05</v>
      </c>
      <c r="AF62" s="2">
        <v>23.6</v>
      </c>
      <c r="AG62" s="2">
        <v>5.24</v>
      </c>
      <c r="AH62" s="2">
        <v>15.16</v>
      </c>
    </row>
    <row r="63" spans="1:34" x14ac:dyDescent="0.25">
      <c r="A63" s="28">
        <v>39897</v>
      </c>
      <c r="B63" s="27">
        <v>10.6</v>
      </c>
      <c r="C63" s="16">
        <v>11.92</v>
      </c>
      <c r="D63" s="26">
        <v>84.65</v>
      </c>
      <c r="E63" s="26">
        <v>9.06</v>
      </c>
      <c r="F63" s="26">
        <v>31.49</v>
      </c>
      <c r="G63" s="26">
        <v>15.61</v>
      </c>
      <c r="H63" s="26">
        <v>4.8899999999999997</v>
      </c>
      <c r="I63" s="26">
        <v>3.89</v>
      </c>
      <c r="J63" s="26">
        <v>5.47</v>
      </c>
      <c r="K63" s="26">
        <v>7.85</v>
      </c>
      <c r="L63" s="26">
        <v>6.57</v>
      </c>
      <c r="M63" s="26">
        <v>17.39</v>
      </c>
      <c r="N63" s="26">
        <v>2.41</v>
      </c>
      <c r="O63" s="26">
        <v>8.98</v>
      </c>
      <c r="P63" s="26">
        <v>12.15</v>
      </c>
      <c r="Q63" s="26">
        <v>15.71</v>
      </c>
      <c r="R63" s="2">
        <v>23.05</v>
      </c>
      <c r="S63" s="2">
        <v>3.55</v>
      </c>
      <c r="T63" s="2">
        <v>9.7799999999999994</v>
      </c>
      <c r="U63" s="2">
        <v>10.51</v>
      </c>
      <c r="V63" s="2">
        <v>10.79</v>
      </c>
      <c r="W63" s="2">
        <v>3.21</v>
      </c>
      <c r="X63" s="2">
        <v>5.76</v>
      </c>
      <c r="Y63" s="2">
        <v>28.01</v>
      </c>
      <c r="Z63" s="2">
        <v>14.24</v>
      </c>
      <c r="AA63" s="2">
        <v>1.65</v>
      </c>
      <c r="AB63" s="2">
        <v>7.09</v>
      </c>
      <c r="AC63" s="2">
        <v>30.85</v>
      </c>
      <c r="AD63" s="2">
        <v>13.26</v>
      </c>
      <c r="AE63" s="2">
        <v>6.24</v>
      </c>
      <c r="AF63" s="2">
        <v>23.98</v>
      </c>
      <c r="AG63" s="2">
        <v>5.04</v>
      </c>
      <c r="AH63" s="2">
        <v>15.2</v>
      </c>
    </row>
    <row r="64" spans="1:34" x14ac:dyDescent="0.25">
      <c r="A64" s="28">
        <v>39898</v>
      </c>
      <c r="B64" s="27">
        <v>10.76</v>
      </c>
      <c r="C64" s="16">
        <v>11.92</v>
      </c>
      <c r="D64" s="26">
        <v>83.15</v>
      </c>
      <c r="E64" s="26">
        <v>8.98</v>
      </c>
      <c r="F64" s="26">
        <v>31.73</v>
      </c>
      <c r="G64" s="26">
        <v>15.68</v>
      </c>
      <c r="H64" s="26">
        <v>5.01</v>
      </c>
      <c r="I64" s="26">
        <v>3.95</v>
      </c>
      <c r="J64" s="26">
        <v>5.52</v>
      </c>
      <c r="K64" s="26">
        <v>7.88</v>
      </c>
      <c r="L64" s="26">
        <v>6.55</v>
      </c>
      <c r="M64" s="26">
        <v>17.95</v>
      </c>
      <c r="N64" s="26">
        <v>2.4300000000000002</v>
      </c>
      <c r="O64" s="26">
        <v>9.07</v>
      </c>
      <c r="P64" s="26">
        <v>11.48</v>
      </c>
      <c r="Q64" s="26">
        <v>15.37</v>
      </c>
      <c r="R64" s="2">
        <v>23.2</v>
      </c>
      <c r="S64" s="2">
        <v>3.47</v>
      </c>
      <c r="T64" s="2">
        <v>9.98</v>
      </c>
      <c r="U64" s="2">
        <v>10.82</v>
      </c>
      <c r="V64" s="2">
        <v>10.67</v>
      </c>
      <c r="W64" s="2">
        <v>3.14</v>
      </c>
      <c r="X64" s="2">
        <v>5.63</v>
      </c>
      <c r="Y64" s="2">
        <v>28.24</v>
      </c>
      <c r="Z64" s="2">
        <v>14.55</v>
      </c>
      <c r="AA64" s="2">
        <v>1.66</v>
      </c>
      <c r="AB64" s="2">
        <v>7.09</v>
      </c>
      <c r="AC64" s="2">
        <v>30</v>
      </c>
      <c r="AD64" s="2">
        <v>13.2</v>
      </c>
      <c r="AE64" s="2">
        <v>6.18</v>
      </c>
      <c r="AF64" s="2">
        <v>23.62</v>
      </c>
      <c r="AG64" s="2">
        <v>4.9800000000000004</v>
      </c>
      <c r="AH64" s="2">
        <v>15.27</v>
      </c>
    </row>
    <row r="65" spans="1:34" x14ac:dyDescent="0.25">
      <c r="A65" s="28">
        <v>39899</v>
      </c>
      <c r="B65" s="27">
        <v>10.1</v>
      </c>
      <c r="C65" s="16">
        <v>11.87</v>
      </c>
      <c r="D65" s="26">
        <v>81.599999999999994</v>
      </c>
      <c r="E65" s="26">
        <v>8.84</v>
      </c>
      <c r="F65" s="26">
        <v>31.7</v>
      </c>
      <c r="G65" s="26">
        <v>16.010000000000002</v>
      </c>
      <c r="H65" s="26">
        <v>4.95</v>
      </c>
      <c r="I65" s="26">
        <v>3.92</v>
      </c>
      <c r="J65" s="26">
        <v>5.34</v>
      </c>
      <c r="K65" s="26">
        <v>7.74</v>
      </c>
      <c r="L65" s="26">
        <v>6.33</v>
      </c>
      <c r="M65" s="26">
        <v>17.579999999999998</v>
      </c>
      <c r="N65" s="26">
        <v>2.36</v>
      </c>
      <c r="O65" s="26">
        <v>9</v>
      </c>
      <c r="P65" s="26">
        <v>11.44</v>
      </c>
      <c r="Q65" s="26">
        <v>14.7</v>
      </c>
      <c r="R65" s="2">
        <v>22.91</v>
      </c>
      <c r="S65" s="2">
        <v>3.43</v>
      </c>
      <c r="T65" s="2">
        <v>9.76</v>
      </c>
      <c r="U65" s="2">
        <v>10.65</v>
      </c>
      <c r="V65" s="2">
        <v>10.87</v>
      </c>
      <c r="W65" s="2">
        <v>3.09</v>
      </c>
      <c r="X65" s="2">
        <v>5.43</v>
      </c>
      <c r="Y65" s="2">
        <v>28.77</v>
      </c>
      <c r="Z65" s="2">
        <v>14.67</v>
      </c>
      <c r="AA65" s="2">
        <v>1.7</v>
      </c>
      <c r="AB65" s="2">
        <v>7</v>
      </c>
      <c r="AC65" s="2">
        <v>29.82</v>
      </c>
      <c r="AD65" s="2">
        <v>13.05</v>
      </c>
      <c r="AE65" s="2">
        <v>5.98</v>
      </c>
      <c r="AF65" s="2">
        <v>23.63</v>
      </c>
      <c r="AG65" s="2">
        <v>5.0199999999999996</v>
      </c>
      <c r="AH65" s="2">
        <v>15.02</v>
      </c>
    </row>
    <row r="66" spans="1:34" x14ac:dyDescent="0.25">
      <c r="A66" s="28">
        <v>39902</v>
      </c>
      <c r="B66" s="27">
        <v>9.6300000000000008</v>
      </c>
      <c r="C66" s="16">
        <v>11.4</v>
      </c>
      <c r="D66" s="26">
        <v>75.05</v>
      </c>
      <c r="E66" s="26">
        <v>8.5</v>
      </c>
      <c r="F66" s="26">
        <v>30.6</v>
      </c>
      <c r="G66" s="26">
        <v>14.4</v>
      </c>
      <c r="H66" s="26">
        <v>4.7300000000000004</v>
      </c>
      <c r="I66" s="26">
        <v>3.73</v>
      </c>
      <c r="J66" s="26">
        <v>4.9400000000000004</v>
      </c>
      <c r="K66" s="26">
        <v>7.3</v>
      </c>
      <c r="L66" s="26">
        <v>5.84</v>
      </c>
      <c r="M66" s="26">
        <v>16.600000000000001</v>
      </c>
      <c r="N66" s="26">
        <v>2.29</v>
      </c>
      <c r="O66" s="26">
        <v>8.83</v>
      </c>
      <c r="P66" s="26">
        <v>10.99</v>
      </c>
      <c r="Q66" s="26">
        <v>13.96</v>
      </c>
      <c r="R66" s="2">
        <v>22.4</v>
      </c>
      <c r="S66" s="2">
        <v>3.26</v>
      </c>
      <c r="T66" s="2">
        <v>9.26</v>
      </c>
      <c r="U66" s="2">
        <v>10.78</v>
      </c>
      <c r="V66" s="2">
        <v>10.5</v>
      </c>
      <c r="W66" s="2">
        <v>3.03</v>
      </c>
      <c r="X66" s="2">
        <v>5.15</v>
      </c>
      <c r="Y66" s="2">
        <v>28.19</v>
      </c>
      <c r="Z66" s="2">
        <v>14.16</v>
      </c>
      <c r="AA66" s="2">
        <v>1.6</v>
      </c>
      <c r="AB66" s="2">
        <v>6.67</v>
      </c>
      <c r="AC66" s="2">
        <v>28.71</v>
      </c>
      <c r="AD66" s="2">
        <v>12.51</v>
      </c>
      <c r="AE66" s="2">
        <v>5.59</v>
      </c>
      <c r="AF66" s="2">
        <v>23.2</v>
      </c>
      <c r="AG66" s="2">
        <v>4.97</v>
      </c>
      <c r="AH66" s="2">
        <v>14.78</v>
      </c>
    </row>
    <row r="67" spans="1:34" x14ac:dyDescent="0.25">
      <c r="A67" s="28">
        <v>39903</v>
      </c>
      <c r="B67" s="27">
        <v>10.01</v>
      </c>
      <c r="C67" s="16">
        <v>11.77</v>
      </c>
      <c r="D67" s="26">
        <v>77.45</v>
      </c>
      <c r="E67" s="26">
        <v>8.75</v>
      </c>
      <c r="F67" s="26">
        <v>31.24</v>
      </c>
      <c r="G67" s="26">
        <v>15.24</v>
      </c>
      <c r="H67" s="26">
        <v>4.7699999999999996</v>
      </c>
      <c r="I67" s="26">
        <v>3.78</v>
      </c>
      <c r="J67" s="26">
        <v>5.19</v>
      </c>
      <c r="K67" s="26">
        <v>7.97</v>
      </c>
      <c r="L67" s="26">
        <v>6.11</v>
      </c>
      <c r="M67" s="26">
        <v>17.41</v>
      </c>
      <c r="N67" s="26">
        <v>2.4300000000000002</v>
      </c>
      <c r="O67" s="26">
        <v>8.84</v>
      </c>
      <c r="P67" s="26">
        <v>10.67</v>
      </c>
      <c r="Q67" s="26">
        <v>14.08</v>
      </c>
      <c r="R67" s="2">
        <v>23.05</v>
      </c>
      <c r="S67" s="2">
        <v>3.37</v>
      </c>
      <c r="T67" s="2">
        <v>9.66</v>
      </c>
      <c r="U67" s="2">
        <v>10.29</v>
      </c>
      <c r="V67" s="2">
        <v>10.85</v>
      </c>
      <c r="W67" s="2">
        <v>3.12</v>
      </c>
      <c r="X67" s="2">
        <v>5.28</v>
      </c>
      <c r="Y67" s="2">
        <v>29.35</v>
      </c>
      <c r="Z67" s="2">
        <v>14.52</v>
      </c>
      <c r="AA67" s="2">
        <v>1.65</v>
      </c>
      <c r="AB67" s="2">
        <v>6.76</v>
      </c>
      <c r="AC67" s="2">
        <v>29.4</v>
      </c>
      <c r="AD67" s="2">
        <v>13.03</v>
      </c>
      <c r="AE67" s="2">
        <v>5.8</v>
      </c>
      <c r="AF67" s="2">
        <v>23.91</v>
      </c>
      <c r="AG67" s="2">
        <v>5.22</v>
      </c>
      <c r="AH67" s="2">
        <v>15.02</v>
      </c>
    </row>
    <row r="68" spans="1:34" x14ac:dyDescent="0.25">
      <c r="A68" s="28">
        <v>39904</v>
      </c>
      <c r="B68" s="27">
        <v>10.26</v>
      </c>
      <c r="C68" s="16">
        <v>11.99</v>
      </c>
      <c r="D68" s="26">
        <v>78.849999999999994</v>
      </c>
      <c r="E68" s="26">
        <v>8.89</v>
      </c>
      <c r="F68" s="26">
        <v>32.4</v>
      </c>
      <c r="G68" s="26">
        <v>15.93</v>
      </c>
      <c r="H68" s="26">
        <v>4.83</v>
      </c>
      <c r="I68" s="26">
        <v>3.79</v>
      </c>
      <c r="J68" s="26">
        <v>5.39</v>
      </c>
      <c r="K68" s="26">
        <v>7.86</v>
      </c>
      <c r="L68" s="26">
        <v>6.32</v>
      </c>
      <c r="M68" s="26">
        <v>18.329999999999998</v>
      </c>
      <c r="N68" s="26">
        <v>2.34</v>
      </c>
      <c r="O68" s="26">
        <v>8.99</v>
      </c>
      <c r="P68" s="26">
        <v>11.08</v>
      </c>
      <c r="Q68" s="26">
        <v>14.02</v>
      </c>
      <c r="R68" s="2">
        <v>24.12</v>
      </c>
      <c r="S68" s="2">
        <v>3.38</v>
      </c>
      <c r="T68" s="2">
        <v>9.8699999999999992</v>
      </c>
      <c r="U68" s="2">
        <v>10.69</v>
      </c>
      <c r="V68" s="2">
        <v>11.07</v>
      </c>
      <c r="W68" s="2">
        <v>3.17</v>
      </c>
      <c r="X68" s="2">
        <v>5.35</v>
      </c>
      <c r="Y68" s="2">
        <v>30.71</v>
      </c>
      <c r="Z68" s="2">
        <v>14.54</v>
      </c>
      <c r="AA68" s="2">
        <v>1.71</v>
      </c>
      <c r="AB68" s="2">
        <v>6.92</v>
      </c>
      <c r="AC68" s="2">
        <v>29.03</v>
      </c>
      <c r="AD68" s="2">
        <v>13.22</v>
      </c>
      <c r="AE68" s="2">
        <v>6.23</v>
      </c>
      <c r="AF68" s="2">
        <v>24.45</v>
      </c>
      <c r="AG68" s="2">
        <v>5.42</v>
      </c>
      <c r="AH68" s="2">
        <v>15.1</v>
      </c>
    </row>
    <row r="69" spans="1:34" x14ac:dyDescent="0.25">
      <c r="A69" s="28">
        <v>39905</v>
      </c>
      <c r="B69" s="27">
        <v>10.9</v>
      </c>
      <c r="C69" s="16">
        <v>12.13</v>
      </c>
      <c r="D69" s="26">
        <v>82.7</v>
      </c>
      <c r="E69" s="26">
        <v>9.5500000000000007</v>
      </c>
      <c r="F69" s="26">
        <v>33.4</v>
      </c>
      <c r="G69" s="26">
        <v>18.21</v>
      </c>
      <c r="H69" s="26">
        <v>5.27</v>
      </c>
      <c r="I69" s="26">
        <v>3.84</v>
      </c>
      <c r="J69" s="26">
        <v>5.9</v>
      </c>
      <c r="K69" s="26">
        <v>8.58</v>
      </c>
      <c r="L69" s="26">
        <v>6.97</v>
      </c>
      <c r="M69" s="26">
        <v>19.64</v>
      </c>
      <c r="N69" s="26">
        <v>2.4300000000000002</v>
      </c>
      <c r="O69" s="26">
        <v>9.1</v>
      </c>
      <c r="P69" s="26">
        <v>11.14</v>
      </c>
      <c r="Q69" s="26">
        <v>14.77</v>
      </c>
      <c r="R69" s="2">
        <v>24.74</v>
      </c>
      <c r="S69" s="2">
        <v>3.54</v>
      </c>
      <c r="T69" s="2">
        <v>11.22</v>
      </c>
      <c r="U69" s="2">
        <v>11.04</v>
      </c>
      <c r="V69" s="2">
        <v>11.44</v>
      </c>
      <c r="W69" s="2">
        <v>3.22</v>
      </c>
      <c r="X69" s="2">
        <v>5.49</v>
      </c>
      <c r="Y69" s="2">
        <v>32.51</v>
      </c>
      <c r="Z69" s="2">
        <v>14.85</v>
      </c>
      <c r="AA69" s="2">
        <v>1.75</v>
      </c>
      <c r="AB69" s="2">
        <v>7.16</v>
      </c>
      <c r="AC69" s="2">
        <v>29.4</v>
      </c>
      <c r="AD69" s="2">
        <v>13.88</v>
      </c>
      <c r="AE69" s="2">
        <v>6.51</v>
      </c>
      <c r="AF69" s="2">
        <v>25.37</v>
      </c>
      <c r="AG69" s="2">
        <v>5.58</v>
      </c>
      <c r="AH69" s="2">
        <v>15.38</v>
      </c>
    </row>
    <row r="70" spans="1:34" x14ac:dyDescent="0.25">
      <c r="A70" s="28">
        <v>39906</v>
      </c>
      <c r="B70" s="27">
        <v>11.38</v>
      </c>
      <c r="C70" s="16">
        <v>12.08</v>
      </c>
      <c r="D70" s="26">
        <v>85</v>
      </c>
      <c r="E70" s="26">
        <v>10.1</v>
      </c>
      <c r="F70" s="26">
        <v>33.700000000000003</v>
      </c>
      <c r="G70" s="26">
        <v>18.27</v>
      </c>
      <c r="H70" s="26">
        <v>5.27</v>
      </c>
      <c r="I70" s="26">
        <v>3.85</v>
      </c>
      <c r="J70" s="26">
        <v>5.9</v>
      </c>
      <c r="K70" s="26">
        <v>8.64</v>
      </c>
      <c r="L70" s="26">
        <v>7.05</v>
      </c>
      <c r="M70" s="26">
        <v>19.399999999999999</v>
      </c>
      <c r="N70" s="26">
        <v>2.4300000000000002</v>
      </c>
      <c r="O70" s="26">
        <v>8.86</v>
      </c>
      <c r="P70" s="26">
        <v>11.09</v>
      </c>
      <c r="Q70" s="26">
        <v>14.85</v>
      </c>
      <c r="R70" s="2">
        <v>24.94</v>
      </c>
      <c r="S70" s="2">
        <v>3.66</v>
      </c>
      <c r="T70" s="2">
        <v>11.79</v>
      </c>
      <c r="U70" s="2">
        <v>10.55</v>
      </c>
      <c r="V70" s="2">
        <v>11.34</v>
      </c>
      <c r="W70" s="2">
        <v>3.14</v>
      </c>
      <c r="X70" s="2">
        <v>5.5</v>
      </c>
      <c r="Y70" s="2">
        <v>32.25</v>
      </c>
      <c r="Z70" s="2">
        <v>14.84</v>
      </c>
      <c r="AA70" s="2">
        <v>1.71</v>
      </c>
      <c r="AB70" s="2">
        <v>7.59</v>
      </c>
      <c r="AC70" s="2">
        <v>28.39</v>
      </c>
      <c r="AD70" s="2">
        <v>13.87</v>
      </c>
      <c r="AE70" s="2">
        <v>6.68</v>
      </c>
      <c r="AF70" s="2">
        <v>25.21</v>
      </c>
      <c r="AG70" s="2">
        <v>5.58</v>
      </c>
      <c r="AH70" s="2">
        <v>15.17</v>
      </c>
    </row>
    <row r="71" spans="1:34" x14ac:dyDescent="0.25">
      <c r="A71" s="28">
        <v>39909</v>
      </c>
      <c r="B71" s="27">
        <v>12.04</v>
      </c>
      <c r="C71" s="16">
        <v>11.93</v>
      </c>
      <c r="D71" s="26">
        <v>84.75</v>
      </c>
      <c r="E71" s="26">
        <v>10</v>
      </c>
      <c r="F71" s="26">
        <v>34.15</v>
      </c>
      <c r="G71" s="26">
        <v>18</v>
      </c>
      <c r="H71" s="26">
        <v>5.31</v>
      </c>
      <c r="I71" s="26">
        <v>3.87</v>
      </c>
      <c r="J71" s="26">
        <v>5.86</v>
      </c>
      <c r="K71" s="26">
        <v>8.8000000000000007</v>
      </c>
      <c r="L71" s="26">
        <v>7.05</v>
      </c>
      <c r="M71" s="26">
        <v>19.510000000000002</v>
      </c>
      <c r="N71" s="26">
        <v>2.4500000000000002</v>
      </c>
      <c r="O71" s="26">
        <v>8.7899999999999991</v>
      </c>
      <c r="P71" s="26">
        <v>11</v>
      </c>
      <c r="Q71" s="26">
        <v>15.04</v>
      </c>
      <c r="R71" s="2">
        <v>24.94</v>
      </c>
      <c r="S71" s="2">
        <v>3.65</v>
      </c>
      <c r="T71" s="2">
        <v>11.25</v>
      </c>
      <c r="U71" s="2">
        <v>10.62</v>
      </c>
      <c r="V71" s="2">
        <v>11.47</v>
      </c>
      <c r="W71" s="2">
        <v>3.11</v>
      </c>
      <c r="X71" s="2">
        <v>5.5</v>
      </c>
      <c r="Y71" s="2">
        <v>31.7</v>
      </c>
      <c r="Z71" s="2">
        <v>14.67</v>
      </c>
      <c r="AA71" s="2">
        <v>1.72</v>
      </c>
      <c r="AB71" s="2">
        <v>7.81</v>
      </c>
      <c r="AC71" s="2">
        <v>29.48</v>
      </c>
      <c r="AD71" s="2">
        <v>13.88</v>
      </c>
      <c r="AE71" s="2">
        <v>6.84</v>
      </c>
      <c r="AF71" s="2">
        <v>25.54</v>
      </c>
      <c r="AG71" s="2">
        <v>5.86</v>
      </c>
      <c r="AH71" s="2">
        <v>15.2</v>
      </c>
    </row>
    <row r="72" spans="1:34" x14ac:dyDescent="0.25">
      <c r="A72" s="28">
        <v>39910</v>
      </c>
      <c r="B72" s="27">
        <v>11.64</v>
      </c>
      <c r="C72" s="16">
        <v>12.07</v>
      </c>
      <c r="D72" s="26">
        <v>83.9</v>
      </c>
      <c r="E72" s="26">
        <v>9.9600000000000009</v>
      </c>
      <c r="F72" s="26">
        <v>34.200000000000003</v>
      </c>
      <c r="G72" s="26">
        <v>17.79</v>
      </c>
      <c r="H72" s="26">
        <v>5.26</v>
      </c>
      <c r="I72" s="26">
        <v>3.8</v>
      </c>
      <c r="J72" s="26">
        <v>5.89</v>
      </c>
      <c r="K72" s="26">
        <v>8.86</v>
      </c>
      <c r="L72" s="26">
        <v>6.94</v>
      </c>
      <c r="M72" s="26">
        <v>19</v>
      </c>
      <c r="N72" s="26">
        <v>2.56</v>
      </c>
      <c r="O72" s="26">
        <v>8.7799999999999994</v>
      </c>
      <c r="P72" s="26">
        <v>11.14</v>
      </c>
      <c r="Q72" s="26">
        <v>15.4</v>
      </c>
      <c r="R72" s="2">
        <v>25.2</v>
      </c>
      <c r="S72" s="2">
        <v>3.65</v>
      </c>
      <c r="T72" s="2">
        <v>11.23</v>
      </c>
      <c r="U72" s="2">
        <v>10.94</v>
      </c>
      <c r="V72" s="2">
        <v>11.46</v>
      </c>
      <c r="W72" s="2">
        <v>3.12</v>
      </c>
      <c r="X72" s="2">
        <v>5.58</v>
      </c>
      <c r="Y72" s="2">
        <v>31.45</v>
      </c>
      <c r="Z72" s="2">
        <v>14.57</v>
      </c>
      <c r="AA72" s="2">
        <v>1.76</v>
      </c>
      <c r="AB72" s="2">
        <v>7.71</v>
      </c>
      <c r="AC72" s="2">
        <v>30.58</v>
      </c>
      <c r="AD72" s="2">
        <v>14.03</v>
      </c>
      <c r="AE72" s="2">
        <v>6.85</v>
      </c>
      <c r="AF72" s="2">
        <v>25.69</v>
      </c>
      <c r="AG72" s="2">
        <v>6.15</v>
      </c>
      <c r="AH72" s="2">
        <v>15.22</v>
      </c>
    </row>
    <row r="73" spans="1:34" x14ac:dyDescent="0.25">
      <c r="A73" s="28">
        <v>39911</v>
      </c>
      <c r="B73" s="27">
        <v>11.36</v>
      </c>
      <c r="C73" s="16">
        <v>12.12</v>
      </c>
      <c r="D73" s="26">
        <v>85.1</v>
      </c>
      <c r="E73" s="26">
        <v>10.43</v>
      </c>
      <c r="F73" s="26">
        <v>34.64</v>
      </c>
      <c r="G73" s="26">
        <v>17.72</v>
      </c>
      <c r="H73" s="26">
        <v>5.35</v>
      </c>
      <c r="I73" s="26">
        <v>3.88</v>
      </c>
      <c r="J73" s="26">
        <v>6</v>
      </c>
      <c r="K73" s="26">
        <v>9</v>
      </c>
      <c r="L73" s="26">
        <v>7.06</v>
      </c>
      <c r="M73" s="26">
        <v>19.13</v>
      </c>
      <c r="N73" s="26">
        <v>2.57</v>
      </c>
      <c r="O73" s="26">
        <v>8.8699999999999992</v>
      </c>
      <c r="P73" s="26">
        <v>11.16</v>
      </c>
      <c r="Q73" s="26">
        <v>15.35</v>
      </c>
      <c r="R73" s="2">
        <v>24.87</v>
      </c>
      <c r="S73" s="2">
        <v>3.83</v>
      </c>
      <c r="T73" s="2">
        <v>11.35</v>
      </c>
      <c r="U73" s="2">
        <v>11</v>
      </c>
      <c r="V73" s="2">
        <v>11.68</v>
      </c>
      <c r="W73" s="2">
        <v>3.15</v>
      </c>
      <c r="X73" s="2">
        <v>5.62</v>
      </c>
      <c r="Y73" s="2">
        <v>31.7</v>
      </c>
      <c r="Z73" s="2">
        <v>14.56</v>
      </c>
      <c r="AA73" s="2">
        <v>1.77</v>
      </c>
      <c r="AB73" s="2">
        <v>7.73</v>
      </c>
      <c r="AC73" s="2">
        <v>30.93</v>
      </c>
      <c r="AD73" s="2">
        <v>14.05</v>
      </c>
      <c r="AE73" s="2">
        <v>7.1</v>
      </c>
      <c r="AF73" s="2">
        <v>25.8</v>
      </c>
      <c r="AG73" s="2">
        <v>6.38</v>
      </c>
      <c r="AH73" s="2">
        <v>15.1</v>
      </c>
    </row>
    <row r="74" spans="1:34" x14ac:dyDescent="0.25">
      <c r="A74" s="28">
        <v>39912</v>
      </c>
      <c r="B74" s="27">
        <v>11.25</v>
      </c>
      <c r="C74" s="16">
        <v>12.35</v>
      </c>
      <c r="D74" s="26">
        <v>85.25</v>
      </c>
      <c r="E74" s="26">
        <v>10.87</v>
      </c>
      <c r="F74" s="26">
        <v>35.200000000000003</v>
      </c>
      <c r="G74" s="26">
        <v>19.2</v>
      </c>
      <c r="H74" s="26">
        <v>5.85</v>
      </c>
      <c r="I74" s="26">
        <v>4.13</v>
      </c>
      <c r="J74" s="26">
        <v>6.52</v>
      </c>
      <c r="K74" s="26">
        <v>9.0299999999999994</v>
      </c>
      <c r="L74" s="26">
        <v>7.78</v>
      </c>
      <c r="M74" s="26">
        <v>19.829999999999998</v>
      </c>
      <c r="N74" s="26">
        <v>2.64</v>
      </c>
      <c r="O74" s="26">
        <v>8.99</v>
      </c>
      <c r="P74" s="26">
        <v>11.16</v>
      </c>
      <c r="Q74" s="26">
        <v>15.3</v>
      </c>
      <c r="R74" s="2">
        <v>25.2</v>
      </c>
      <c r="S74" s="2">
        <v>3.97</v>
      </c>
      <c r="T74" s="2">
        <v>11.8</v>
      </c>
      <c r="U74" s="2">
        <v>11</v>
      </c>
      <c r="V74" s="2">
        <v>11.8</v>
      </c>
      <c r="W74" s="2">
        <v>3.14</v>
      </c>
      <c r="X74" s="2">
        <v>5.7</v>
      </c>
      <c r="Y74" s="2">
        <v>32.75</v>
      </c>
      <c r="Z74" s="2">
        <v>14.68</v>
      </c>
      <c r="AA74" s="2">
        <v>1.88</v>
      </c>
      <c r="AB74" s="2">
        <v>8.01</v>
      </c>
      <c r="AC74" s="2">
        <v>30.15</v>
      </c>
      <c r="AD74" s="2">
        <v>14.47</v>
      </c>
      <c r="AE74" s="2">
        <v>7.38</v>
      </c>
      <c r="AF74" s="2">
        <v>26.5</v>
      </c>
      <c r="AG74" s="2">
        <v>6.82</v>
      </c>
      <c r="AH74" s="2">
        <v>15.16</v>
      </c>
    </row>
    <row r="75" spans="1:34" x14ac:dyDescent="0.25">
      <c r="A75" s="28">
        <v>39917</v>
      </c>
      <c r="B75" s="27">
        <v>11.3</v>
      </c>
      <c r="C75" s="16">
        <v>12.68</v>
      </c>
      <c r="D75" s="26">
        <v>83.15</v>
      </c>
      <c r="E75" s="26">
        <v>11.16</v>
      </c>
      <c r="F75" s="26">
        <v>35.43</v>
      </c>
      <c r="G75" s="26">
        <v>19.95</v>
      </c>
      <c r="H75" s="26">
        <v>6.24</v>
      </c>
      <c r="I75" s="26">
        <v>4.3600000000000003</v>
      </c>
      <c r="J75" s="26">
        <v>6.67</v>
      </c>
      <c r="K75" s="26">
        <v>9.08</v>
      </c>
      <c r="L75" s="26">
        <v>8.1199999999999992</v>
      </c>
      <c r="M75" s="26">
        <v>20.329999999999998</v>
      </c>
      <c r="N75" s="26">
        <v>2.74</v>
      </c>
      <c r="O75" s="26">
        <v>9.1199999999999992</v>
      </c>
      <c r="P75" s="26">
        <v>11.75</v>
      </c>
      <c r="Q75" s="26">
        <v>15.4</v>
      </c>
      <c r="R75" s="2">
        <v>26.11</v>
      </c>
      <c r="S75" s="2">
        <v>3.98</v>
      </c>
      <c r="T75" s="2">
        <v>12.43</v>
      </c>
      <c r="U75" s="2">
        <v>11</v>
      </c>
      <c r="V75" s="2">
        <v>11.26</v>
      </c>
      <c r="W75" s="2">
        <v>3.09</v>
      </c>
      <c r="X75" s="2">
        <v>5.78</v>
      </c>
      <c r="Y75" s="2">
        <v>32.880000000000003</v>
      </c>
      <c r="Z75" s="2">
        <v>14.68</v>
      </c>
      <c r="AA75" s="2">
        <v>2.15</v>
      </c>
      <c r="AB75" s="2">
        <v>8.25</v>
      </c>
      <c r="AC75" s="2">
        <v>30.53</v>
      </c>
      <c r="AD75" s="2">
        <v>14.59</v>
      </c>
      <c r="AE75" s="2">
        <v>7.5</v>
      </c>
      <c r="AF75" s="2">
        <v>26.21</v>
      </c>
      <c r="AG75" s="2">
        <v>7.35</v>
      </c>
      <c r="AH75" s="2">
        <v>15.07</v>
      </c>
    </row>
    <row r="76" spans="1:34" x14ac:dyDescent="0.25">
      <c r="A76" s="28">
        <v>39918</v>
      </c>
      <c r="B76" s="27">
        <v>11.32</v>
      </c>
      <c r="C76" s="16">
        <v>12.29</v>
      </c>
      <c r="D76" s="26">
        <v>80.95</v>
      </c>
      <c r="E76" s="26">
        <v>11.26</v>
      </c>
      <c r="F76" s="26">
        <v>35.1</v>
      </c>
      <c r="G76" s="26">
        <v>19.899999999999999</v>
      </c>
      <c r="H76" s="26">
        <v>6.1</v>
      </c>
      <c r="I76" s="26">
        <v>4.32</v>
      </c>
      <c r="J76" s="26">
        <v>6.48</v>
      </c>
      <c r="K76" s="26">
        <v>9.14</v>
      </c>
      <c r="L76" s="26">
        <v>7.93</v>
      </c>
      <c r="M76" s="26">
        <v>20.190000000000001</v>
      </c>
      <c r="N76" s="26">
        <v>2.78</v>
      </c>
      <c r="O76" s="26">
        <v>9.2899999999999991</v>
      </c>
      <c r="P76" s="26">
        <v>11.68</v>
      </c>
      <c r="Q76" s="26">
        <v>15.03</v>
      </c>
      <c r="R76" s="2">
        <v>25.69</v>
      </c>
      <c r="S76" s="2">
        <v>4.08</v>
      </c>
      <c r="T76" s="2">
        <v>12.37</v>
      </c>
      <c r="U76" s="2">
        <v>11.36</v>
      </c>
      <c r="V76" s="2">
        <v>11.55</v>
      </c>
      <c r="W76" s="2">
        <v>2.96</v>
      </c>
      <c r="X76" s="2">
        <v>5.63</v>
      </c>
      <c r="Y76" s="2">
        <v>33.35</v>
      </c>
      <c r="Z76" s="2">
        <v>14.48</v>
      </c>
      <c r="AA76" s="2">
        <v>2.08</v>
      </c>
      <c r="AB76" s="2">
        <v>8.43</v>
      </c>
      <c r="AC76" s="2">
        <v>30.17</v>
      </c>
      <c r="AD76" s="2">
        <v>14.06</v>
      </c>
      <c r="AE76" s="2">
        <v>7.41</v>
      </c>
      <c r="AF76" s="2">
        <v>26.32</v>
      </c>
      <c r="AG76" s="2">
        <v>7.88</v>
      </c>
      <c r="AH76" s="2">
        <v>15.05</v>
      </c>
    </row>
    <row r="77" spans="1:34" x14ac:dyDescent="0.25">
      <c r="A77" s="28">
        <v>39919</v>
      </c>
      <c r="B77" s="27">
        <v>11.55</v>
      </c>
      <c r="C77" s="16">
        <v>12.56</v>
      </c>
      <c r="D77" s="26">
        <v>78.55</v>
      </c>
      <c r="E77" s="26">
        <v>11.13</v>
      </c>
      <c r="F77" s="26">
        <v>36</v>
      </c>
      <c r="G77" s="26">
        <v>20.65</v>
      </c>
      <c r="H77" s="26">
        <v>6.34</v>
      </c>
      <c r="I77" s="26">
        <v>4.38</v>
      </c>
      <c r="J77" s="26">
        <v>6.7</v>
      </c>
      <c r="K77" s="26">
        <v>9.4</v>
      </c>
      <c r="L77" s="26">
        <v>8.0500000000000007</v>
      </c>
      <c r="M77" s="26">
        <v>20</v>
      </c>
      <c r="N77" s="26">
        <v>2.81</v>
      </c>
      <c r="O77" s="26">
        <v>9.48</v>
      </c>
      <c r="P77" s="26">
        <v>12.18</v>
      </c>
      <c r="Q77" s="26">
        <v>14.96</v>
      </c>
      <c r="R77" s="2">
        <v>26.3</v>
      </c>
      <c r="S77" s="2">
        <v>4.29</v>
      </c>
      <c r="T77" s="2">
        <v>12.8</v>
      </c>
      <c r="U77" s="2">
        <v>12.1</v>
      </c>
      <c r="V77" s="2">
        <v>11.87</v>
      </c>
      <c r="W77" s="2">
        <v>2.96</v>
      </c>
      <c r="X77" s="2">
        <v>5.73</v>
      </c>
      <c r="Y77" s="2">
        <v>32.96</v>
      </c>
      <c r="Z77" s="2">
        <v>14.32</v>
      </c>
      <c r="AA77" s="2">
        <v>2.11</v>
      </c>
      <c r="AB77" s="2">
        <v>8.75</v>
      </c>
      <c r="AC77" s="2">
        <v>30.28</v>
      </c>
      <c r="AD77" s="2">
        <v>14.35</v>
      </c>
      <c r="AE77" s="2">
        <v>7.78</v>
      </c>
      <c r="AF77" s="2">
        <v>26.25</v>
      </c>
      <c r="AG77" s="2">
        <v>6.8</v>
      </c>
      <c r="AH77" s="2">
        <v>15.25</v>
      </c>
    </row>
    <row r="78" spans="1:34" x14ac:dyDescent="0.25">
      <c r="A78" s="28">
        <v>39920</v>
      </c>
      <c r="B78" s="27">
        <v>11.67</v>
      </c>
      <c r="C78" s="16">
        <v>12.92</v>
      </c>
      <c r="D78" s="26">
        <v>76.349999999999994</v>
      </c>
      <c r="E78" s="26">
        <v>11.27</v>
      </c>
      <c r="F78" s="26">
        <v>36.799999999999997</v>
      </c>
      <c r="G78" s="26">
        <v>22.07</v>
      </c>
      <c r="H78" s="26">
        <v>6.5</v>
      </c>
      <c r="I78" s="26">
        <v>4.41</v>
      </c>
      <c r="J78" s="26">
        <v>6.9</v>
      </c>
      <c r="K78" s="26">
        <v>9.2100000000000009</v>
      </c>
      <c r="L78" s="26">
        <v>8.2200000000000006</v>
      </c>
      <c r="M78" s="26">
        <v>20.25</v>
      </c>
      <c r="N78" s="26">
        <v>2.79</v>
      </c>
      <c r="O78" s="26">
        <v>9.59</v>
      </c>
      <c r="P78" s="26">
        <v>12.2</v>
      </c>
      <c r="Q78" s="26">
        <v>15.14</v>
      </c>
      <c r="R78" s="2">
        <v>27.04</v>
      </c>
      <c r="S78" s="2">
        <v>4.3899999999999997</v>
      </c>
      <c r="T78" s="2">
        <v>13.06</v>
      </c>
      <c r="U78" s="2">
        <v>11.88</v>
      </c>
      <c r="V78" s="2">
        <v>12.08</v>
      </c>
      <c r="W78" s="2">
        <v>2.93</v>
      </c>
      <c r="X78" s="2">
        <v>5.85</v>
      </c>
      <c r="Y78" s="2">
        <v>32.85</v>
      </c>
      <c r="Z78" s="2">
        <v>14.39</v>
      </c>
      <c r="AA78" s="2">
        <v>2.09</v>
      </c>
      <c r="AB78" s="2">
        <v>9.02</v>
      </c>
      <c r="AC78" s="2">
        <v>31.54</v>
      </c>
      <c r="AD78" s="2">
        <v>14.49</v>
      </c>
      <c r="AE78" s="2">
        <v>8.14</v>
      </c>
      <c r="AF78" s="2">
        <v>26.88</v>
      </c>
      <c r="AG78" s="2">
        <v>6.97</v>
      </c>
      <c r="AH78" s="2">
        <v>15.54</v>
      </c>
    </row>
    <row r="79" spans="1:34" x14ac:dyDescent="0.25">
      <c r="A79" s="28">
        <v>39923</v>
      </c>
      <c r="B79" s="27">
        <v>11.04</v>
      </c>
      <c r="C79" s="16">
        <v>12.53</v>
      </c>
      <c r="D79" s="26">
        <v>75.7</v>
      </c>
      <c r="E79" s="26">
        <v>11</v>
      </c>
      <c r="F79" s="26">
        <v>35.799999999999997</v>
      </c>
      <c r="G79" s="26">
        <v>19.649999999999999</v>
      </c>
      <c r="H79" s="26">
        <v>6.25</v>
      </c>
      <c r="I79" s="26">
        <v>4.3099999999999996</v>
      </c>
      <c r="J79" s="26">
        <v>6.55</v>
      </c>
      <c r="K79" s="26">
        <v>8.69</v>
      </c>
      <c r="L79" s="26">
        <v>7.85</v>
      </c>
      <c r="M79" s="26">
        <v>19.93</v>
      </c>
      <c r="N79" s="26">
        <v>2.74</v>
      </c>
      <c r="O79" s="26">
        <v>9.57</v>
      </c>
      <c r="P79" s="26">
        <v>11.99</v>
      </c>
      <c r="Q79" s="26">
        <v>14.83</v>
      </c>
      <c r="R79" s="2">
        <v>25.78</v>
      </c>
      <c r="S79" s="2">
        <v>4.1100000000000003</v>
      </c>
      <c r="T79" s="2">
        <v>12.09</v>
      </c>
      <c r="U79" s="2">
        <v>11.88</v>
      </c>
      <c r="V79" s="2">
        <v>12</v>
      </c>
      <c r="W79" s="2">
        <v>2.84</v>
      </c>
      <c r="X79" s="2">
        <v>5.68</v>
      </c>
      <c r="Y79" s="2">
        <v>31.38</v>
      </c>
      <c r="Z79" s="2">
        <v>14.14</v>
      </c>
      <c r="AA79" s="2">
        <v>2.0299999999999998</v>
      </c>
      <c r="AB79" s="2">
        <v>8.67</v>
      </c>
      <c r="AC79" s="2">
        <v>30.75</v>
      </c>
      <c r="AD79" s="2">
        <v>13.87</v>
      </c>
      <c r="AE79" s="2">
        <v>7.81</v>
      </c>
      <c r="AF79" s="2">
        <v>25.28</v>
      </c>
      <c r="AG79" s="2">
        <v>6.4</v>
      </c>
      <c r="AH79" s="2">
        <v>15.2</v>
      </c>
    </row>
    <row r="80" spans="1:34" x14ac:dyDescent="0.25">
      <c r="A80" s="28">
        <v>39924</v>
      </c>
      <c r="B80" s="27">
        <v>11.09</v>
      </c>
      <c r="C80" s="16">
        <v>12.47</v>
      </c>
      <c r="D80" s="26">
        <v>77</v>
      </c>
      <c r="E80" s="26">
        <v>11.02</v>
      </c>
      <c r="F80" s="26">
        <v>35.99</v>
      </c>
      <c r="G80" s="26">
        <v>19.97</v>
      </c>
      <c r="H80" s="26">
        <v>6.08</v>
      </c>
      <c r="I80" s="26">
        <v>4.2</v>
      </c>
      <c r="J80" s="26">
        <v>6.41</v>
      </c>
      <c r="K80" s="26">
        <v>8.64</v>
      </c>
      <c r="L80" s="26">
        <v>7.66</v>
      </c>
      <c r="M80" s="26">
        <v>19.77</v>
      </c>
      <c r="N80" s="26">
        <v>2.76</v>
      </c>
      <c r="O80" s="26">
        <v>9.7200000000000006</v>
      </c>
      <c r="P80" s="26">
        <v>12.02</v>
      </c>
      <c r="Q80" s="26">
        <v>15.04</v>
      </c>
      <c r="R80" s="2">
        <v>25.77</v>
      </c>
      <c r="S80" s="2">
        <v>4.08</v>
      </c>
      <c r="T80" s="2">
        <v>11.99</v>
      </c>
      <c r="U80" s="2">
        <v>12.03</v>
      </c>
      <c r="V80" s="2">
        <v>12.02</v>
      </c>
      <c r="W80" s="2">
        <v>2.95</v>
      </c>
      <c r="X80" s="2">
        <v>5.7</v>
      </c>
      <c r="Y80" s="2">
        <v>31.9</v>
      </c>
      <c r="Z80" s="2">
        <v>13.77</v>
      </c>
      <c r="AA80" s="2">
        <v>2.08</v>
      </c>
      <c r="AB80" s="2">
        <v>8.61</v>
      </c>
      <c r="AC80" s="2">
        <v>30.55</v>
      </c>
      <c r="AD80" s="2">
        <v>13.71</v>
      </c>
      <c r="AE80" s="2">
        <v>7.69</v>
      </c>
      <c r="AF80" s="2">
        <v>25.62</v>
      </c>
      <c r="AG80" s="2">
        <v>6.46</v>
      </c>
      <c r="AH80" s="2">
        <v>14.88</v>
      </c>
    </row>
    <row r="81" spans="1:34" x14ac:dyDescent="0.25">
      <c r="A81" s="28">
        <v>39925</v>
      </c>
      <c r="B81" s="27">
        <v>11.52</v>
      </c>
      <c r="C81" s="16">
        <v>12.74</v>
      </c>
      <c r="D81" s="26">
        <v>79</v>
      </c>
      <c r="E81" s="26">
        <v>11.25</v>
      </c>
      <c r="F81" s="26">
        <v>36.71</v>
      </c>
      <c r="G81" s="26">
        <v>20.91</v>
      </c>
      <c r="H81" s="26">
        <v>6.24</v>
      </c>
      <c r="I81" s="26">
        <v>4.3499999999999996</v>
      </c>
      <c r="J81" s="26">
        <v>6.68</v>
      </c>
      <c r="K81" s="26">
        <v>9.25</v>
      </c>
      <c r="L81" s="26">
        <v>7.95</v>
      </c>
      <c r="M81" s="26">
        <v>20.38</v>
      </c>
      <c r="N81" s="26">
        <v>2.86</v>
      </c>
      <c r="O81" s="26">
        <v>9.75</v>
      </c>
      <c r="P81" s="26">
        <v>12.32</v>
      </c>
      <c r="Q81" s="26">
        <v>14.96</v>
      </c>
      <c r="R81" s="2">
        <v>26.74</v>
      </c>
      <c r="S81" s="2">
        <v>4.22</v>
      </c>
      <c r="T81" s="2">
        <v>12.22</v>
      </c>
      <c r="U81" s="2">
        <v>12.21</v>
      </c>
      <c r="V81" s="2">
        <v>11.78</v>
      </c>
      <c r="W81" s="2">
        <v>2.94</v>
      </c>
      <c r="X81" s="2">
        <v>5.83</v>
      </c>
      <c r="Y81" s="2">
        <v>33.49</v>
      </c>
      <c r="Z81" s="2">
        <v>14.32</v>
      </c>
      <c r="AA81" s="2">
        <v>2.14</v>
      </c>
      <c r="AB81" s="2">
        <v>9.16</v>
      </c>
      <c r="AC81" s="2">
        <v>30.5</v>
      </c>
      <c r="AD81" s="2">
        <v>14</v>
      </c>
      <c r="AE81" s="2">
        <v>7.94</v>
      </c>
      <c r="AF81" s="2">
        <v>26.45</v>
      </c>
      <c r="AG81" s="2">
        <v>6.84</v>
      </c>
      <c r="AH81" s="2">
        <v>14.97</v>
      </c>
    </row>
    <row r="82" spans="1:34" x14ac:dyDescent="0.25">
      <c r="A82" s="28">
        <v>39926</v>
      </c>
      <c r="B82" s="27">
        <v>11.83</v>
      </c>
      <c r="C82" s="16">
        <v>12.64</v>
      </c>
      <c r="D82" s="26">
        <v>77.75</v>
      </c>
      <c r="E82" s="26">
        <v>11.15</v>
      </c>
      <c r="F82" s="26">
        <v>36.770000000000003</v>
      </c>
      <c r="G82" s="26">
        <v>20.13</v>
      </c>
      <c r="H82" s="26">
        <v>6.14</v>
      </c>
      <c r="I82" s="26">
        <v>4.3099999999999996</v>
      </c>
      <c r="J82" s="26">
        <v>6.52</v>
      </c>
      <c r="K82" s="26">
        <v>9.19</v>
      </c>
      <c r="L82" s="26">
        <v>7.85</v>
      </c>
      <c r="M82" s="26">
        <v>21.17</v>
      </c>
      <c r="N82" s="26">
        <v>2.86</v>
      </c>
      <c r="O82" s="26">
        <v>10.09</v>
      </c>
      <c r="P82" s="26">
        <v>12.57</v>
      </c>
      <c r="Q82" s="26">
        <v>14.85</v>
      </c>
      <c r="R82" s="2">
        <v>26.69</v>
      </c>
      <c r="S82" s="2">
        <v>4.18</v>
      </c>
      <c r="T82" s="2">
        <v>12.86</v>
      </c>
      <c r="U82" s="2">
        <v>12.33</v>
      </c>
      <c r="V82" s="2">
        <v>11.99</v>
      </c>
      <c r="W82" s="2">
        <v>2.92</v>
      </c>
      <c r="X82" s="2">
        <v>5.8</v>
      </c>
      <c r="Y82" s="2">
        <v>33.33</v>
      </c>
      <c r="Z82" s="2">
        <v>14.23</v>
      </c>
      <c r="AA82" s="2">
        <v>2.1800000000000002</v>
      </c>
      <c r="AB82" s="2">
        <v>9.5299999999999994</v>
      </c>
      <c r="AC82" s="2">
        <v>30.4</v>
      </c>
      <c r="AD82" s="2">
        <v>13.93</v>
      </c>
      <c r="AE82" s="2">
        <v>7.79</v>
      </c>
      <c r="AF82" s="2">
        <v>25.84</v>
      </c>
      <c r="AG82" s="2">
        <v>6.79</v>
      </c>
      <c r="AH82" s="2">
        <v>14.93</v>
      </c>
    </row>
    <row r="83" spans="1:34" x14ac:dyDescent="0.25">
      <c r="A83" s="28">
        <v>39927</v>
      </c>
      <c r="B83" s="27">
        <v>12.48</v>
      </c>
      <c r="C83" s="16">
        <v>12.72</v>
      </c>
      <c r="D83" s="26">
        <v>78.8</v>
      </c>
      <c r="E83" s="26">
        <v>11.37</v>
      </c>
      <c r="F83" s="26">
        <v>37.049999999999997</v>
      </c>
      <c r="G83" s="26">
        <v>20.55</v>
      </c>
      <c r="H83" s="26">
        <v>6.29</v>
      </c>
      <c r="I83" s="26">
        <v>4.32</v>
      </c>
      <c r="J83" s="26">
        <v>6.72</v>
      </c>
      <c r="K83" s="26">
        <v>9.0399999999999991</v>
      </c>
      <c r="L83" s="26">
        <v>8.07</v>
      </c>
      <c r="M83" s="26">
        <v>21.51</v>
      </c>
      <c r="N83" s="26">
        <v>2.88</v>
      </c>
      <c r="O83" s="26">
        <v>9.81</v>
      </c>
      <c r="P83" s="26">
        <v>12.65</v>
      </c>
      <c r="Q83" s="26">
        <v>15.64</v>
      </c>
      <c r="R83" s="2">
        <v>26.99</v>
      </c>
      <c r="S83" s="2">
        <v>4.28</v>
      </c>
      <c r="T83" s="2">
        <v>13.13</v>
      </c>
      <c r="U83" s="2">
        <v>12.12</v>
      </c>
      <c r="V83" s="2">
        <v>12.54</v>
      </c>
      <c r="W83" s="2">
        <v>2.97</v>
      </c>
      <c r="X83" s="2">
        <v>5.87</v>
      </c>
      <c r="Y83" s="2">
        <v>32.93</v>
      </c>
      <c r="Z83" s="2">
        <v>14.3</v>
      </c>
      <c r="AA83" s="2">
        <v>2.13</v>
      </c>
      <c r="AB83" s="2">
        <v>9.99</v>
      </c>
      <c r="AC83" s="2">
        <v>30.58</v>
      </c>
      <c r="AD83" s="2">
        <v>14.39</v>
      </c>
      <c r="AE83" s="2">
        <v>7.78</v>
      </c>
      <c r="AF83" s="2">
        <v>26.3</v>
      </c>
      <c r="AG83" s="2">
        <v>6.78</v>
      </c>
      <c r="AH83" s="2">
        <v>14.95</v>
      </c>
    </row>
    <row r="84" spans="1:34" x14ac:dyDescent="0.25">
      <c r="A84" s="28">
        <v>39930</v>
      </c>
      <c r="B84" s="27">
        <v>12.31</v>
      </c>
      <c r="C84" s="16">
        <v>12.7</v>
      </c>
      <c r="D84" s="26">
        <v>77.45</v>
      </c>
      <c r="E84" s="26">
        <v>11.4</v>
      </c>
      <c r="F84" s="26">
        <v>37.1</v>
      </c>
      <c r="G84" s="26">
        <v>20.02</v>
      </c>
      <c r="H84" s="26">
        <v>6.17</v>
      </c>
      <c r="I84" s="26">
        <v>4.28</v>
      </c>
      <c r="J84" s="26">
        <v>6.65</v>
      </c>
      <c r="K84" s="26">
        <v>9</v>
      </c>
      <c r="L84" s="26">
        <v>7.93</v>
      </c>
      <c r="M84" s="26">
        <v>21.08</v>
      </c>
      <c r="N84" s="26">
        <v>2.86</v>
      </c>
      <c r="O84" s="26">
        <v>10.47</v>
      </c>
      <c r="P84" s="26">
        <v>12.43</v>
      </c>
      <c r="Q84" s="26">
        <v>15.51</v>
      </c>
      <c r="R84" s="2">
        <v>26.71</v>
      </c>
      <c r="S84" s="2">
        <v>4.1900000000000004</v>
      </c>
      <c r="T84" s="2">
        <v>12.68</v>
      </c>
      <c r="U84" s="2">
        <v>11.83</v>
      </c>
      <c r="V84" s="2">
        <v>12.45</v>
      </c>
      <c r="W84" s="2">
        <v>2.93</v>
      </c>
      <c r="X84" s="2">
        <v>5.8</v>
      </c>
      <c r="Y84" s="2">
        <v>32.4</v>
      </c>
      <c r="Z84" s="2">
        <v>14.34</v>
      </c>
      <c r="AA84" s="2">
        <v>2.08</v>
      </c>
      <c r="AB84" s="2">
        <v>9.89</v>
      </c>
      <c r="AC84" s="2">
        <v>30.42</v>
      </c>
      <c r="AD84" s="2">
        <v>14.2</v>
      </c>
      <c r="AE84" s="2">
        <v>7.85</v>
      </c>
      <c r="AF84" s="2">
        <v>26</v>
      </c>
      <c r="AG84" s="2">
        <v>7.02</v>
      </c>
      <c r="AH84" s="2">
        <v>14.75</v>
      </c>
    </row>
    <row r="85" spans="1:34" x14ac:dyDescent="0.25">
      <c r="A85" s="28">
        <v>39931</v>
      </c>
      <c r="B85" s="27">
        <v>12.45</v>
      </c>
      <c r="C85" s="16">
        <v>12.58</v>
      </c>
      <c r="D85" s="26">
        <v>74.400000000000006</v>
      </c>
      <c r="E85" s="26">
        <v>11.25</v>
      </c>
      <c r="F85" s="26">
        <v>36.299999999999997</v>
      </c>
      <c r="G85" s="26">
        <v>18.8</v>
      </c>
      <c r="H85" s="26">
        <v>6.03</v>
      </c>
      <c r="I85" s="26">
        <v>4.2300000000000004</v>
      </c>
      <c r="J85" s="26">
        <v>6.56</v>
      </c>
      <c r="K85" s="26">
        <v>8.67</v>
      </c>
      <c r="L85" s="26">
        <v>7.76</v>
      </c>
      <c r="M85" s="26">
        <v>21.3</v>
      </c>
      <c r="N85" s="26">
        <v>2.78</v>
      </c>
      <c r="O85" s="26">
        <v>10.49</v>
      </c>
      <c r="P85" s="26">
        <v>12.66</v>
      </c>
      <c r="Q85" s="26">
        <v>15.18</v>
      </c>
      <c r="R85" s="2">
        <v>26</v>
      </c>
      <c r="S85" s="2">
        <v>3.89</v>
      </c>
      <c r="T85" s="2">
        <v>13.27</v>
      </c>
      <c r="U85" s="2">
        <v>11.5</v>
      </c>
      <c r="V85" s="2">
        <v>13.03</v>
      </c>
      <c r="W85" s="2">
        <v>2.95</v>
      </c>
      <c r="X85" s="2">
        <v>5.7</v>
      </c>
      <c r="Y85" s="2">
        <v>31.63</v>
      </c>
      <c r="Z85" s="2">
        <v>14.34</v>
      </c>
      <c r="AA85" s="2">
        <v>2.0299999999999998</v>
      </c>
      <c r="AB85" s="2">
        <v>9.68</v>
      </c>
      <c r="AC85" s="2">
        <v>30.51</v>
      </c>
      <c r="AD85" s="2">
        <v>14.02</v>
      </c>
      <c r="AE85" s="2">
        <v>7.47</v>
      </c>
      <c r="AF85" s="2">
        <v>25.81</v>
      </c>
      <c r="AG85" s="2">
        <v>7.08</v>
      </c>
      <c r="AH85" s="2">
        <v>14.66</v>
      </c>
    </row>
    <row r="86" spans="1:34" x14ac:dyDescent="0.25">
      <c r="A86" s="28">
        <v>39932</v>
      </c>
      <c r="B86" s="27">
        <v>12.94</v>
      </c>
      <c r="C86" s="16">
        <v>13.1</v>
      </c>
      <c r="D86" s="26">
        <v>76.25</v>
      </c>
      <c r="E86" s="26">
        <v>11.45</v>
      </c>
      <c r="F86" s="26">
        <v>37.4</v>
      </c>
      <c r="G86" s="26">
        <v>18.010000000000002</v>
      </c>
      <c r="H86" s="26">
        <v>6.12</v>
      </c>
      <c r="I86" s="26">
        <v>4.34</v>
      </c>
      <c r="J86" s="26">
        <v>6.96</v>
      </c>
      <c r="K86" s="26">
        <v>8.93</v>
      </c>
      <c r="L86" s="26">
        <v>8.0299999999999994</v>
      </c>
      <c r="M86" s="26">
        <v>21.23</v>
      </c>
      <c r="N86" s="26">
        <v>2.85</v>
      </c>
      <c r="O86" s="26">
        <v>11.27</v>
      </c>
      <c r="P86" s="26">
        <v>12.98</v>
      </c>
      <c r="Q86" s="26">
        <v>15.87</v>
      </c>
      <c r="R86" s="2">
        <v>26.46</v>
      </c>
      <c r="S86" s="2">
        <v>4.04</v>
      </c>
      <c r="T86" s="2">
        <v>13.82</v>
      </c>
      <c r="U86" s="2">
        <v>11.95</v>
      </c>
      <c r="V86" s="2">
        <v>13.14</v>
      </c>
      <c r="W86" s="2">
        <v>3.04</v>
      </c>
      <c r="X86" s="2">
        <v>5.88</v>
      </c>
      <c r="Y86" s="2">
        <v>32.4</v>
      </c>
      <c r="Z86" s="2">
        <v>14.84</v>
      </c>
      <c r="AA86" s="2">
        <v>2.1</v>
      </c>
      <c r="AB86" s="2">
        <v>10.039999999999999</v>
      </c>
      <c r="AC86" s="2">
        <v>31.32</v>
      </c>
      <c r="AD86" s="2">
        <v>14.29</v>
      </c>
      <c r="AE86" s="2">
        <v>7.73</v>
      </c>
      <c r="AF86" s="2">
        <v>26.71</v>
      </c>
      <c r="AG86" s="2">
        <v>7.08</v>
      </c>
      <c r="AH86" s="2">
        <v>14.61</v>
      </c>
    </row>
    <row r="87" spans="1:34" x14ac:dyDescent="0.25">
      <c r="A87" s="28">
        <v>39933</v>
      </c>
      <c r="B87" s="27">
        <v>13.14</v>
      </c>
      <c r="C87" s="16">
        <v>13.6</v>
      </c>
      <c r="D87" s="26">
        <v>78.099999999999994</v>
      </c>
      <c r="E87" s="26">
        <v>11.62</v>
      </c>
      <c r="F87" s="26">
        <v>37.950000000000003</v>
      </c>
      <c r="G87" s="26">
        <v>18</v>
      </c>
      <c r="H87" s="26">
        <v>6.29</v>
      </c>
      <c r="I87" s="26">
        <v>4.38</v>
      </c>
      <c r="J87" s="26">
        <v>7.27</v>
      </c>
      <c r="K87" s="26">
        <v>9</v>
      </c>
      <c r="L87" s="26">
        <v>8.2799999999999994</v>
      </c>
      <c r="M87" s="26">
        <v>21.3</v>
      </c>
      <c r="N87" s="26">
        <v>2.85</v>
      </c>
      <c r="O87" s="26">
        <v>10.81</v>
      </c>
      <c r="P87" s="26">
        <v>13.23</v>
      </c>
      <c r="Q87" s="26">
        <v>16.37</v>
      </c>
      <c r="R87" s="2">
        <v>27.15</v>
      </c>
      <c r="S87" s="2">
        <v>4.16</v>
      </c>
      <c r="T87" s="2">
        <v>14.39</v>
      </c>
      <c r="U87" s="2">
        <v>12.1</v>
      </c>
      <c r="V87" s="2">
        <v>13.33</v>
      </c>
      <c r="W87" s="2">
        <v>3.09</v>
      </c>
      <c r="X87" s="2">
        <v>6</v>
      </c>
      <c r="Y87" s="2">
        <v>32.39</v>
      </c>
      <c r="Z87" s="2">
        <v>15.02</v>
      </c>
      <c r="AA87" s="2">
        <v>2.17</v>
      </c>
      <c r="AB87" s="2">
        <v>10.27</v>
      </c>
      <c r="AC87" s="2">
        <v>31.79</v>
      </c>
      <c r="AD87" s="2">
        <v>14.47</v>
      </c>
      <c r="AE87" s="2">
        <v>7.82</v>
      </c>
      <c r="AF87" s="2">
        <v>26.96</v>
      </c>
      <c r="AG87" s="2">
        <v>7.17</v>
      </c>
      <c r="AH87" s="2">
        <v>14.41</v>
      </c>
    </row>
    <row r="88" spans="1:34" x14ac:dyDescent="0.25">
      <c r="A88" s="28">
        <v>39937</v>
      </c>
      <c r="B88" s="27">
        <v>14.36</v>
      </c>
      <c r="C88" s="16">
        <v>13.9</v>
      </c>
      <c r="D88" s="26">
        <v>83.4</v>
      </c>
      <c r="E88" s="26">
        <v>11.81</v>
      </c>
      <c r="F88" s="26">
        <v>37.520000000000003</v>
      </c>
      <c r="G88" s="26">
        <v>20.8</v>
      </c>
      <c r="H88" s="26">
        <v>6.32</v>
      </c>
      <c r="I88" s="26">
        <v>4.3899999999999997</v>
      </c>
      <c r="J88" s="26">
        <v>6.98</v>
      </c>
      <c r="K88" s="26">
        <v>9.18</v>
      </c>
      <c r="L88" s="26">
        <v>8.25</v>
      </c>
      <c r="M88" s="26">
        <v>22.16</v>
      </c>
      <c r="N88" s="26">
        <v>2.9</v>
      </c>
      <c r="O88" s="26">
        <v>11.38</v>
      </c>
      <c r="P88" s="26">
        <v>12.92</v>
      </c>
      <c r="Q88" s="26">
        <v>16.41</v>
      </c>
      <c r="R88" s="2">
        <v>27.85</v>
      </c>
      <c r="S88" s="2">
        <v>4.17</v>
      </c>
      <c r="T88" s="2">
        <v>16.41</v>
      </c>
      <c r="U88" s="2">
        <v>12.18</v>
      </c>
      <c r="V88" s="2">
        <v>13.33</v>
      </c>
      <c r="W88" s="2">
        <v>3.22</v>
      </c>
      <c r="X88" s="2">
        <v>6.06</v>
      </c>
      <c r="Y88" s="2">
        <v>32.6</v>
      </c>
      <c r="Z88" s="2">
        <v>15.25</v>
      </c>
      <c r="AA88" s="2">
        <v>2.25</v>
      </c>
      <c r="AB88" s="2">
        <v>10.62</v>
      </c>
      <c r="AC88" s="2">
        <v>31.44</v>
      </c>
      <c r="AD88" s="2">
        <v>14.71</v>
      </c>
      <c r="AE88" s="2">
        <v>8.14</v>
      </c>
      <c r="AF88" s="2">
        <v>27.17</v>
      </c>
      <c r="AG88" s="2">
        <v>7.5</v>
      </c>
      <c r="AH88" s="2">
        <v>14.72</v>
      </c>
    </row>
    <row r="89" spans="1:34" x14ac:dyDescent="0.25">
      <c r="A89" s="28">
        <v>39938</v>
      </c>
      <c r="B89" s="27">
        <v>14.85</v>
      </c>
      <c r="C89" s="16">
        <v>14.05</v>
      </c>
      <c r="D89" s="26">
        <v>82.5</v>
      </c>
      <c r="E89" s="26">
        <v>12</v>
      </c>
      <c r="F89" s="26">
        <v>37.11</v>
      </c>
      <c r="G89" s="26">
        <v>20.8</v>
      </c>
      <c r="H89" s="26">
        <v>6.42</v>
      </c>
      <c r="I89" s="26">
        <v>4.4800000000000004</v>
      </c>
      <c r="J89" s="26">
        <v>7.08</v>
      </c>
      <c r="K89" s="26">
        <v>9.3000000000000007</v>
      </c>
      <c r="L89" s="26">
        <v>8.42</v>
      </c>
      <c r="M89" s="26">
        <v>23.04</v>
      </c>
      <c r="N89" s="26">
        <v>2.83</v>
      </c>
      <c r="O89" s="26">
        <v>10.89</v>
      </c>
      <c r="P89" s="26">
        <v>12.71</v>
      </c>
      <c r="Q89" s="26">
        <v>16.5</v>
      </c>
      <c r="R89" s="2">
        <v>28.81</v>
      </c>
      <c r="S89" s="2">
        <v>4.47</v>
      </c>
      <c r="T89" s="2">
        <v>15.06</v>
      </c>
      <c r="U89" s="2">
        <v>12.07</v>
      </c>
      <c r="V89" s="2">
        <v>13.07</v>
      </c>
      <c r="W89" s="2">
        <v>3.22</v>
      </c>
      <c r="X89" s="2">
        <v>6.02</v>
      </c>
      <c r="Y89" s="2">
        <v>33.049999999999997</v>
      </c>
      <c r="Z89" s="2">
        <v>15.3</v>
      </c>
      <c r="AA89" s="2">
        <v>2.1800000000000002</v>
      </c>
      <c r="AB89" s="2">
        <v>11.06</v>
      </c>
      <c r="AC89" s="2">
        <v>31.16</v>
      </c>
      <c r="AD89" s="2">
        <v>14.85</v>
      </c>
      <c r="AE89" s="2">
        <v>8.4499999999999993</v>
      </c>
      <c r="AF89" s="2">
        <v>27.22</v>
      </c>
      <c r="AG89" s="2">
        <v>7.73</v>
      </c>
      <c r="AH89" s="2">
        <v>14.82</v>
      </c>
    </row>
    <row r="90" spans="1:34" x14ac:dyDescent="0.25">
      <c r="A90" s="28">
        <v>39939</v>
      </c>
      <c r="B90" s="27">
        <v>14.9</v>
      </c>
      <c r="C90" s="16">
        <v>14.16</v>
      </c>
      <c r="D90" s="26">
        <v>83</v>
      </c>
      <c r="E90" s="26">
        <v>11.97</v>
      </c>
      <c r="F90" s="26">
        <v>37.130000000000003</v>
      </c>
      <c r="G90" s="26">
        <v>20.69</v>
      </c>
      <c r="H90" s="26">
        <v>6.42</v>
      </c>
      <c r="I90" s="26">
        <v>4.57</v>
      </c>
      <c r="J90" s="26">
        <v>7.11</v>
      </c>
      <c r="K90" s="26">
        <v>9.4499999999999993</v>
      </c>
      <c r="L90" s="26">
        <v>8.5399999999999991</v>
      </c>
      <c r="M90" s="26">
        <v>23.07</v>
      </c>
      <c r="N90" s="26">
        <v>2.9</v>
      </c>
      <c r="O90" s="26">
        <v>10.78</v>
      </c>
      <c r="P90" s="26">
        <v>12.62</v>
      </c>
      <c r="Q90" s="26">
        <v>17.100000000000001</v>
      </c>
      <c r="R90" s="2">
        <v>28.98</v>
      </c>
      <c r="S90" s="2">
        <v>4.3600000000000003</v>
      </c>
      <c r="T90" s="2">
        <v>15.68</v>
      </c>
      <c r="U90" s="2">
        <v>12.58</v>
      </c>
      <c r="V90" s="2">
        <v>13.18</v>
      </c>
      <c r="W90" s="2">
        <v>3.24</v>
      </c>
      <c r="X90" s="2">
        <v>6.09</v>
      </c>
      <c r="Y90" s="2">
        <v>33.119999999999997</v>
      </c>
      <c r="Z90" s="2">
        <v>15.3</v>
      </c>
      <c r="AA90" s="2">
        <v>2.2799999999999998</v>
      </c>
      <c r="AB90" s="2">
        <v>11.4</v>
      </c>
      <c r="AC90" s="2">
        <v>31.3</v>
      </c>
      <c r="AD90" s="2">
        <v>14.93</v>
      </c>
      <c r="AE90" s="2">
        <v>8.3699999999999992</v>
      </c>
      <c r="AF90" s="2">
        <v>28</v>
      </c>
      <c r="AG90" s="2">
        <v>7.81</v>
      </c>
      <c r="AH90" s="2">
        <v>15.06</v>
      </c>
    </row>
    <row r="91" spans="1:34" x14ac:dyDescent="0.25">
      <c r="A91" s="28">
        <v>39940</v>
      </c>
      <c r="B91" s="27">
        <v>15.75</v>
      </c>
      <c r="C91" s="16">
        <v>13.85</v>
      </c>
      <c r="D91" s="26">
        <v>82.3</v>
      </c>
      <c r="E91" s="26">
        <v>11.98</v>
      </c>
      <c r="F91" s="26">
        <v>36.9</v>
      </c>
      <c r="G91" s="26">
        <v>20.28</v>
      </c>
      <c r="H91" s="26">
        <v>6.42</v>
      </c>
      <c r="I91" s="26">
        <v>4.6399999999999997</v>
      </c>
      <c r="J91" s="26">
        <v>7.02</v>
      </c>
      <c r="K91" s="26">
        <v>9.5</v>
      </c>
      <c r="L91" s="26">
        <v>8.6300000000000008</v>
      </c>
      <c r="M91" s="26">
        <v>21.45</v>
      </c>
      <c r="N91" s="26">
        <v>2.97</v>
      </c>
      <c r="O91" s="26">
        <v>10.76</v>
      </c>
      <c r="P91" s="26">
        <v>12.76</v>
      </c>
      <c r="Q91" s="26">
        <v>17</v>
      </c>
      <c r="R91" s="2">
        <v>28.74</v>
      </c>
      <c r="S91" s="2">
        <v>4.4800000000000004</v>
      </c>
      <c r="T91" s="2">
        <v>15.71</v>
      </c>
      <c r="U91" s="2">
        <v>12.58</v>
      </c>
      <c r="V91" s="2">
        <v>13.09</v>
      </c>
      <c r="W91" s="2">
        <v>3.39</v>
      </c>
      <c r="X91" s="2">
        <v>6.1</v>
      </c>
      <c r="Y91" s="2">
        <v>32.36</v>
      </c>
      <c r="Z91" s="2">
        <v>14.97</v>
      </c>
      <c r="AA91" s="2">
        <v>2.29</v>
      </c>
      <c r="AB91" s="2">
        <v>11.55</v>
      </c>
      <c r="AC91" s="2">
        <v>31.75</v>
      </c>
      <c r="AD91" s="2">
        <v>15.02</v>
      </c>
      <c r="AE91" s="2">
        <v>8.4499999999999993</v>
      </c>
      <c r="AF91" s="2">
        <v>28.44</v>
      </c>
      <c r="AG91" s="2">
        <v>7.41</v>
      </c>
      <c r="AH91" s="2">
        <v>15.15</v>
      </c>
    </row>
    <row r="92" spans="1:34" x14ac:dyDescent="0.25">
      <c r="A92" s="28">
        <v>39941</v>
      </c>
      <c r="B92" s="27">
        <v>15.96</v>
      </c>
      <c r="C92" s="16">
        <v>14.45</v>
      </c>
      <c r="D92" s="26">
        <v>82.35</v>
      </c>
      <c r="E92" s="26">
        <v>12.1</v>
      </c>
      <c r="F92" s="26">
        <v>37.17</v>
      </c>
      <c r="G92" s="26">
        <v>21.3</v>
      </c>
      <c r="H92" s="26">
        <v>6.64</v>
      </c>
      <c r="I92" s="26">
        <v>4.7300000000000004</v>
      </c>
      <c r="J92" s="26">
        <v>7.35</v>
      </c>
      <c r="K92" s="26">
        <v>9.4700000000000006</v>
      </c>
      <c r="L92" s="26">
        <v>8.9</v>
      </c>
      <c r="M92" s="26">
        <v>22.12</v>
      </c>
      <c r="N92" s="26">
        <v>3</v>
      </c>
      <c r="O92" s="26">
        <v>10.84</v>
      </c>
      <c r="P92" s="26">
        <v>13.13</v>
      </c>
      <c r="Q92" s="26">
        <v>16.68</v>
      </c>
      <c r="R92" s="2">
        <v>28.82</v>
      </c>
      <c r="S92" s="2">
        <v>4.5599999999999996</v>
      </c>
      <c r="T92" s="2">
        <v>15.66</v>
      </c>
      <c r="U92" s="2">
        <v>12.68</v>
      </c>
      <c r="V92" s="2">
        <v>13.41</v>
      </c>
      <c r="W92" s="2">
        <v>3.26</v>
      </c>
      <c r="X92" s="2">
        <v>6.17</v>
      </c>
      <c r="Y92" s="2">
        <v>32.74</v>
      </c>
      <c r="Z92" s="2">
        <v>15.04</v>
      </c>
      <c r="AA92" s="2">
        <v>2.38</v>
      </c>
      <c r="AB92" s="2">
        <v>12.26</v>
      </c>
      <c r="AC92" s="2">
        <v>32.049999999999997</v>
      </c>
      <c r="AD92" s="2">
        <v>15.43</v>
      </c>
      <c r="AE92" s="2">
        <v>8.7899999999999991</v>
      </c>
      <c r="AF92" s="2">
        <v>28.35</v>
      </c>
      <c r="AG92" s="2">
        <v>7.93</v>
      </c>
      <c r="AH92" s="2">
        <v>15.12</v>
      </c>
    </row>
    <row r="93" spans="1:34" x14ac:dyDescent="0.25">
      <c r="A93" s="28">
        <v>39944</v>
      </c>
      <c r="B93" s="27">
        <v>15.5</v>
      </c>
      <c r="C93" s="16">
        <v>13.67</v>
      </c>
      <c r="D93" s="26">
        <v>80.75</v>
      </c>
      <c r="E93" s="26">
        <v>12.08</v>
      </c>
      <c r="F93" s="26">
        <v>36.869999999999997</v>
      </c>
      <c r="G93" s="26">
        <v>20.440000000000001</v>
      </c>
      <c r="H93" s="26">
        <v>6.49</v>
      </c>
      <c r="I93" s="26">
        <v>4.74</v>
      </c>
      <c r="J93" s="26">
        <v>7.31</v>
      </c>
      <c r="K93" s="26">
        <v>9.19</v>
      </c>
      <c r="L93" s="26">
        <v>8.76</v>
      </c>
      <c r="M93" s="26">
        <v>22.28</v>
      </c>
      <c r="N93" s="26">
        <v>2.96</v>
      </c>
      <c r="O93" s="26">
        <v>10.79</v>
      </c>
      <c r="P93" s="26">
        <v>13.03</v>
      </c>
      <c r="Q93" s="26">
        <v>16.64</v>
      </c>
      <c r="R93" s="2">
        <v>28.02</v>
      </c>
      <c r="S93" s="2">
        <v>4.53</v>
      </c>
      <c r="T93" s="2">
        <v>15.66</v>
      </c>
      <c r="U93" s="2">
        <v>12.55</v>
      </c>
      <c r="V93" s="2">
        <v>13.37</v>
      </c>
      <c r="W93" s="2">
        <v>3.3</v>
      </c>
      <c r="X93" s="2">
        <v>6.07</v>
      </c>
      <c r="Y93" s="2">
        <v>32.53</v>
      </c>
      <c r="Z93" s="2">
        <v>15.17</v>
      </c>
      <c r="AA93" s="2">
        <v>2.38</v>
      </c>
      <c r="AB93" s="2">
        <v>12.61</v>
      </c>
      <c r="AC93" s="2">
        <v>31.75</v>
      </c>
      <c r="AD93" s="2">
        <v>15.11</v>
      </c>
      <c r="AE93" s="2">
        <v>8.8699999999999992</v>
      </c>
      <c r="AF93" s="2">
        <v>27.37</v>
      </c>
      <c r="AG93" s="2">
        <v>8.19</v>
      </c>
      <c r="AH93" s="2">
        <v>15.02</v>
      </c>
    </row>
    <row r="94" spans="1:34" x14ac:dyDescent="0.25">
      <c r="A94" s="28">
        <v>39945</v>
      </c>
      <c r="B94" s="27">
        <v>15.53</v>
      </c>
      <c r="C94" s="16">
        <v>13.72</v>
      </c>
      <c r="D94" s="26">
        <v>83.7</v>
      </c>
      <c r="E94" s="26">
        <v>12.06</v>
      </c>
      <c r="F94" s="26">
        <v>36.840000000000003</v>
      </c>
      <c r="G94" s="26">
        <v>19.579999999999998</v>
      </c>
      <c r="H94" s="26">
        <v>6.39</v>
      </c>
      <c r="I94" s="26">
        <v>4.7</v>
      </c>
      <c r="J94" s="26">
        <v>7.21</v>
      </c>
      <c r="K94" s="26">
        <v>9.1</v>
      </c>
      <c r="L94" s="26">
        <v>8.66</v>
      </c>
      <c r="M94" s="26">
        <v>22.71</v>
      </c>
      <c r="N94" s="26">
        <v>2.98</v>
      </c>
      <c r="O94" s="26">
        <v>10.79</v>
      </c>
      <c r="P94" s="26">
        <v>13.22</v>
      </c>
      <c r="Q94" s="26">
        <v>16.62</v>
      </c>
      <c r="R94" s="2">
        <v>27.73</v>
      </c>
      <c r="S94" s="2">
        <v>4.47</v>
      </c>
      <c r="T94" s="2">
        <v>14.78</v>
      </c>
      <c r="U94" s="2">
        <v>12.84</v>
      </c>
      <c r="V94" s="2">
        <v>13.32</v>
      </c>
      <c r="W94" s="2">
        <v>3.29</v>
      </c>
      <c r="X94" s="2">
        <v>6.07</v>
      </c>
      <c r="Y94" s="2">
        <v>33.630000000000003</v>
      </c>
      <c r="Z94" s="2">
        <v>15.25</v>
      </c>
      <c r="AA94" s="2">
        <v>2.4</v>
      </c>
      <c r="AB94" s="2">
        <v>12.15</v>
      </c>
      <c r="AC94" s="2">
        <v>31.69</v>
      </c>
      <c r="AD94" s="2">
        <v>15.24</v>
      </c>
      <c r="AE94" s="2">
        <v>9.1</v>
      </c>
      <c r="AF94" s="2">
        <v>28.2</v>
      </c>
      <c r="AG94" s="2">
        <v>8.39</v>
      </c>
      <c r="AH94" s="2">
        <v>14.83</v>
      </c>
    </row>
    <row r="95" spans="1:34" x14ac:dyDescent="0.25">
      <c r="A95" s="28">
        <v>39946</v>
      </c>
      <c r="B95" s="27">
        <v>15.23</v>
      </c>
      <c r="C95" s="16">
        <v>13.33</v>
      </c>
      <c r="D95" s="26">
        <v>80</v>
      </c>
      <c r="E95" s="26">
        <v>11.73</v>
      </c>
      <c r="F95" s="26">
        <v>36.159999999999997</v>
      </c>
      <c r="G95" s="26">
        <v>18.66</v>
      </c>
      <c r="H95" s="26">
        <v>6.12</v>
      </c>
      <c r="I95" s="26">
        <v>4.5999999999999996</v>
      </c>
      <c r="J95" s="26">
        <v>6.84</v>
      </c>
      <c r="K95" s="26">
        <v>8.74</v>
      </c>
      <c r="L95" s="26">
        <v>8.26</v>
      </c>
      <c r="M95" s="26">
        <v>21.34</v>
      </c>
      <c r="N95" s="26">
        <v>2.86</v>
      </c>
      <c r="O95" s="26">
        <v>10.84</v>
      </c>
      <c r="P95" s="26">
        <v>12.78</v>
      </c>
      <c r="Q95" s="26">
        <v>16.440000000000001</v>
      </c>
      <c r="R95" s="2">
        <v>26.8</v>
      </c>
      <c r="S95" s="2">
        <v>4.21</v>
      </c>
      <c r="T95" s="2">
        <v>13.86</v>
      </c>
      <c r="U95" s="2">
        <v>12.44</v>
      </c>
      <c r="V95" s="2">
        <v>13.25</v>
      </c>
      <c r="W95" s="2">
        <v>3.27</v>
      </c>
      <c r="X95" s="2">
        <v>5.95</v>
      </c>
      <c r="Y95" s="2">
        <v>32.96</v>
      </c>
      <c r="Z95" s="2">
        <v>14.97</v>
      </c>
      <c r="AA95" s="2">
        <v>2.2599999999999998</v>
      </c>
      <c r="AB95" s="2">
        <v>11.5</v>
      </c>
      <c r="AC95" s="2">
        <v>31.6</v>
      </c>
      <c r="AD95" s="2">
        <v>14.89</v>
      </c>
      <c r="AE95" s="2">
        <v>9</v>
      </c>
      <c r="AF95" s="2">
        <v>27.7</v>
      </c>
      <c r="AG95" s="2">
        <v>8.01</v>
      </c>
      <c r="AH95" s="2">
        <v>14.75</v>
      </c>
    </row>
    <row r="96" spans="1:34" x14ac:dyDescent="0.25">
      <c r="A96" s="28">
        <v>39947</v>
      </c>
      <c r="B96" s="27">
        <v>16.07</v>
      </c>
      <c r="C96" s="16">
        <v>13.33</v>
      </c>
      <c r="D96" s="26">
        <v>78.849999999999994</v>
      </c>
      <c r="E96" s="26">
        <v>11.85</v>
      </c>
      <c r="F96" s="26">
        <v>35.75</v>
      </c>
      <c r="G96" s="26">
        <v>18.59</v>
      </c>
      <c r="H96" s="26">
        <v>6.02</v>
      </c>
      <c r="I96" s="26">
        <v>4.55</v>
      </c>
      <c r="J96" s="26">
        <v>6.88</v>
      </c>
      <c r="K96" s="26">
        <v>8.76</v>
      </c>
      <c r="L96" s="26">
        <v>8.1999999999999993</v>
      </c>
      <c r="M96" s="26">
        <v>21.68</v>
      </c>
      <c r="N96" s="26">
        <v>2.89</v>
      </c>
      <c r="O96" s="26">
        <v>10.85</v>
      </c>
      <c r="P96" s="26">
        <v>12.85</v>
      </c>
      <c r="Q96" s="26">
        <v>16.84</v>
      </c>
      <c r="R96" s="2">
        <v>27.09</v>
      </c>
      <c r="S96" s="2">
        <v>4.2300000000000004</v>
      </c>
      <c r="T96" s="2">
        <v>14.48</v>
      </c>
      <c r="U96" s="2">
        <v>12.42</v>
      </c>
      <c r="V96" s="2">
        <v>13.2</v>
      </c>
      <c r="W96" s="2">
        <v>3.23</v>
      </c>
      <c r="X96" s="2">
        <v>5.91</v>
      </c>
      <c r="Y96" s="2">
        <v>33.22</v>
      </c>
      <c r="Z96" s="2">
        <v>14.94</v>
      </c>
      <c r="AA96" s="2">
        <v>2.31</v>
      </c>
      <c r="AB96" s="2">
        <v>11.7</v>
      </c>
      <c r="AC96" s="2">
        <v>31.87</v>
      </c>
      <c r="AD96" s="2">
        <v>14.76</v>
      </c>
      <c r="AE96" s="2">
        <v>9.6199999999999992</v>
      </c>
      <c r="AF96" s="2">
        <v>27.72</v>
      </c>
      <c r="AG96" s="2">
        <v>7.12</v>
      </c>
      <c r="AH96" s="2">
        <v>14.65</v>
      </c>
    </row>
    <row r="97" spans="1:34" x14ac:dyDescent="0.25">
      <c r="A97" s="28">
        <v>39948</v>
      </c>
      <c r="B97" s="27">
        <v>16.3</v>
      </c>
      <c r="C97" s="16">
        <v>13.3</v>
      </c>
      <c r="D97" s="26">
        <v>81.5</v>
      </c>
      <c r="E97" s="26">
        <v>11.72</v>
      </c>
      <c r="F97" s="26">
        <v>36.1</v>
      </c>
      <c r="G97" s="26">
        <v>19.29</v>
      </c>
      <c r="H97" s="26">
        <v>6.04</v>
      </c>
      <c r="I97" s="26">
        <v>4.54</v>
      </c>
      <c r="J97" s="26">
        <v>6.81</v>
      </c>
      <c r="K97" s="26">
        <v>8.9499999999999993</v>
      </c>
      <c r="L97" s="26">
        <v>8.1999999999999993</v>
      </c>
      <c r="M97" s="26">
        <v>21.77</v>
      </c>
      <c r="N97" s="26">
        <v>2.89</v>
      </c>
      <c r="O97" s="26">
        <v>10.71</v>
      </c>
      <c r="P97" s="26">
        <v>12.79</v>
      </c>
      <c r="Q97" s="26">
        <v>17.149999999999999</v>
      </c>
      <c r="R97" s="2">
        <v>27.25</v>
      </c>
      <c r="S97" s="2">
        <v>4.28</v>
      </c>
      <c r="T97" s="2">
        <v>15.24</v>
      </c>
      <c r="U97" s="2">
        <v>12.7</v>
      </c>
      <c r="V97" s="2">
        <v>13.03</v>
      </c>
      <c r="W97" s="2">
        <v>3.21</v>
      </c>
      <c r="X97" s="2">
        <v>5.91</v>
      </c>
      <c r="Y97" s="2">
        <v>32.64</v>
      </c>
      <c r="Z97" s="2">
        <v>15.85</v>
      </c>
      <c r="AA97" s="2">
        <v>2.2999999999999998</v>
      </c>
      <c r="AB97" s="2">
        <v>12.13</v>
      </c>
      <c r="AC97" s="2">
        <v>31.67</v>
      </c>
      <c r="AD97" s="2">
        <v>14.9</v>
      </c>
      <c r="AE97" s="2">
        <v>9.49</v>
      </c>
      <c r="AF97" s="2">
        <v>28.2</v>
      </c>
      <c r="AG97" s="2">
        <v>6.87</v>
      </c>
      <c r="AH97" s="2">
        <v>14.55</v>
      </c>
    </row>
    <row r="98" spans="1:34" x14ac:dyDescent="0.25">
      <c r="A98" s="28">
        <v>39951</v>
      </c>
      <c r="B98" s="27">
        <v>17.28</v>
      </c>
      <c r="C98" s="16">
        <v>13.42</v>
      </c>
      <c r="D98" s="26">
        <v>82.45</v>
      </c>
      <c r="E98" s="26">
        <v>11.85</v>
      </c>
      <c r="F98" s="26">
        <v>37.5</v>
      </c>
      <c r="G98" s="26">
        <v>20.260000000000002</v>
      </c>
      <c r="H98" s="26">
        <v>6.18</v>
      </c>
      <c r="I98" s="26">
        <v>4.5599999999999996</v>
      </c>
      <c r="J98" s="26">
        <v>7.1</v>
      </c>
      <c r="K98" s="26">
        <v>9.16</v>
      </c>
      <c r="L98" s="26">
        <v>8.4499999999999993</v>
      </c>
      <c r="M98" s="26">
        <v>22.29</v>
      </c>
      <c r="N98" s="26">
        <v>2.95</v>
      </c>
      <c r="O98" s="26">
        <v>10.89</v>
      </c>
      <c r="P98" s="26">
        <v>13.07</v>
      </c>
      <c r="Q98" s="26">
        <v>16.899999999999999</v>
      </c>
      <c r="R98" s="2">
        <v>27.17</v>
      </c>
      <c r="S98" s="2">
        <v>4.3899999999999997</v>
      </c>
      <c r="T98" s="2">
        <v>15.19</v>
      </c>
      <c r="U98" s="2">
        <v>12.86</v>
      </c>
      <c r="V98" s="2">
        <v>13.27</v>
      </c>
      <c r="W98" s="2">
        <v>3.26</v>
      </c>
      <c r="X98" s="2">
        <v>5.93</v>
      </c>
      <c r="Y98" s="2">
        <v>31.95</v>
      </c>
      <c r="Z98" s="2">
        <v>15.98</v>
      </c>
      <c r="AA98" s="2">
        <v>2.37</v>
      </c>
      <c r="AB98" s="2">
        <v>12.03</v>
      </c>
      <c r="AC98" s="2">
        <v>31.58</v>
      </c>
      <c r="AD98" s="2">
        <v>15.21</v>
      </c>
      <c r="AE98" s="2">
        <v>10.31</v>
      </c>
      <c r="AF98" s="2">
        <v>28.31</v>
      </c>
      <c r="AG98" s="2">
        <v>6.88</v>
      </c>
      <c r="AH98" s="2">
        <v>14.74</v>
      </c>
    </row>
    <row r="99" spans="1:34" x14ac:dyDescent="0.25">
      <c r="A99" s="28">
        <v>39952</v>
      </c>
      <c r="B99" s="27">
        <v>17.62</v>
      </c>
      <c r="C99" s="16">
        <v>13.01</v>
      </c>
      <c r="D99" s="26">
        <v>87.8</v>
      </c>
      <c r="E99" s="26">
        <v>12.31</v>
      </c>
      <c r="F99" s="26">
        <v>37.9</v>
      </c>
      <c r="G99" s="26">
        <v>21.5</v>
      </c>
      <c r="H99" s="26">
        <v>6.38</v>
      </c>
      <c r="I99" s="26">
        <v>4.63</v>
      </c>
      <c r="J99" s="26">
        <v>7.34</v>
      </c>
      <c r="K99" s="26">
        <v>8.85</v>
      </c>
      <c r="L99" s="26">
        <v>8.68</v>
      </c>
      <c r="M99" s="26">
        <v>22.99</v>
      </c>
      <c r="N99" s="26">
        <v>3</v>
      </c>
      <c r="O99" s="26">
        <v>10.92</v>
      </c>
      <c r="P99" s="26">
        <v>13.05</v>
      </c>
      <c r="Q99" s="26">
        <v>17.22</v>
      </c>
      <c r="R99" s="2">
        <v>28.04</v>
      </c>
      <c r="S99" s="2">
        <v>4.4800000000000004</v>
      </c>
      <c r="T99" s="2">
        <v>15.71</v>
      </c>
      <c r="U99" s="2">
        <v>13.12</v>
      </c>
      <c r="V99" s="2">
        <v>13.41</v>
      </c>
      <c r="W99" s="2">
        <v>3.32</v>
      </c>
      <c r="X99" s="2">
        <v>6.02</v>
      </c>
      <c r="Y99" s="2">
        <v>31.8</v>
      </c>
      <c r="Z99" s="2">
        <v>15.96</v>
      </c>
      <c r="AA99" s="2">
        <v>2.39</v>
      </c>
      <c r="AB99" s="2">
        <v>12.53</v>
      </c>
      <c r="AC99" s="2">
        <v>32</v>
      </c>
      <c r="AD99" s="2">
        <v>15.49</v>
      </c>
      <c r="AE99" s="2">
        <v>11.25</v>
      </c>
      <c r="AF99" s="2">
        <v>29.94</v>
      </c>
      <c r="AG99" s="2">
        <v>6.91</v>
      </c>
      <c r="AH99" s="2">
        <v>14.89</v>
      </c>
    </row>
    <row r="100" spans="1:34" x14ac:dyDescent="0.25">
      <c r="A100" s="28">
        <v>39953</v>
      </c>
      <c r="B100" s="27">
        <v>17.75</v>
      </c>
      <c r="C100" s="16">
        <v>13.15</v>
      </c>
      <c r="D100" s="26">
        <v>93.05</v>
      </c>
      <c r="E100" s="26">
        <v>12.61</v>
      </c>
      <c r="F100" s="26">
        <v>38</v>
      </c>
      <c r="G100" s="26">
        <v>22.58</v>
      </c>
      <c r="H100" s="26">
        <v>6.34</v>
      </c>
      <c r="I100" s="26">
        <v>4.63</v>
      </c>
      <c r="J100" s="26">
        <v>7.31</v>
      </c>
      <c r="K100" s="26">
        <v>8.81</v>
      </c>
      <c r="L100" s="26">
        <v>8.6999999999999993</v>
      </c>
      <c r="M100" s="26">
        <v>23.28</v>
      </c>
      <c r="N100" s="26">
        <v>3.06</v>
      </c>
      <c r="O100" s="26">
        <v>11</v>
      </c>
      <c r="P100" s="26">
        <v>12.96</v>
      </c>
      <c r="Q100" s="26">
        <v>18.079999999999998</v>
      </c>
      <c r="R100" s="2">
        <v>28.39</v>
      </c>
      <c r="S100" s="2">
        <v>4.55</v>
      </c>
      <c r="T100" s="2">
        <v>16.41</v>
      </c>
      <c r="U100" s="2">
        <v>13.08</v>
      </c>
      <c r="V100" s="2">
        <v>13.14</v>
      </c>
      <c r="W100" s="2">
        <v>3.43</v>
      </c>
      <c r="X100" s="2">
        <v>6.12</v>
      </c>
      <c r="Y100" s="2">
        <v>31.95</v>
      </c>
      <c r="Z100" s="2">
        <v>16.440000000000001</v>
      </c>
      <c r="AA100" s="2">
        <v>2.36</v>
      </c>
      <c r="AB100" s="2">
        <v>12.85</v>
      </c>
      <c r="AC100" s="2">
        <v>32.29</v>
      </c>
      <c r="AD100" s="2">
        <v>15.69</v>
      </c>
      <c r="AE100" s="2">
        <v>11.42</v>
      </c>
      <c r="AF100" s="2">
        <v>30.58</v>
      </c>
      <c r="AG100" s="2">
        <v>7.01</v>
      </c>
      <c r="AH100" s="2">
        <v>14.91</v>
      </c>
    </row>
    <row r="101" spans="1:34" x14ac:dyDescent="0.25">
      <c r="A101" s="28">
        <v>39954</v>
      </c>
      <c r="B101" s="27">
        <v>17.22</v>
      </c>
      <c r="C101" s="16">
        <v>12.82</v>
      </c>
      <c r="D101" s="26">
        <v>90.45</v>
      </c>
      <c r="E101" s="26">
        <v>12.25</v>
      </c>
      <c r="F101" s="26">
        <v>37.21</v>
      </c>
      <c r="G101" s="26">
        <v>20.82</v>
      </c>
      <c r="H101" s="26">
        <v>6.2</v>
      </c>
      <c r="I101" s="26">
        <v>4.57</v>
      </c>
      <c r="J101" s="26">
        <v>7.13</v>
      </c>
      <c r="K101" s="26">
        <v>8.6999999999999993</v>
      </c>
      <c r="L101" s="26">
        <v>8.4600000000000009</v>
      </c>
      <c r="M101" s="26">
        <v>22.65</v>
      </c>
      <c r="N101" s="26">
        <v>3.01</v>
      </c>
      <c r="O101" s="26">
        <v>11.2</v>
      </c>
      <c r="P101" s="26">
        <v>12.88</v>
      </c>
      <c r="Q101" s="26">
        <v>17.84</v>
      </c>
      <c r="R101" s="2">
        <v>27.79</v>
      </c>
      <c r="S101" s="2">
        <v>4.59</v>
      </c>
      <c r="T101" s="2">
        <v>16</v>
      </c>
      <c r="U101" s="2">
        <v>12.91</v>
      </c>
      <c r="V101" s="2">
        <v>13.29</v>
      </c>
      <c r="W101" s="2">
        <v>3.46</v>
      </c>
      <c r="X101" s="2">
        <v>6</v>
      </c>
      <c r="Y101" s="2">
        <v>31.19</v>
      </c>
      <c r="Z101" s="2">
        <v>16.13</v>
      </c>
      <c r="AA101" s="2">
        <v>2.2999999999999998</v>
      </c>
      <c r="AB101" s="2">
        <v>12.64</v>
      </c>
      <c r="AC101" s="2">
        <v>32.6</v>
      </c>
      <c r="AD101" s="2">
        <v>15.36</v>
      </c>
      <c r="AE101" s="2">
        <v>10.93</v>
      </c>
      <c r="AF101" s="2">
        <v>29.95</v>
      </c>
      <c r="AG101" s="2">
        <v>6.77</v>
      </c>
      <c r="AH101" s="2">
        <v>14.9</v>
      </c>
    </row>
    <row r="102" spans="1:34" x14ac:dyDescent="0.25">
      <c r="A102" s="28">
        <v>39955</v>
      </c>
      <c r="B102" s="27">
        <v>17.48</v>
      </c>
      <c r="C102" s="16">
        <v>12.95</v>
      </c>
      <c r="D102" s="26">
        <v>91.15</v>
      </c>
      <c r="E102" s="26">
        <v>12.27</v>
      </c>
      <c r="F102" s="26">
        <v>37.44</v>
      </c>
      <c r="G102" s="26">
        <v>20.9</v>
      </c>
      <c r="H102" s="26">
        <v>6.3</v>
      </c>
      <c r="I102" s="26">
        <v>4.6100000000000003</v>
      </c>
      <c r="J102" s="26">
        <v>7.28</v>
      </c>
      <c r="K102" s="26">
        <v>8.69</v>
      </c>
      <c r="L102" s="26">
        <v>8.58</v>
      </c>
      <c r="M102" s="26">
        <v>22.57</v>
      </c>
      <c r="N102" s="26">
        <v>3.05</v>
      </c>
      <c r="O102" s="26">
        <v>11.17</v>
      </c>
      <c r="P102" s="26">
        <v>12.97</v>
      </c>
      <c r="Q102" s="26">
        <v>17.989999999999998</v>
      </c>
      <c r="R102" s="2">
        <v>28</v>
      </c>
      <c r="S102" s="2">
        <v>4.57</v>
      </c>
      <c r="T102" s="2">
        <v>16.16</v>
      </c>
      <c r="U102" s="2">
        <v>12.95</v>
      </c>
      <c r="V102" s="2">
        <v>13.45</v>
      </c>
      <c r="W102" s="2">
        <v>3.49</v>
      </c>
      <c r="X102" s="2">
        <v>6.04</v>
      </c>
      <c r="Y102" s="2">
        <v>31.06</v>
      </c>
      <c r="Z102" s="2">
        <v>16.21</v>
      </c>
      <c r="AA102" s="2">
        <v>2.35</v>
      </c>
      <c r="AB102" s="2">
        <v>12.6</v>
      </c>
      <c r="AC102" s="2">
        <v>32.44</v>
      </c>
      <c r="AD102" s="2">
        <v>15.43</v>
      </c>
      <c r="AE102" s="2">
        <v>11.28</v>
      </c>
      <c r="AF102" s="2">
        <v>30.42</v>
      </c>
      <c r="AG102" s="2">
        <v>7.11</v>
      </c>
      <c r="AH102" s="2">
        <v>14.93</v>
      </c>
    </row>
    <row r="103" spans="1:34" x14ac:dyDescent="0.25">
      <c r="A103" s="28">
        <v>39958</v>
      </c>
      <c r="B103" s="27">
        <v>17.350000000000001</v>
      </c>
      <c r="C103" s="16">
        <v>12.87</v>
      </c>
      <c r="D103" s="26">
        <v>93.45</v>
      </c>
      <c r="E103" s="26">
        <v>12.2</v>
      </c>
      <c r="F103" s="26">
        <v>37.340000000000003</v>
      </c>
      <c r="G103" s="26">
        <v>21.22</v>
      </c>
      <c r="H103" s="26">
        <v>6.36</v>
      </c>
      <c r="I103" s="26">
        <v>4.6100000000000003</v>
      </c>
      <c r="J103" s="26">
        <v>7.31</v>
      </c>
      <c r="K103" s="26">
        <v>8.58</v>
      </c>
      <c r="L103" s="26">
        <v>8.66</v>
      </c>
      <c r="M103" s="26">
        <v>22.41</v>
      </c>
      <c r="N103" s="26">
        <v>3.05</v>
      </c>
      <c r="O103" s="26">
        <v>11.02</v>
      </c>
      <c r="P103" s="26">
        <v>13</v>
      </c>
      <c r="Q103" s="26">
        <v>17.600000000000001</v>
      </c>
      <c r="R103" s="2">
        <v>27.84</v>
      </c>
      <c r="S103" s="2">
        <v>4.5199999999999996</v>
      </c>
      <c r="T103" s="2">
        <v>16.47</v>
      </c>
      <c r="U103" s="2">
        <v>12.97</v>
      </c>
      <c r="V103" s="2">
        <v>13.37</v>
      </c>
      <c r="W103" s="2">
        <v>3.48</v>
      </c>
      <c r="X103" s="2">
        <v>6.07</v>
      </c>
      <c r="Y103" s="2">
        <v>31.21</v>
      </c>
      <c r="Z103" s="2">
        <v>16.27</v>
      </c>
      <c r="AA103" s="2">
        <v>2.34</v>
      </c>
      <c r="AB103" s="2">
        <v>12.64</v>
      </c>
      <c r="AC103" s="2">
        <v>32.57</v>
      </c>
      <c r="AD103" s="2">
        <v>15.56</v>
      </c>
      <c r="AE103" s="2">
        <v>11.16</v>
      </c>
      <c r="AF103" s="2">
        <v>30.24</v>
      </c>
      <c r="AG103" s="2">
        <v>7.06</v>
      </c>
      <c r="AH103" s="2">
        <v>15.01</v>
      </c>
    </row>
    <row r="104" spans="1:34" x14ac:dyDescent="0.25">
      <c r="A104" s="28">
        <v>39959</v>
      </c>
      <c r="B104" s="27">
        <v>17.3</v>
      </c>
      <c r="C104" s="16">
        <v>13.16</v>
      </c>
      <c r="D104" s="26">
        <v>95.1</v>
      </c>
      <c r="E104" s="26">
        <v>12.23</v>
      </c>
      <c r="F104" s="26">
        <v>37.06</v>
      </c>
      <c r="G104" s="26">
        <v>21.34</v>
      </c>
      <c r="H104" s="26">
        <v>6.4</v>
      </c>
      <c r="I104" s="26">
        <v>4.6100000000000003</v>
      </c>
      <c r="J104" s="26">
        <v>7.4</v>
      </c>
      <c r="K104" s="26">
        <v>8.66</v>
      </c>
      <c r="L104" s="26">
        <v>8.67</v>
      </c>
      <c r="M104" s="26">
        <v>22.58</v>
      </c>
      <c r="N104" s="26">
        <v>3.04</v>
      </c>
      <c r="O104" s="26">
        <v>11.11</v>
      </c>
      <c r="P104" s="26">
        <v>13.15</v>
      </c>
      <c r="Q104" s="26">
        <v>17.920000000000002</v>
      </c>
      <c r="R104" s="2">
        <v>28.11</v>
      </c>
      <c r="S104" s="2">
        <v>4.53</v>
      </c>
      <c r="T104" s="2">
        <v>16.22</v>
      </c>
      <c r="U104" s="2">
        <v>13.05</v>
      </c>
      <c r="V104" s="2">
        <v>13.24</v>
      </c>
      <c r="W104" s="2">
        <v>3.48</v>
      </c>
      <c r="X104" s="2">
        <v>6.1</v>
      </c>
      <c r="Y104" s="2">
        <v>31.62</v>
      </c>
      <c r="Z104" s="2">
        <v>16.29</v>
      </c>
      <c r="AA104" s="2">
        <v>2.35</v>
      </c>
      <c r="AB104" s="2">
        <v>12.6</v>
      </c>
      <c r="AC104" s="2">
        <v>33.090000000000003</v>
      </c>
      <c r="AD104" s="2">
        <v>15.65</v>
      </c>
      <c r="AE104" s="2">
        <v>11.4</v>
      </c>
      <c r="AF104" s="2">
        <v>30.44</v>
      </c>
      <c r="AG104" s="2">
        <v>7.2</v>
      </c>
      <c r="AH104" s="2">
        <v>15.09</v>
      </c>
    </row>
    <row r="105" spans="1:34" x14ac:dyDescent="0.25">
      <c r="A105" s="28">
        <v>39960</v>
      </c>
      <c r="B105" s="27">
        <v>18</v>
      </c>
      <c r="C105" s="16">
        <v>13.29</v>
      </c>
      <c r="D105" s="26">
        <v>99.1</v>
      </c>
      <c r="E105" s="26">
        <v>12.62</v>
      </c>
      <c r="F105" s="26">
        <v>37.4</v>
      </c>
      <c r="G105" s="26">
        <v>22.55</v>
      </c>
      <c r="H105" s="26">
        <v>6.51</v>
      </c>
      <c r="I105" s="26">
        <v>4.6399999999999997</v>
      </c>
      <c r="J105" s="26">
        <v>7.57</v>
      </c>
      <c r="K105" s="26">
        <v>8.4700000000000006</v>
      </c>
      <c r="L105" s="26">
        <v>8.8000000000000007</v>
      </c>
      <c r="M105" s="26">
        <v>23.01</v>
      </c>
      <c r="N105" s="26">
        <v>3.07</v>
      </c>
      <c r="O105" s="26">
        <v>11.34</v>
      </c>
      <c r="P105" s="26">
        <v>13.07</v>
      </c>
      <c r="Q105" s="26">
        <v>18.170000000000002</v>
      </c>
      <c r="R105" s="2">
        <v>27.92</v>
      </c>
      <c r="S105" s="2">
        <v>4.53</v>
      </c>
      <c r="T105" s="2">
        <v>16.96</v>
      </c>
      <c r="U105" s="2">
        <v>13.14</v>
      </c>
      <c r="V105" s="2">
        <v>12.93</v>
      </c>
      <c r="W105" s="2">
        <v>3.58</v>
      </c>
      <c r="X105" s="2">
        <v>6.12</v>
      </c>
      <c r="Y105" s="2">
        <v>31.67</v>
      </c>
      <c r="Z105" s="2">
        <v>16.329999999999998</v>
      </c>
      <c r="AA105" s="2">
        <v>2.36</v>
      </c>
      <c r="AB105" s="2">
        <v>12.85</v>
      </c>
      <c r="AC105" s="2">
        <v>33.26</v>
      </c>
      <c r="AD105" s="2">
        <v>15.68</v>
      </c>
      <c r="AE105" s="2">
        <v>11.58</v>
      </c>
      <c r="AF105" s="2">
        <v>30.79</v>
      </c>
      <c r="AG105" s="2">
        <v>7.07</v>
      </c>
      <c r="AH105" s="2">
        <v>15.16</v>
      </c>
    </row>
    <row r="106" spans="1:34" x14ac:dyDescent="0.25">
      <c r="A106" s="28">
        <v>39961</v>
      </c>
      <c r="B106" s="27">
        <v>17.829999999999998</v>
      </c>
      <c r="C106" s="16">
        <v>13.21</v>
      </c>
      <c r="D106" s="26">
        <v>94.15</v>
      </c>
      <c r="E106" s="26">
        <v>12.72</v>
      </c>
      <c r="F106" s="26">
        <v>36.869999999999997</v>
      </c>
      <c r="G106" s="26">
        <v>23.35</v>
      </c>
      <c r="H106" s="26">
        <v>6.35</v>
      </c>
      <c r="I106" s="26">
        <v>4.55</v>
      </c>
      <c r="J106" s="26">
        <v>7.51</v>
      </c>
      <c r="K106" s="26">
        <v>8.6199999999999992</v>
      </c>
      <c r="L106" s="26">
        <v>8.6</v>
      </c>
      <c r="M106" s="26">
        <v>22.88</v>
      </c>
      <c r="N106" s="26">
        <v>3.01</v>
      </c>
      <c r="O106" s="26">
        <v>11.11</v>
      </c>
      <c r="P106" s="26">
        <v>13.13</v>
      </c>
      <c r="Q106" s="26">
        <v>17.989999999999998</v>
      </c>
      <c r="R106" s="2">
        <v>27.76</v>
      </c>
      <c r="S106" s="2">
        <v>4.47</v>
      </c>
      <c r="T106" s="2">
        <v>16.62</v>
      </c>
      <c r="U106" s="2">
        <v>13.01</v>
      </c>
      <c r="V106" s="2">
        <v>12.86</v>
      </c>
      <c r="W106" s="2">
        <v>3.51</v>
      </c>
      <c r="X106" s="2">
        <v>6.06</v>
      </c>
      <c r="Y106" s="2">
        <v>31.02</v>
      </c>
      <c r="Z106" s="2">
        <v>16.149999999999999</v>
      </c>
      <c r="AA106" s="2">
        <v>2.35</v>
      </c>
      <c r="AB106" s="2">
        <v>12.66</v>
      </c>
      <c r="AC106" s="2">
        <v>32.92</v>
      </c>
      <c r="AD106" s="2">
        <v>15.53</v>
      </c>
      <c r="AE106" s="2">
        <v>11.69</v>
      </c>
      <c r="AF106" s="2">
        <v>30.93</v>
      </c>
      <c r="AG106" s="2">
        <v>7.05</v>
      </c>
      <c r="AH106" s="2">
        <v>15.27</v>
      </c>
    </row>
    <row r="107" spans="1:34" x14ac:dyDescent="0.25">
      <c r="A107" s="28">
        <v>39962</v>
      </c>
      <c r="B107" s="27">
        <v>17.5</v>
      </c>
      <c r="C107" s="16">
        <v>13.3</v>
      </c>
      <c r="D107" s="26">
        <v>92.3</v>
      </c>
      <c r="E107" s="26">
        <v>12.74</v>
      </c>
      <c r="F107" s="26">
        <v>36.799999999999997</v>
      </c>
      <c r="G107" s="26">
        <v>23.05</v>
      </c>
      <c r="H107" s="26">
        <v>6.27</v>
      </c>
      <c r="I107" s="26">
        <v>4.5199999999999996</v>
      </c>
      <c r="J107" s="26">
        <v>7.49</v>
      </c>
      <c r="K107" s="26">
        <v>8.6999999999999993</v>
      </c>
      <c r="L107" s="26">
        <v>8.58</v>
      </c>
      <c r="M107" s="26">
        <v>22.52</v>
      </c>
      <c r="N107" s="26">
        <v>3.05</v>
      </c>
      <c r="O107" s="26">
        <v>11.05</v>
      </c>
      <c r="P107" s="26">
        <v>13.05</v>
      </c>
      <c r="Q107" s="26">
        <v>18.38</v>
      </c>
      <c r="R107" s="2">
        <v>28.12</v>
      </c>
      <c r="S107" s="2">
        <v>4.5999999999999996</v>
      </c>
      <c r="T107" s="2">
        <v>15.75</v>
      </c>
      <c r="U107" s="2">
        <v>12.7</v>
      </c>
      <c r="V107" s="2">
        <v>12.73</v>
      </c>
      <c r="W107" s="2">
        <v>3.48</v>
      </c>
      <c r="X107" s="2">
        <v>6.03</v>
      </c>
      <c r="Y107" s="2">
        <v>31.82</v>
      </c>
      <c r="Z107" s="2">
        <v>16.09</v>
      </c>
      <c r="AA107" s="2">
        <v>2.46</v>
      </c>
      <c r="AB107" s="2">
        <v>13</v>
      </c>
      <c r="AC107" s="2">
        <v>33.01</v>
      </c>
      <c r="AD107" s="2">
        <v>15.83</v>
      </c>
      <c r="AE107" s="2">
        <v>11.52</v>
      </c>
      <c r="AF107" s="2">
        <v>31.09</v>
      </c>
      <c r="AG107" s="2">
        <v>6.9</v>
      </c>
      <c r="AH107" s="2">
        <v>15.22</v>
      </c>
    </row>
    <row r="108" spans="1:34" x14ac:dyDescent="0.25">
      <c r="A108" s="28">
        <v>39965</v>
      </c>
      <c r="B108" s="27">
        <v>18.05</v>
      </c>
      <c r="C108" s="16">
        <v>13.49</v>
      </c>
      <c r="D108" s="26">
        <v>93.5</v>
      </c>
      <c r="E108" s="26">
        <v>13.04</v>
      </c>
      <c r="F108" s="26">
        <v>37.65</v>
      </c>
      <c r="G108" s="26">
        <v>25.55</v>
      </c>
      <c r="H108" s="26">
        <v>6.38</v>
      </c>
      <c r="I108" s="26">
        <v>4.6399999999999997</v>
      </c>
      <c r="J108" s="26">
        <v>7.8</v>
      </c>
      <c r="K108" s="26">
        <v>8.6</v>
      </c>
      <c r="L108" s="26">
        <v>8.81</v>
      </c>
      <c r="M108" s="26">
        <v>23.46</v>
      </c>
      <c r="N108" s="26">
        <v>3.1</v>
      </c>
      <c r="O108" s="26">
        <v>11.25</v>
      </c>
      <c r="P108" s="26">
        <v>13.52</v>
      </c>
      <c r="Q108" s="26">
        <v>18.53</v>
      </c>
      <c r="R108" s="2">
        <v>28.49</v>
      </c>
      <c r="S108" s="2">
        <v>4.66</v>
      </c>
      <c r="T108" s="2">
        <v>16.78</v>
      </c>
      <c r="U108" s="2">
        <v>12.79</v>
      </c>
      <c r="V108" s="2">
        <v>12.88</v>
      </c>
      <c r="W108" s="2">
        <v>3.48</v>
      </c>
      <c r="X108" s="2">
        <v>6.12</v>
      </c>
      <c r="Y108" s="2">
        <v>31.97</v>
      </c>
      <c r="Z108" s="2">
        <v>16.02</v>
      </c>
      <c r="AA108" s="2">
        <v>2.5</v>
      </c>
      <c r="AB108" s="2">
        <v>13.54</v>
      </c>
      <c r="AC108" s="2">
        <v>33.46</v>
      </c>
      <c r="AD108" s="2">
        <v>16.41</v>
      </c>
      <c r="AE108" s="2">
        <v>11.5</v>
      </c>
      <c r="AF108" s="2">
        <v>31.73</v>
      </c>
      <c r="AG108" s="2">
        <v>7.02</v>
      </c>
      <c r="AH108" s="2">
        <v>15.3</v>
      </c>
    </row>
    <row r="109" spans="1:34" x14ac:dyDescent="0.25">
      <c r="A109" s="28">
        <v>39966</v>
      </c>
      <c r="B109" s="27">
        <v>18.25</v>
      </c>
      <c r="C109" s="16">
        <v>13.67</v>
      </c>
      <c r="D109" s="26">
        <v>94.35</v>
      </c>
      <c r="E109" s="26">
        <v>13.23</v>
      </c>
      <c r="F109" s="26">
        <v>38.1</v>
      </c>
      <c r="G109" s="26">
        <v>25.34</v>
      </c>
      <c r="H109" s="26">
        <v>6.38</v>
      </c>
      <c r="I109" s="26">
        <v>4.67</v>
      </c>
      <c r="J109" s="26">
        <v>7.75</v>
      </c>
      <c r="K109" s="26">
        <v>8.7899999999999991</v>
      </c>
      <c r="L109" s="26">
        <v>8.84</v>
      </c>
      <c r="M109" s="26">
        <v>23.66</v>
      </c>
      <c r="N109" s="26">
        <v>3.11</v>
      </c>
      <c r="O109" s="26">
        <v>11.17</v>
      </c>
      <c r="P109" s="26">
        <v>13.49</v>
      </c>
      <c r="Q109" s="26">
        <v>18.260000000000002</v>
      </c>
      <c r="R109" s="2">
        <v>28.7</v>
      </c>
      <c r="S109" s="2">
        <v>4.67</v>
      </c>
      <c r="T109" s="2">
        <v>15.41</v>
      </c>
      <c r="U109" s="2">
        <v>12.8</v>
      </c>
      <c r="V109" s="2">
        <v>12.71</v>
      </c>
      <c r="W109" s="2">
        <v>3.48</v>
      </c>
      <c r="X109" s="2">
        <v>6.19</v>
      </c>
      <c r="Y109" s="2">
        <v>32.74</v>
      </c>
      <c r="Z109" s="2">
        <v>15.8</v>
      </c>
      <c r="AA109" s="2">
        <v>2.52</v>
      </c>
      <c r="AB109" s="2">
        <v>13.69</v>
      </c>
      <c r="AC109" s="2">
        <v>33.24</v>
      </c>
      <c r="AD109" s="2">
        <v>16.78</v>
      </c>
      <c r="AE109" s="2">
        <v>11.37</v>
      </c>
      <c r="AF109" s="2">
        <v>32.61</v>
      </c>
      <c r="AG109" s="2">
        <v>7.11</v>
      </c>
      <c r="AH109" s="2">
        <v>15.35</v>
      </c>
    </row>
    <row r="110" spans="1:34" x14ac:dyDescent="0.25">
      <c r="A110" s="28">
        <v>39967</v>
      </c>
      <c r="B110" s="27">
        <v>17.809999999999999</v>
      </c>
      <c r="C110" s="16">
        <v>13.73</v>
      </c>
      <c r="D110" s="26">
        <v>91.95</v>
      </c>
      <c r="E110" s="26">
        <v>13.17</v>
      </c>
      <c r="F110" s="26">
        <v>37.14</v>
      </c>
      <c r="G110" s="26">
        <v>24.09</v>
      </c>
      <c r="H110" s="26">
        <v>6.18</v>
      </c>
      <c r="I110" s="26">
        <v>4.5599999999999996</v>
      </c>
      <c r="J110" s="26">
        <v>7.53</v>
      </c>
      <c r="K110" s="26">
        <v>8.58</v>
      </c>
      <c r="L110" s="26">
        <v>8.5399999999999991</v>
      </c>
      <c r="M110" s="26">
        <v>23.73</v>
      </c>
      <c r="N110" s="26">
        <v>3.09</v>
      </c>
      <c r="O110" s="26">
        <v>11.03</v>
      </c>
      <c r="P110" s="26">
        <v>13.19</v>
      </c>
      <c r="Q110" s="26">
        <v>18.22</v>
      </c>
      <c r="R110" s="2">
        <v>28.69</v>
      </c>
      <c r="S110" s="2">
        <v>4.57</v>
      </c>
      <c r="T110" s="2">
        <v>14.43</v>
      </c>
      <c r="U110" s="2">
        <v>12.53</v>
      </c>
      <c r="V110" s="2">
        <v>12.77</v>
      </c>
      <c r="W110" s="2">
        <v>3.4</v>
      </c>
      <c r="X110" s="2">
        <v>6.08</v>
      </c>
      <c r="Y110" s="2">
        <v>32.15</v>
      </c>
      <c r="Z110" s="2">
        <v>15.54</v>
      </c>
      <c r="AA110" s="2">
        <v>2.4700000000000002</v>
      </c>
      <c r="AB110" s="2">
        <v>13.74</v>
      </c>
      <c r="AC110" s="2">
        <v>32.840000000000003</v>
      </c>
      <c r="AD110" s="2">
        <v>16.22</v>
      </c>
      <c r="AE110" s="2">
        <v>10.87</v>
      </c>
      <c r="AF110" s="2">
        <v>33.06</v>
      </c>
      <c r="AG110" s="2">
        <v>7.05</v>
      </c>
      <c r="AH110" s="2">
        <v>15.25</v>
      </c>
    </row>
    <row r="111" spans="1:34" x14ac:dyDescent="0.25">
      <c r="A111" s="28">
        <v>39968</v>
      </c>
      <c r="B111" s="27">
        <v>17.57</v>
      </c>
      <c r="C111" s="16">
        <v>13.64</v>
      </c>
      <c r="D111" s="26">
        <v>91.75</v>
      </c>
      <c r="E111" s="26">
        <v>13.23</v>
      </c>
      <c r="F111" s="26">
        <v>37.21</v>
      </c>
      <c r="G111" s="26">
        <v>24.06</v>
      </c>
      <c r="H111" s="26">
        <v>6.19</v>
      </c>
      <c r="I111" s="26">
        <v>4.57</v>
      </c>
      <c r="J111" s="26">
        <v>7.57</v>
      </c>
      <c r="K111" s="26">
        <v>8.74</v>
      </c>
      <c r="L111" s="26">
        <v>8.48</v>
      </c>
      <c r="M111" s="26">
        <v>23.51</v>
      </c>
      <c r="N111" s="26">
        <v>3.16</v>
      </c>
      <c r="O111" s="26">
        <v>10.92</v>
      </c>
      <c r="P111" s="26">
        <v>13.18</v>
      </c>
      <c r="Q111" s="26">
        <v>18.27</v>
      </c>
      <c r="R111" s="2">
        <v>28.03</v>
      </c>
      <c r="S111" s="2">
        <v>4.5199999999999996</v>
      </c>
      <c r="T111" s="2">
        <v>14.58</v>
      </c>
      <c r="U111" s="2">
        <v>12.41</v>
      </c>
      <c r="V111" s="2">
        <v>12.6</v>
      </c>
      <c r="W111" s="2">
        <v>3.4</v>
      </c>
      <c r="X111" s="2">
        <v>6.06</v>
      </c>
      <c r="Y111" s="2">
        <v>32.03</v>
      </c>
      <c r="Z111" s="2">
        <v>15.27</v>
      </c>
      <c r="AA111" s="2">
        <v>2.4700000000000002</v>
      </c>
      <c r="AB111" s="2">
        <v>13.96</v>
      </c>
      <c r="AC111" s="2">
        <v>32.92</v>
      </c>
      <c r="AD111" s="2">
        <v>16.18</v>
      </c>
      <c r="AE111" s="2">
        <v>10.64</v>
      </c>
      <c r="AF111" s="2">
        <v>31.83</v>
      </c>
      <c r="AG111" s="2">
        <v>7.3</v>
      </c>
      <c r="AH111" s="2">
        <v>15.22</v>
      </c>
    </row>
    <row r="112" spans="1:34" x14ac:dyDescent="0.25">
      <c r="A112" s="28">
        <v>39969</v>
      </c>
      <c r="B112" s="27">
        <v>17.68</v>
      </c>
      <c r="C112" s="16">
        <v>13.57</v>
      </c>
      <c r="D112" s="26">
        <v>94</v>
      </c>
      <c r="E112" s="26">
        <v>13.4</v>
      </c>
      <c r="F112" s="26">
        <v>37.15</v>
      </c>
      <c r="G112" s="26">
        <v>24.86</v>
      </c>
      <c r="H112" s="26">
        <v>6.26</v>
      </c>
      <c r="I112" s="26">
        <v>4.5999999999999996</v>
      </c>
      <c r="J112" s="26">
        <v>7.73</v>
      </c>
      <c r="K112" s="26">
        <v>8.81</v>
      </c>
      <c r="L112" s="26">
        <v>8.58</v>
      </c>
      <c r="M112" s="26">
        <v>23.98</v>
      </c>
      <c r="N112" s="26">
        <v>3.12</v>
      </c>
      <c r="O112" s="26">
        <v>10.79</v>
      </c>
      <c r="P112" s="26">
        <v>13.2</v>
      </c>
      <c r="Q112" s="26">
        <v>17.98</v>
      </c>
      <c r="R112" s="2">
        <v>28.17</v>
      </c>
      <c r="S112" s="2">
        <v>4.49</v>
      </c>
      <c r="T112" s="2">
        <v>14.73</v>
      </c>
      <c r="U112" s="2">
        <v>12.4</v>
      </c>
      <c r="V112" s="2">
        <v>12.12</v>
      </c>
      <c r="W112" s="2">
        <v>3.47</v>
      </c>
      <c r="X112" s="2">
        <v>6.01</v>
      </c>
      <c r="Y112" s="2">
        <v>32.270000000000003</v>
      </c>
      <c r="Z112" s="2">
        <v>15.28</v>
      </c>
      <c r="AA112" s="2">
        <v>2.42</v>
      </c>
      <c r="AB112" s="2">
        <v>14.15</v>
      </c>
      <c r="AC112" s="2">
        <v>32.51</v>
      </c>
      <c r="AD112" s="2">
        <v>16.38</v>
      </c>
      <c r="AE112" s="2">
        <v>10.67</v>
      </c>
      <c r="AF112" s="2">
        <v>31.99</v>
      </c>
      <c r="AG112" s="2">
        <v>7.19</v>
      </c>
      <c r="AH112" s="2">
        <v>15.26</v>
      </c>
    </row>
    <row r="113" spans="1:34" x14ac:dyDescent="0.25">
      <c r="A113" s="28">
        <v>39972</v>
      </c>
      <c r="B113" s="27">
        <v>17.149999999999999</v>
      </c>
      <c r="C113" s="16">
        <v>13.5</v>
      </c>
      <c r="D113" s="26">
        <v>90.6</v>
      </c>
      <c r="E113" s="26">
        <v>13.15</v>
      </c>
      <c r="F113" s="26">
        <v>36.69</v>
      </c>
      <c r="G113" s="26">
        <v>23.6</v>
      </c>
      <c r="H113" s="26">
        <v>6.2</v>
      </c>
      <c r="I113" s="26">
        <v>4.51</v>
      </c>
      <c r="J113" s="26">
        <v>7.61</v>
      </c>
      <c r="K113" s="26">
        <v>8.8800000000000008</v>
      </c>
      <c r="L113" s="26">
        <v>8.43</v>
      </c>
      <c r="M113" s="26">
        <v>24</v>
      </c>
      <c r="N113" s="26">
        <v>3.02</v>
      </c>
      <c r="O113" s="26">
        <v>10.6</v>
      </c>
      <c r="P113" s="26">
        <v>13.12</v>
      </c>
      <c r="Q113" s="26">
        <v>17.22</v>
      </c>
      <c r="R113" s="2">
        <v>27.81</v>
      </c>
      <c r="S113" s="2">
        <v>4.3499999999999996</v>
      </c>
      <c r="T113" s="2">
        <v>14.31</v>
      </c>
      <c r="U113" s="2">
        <v>12.24</v>
      </c>
      <c r="V113" s="2">
        <v>11.9</v>
      </c>
      <c r="W113" s="2">
        <v>3.32</v>
      </c>
      <c r="X113" s="2">
        <v>5.95</v>
      </c>
      <c r="Y113" s="2">
        <v>32.31</v>
      </c>
      <c r="Z113" s="2">
        <v>15.21</v>
      </c>
      <c r="AA113" s="2">
        <v>2.4</v>
      </c>
      <c r="AB113" s="2">
        <v>13.99</v>
      </c>
      <c r="AC113" s="2">
        <v>32.26</v>
      </c>
      <c r="AD113" s="2">
        <v>16.059999999999999</v>
      </c>
      <c r="AE113" s="2">
        <v>10.24</v>
      </c>
      <c r="AF113" s="2">
        <v>31.2</v>
      </c>
      <c r="AG113" s="2">
        <v>7.09</v>
      </c>
      <c r="AH113" s="2">
        <v>15.2</v>
      </c>
    </row>
    <row r="114" spans="1:34" x14ac:dyDescent="0.25">
      <c r="A114" s="28">
        <v>39973</v>
      </c>
      <c r="B114" s="27">
        <v>17.68</v>
      </c>
      <c r="C114" s="16">
        <v>13.59</v>
      </c>
      <c r="D114" s="26">
        <v>90.05</v>
      </c>
      <c r="E114" s="26">
        <v>13.33</v>
      </c>
      <c r="F114" s="26">
        <v>36.950000000000003</v>
      </c>
      <c r="G114" s="26">
        <v>24</v>
      </c>
      <c r="H114" s="26">
        <v>6.335</v>
      </c>
      <c r="I114" s="26">
        <v>4.53</v>
      </c>
      <c r="J114" s="26">
        <v>7.74</v>
      </c>
      <c r="K114" s="26">
        <v>9.66</v>
      </c>
      <c r="L114" s="26">
        <v>8.5</v>
      </c>
      <c r="M114" s="26">
        <v>23.35</v>
      </c>
      <c r="N114" s="26">
        <v>3.1150000000000002</v>
      </c>
      <c r="O114" s="26">
        <v>10.87</v>
      </c>
      <c r="P114" s="26">
        <v>13.14</v>
      </c>
      <c r="Q114" s="26">
        <v>17.399999999999999</v>
      </c>
      <c r="R114" s="2">
        <v>28.3</v>
      </c>
      <c r="S114" s="2">
        <v>4.32</v>
      </c>
      <c r="T114" s="2">
        <v>14.6</v>
      </c>
      <c r="U114" s="2">
        <v>12.43</v>
      </c>
      <c r="V114" s="2">
        <v>12.02</v>
      </c>
      <c r="W114" s="2">
        <v>3.33</v>
      </c>
      <c r="X114" s="2">
        <v>6.01</v>
      </c>
      <c r="Y114" s="2">
        <v>32.630000000000003</v>
      </c>
      <c r="Z114" s="2">
        <v>15.32</v>
      </c>
      <c r="AA114" s="2">
        <v>2.34</v>
      </c>
      <c r="AB114" s="2">
        <v>13.85</v>
      </c>
      <c r="AC114" s="2">
        <v>32.21</v>
      </c>
      <c r="AD114" s="2">
        <v>16.190000000000001</v>
      </c>
      <c r="AE114" s="2">
        <v>10.25</v>
      </c>
      <c r="AF114" s="2">
        <v>31.45</v>
      </c>
      <c r="AG114" s="2">
        <v>7.36</v>
      </c>
      <c r="AH114" s="2">
        <v>15.31</v>
      </c>
    </row>
    <row r="115" spans="1:34" x14ac:dyDescent="0.25">
      <c r="A115" s="28">
        <v>39974</v>
      </c>
      <c r="B115" s="27">
        <v>17.72</v>
      </c>
      <c r="C115" s="16">
        <v>13.56</v>
      </c>
      <c r="D115" s="26">
        <v>90.7</v>
      </c>
      <c r="E115" s="26">
        <v>13.52</v>
      </c>
      <c r="F115" s="26">
        <v>37.159999999999997</v>
      </c>
      <c r="G115" s="26">
        <v>24.87</v>
      </c>
      <c r="H115" s="26">
        <v>6.4649999999999999</v>
      </c>
      <c r="I115" s="26">
        <v>4.57</v>
      </c>
      <c r="J115" s="26">
        <v>7.94</v>
      </c>
      <c r="K115" s="26">
        <v>9.3699999999999992</v>
      </c>
      <c r="L115" s="26">
        <v>8.68</v>
      </c>
      <c r="M115" s="26">
        <v>23.6</v>
      </c>
      <c r="N115" s="26">
        <v>3.1</v>
      </c>
      <c r="O115" s="26">
        <v>11.06</v>
      </c>
      <c r="P115" s="26">
        <v>13.01</v>
      </c>
      <c r="Q115" s="26">
        <v>17.64</v>
      </c>
      <c r="R115" s="2">
        <v>29</v>
      </c>
      <c r="S115" s="2">
        <v>4.4000000000000004</v>
      </c>
      <c r="T115" s="2">
        <v>14.47</v>
      </c>
      <c r="U115" s="2">
        <v>12.52</v>
      </c>
      <c r="V115" s="2">
        <v>12.37</v>
      </c>
      <c r="W115" s="2">
        <v>3.32</v>
      </c>
      <c r="X115" s="2">
        <v>6.0350000000000001</v>
      </c>
      <c r="Y115" s="2">
        <v>34.299999999999997</v>
      </c>
      <c r="Z115" s="2">
        <v>15.11</v>
      </c>
      <c r="AA115" s="2">
        <v>2.4249999999999998</v>
      </c>
      <c r="AB115" s="2">
        <v>14</v>
      </c>
      <c r="AC115" s="2">
        <v>32.1</v>
      </c>
      <c r="AD115" s="2">
        <v>16.579999999999998</v>
      </c>
      <c r="AE115" s="2">
        <v>10.24</v>
      </c>
      <c r="AF115" s="2">
        <v>31.76</v>
      </c>
      <c r="AG115" s="2">
        <v>7.19</v>
      </c>
      <c r="AH115" s="2">
        <v>15.39</v>
      </c>
    </row>
    <row r="116" spans="1:34" x14ac:dyDescent="0.25">
      <c r="A116" s="28">
        <v>39975</v>
      </c>
      <c r="B116" s="27">
        <v>17.98</v>
      </c>
      <c r="C116" s="16">
        <v>13.67</v>
      </c>
      <c r="D116" s="26">
        <v>91.25</v>
      </c>
      <c r="E116" s="26">
        <v>13.58</v>
      </c>
      <c r="F116" s="26">
        <v>37.450000000000003</v>
      </c>
      <c r="G116" s="26">
        <v>25.86</v>
      </c>
      <c r="H116" s="26">
        <v>6.5949999999999998</v>
      </c>
      <c r="I116" s="26">
        <v>4.62</v>
      </c>
      <c r="J116" s="26">
        <v>8.02</v>
      </c>
      <c r="K116" s="26">
        <v>9.2200000000000006</v>
      </c>
      <c r="L116" s="26">
        <v>8.76</v>
      </c>
      <c r="M116" s="26">
        <v>23.55</v>
      </c>
      <c r="N116" s="26">
        <v>3.12</v>
      </c>
      <c r="O116" s="26">
        <v>10.93</v>
      </c>
      <c r="P116" s="26">
        <v>13.09</v>
      </c>
      <c r="Q116" s="26">
        <v>17.32</v>
      </c>
      <c r="R116" s="2">
        <v>29.06</v>
      </c>
      <c r="S116" s="2">
        <v>4.46</v>
      </c>
      <c r="T116" s="2">
        <v>14.84</v>
      </c>
      <c r="U116" s="2">
        <v>12.54</v>
      </c>
      <c r="V116" s="2">
        <v>12.55</v>
      </c>
      <c r="W116" s="2">
        <v>3.3650000000000002</v>
      </c>
      <c r="X116" s="2">
        <v>6.0350000000000001</v>
      </c>
      <c r="Y116" s="2">
        <v>35.72</v>
      </c>
      <c r="Z116" s="2">
        <v>15.13</v>
      </c>
      <c r="AA116" s="2">
        <v>2.4649999999999999</v>
      </c>
      <c r="AB116" s="2">
        <v>14.45</v>
      </c>
      <c r="AC116" s="2">
        <v>31.91</v>
      </c>
      <c r="AD116" s="2">
        <v>16.739999999999998</v>
      </c>
      <c r="AE116" s="2">
        <v>10.84</v>
      </c>
      <c r="AF116" s="2">
        <v>32.46</v>
      </c>
      <c r="AG116" s="2">
        <v>7.27</v>
      </c>
      <c r="AH116" s="2">
        <v>15.42</v>
      </c>
    </row>
    <row r="117" spans="1:34" x14ac:dyDescent="0.25">
      <c r="A117" s="28">
        <v>39976</v>
      </c>
      <c r="B117" s="27">
        <v>17.809999999999999</v>
      </c>
      <c r="C117" s="16">
        <v>13.43</v>
      </c>
      <c r="D117" s="26">
        <v>91.5</v>
      </c>
      <c r="E117" s="26">
        <v>13.46</v>
      </c>
      <c r="F117" s="26">
        <v>37.21</v>
      </c>
      <c r="G117" s="26">
        <v>25.1</v>
      </c>
      <c r="H117" s="26">
        <v>6.59</v>
      </c>
      <c r="I117" s="26">
        <v>4.6399999999999997</v>
      </c>
      <c r="J117" s="26">
        <v>8.06</v>
      </c>
      <c r="K117" s="26">
        <v>9.23</v>
      </c>
      <c r="L117" s="26">
        <v>8.85</v>
      </c>
      <c r="M117" s="26">
        <v>23.49</v>
      </c>
      <c r="N117" s="26">
        <v>3.1549999999999998</v>
      </c>
      <c r="O117" s="26">
        <v>10.78</v>
      </c>
      <c r="P117" s="26">
        <v>12.96</v>
      </c>
      <c r="Q117" s="26">
        <v>17.559999999999999</v>
      </c>
      <c r="R117" s="2">
        <v>29.05</v>
      </c>
      <c r="S117" s="2">
        <v>4.42</v>
      </c>
      <c r="T117" s="2">
        <v>14.85</v>
      </c>
      <c r="U117" s="2">
        <v>12.57</v>
      </c>
      <c r="V117" s="2">
        <v>12.41</v>
      </c>
      <c r="W117" s="2">
        <v>3.2650000000000001</v>
      </c>
      <c r="X117" s="2">
        <v>6.05</v>
      </c>
      <c r="Y117" s="2">
        <v>35.01</v>
      </c>
      <c r="Z117" s="2">
        <v>15.35</v>
      </c>
      <c r="AA117" s="2">
        <v>2.4900000000000002</v>
      </c>
      <c r="AB117" s="2">
        <v>14.7</v>
      </c>
      <c r="AC117" s="2">
        <v>31.6</v>
      </c>
      <c r="AD117" s="2">
        <v>16.59</v>
      </c>
      <c r="AE117" s="2">
        <v>10.55</v>
      </c>
      <c r="AF117" s="2">
        <v>33.29</v>
      </c>
      <c r="AG117" s="2">
        <v>7.19</v>
      </c>
      <c r="AH117" s="2">
        <v>15.49</v>
      </c>
    </row>
    <row r="118" spans="1:34" x14ac:dyDescent="0.25">
      <c r="A118" s="28">
        <v>39979</v>
      </c>
      <c r="B118" s="27">
        <v>17.399999999999999</v>
      </c>
      <c r="C118" s="16">
        <v>13.19</v>
      </c>
      <c r="D118" s="26">
        <v>90.15</v>
      </c>
      <c r="E118" s="26">
        <v>13.16</v>
      </c>
      <c r="F118" s="26">
        <v>36.369999999999997</v>
      </c>
      <c r="G118" s="26">
        <v>23.87</v>
      </c>
      <c r="H118" s="26">
        <v>6.4349999999999996</v>
      </c>
      <c r="I118" s="26">
        <v>4.51</v>
      </c>
      <c r="J118" s="26">
        <v>7.85</v>
      </c>
      <c r="K118" s="26">
        <v>8.99</v>
      </c>
      <c r="L118" s="26">
        <v>8.61</v>
      </c>
      <c r="M118" s="26">
        <v>22.49</v>
      </c>
      <c r="N118" s="26">
        <v>3.13</v>
      </c>
      <c r="O118" s="26">
        <v>10.68</v>
      </c>
      <c r="P118" s="26">
        <v>12.81</v>
      </c>
      <c r="Q118" s="26">
        <v>17.47</v>
      </c>
      <c r="R118" s="2">
        <v>28.55</v>
      </c>
      <c r="S118" s="2">
        <v>4.2249999999999996</v>
      </c>
      <c r="T118" s="2">
        <v>14.35</v>
      </c>
      <c r="U118" s="2">
        <v>12.21</v>
      </c>
      <c r="V118" s="2">
        <v>12.45</v>
      </c>
      <c r="W118" s="2">
        <v>3.2250000000000001</v>
      </c>
      <c r="X118" s="2">
        <v>5.97</v>
      </c>
      <c r="Y118" s="2">
        <v>34.07</v>
      </c>
      <c r="Z118" s="2">
        <v>15.28</v>
      </c>
      <c r="AA118" s="2">
        <v>2.4049999999999998</v>
      </c>
      <c r="AB118" s="2">
        <v>14.14</v>
      </c>
      <c r="AC118" s="2">
        <v>30.93</v>
      </c>
      <c r="AD118" s="2">
        <v>16.16</v>
      </c>
      <c r="AE118" s="2">
        <v>10.56</v>
      </c>
      <c r="AF118" s="2">
        <v>33</v>
      </c>
      <c r="AG118" s="2">
        <v>7.23</v>
      </c>
      <c r="AH118" s="2">
        <v>15.35</v>
      </c>
    </row>
    <row r="119" spans="1:34" x14ac:dyDescent="0.25">
      <c r="A119" s="28">
        <v>39980</v>
      </c>
      <c r="B119" s="27">
        <v>17.14</v>
      </c>
      <c r="C119" s="16">
        <v>13.19</v>
      </c>
      <c r="D119" s="26">
        <v>89.05</v>
      </c>
      <c r="E119" s="26">
        <v>13.36</v>
      </c>
      <c r="F119" s="26">
        <v>36.5</v>
      </c>
      <c r="G119" s="26">
        <v>24.12</v>
      </c>
      <c r="H119" s="26">
        <v>6.33</v>
      </c>
      <c r="I119" s="26">
        <v>4.49</v>
      </c>
      <c r="J119" s="26">
        <v>7.9</v>
      </c>
      <c r="K119" s="26">
        <v>9.01</v>
      </c>
      <c r="L119" s="26">
        <v>8.51</v>
      </c>
      <c r="M119" s="26">
        <v>21.86</v>
      </c>
      <c r="N119" s="26">
        <v>3.1349999999999998</v>
      </c>
      <c r="O119" s="26">
        <v>10.47</v>
      </c>
      <c r="P119" s="26">
        <v>12.85</v>
      </c>
      <c r="Q119" s="26">
        <v>17.100000000000001</v>
      </c>
      <c r="R119" s="2">
        <v>27.97</v>
      </c>
      <c r="S119" s="2">
        <v>4.2050000000000001</v>
      </c>
      <c r="T119" s="2">
        <v>14.21</v>
      </c>
      <c r="U119" s="2">
        <v>12.3</v>
      </c>
      <c r="V119" s="2">
        <v>12.23</v>
      </c>
      <c r="W119" s="2">
        <v>3.21</v>
      </c>
      <c r="X119" s="2">
        <v>5.91</v>
      </c>
      <c r="Y119" s="2">
        <v>34</v>
      </c>
      <c r="Z119" s="2">
        <v>15.17</v>
      </c>
      <c r="AA119" s="2">
        <v>2.3849999999999998</v>
      </c>
      <c r="AB119" s="2">
        <v>13.9</v>
      </c>
      <c r="AC119" s="2">
        <v>31.12</v>
      </c>
      <c r="AD119" s="2">
        <v>16.190000000000001</v>
      </c>
      <c r="AE119" s="2">
        <v>10.61</v>
      </c>
      <c r="AF119" s="2">
        <v>32.71</v>
      </c>
      <c r="AG119" s="2">
        <v>7.1</v>
      </c>
      <c r="AH119" s="2">
        <v>15.34</v>
      </c>
    </row>
    <row r="120" spans="1:34" x14ac:dyDescent="0.25">
      <c r="A120" s="28">
        <v>39981</v>
      </c>
      <c r="B120" s="27">
        <v>16.29</v>
      </c>
      <c r="C120" s="16">
        <v>13</v>
      </c>
      <c r="D120" s="26">
        <v>83.15</v>
      </c>
      <c r="E120" s="26">
        <v>12.98</v>
      </c>
      <c r="F120" s="26">
        <v>35.4</v>
      </c>
      <c r="G120" s="26">
        <v>22.65</v>
      </c>
      <c r="H120" s="26">
        <v>6.1</v>
      </c>
      <c r="I120" s="26">
        <v>4.3550000000000004</v>
      </c>
      <c r="J120" s="26">
        <v>7.82</v>
      </c>
      <c r="K120" s="26">
        <v>8.64</v>
      </c>
      <c r="L120" s="26">
        <v>8.24</v>
      </c>
      <c r="M120" s="26">
        <v>20.63</v>
      </c>
      <c r="N120" s="26">
        <v>3.0649999999999999</v>
      </c>
      <c r="O120" s="26">
        <v>10.55</v>
      </c>
      <c r="P120" s="26">
        <v>12.58</v>
      </c>
      <c r="Q120" s="26">
        <v>16.260000000000002</v>
      </c>
      <c r="R120" s="2">
        <v>26.61</v>
      </c>
      <c r="S120" s="2">
        <v>3.9950000000000001</v>
      </c>
      <c r="T120" s="2">
        <v>13.62</v>
      </c>
      <c r="U120" s="2">
        <v>11.74</v>
      </c>
      <c r="V120" s="2">
        <v>12.05</v>
      </c>
      <c r="W120" s="2">
        <v>3.105</v>
      </c>
      <c r="X120" s="2">
        <v>5.55</v>
      </c>
      <c r="Y120" s="2">
        <v>33.9</v>
      </c>
      <c r="Z120" s="2">
        <v>15.17</v>
      </c>
      <c r="AA120" s="2">
        <v>2.34</v>
      </c>
      <c r="AB120" s="2">
        <v>13</v>
      </c>
      <c r="AC120" s="2">
        <v>30.95</v>
      </c>
      <c r="AD120" s="2">
        <v>15.68</v>
      </c>
      <c r="AE120" s="2">
        <v>9.83</v>
      </c>
      <c r="AF120" s="2">
        <v>30.55</v>
      </c>
      <c r="AG120" s="2">
        <v>6.82</v>
      </c>
      <c r="AH120" s="2">
        <v>15.34</v>
      </c>
    </row>
    <row r="121" spans="1:34" x14ac:dyDescent="0.25">
      <c r="A121" s="28">
        <v>39982</v>
      </c>
      <c r="B121" s="27">
        <v>16.489999999999998</v>
      </c>
      <c r="C121" s="16">
        <v>13.07</v>
      </c>
      <c r="D121" s="26">
        <v>82.9</v>
      </c>
      <c r="E121" s="26">
        <v>13.08</v>
      </c>
      <c r="F121" s="26">
        <v>35.549999999999997</v>
      </c>
      <c r="G121" s="26">
        <v>22.96</v>
      </c>
      <c r="H121" s="26">
        <v>6.0750000000000002</v>
      </c>
      <c r="I121" s="26">
        <v>4.3600000000000003</v>
      </c>
      <c r="J121" s="26">
        <v>8.01</v>
      </c>
      <c r="K121" s="26">
        <v>8.8800000000000008</v>
      </c>
      <c r="L121" s="26">
        <v>8.33</v>
      </c>
      <c r="M121" s="26">
        <v>20.5</v>
      </c>
      <c r="N121" s="26">
        <v>3.1349999999999998</v>
      </c>
      <c r="O121" s="26">
        <v>10.61</v>
      </c>
      <c r="P121" s="26">
        <v>12.99</v>
      </c>
      <c r="Q121" s="26">
        <v>16.78</v>
      </c>
      <c r="R121" s="2">
        <v>26.89</v>
      </c>
      <c r="S121" s="2">
        <v>4.0199999999999996</v>
      </c>
      <c r="T121" s="2">
        <v>13.31</v>
      </c>
      <c r="U121" s="2">
        <v>11.72</v>
      </c>
      <c r="V121" s="2">
        <v>12.1</v>
      </c>
      <c r="W121" s="2">
        <v>3.14</v>
      </c>
      <c r="X121" s="2">
        <v>5.6</v>
      </c>
      <c r="Y121" s="2">
        <v>33.6</v>
      </c>
      <c r="Z121" s="2">
        <v>15.21</v>
      </c>
      <c r="AA121" s="2">
        <v>2.2999999999999998</v>
      </c>
      <c r="AB121" s="2">
        <v>13.43</v>
      </c>
      <c r="AC121" s="2">
        <v>31.59</v>
      </c>
      <c r="AD121" s="2">
        <v>15.66</v>
      </c>
      <c r="AE121" s="2">
        <v>9.75</v>
      </c>
      <c r="AF121" s="2">
        <v>30.97</v>
      </c>
      <c r="AG121" s="2">
        <v>6.67</v>
      </c>
      <c r="AH121" s="2">
        <v>15.53</v>
      </c>
    </row>
    <row r="122" spans="1:34" x14ac:dyDescent="0.25">
      <c r="A122" s="28">
        <v>39983</v>
      </c>
      <c r="B122" s="27">
        <v>16.79</v>
      </c>
      <c r="C122" s="16">
        <v>13.27</v>
      </c>
      <c r="D122" s="26">
        <v>87.1</v>
      </c>
      <c r="E122" s="26">
        <v>13.09</v>
      </c>
      <c r="F122" s="26">
        <v>36.22</v>
      </c>
      <c r="G122" s="26">
        <v>24.1</v>
      </c>
      <c r="H122" s="26">
        <v>6.19</v>
      </c>
      <c r="I122" s="26">
        <v>4.37</v>
      </c>
      <c r="J122" s="26">
        <v>8.41</v>
      </c>
      <c r="K122" s="26">
        <v>8.7799999999999994</v>
      </c>
      <c r="L122" s="26">
        <v>8.6349999999999998</v>
      </c>
      <c r="M122" s="26">
        <v>21</v>
      </c>
      <c r="N122" s="26">
        <v>3.16</v>
      </c>
      <c r="O122" s="26">
        <v>10.65</v>
      </c>
      <c r="P122" s="26">
        <v>13.05</v>
      </c>
      <c r="Q122" s="26">
        <v>16.850000000000001</v>
      </c>
      <c r="R122" s="2">
        <v>27.15</v>
      </c>
      <c r="S122" s="2">
        <v>4.01</v>
      </c>
      <c r="T122" s="2">
        <v>14.04</v>
      </c>
      <c r="U122" s="2">
        <v>12.41</v>
      </c>
      <c r="V122" s="2">
        <v>12.28</v>
      </c>
      <c r="W122" s="2">
        <v>3.1949999999999998</v>
      </c>
      <c r="X122" s="2">
        <v>5.63</v>
      </c>
      <c r="Y122" s="2">
        <v>33.67</v>
      </c>
      <c r="Z122" s="2">
        <v>14.99</v>
      </c>
      <c r="AA122" s="2">
        <v>2.3199999999999998</v>
      </c>
      <c r="AB122" s="2">
        <v>13.71</v>
      </c>
      <c r="AC122" s="2">
        <v>31.99</v>
      </c>
      <c r="AD122" s="2">
        <v>15.92</v>
      </c>
      <c r="AE122" s="2">
        <v>9.8800000000000008</v>
      </c>
      <c r="AF122" s="2">
        <v>31.89</v>
      </c>
      <c r="AG122" s="2">
        <v>6.7</v>
      </c>
      <c r="AH122" s="2">
        <v>15.57</v>
      </c>
    </row>
    <row r="123" spans="1:34" x14ac:dyDescent="0.25">
      <c r="A123" s="28">
        <v>39986</v>
      </c>
      <c r="B123" s="27">
        <v>15.85</v>
      </c>
      <c r="C123" s="16">
        <v>12.83</v>
      </c>
      <c r="D123" s="26">
        <v>83.4</v>
      </c>
      <c r="E123" s="26">
        <v>12.87</v>
      </c>
      <c r="F123" s="26">
        <v>34.89</v>
      </c>
      <c r="G123" s="26">
        <v>22.55</v>
      </c>
      <c r="H123" s="26">
        <v>5.9450000000000003</v>
      </c>
      <c r="I123" s="26">
        <v>4.2699999999999996</v>
      </c>
      <c r="J123" s="26">
        <v>8.09</v>
      </c>
      <c r="K123" s="26">
        <v>8.4250000000000007</v>
      </c>
      <c r="L123" s="26">
        <v>8.44</v>
      </c>
      <c r="M123" s="26">
        <v>20.64</v>
      </c>
      <c r="N123" s="26">
        <v>3.06</v>
      </c>
      <c r="O123" s="26">
        <v>10.44</v>
      </c>
      <c r="P123" s="26">
        <v>12.9</v>
      </c>
      <c r="Q123" s="26">
        <v>16.52</v>
      </c>
      <c r="R123" s="2">
        <v>26.41</v>
      </c>
      <c r="S123" s="2">
        <v>3.89</v>
      </c>
      <c r="T123" s="2">
        <v>13.03</v>
      </c>
      <c r="U123" s="2">
        <v>11.91</v>
      </c>
      <c r="V123" s="2">
        <v>11.98</v>
      </c>
      <c r="W123" s="2">
        <v>3.105</v>
      </c>
      <c r="X123" s="2">
        <v>5.54</v>
      </c>
      <c r="Y123" s="2">
        <v>32.99</v>
      </c>
      <c r="Z123" s="2">
        <v>14.65</v>
      </c>
      <c r="AA123" s="2">
        <v>2.2599999999999998</v>
      </c>
      <c r="AB123" s="2">
        <v>13.17</v>
      </c>
      <c r="AC123" s="2">
        <v>32</v>
      </c>
      <c r="AD123" s="2">
        <v>15.41</v>
      </c>
      <c r="AE123" s="2">
        <v>9.48</v>
      </c>
      <c r="AF123" s="2">
        <v>30.41</v>
      </c>
      <c r="AG123" s="2">
        <v>6.4749999999999996</v>
      </c>
      <c r="AH123" s="2">
        <v>15.48</v>
      </c>
    </row>
    <row r="124" spans="1:34" x14ac:dyDescent="0.25">
      <c r="A124" s="28">
        <v>39987</v>
      </c>
      <c r="B124" s="27">
        <v>15.8</v>
      </c>
      <c r="C124" s="16">
        <v>12.904999999999999</v>
      </c>
      <c r="D124" s="26">
        <v>84</v>
      </c>
      <c r="E124" s="26">
        <v>12.755000000000001</v>
      </c>
      <c r="F124" s="26">
        <v>35.4</v>
      </c>
      <c r="G124" s="26">
        <v>22.28</v>
      </c>
      <c r="H124" s="26">
        <v>5.9050000000000002</v>
      </c>
      <c r="I124" s="26">
        <v>4.2699999999999996</v>
      </c>
      <c r="J124" s="26">
        <v>7.98</v>
      </c>
      <c r="K124" s="26">
        <v>8.4</v>
      </c>
      <c r="L124" s="26">
        <v>8.3249999999999993</v>
      </c>
      <c r="M124" s="26">
        <v>20.99</v>
      </c>
      <c r="N124" s="26">
        <v>3.1349999999999998</v>
      </c>
      <c r="O124" s="26">
        <v>10.79</v>
      </c>
      <c r="P124" s="26">
        <v>13.25</v>
      </c>
      <c r="Q124" s="26">
        <v>16.399999999999999</v>
      </c>
      <c r="R124" s="2">
        <v>26.78</v>
      </c>
      <c r="S124" s="2">
        <v>3.95</v>
      </c>
      <c r="T124" s="2">
        <v>12.99</v>
      </c>
      <c r="U124" s="2">
        <v>12.3</v>
      </c>
      <c r="V124" s="2">
        <v>11.945</v>
      </c>
      <c r="W124" s="2">
        <v>3.105</v>
      </c>
      <c r="X124" s="2">
        <v>5.6349999999999998</v>
      </c>
      <c r="Y124" s="2">
        <v>32.75</v>
      </c>
      <c r="Z124" s="2">
        <v>14.75</v>
      </c>
      <c r="AA124" s="2">
        <v>2.238</v>
      </c>
      <c r="AB124" s="2">
        <v>13.22</v>
      </c>
      <c r="AC124" s="2">
        <v>32.69</v>
      </c>
      <c r="AD124" s="2">
        <v>15.35</v>
      </c>
      <c r="AE124" s="2">
        <v>9.3000000000000007</v>
      </c>
      <c r="AF124" s="2">
        <v>30.63</v>
      </c>
      <c r="AG124" s="2">
        <v>6.39</v>
      </c>
      <c r="AH124" s="2">
        <v>15.64</v>
      </c>
    </row>
    <row r="125" spans="1:34" x14ac:dyDescent="0.25">
      <c r="A125" s="28">
        <v>39988</v>
      </c>
      <c r="B125" s="27">
        <v>16.27</v>
      </c>
      <c r="C125" s="16">
        <v>13.2</v>
      </c>
      <c r="D125" s="26">
        <v>86.15</v>
      </c>
      <c r="E125" s="26">
        <v>13.13</v>
      </c>
      <c r="F125" s="26">
        <v>36.25</v>
      </c>
      <c r="G125" s="26">
        <v>23.55</v>
      </c>
      <c r="H125" s="26">
        <v>6.2149999999999999</v>
      </c>
      <c r="I125" s="26">
        <v>4.3550000000000004</v>
      </c>
      <c r="J125" s="26">
        <v>8.24</v>
      </c>
      <c r="K125" s="26">
        <v>8.44</v>
      </c>
      <c r="L125" s="26">
        <v>8.7100000000000009</v>
      </c>
      <c r="M125" s="26">
        <v>21.23</v>
      </c>
      <c r="N125" s="26">
        <v>3.1949999999999998</v>
      </c>
      <c r="O125" s="26">
        <v>10.89</v>
      </c>
      <c r="P125" s="26">
        <v>13.755000000000001</v>
      </c>
      <c r="Q125" s="26">
        <v>16.690000000000001</v>
      </c>
      <c r="R125" s="2">
        <v>28.07</v>
      </c>
      <c r="S125" s="2">
        <v>4.1100000000000003</v>
      </c>
      <c r="T125" s="2">
        <v>13.49</v>
      </c>
      <c r="U125" s="2">
        <v>12.71</v>
      </c>
      <c r="V125" s="2">
        <v>12.27</v>
      </c>
      <c r="W125" s="2">
        <v>3.2050000000000001</v>
      </c>
      <c r="X125" s="2">
        <v>5.7549999999999999</v>
      </c>
      <c r="Y125" s="2">
        <v>33.61</v>
      </c>
      <c r="Z125" s="2">
        <v>14.91</v>
      </c>
      <c r="AA125" s="2">
        <v>2.2839999999999998</v>
      </c>
      <c r="AB125" s="2">
        <v>13.71</v>
      </c>
      <c r="AC125" s="2">
        <v>32.82</v>
      </c>
      <c r="AD125" s="2">
        <v>15.84</v>
      </c>
      <c r="AE125" s="2">
        <v>9.83</v>
      </c>
      <c r="AF125" s="2">
        <v>31.72</v>
      </c>
      <c r="AG125" s="2">
        <v>6.62</v>
      </c>
      <c r="AH125" s="2">
        <v>15.95</v>
      </c>
    </row>
    <row r="126" spans="1:34" x14ac:dyDescent="0.25">
      <c r="A126" s="28">
        <v>39989</v>
      </c>
      <c r="B126" s="27">
        <v>16</v>
      </c>
      <c r="C126" s="16">
        <v>13.24</v>
      </c>
      <c r="D126" s="26">
        <v>86.25</v>
      </c>
      <c r="E126" s="26">
        <v>13.12</v>
      </c>
      <c r="F126" s="26">
        <v>36.409999999999997</v>
      </c>
      <c r="G126" s="26">
        <v>23.39</v>
      </c>
      <c r="H126" s="26">
        <v>6.2</v>
      </c>
      <c r="I126" s="26">
        <v>4.37</v>
      </c>
      <c r="J126" s="26">
        <v>8.2899999999999991</v>
      </c>
      <c r="K126" s="26">
        <v>8.5150000000000006</v>
      </c>
      <c r="L126" s="26">
        <v>8.7200000000000006</v>
      </c>
      <c r="M126" s="26">
        <v>21.19</v>
      </c>
      <c r="N126" s="26">
        <v>3.2250000000000001</v>
      </c>
      <c r="O126" s="26">
        <v>11.03</v>
      </c>
      <c r="P126" s="26">
        <v>13.93</v>
      </c>
      <c r="Q126" s="26">
        <v>17.260000000000002</v>
      </c>
      <c r="R126" s="2">
        <v>28.57</v>
      </c>
      <c r="S126" s="2">
        <v>4.16</v>
      </c>
      <c r="T126" s="2">
        <v>13.44</v>
      </c>
      <c r="U126" s="2">
        <v>12.8</v>
      </c>
      <c r="V126" s="2">
        <v>12.234999999999999</v>
      </c>
      <c r="W126" s="2">
        <v>3.2</v>
      </c>
      <c r="X126" s="2">
        <v>5.7249999999999996</v>
      </c>
      <c r="Y126" s="2">
        <v>33.770000000000003</v>
      </c>
      <c r="Z126" s="2">
        <v>15.05</v>
      </c>
      <c r="AA126" s="2">
        <v>2.2869999999999999</v>
      </c>
      <c r="AB126" s="2">
        <v>14.01</v>
      </c>
      <c r="AC126" s="2">
        <v>32.53</v>
      </c>
      <c r="AD126" s="2">
        <v>15.86</v>
      </c>
      <c r="AE126" s="2">
        <v>9.81</v>
      </c>
      <c r="AF126" s="2">
        <v>32.07</v>
      </c>
      <c r="AG126" s="2">
        <v>6.71</v>
      </c>
      <c r="AH126" s="2">
        <v>16.170000000000002</v>
      </c>
    </row>
    <row r="127" spans="1:34" x14ac:dyDescent="0.25">
      <c r="A127" s="28">
        <v>39990</v>
      </c>
      <c r="B127" s="27">
        <v>16.155000000000001</v>
      </c>
      <c r="C127" s="16">
        <v>13.16</v>
      </c>
      <c r="D127" s="26">
        <v>86.15</v>
      </c>
      <c r="E127" s="26">
        <v>13.07</v>
      </c>
      <c r="F127" s="26">
        <v>36.39</v>
      </c>
      <c r="G127" s="26">
        <v>23.66</v>
      </c>
      <c r="H127" s="26">
        <v>6.19</v>
      </c>
      <c r="I127" s="26">
        <v>4.38</v>
      </c>
      <c r="J127" s="26">
        <v>8.3550000000000004</v>
      </c>
      <c r="K127" s="26">
        <v>8.48</v>
      </c>
      <c r="L127" s="26">
        <v>8.76</v>
      </c>
      <c r="M127" s="26">
        <v>21.27</v>
      </c>
      <c r="N127" s="26">
        <v>3.3149999999999999</v>
      </c>
      <c r="O127" s="26">
        <v>10.83</v>
      </c>
      <c r="P127" s="26">
        <v>14.16</v>
      </c>
      <c r="Q127" s="26">
        <v>17.2</v>
      </c>
      <c r="R127" s="2">
        <v>28.75</v>
      </c>
      <c r="S127" s="2">
        <v>4.22</v>
      </c>
      <c r="T127" s="2">
        <v>13.41</v>
      </c>
      <c r="U127" s="2">
        <v>12.8</v>
      </c>
      <c r="V127" s="2">
        <v>12.4</v>
      </c>
      <c r="W127" s="2">
        <v>3.23</v>
      </c>
      <c r="X127" s="2">
        <v>5.72</v>
      </c>
      <c r="Y127" s="2">
        <v>33.39</v>
      </c>
      <c r="Z127" s="2">
        <v>15.06</v>
      </c>
      <c r="AA127" s="2">
        <v>2.31</v>
      </c>
      <c r="AB127" s="2">
        <v>14.06</v>
      </c>
      <c r="AC127" s="2">
        <v>32.369999999999997</v>
      </c>
      <c r="AD127" s="2">
        <v>15.8</v>
      </c>
      <c r="AE127" s="2">
        <v>9.7949999999999999</v>
      </c>
      <c r="AF127" s="2">
        <v>32.520000000000003</v>
      </c>
      <c r="AG127" s="2">
        <v>6.68</v>
      </c>
      <c r="AH127" s="2">
        <v>16.164999999999999</v>
      </c>
    </row>
    <row r="128" spans="1:34" x14ac:dyDescent="0.25">
      <c r="A128" s="28">
        <v>39993</v>
      </c>
      <c r="B128" s="27">
        <v>15.97</v>
      </c>
      <c r="C128" s="16">
        <v>13.27</v>
      </c>
      <c r="D128" s="26">
        <v>88.2</v>
      </c>
      <c r="E128" s="26">
        <v>13.21</v>
      </c>
      <c r="F128" s="26">
        <v>36.92</v>
      </c>
      <c r="G128" s="26">
        <v>24</v>
      </c>
      <c r="H128" s="26">
        <v>6.25</v>
      </c>
      <c r="I128" s="26">
        <v>4.4249999999999998</v>
      </c>
      <c r="J128" s="26">
        <v>8.6</v>
      </c>
      <c r="K128" s="26">
        <v>8.5</v>
      </c>
      <c r="L128" s="26">
        <v>9.0299999999999994</v>
      </c>
      <c r="M128" s="26">
        <v>21.39</v>
      </c>
      <c r="N128" s="26">
        <v>3.33</v>
      </c>
      <c r="O128" s="26">
        <v>10.95</v>
      </c>
      <c r="P128" s="26">
        <v>13.945</v>
      </c>
      <c r="Q128" s="26">
        <v>17.559999999999999</v>
      </c>
      <c r="R128" s="2">
        <v>29.04</v>
      </c>
      <c r="S128" s="2">
        <v>4.375</v>
      </c>
      <c r="T128" s="2">
        <v>13.545</v>
      </c>
      <c r="U128" s="2">
        <v>12.92</v>
      </c>
      <c r="V128" s="2">
        <v>12.44</v>
      </c>
      <c r="W128" s="2">
        <v>3.1949999999999998</v>
      </c>
      <c r="X128" s="2">
        <v>5.8150000000000004</v>
      </c>
      <c r="Y128" s="2">
        <v>33.770000000000003</v>
      </c>
      <c r="Z128" s="2">
        <v>15.27</v>
      </c>
      <c r="AA128" s="2">
        <v>2.3330000000000002</v>
      </c>
      <c r="AB128" s="2">
        <v>14.1</v>
      </c>
      <c r="AC128" s="2">
        <v>32.36</v>
      </c>
      <c r="AD128" s="2">
        <v>16.170000000000002</v>
      </c>
      <c r="AE128" s="2">
        <v>9.9550000000000001</v>
      </c>
      <c r="AF128" s="2">
        <v>33.31</v>
      </c>
      <c r="AG128" s="2">
        <v>6.67</v>
      </c>
      <c r="AH128" s="2">
        <v>16.25</v>
      </c>
    </row>
    <row r="129" spans="1:34" x14ac:dyDescent="0.25">
      <c r="A129" s="28">
        <v>39994</v>
      </c>
      <c r="B129" s="27">
        <v>15.775</v>
      </c>
      <c r="C129" s="16">
        <v>13.404999999999999</v>
      </c>
      <c r="D129" s="26">
        <v>87.6</v>
      </c>
      <c r="E129" s="26">
        <v>13.19</v>
      </c>
      <c r="F129" s="26">
        <v>36.049999999999997</v>
      </c>
      <c r="G129" s="26">
        <v>23.4</v>
      </c>
      <c r="H129" s="26">
        <v>6.21</v>
      </c>
      <c r="I129" s="26">
        <v>4.45</v>
      </c>
      <c r="J129" s="26">
        <v>8.56</v>
      </c>
      <c r="K129" s="26">
        <v>8.42</v>
      </c>
      <c r="L129" s="26">
        <v>8.94</v>
      </c>
      <c r="M129" s="26">
        <v>21.08</v>
      </c>
      <c r="N129" s="26">
        <v>3.29</v>
      </c>
      <c r="O129" s="26">
        <v>10.81</v>
      </c>
      <c r="P129" s="26">
        <v>14.015000000000001</v>
      </c>
      <c r="Q129" s="26">
        <v>17.059999999999999</v>
      </c>
      <c r="R129" s="2">
        <v>29.21</v>
      </c>
      <c r="S129" s="2">
        <v>4.42</v>
      </c>
      <c r="T129" s="2">
        <v>13.51</v>
      </c>
      <c r="U129" s="2">
        <v>12.97</v>
      </c>
      <c r="V129" s="2">
        <v>12.59</v>
      </c>
      <c r="W129" s="2">
        <v>3.2549999999999999</v>
      </c>
      <c r="X129" s="2">
        <v>5.78</v>
      </c>
      <c r="Y129" s="2">
        <v>34.17</v>
      </c>
      <c r="Z129" s="2">
        <v>15.425000000000001</v>
      </c>
      <c r="AA129" s="2">
        <v>2.3199999999999998</v>
      </c>
      <c r="AB129" s="2">
        <v>14.09</v>
      </c>
      <c r="AC129" s="2">
        <v>32.21</v>
      </c>
      <c r="AD129" s="2">
        <v>15.94</v>
      </c>
      <c r="AE129" s="2">
        <v>9.8800000000000008</v>
      </c>
      <c r="AF129" s="2">
        <v>33.630000000000003</v>
      </c>
      <c r="AG129" s="2">
        <v>6.65</v>
      </c>
      <c r="AH129" s="2">
        <v>16.12</v>
      </c>
    </row>
    <row r="130" spans="1:34" x14ac:dyDescent="0.25">
      <c r="A130" s="28">
        <v>39995</v>
      </c>
      <c r="B130" s="27">
        <v>16.495000000000001</v>
      </c>
      <c r="C130" s="16">
        <v>13.61</v>
      </c>
      <c r="D130" s="26">
        <v>87.75</v>
      </c>
      <c r="E130" s="26">
        <v>13.48</v>
      </c>
      <c r="F130" s="26">
        <v>36.56</v>
      </c>
      <c r="G130" s="26">
        <v>23.85</v>
      </c>
      <c r="H130" s="26">
        <v>6.2450000000000001</v>
      </c>
      <c r="I130" s="26">
        <v>4.4649999999999999</v>
      </c>
      <c r="J130" s="26">
        <v>8.7050000000000001</v>
      </c>
      <c r="K130" s="26">
        <v>8.52</v>
      </c>
      <c r="L130" s="26">
        <v>9.1199999999999992</v>
      </c>
      <c r="M130" s="26">
        <v>21.73</v>
      </c>
      <c r="N130" s="26">
        <v>3.32</v>
      </c>
      <c r="O130" s="26">
        <v>11.12</v>
      </c>
      <c r="P130" s="26">
        <v>14.2</v>
      </c>
      <c r="Q130" s="26">
        <v>17.29</v>
      </c>
      <c r="R130" s="2">
        <v>29.2</v>
      </c>
      <c r="S130" s="2">
        <v>4.67</v>
      </c>
      <c r="T130" s="2">
        <v>14.02</v>
      </c>
      <c r="U130" s="2">
        <v>13.21</v>
      </c>
      <c r="V130" s="2">
        <v>12.62</v>
      </c>
      <c r="W130" s="2">
        <v>3.2949999999999999</v>
      </c>
      <c r="X130" s="2">
        <v>5.65</v>
      </c>
      <c r="Y130" s="2">
        <v>34.9</v>
      </c>
      <c r="Z130" s="2">
        <v>15.65</v>
      </c>
      <c r="AA130" s="2">
        <v>2.294</v>
      </c>
      <c r="AB130" s="2">
        <v>14.345000000000001</v>
      </c>
      <c r="AC130" s="2">
        <v>32.03</v>
      </c>
      <c r="AD130" s="2">
        <v>16.2</v>
      </c>
      <c r="AE130" s="2">
        <v>10.039999999999999</v>
      </c>
      <c r="AF130" s="2">
        <v>34.06</v>
      </c>
      <c r="AG130" s="2">
        <v>6.58</v>
      </c>
      <c r="AH130" s="2">
        <v>16.32</v>
      </c>
    </row>
    <row r="131" spans="1:34" x14ac:dyDescent="0.25">
      <c r="A131" s="28">
        <v>39996</v>
      </c>
      <c r="B131" s="27">
        <v>16.010000000000002</v>
      </c>
      <c r="C131" s="16">
        <v>13.34</v>
      </c>
      <c r="D131" s="26">
        <v>85.5</v>
      </c>
      <c r="E131" s="26">
        <v>13.19</v>
      </c>
      <c r="F131" s="26">
        <v>34.799999999999997</v>
      </c>
      <c r="G131" s="26">
        <v>22.85</v>
      </c>
      <c r="H131" s="26">
        <v>6.05</v>
      </c>
      <c r="I131" s="26">
        <v>4.375</v>
      </c>
      <c r="J131" s="26">
        <v>8.3800000000000008</v>
      </c>
      <c r="K131" s="26">
        <v>8.2799999999999994</v>
      </c>
      <c r="L131" s="26">
        <v>8.8000000000000007</v>
      </c>
      <c r="M131" s="26">
        <v>21.05</v>
      </c>
      <c r="N131" s="26">
        <v>3.27</v>
      </c>
      <c r="O131" s="26">
        <v>11.01</v>
      </c>
      <c r="P131" s="26">
        <v>13.425000000000001</v>
      </c>
      <c r="Q131" s="26">
        <v>17.39</v>
      </c>
      <c r="R131" s="2">
        <v>29.18</v>
      </c>
      <c r="S131" s="2">
        <v>4.6150000000000002</v>
      </c>
      <c r="T131" s="2">
        <v>13.49</v>
      </c>
      <c r="U131" s="2">
        <v>13.07</v>
      </c>
      <c r="V131" s="2">
        <v>12.535</v>
      </c>
      <c r="W131" s="2">
        <v>3.24</v>
      </c>
      <c r="X131" s="2">
        <v>5.4850000000000003</v>
      </c>
      <c r="Y131" s="2">
        <v>33.81</v>
      </c>
      <c r="Z131" s="2">
        <v>15.82</v>
      </c>
      <c r="AA131" s="2">
        <v>2.2629999999999999</v>
      </c>
      <c r="AB131" s="2">
        <v>14.2</v>
      </c>
      <c r="AC131" s="2">
        <v>31.6</v>
      </c>
      <c r="AD131" s="2">
        <v>16.22</v>
      </c>
      <c r="AE131" s="2">
        <v>10.220000000000001</v>
      </c>
      <c r="AF131" s="2">
        <v>32.369999999999997</v>
      </c>
      <c r="AG131" s="2">
        <v>6.45</v>
      </c>
      <c r="AH131" s="2">
        <v>15.984999999999999</v>
      </c>
    </row>
    <row r="132" spans="1:34" x14ac:dyDescent="0.25">
      <c r="A132" s="28">
        <v>39997</v>
      </c>
      <c r="B132" s="27">
        <v>15.79</v>
      </c>
      <c r="C132" s="16">
        <v>13.45</v>
      </c>
      <c r="D132" s="26">
        <v>84.8</v>
      </c>
      <c r="E132" s="26">
        <v>12.96</v>
      </c>
      <c r="F132" s="26">
        <v>34.840000000000003</v>
      </c>
      <c r="G132" s="26">
        <v>22.41</v>
      </c>
      <c r="H132" s="26">
        <v>6.11</v>
      </c>
      <c r="I132" s="26">
        <v>4.375</v>
      </c>
      <c r="J132" s="26">
        <v>8.56</v>
      </c>
      <c r="K132" s="26">
        <v>8.11</v>
      </c>
      <c r="L132" s="26">
        <v>8.9250000000000007</v>
      </c>
      <c r="M132" s="26">
        <v>20.67</v>
      </c>
      <c r="N132" s="26">
        <v>3.2650000000000001</v>
      </c>
      <c r="O132" s="26">
        <v>10.95</v>
      </c>
      <c r="P132" s="26">
        <v>13.41</v>
      </c>
      <c r="Q132" s="26">
        <v>17.350000000000001</v>
      </c>
      <c r="R132" s="2">
        <v>29.1</v>
      </c>
      <c r="S132" s="2">
        <v>4.68</v>
      </c>
      <c r="T132" s="2">
        <v>13.414999999999999</v>
      </c>
      <c r="U132" s="2">
        <v>12.5</v>
      </c>
      <c r="V132" s="2">
        <v>12.5</v>
      </c>
      <c r="W132" s="2">
        <v>3.16</v>
      </c>
      <c r="X132" s="2">
        <v>5.52</v>
      </c>
      <c r="Y132" s="2">
        <v>33.53</v>
      </c>
      <c r="Z132" s="2">
        <v>15.81</v>
      </c>
      <c r="AA132" s="2">
        <v>2.234</v>
      </c>
      <c r="AB132" s="2">
        <v>14.11</v>
      </c>
      <c r="AC132" s="2">
        <v>31.63</v>
      </c>
      <c r="AD132" s="2">
        <v>16.600000000000001</v>
      </c>
      <c r="AE132" s="2">
        <v>10.19</v>
      </c>
      <c r="AF132" s="2">
        <v>32.65</v>
      </c>
      <c r="AG132" s="2">
        <v>6.45</v>
      </c>
      <c r="AH132" s="2">
        <v>16</v>
      </c>
    </row>
    <row r="133" spans="1:34" x14ac:dyDescent="0.25">
      <c r="A133" s="28">
        <v>40000</v>
      </c>
      <c r="B133" s="27">
        <v>15.55</v>
      </c>
      <c r="C133" s="16">
        <v>13.32</v>
      </c>
      <c r="D133" s="26">
        <v>82.75</v>
      </c>
      <c r="E133" s="26">
        <v>12.715</v>
      </c>
      <c r="F133" s="26">
        <v>34.549999999999997</v>
      </c>
      <c r="G133" s="26">
        <v>21.45</v>
      </c>
      <c r="H133" s="26">
        <v>6</v>
      </c>
      <c r="I133" s="26">
        <v>4.29</v>
      </c>
      <c r="J133" s="26">
        <v>8.36</v>
      </c>
      <c r="K133" s="26">
        <v>8.02</v>
      </c>
      <c r="L133" s="26">
        <v>8.7899999999999991</v>
      </c>
      <c r="M133" s="26">
        <v>20.29</v>
      </c>
      <c r="N133" s="26">
        <v>3.28</v>
      </c>
      <c r="O133" s="26">
        <v>10.77</v>
      </c>
      <c r="P133" s="26">
        <v>13.39</v>
      </c>
      <c r="Q133" s="26">
        <v>17.285</v>
      </c>
      <c r="R133" s="2">
        <v>27.56</v>
      </c>
      <c r="S133" s="2">
        <v>4.6349999999999998</v>
      </c>
      <c r="T133" s="2">
        <v>12.88</v>
      </c>
      <c r="U133" s="2">
        <v>12.324999999999999</v>
      </c>
      <c r="V133" s="2">
        <v>12.62</v>
      </c>
      <c r="W133" s="2">
        <v>3.125</v>
      </c>
      <c r="X133" s="2">
        <v>5.46</v>
      </c>
      <c r="Y133" s="2">
        <v>33.049999999999997</v>
      </c>
      <c r="Z133" s="2">
        <v>16.07</v>
      </c>
      <c r="AA133" s="2">
        <v>2.206</v>
      </c>
      <c r="AB133" s="2">
        <v>13.695</v>
      </c>
      <c r="AC133" s="2">
        <v>31.72</v>
      </c>
      <c r="AD133" s="2">
        <v>16.295000000000002</v>
      </c>
      <c r="AE133" s="2">
        <v>9.93</v>
      </c>
      <c r="AF133" s="2">
        <v>32.200000000000003</v>
      </c>
      <c r="AG133" s="2">
        <v>6.21</v>
      </c>
      <c r="AH133" s="2">
        <v>15.9</v>
      </c>
    </row>
    <row r="134" spans="1:34" x14ac:dyDescent="0.25">
      <c r="A134" s="28">
        <v>40001</v>
      </c>
      <c r="B134" s="27">
        <v>15.39</v>
      </c>
      <c r="C134" s="16">
        <v>13.3</v>
      </c>
      <c r="D134" s="26">
        <v>82.1</v>
      </c>
      <c r="E134" s="26">
        <v>12.66</v>
      </c>
      <c r="F134" s="26">
        <v>34.15</v>
      </c>
      <c r="G134" s="26">
        <v>22.04</v>
      </c>
      <c r="H134" s="26">
        <v>5.92</v>
      </c>
      <c r="I134" s="26">
        <v>4.29</v>
      </c>
      <c r="J134" s="26">
        <v>8.35</v>
      </c>
      <c r="K134" s="26">
        <v>8.125</v>
      </c>
      <c r="L134" s="26">
        <v>8.8699999999999992</v>
      </c>
      <c r="M134" s="26">
        <v>20.32</v>
      </c>
      <c r="N134" s="26">
        <v>3.23</v>
      </c>
      <c r="O134" s="26">
        <v>10.8</v>
      </c>
      <c r="P134" s="26">
        <v>13.445</v>
      </c>
      <c r="Q134" s="26">
        <v>16.96</v>
      </c>
      <c r="R134" s="2">
        <v>27.32</v>
      </c>
      <c r="S134" s="2">
        <v>4.54</v>
      </c>
      <c r="T134" s="2">
        <v>12.75</v>
      </c>
      <c r="U134" s="2">
        <v>12.135</v>
      </c>
      <c r="V134" s="2">
        <v>12.47</v>
      </c>
      <c r="W134" s="2">
        <v>3.1</v>
      </c>
      <c r="X134" s="2">
        <v>5.37</v>
      </c>
      <c r="Y134" s="2">
        <v>33.049999999999997</v>
      </c>
      <c r="Z134" s="2">
        <v>15.33</v>
      </c>
      <c r="AA134" s="2">
        <v>2.17</v>
      </c>
      <c r="AB134" s="2">
        <v>13.72</v>
      </c>
      <c r="AC134" s="2">
        <v>31.49</v>
      </c>
      <c r="AD134" s="2">
        <v>16.04</v>
      </c>
      <c r="AE134" s="2">
        <v>9.66</v>
      </c>
      <c r="AF134" s="2">
        <v>31.57</v>
      </c>
      <c r="AG134" s="2">
        <v>5.97</v>
      </c>
      <c r="AH134" s="2">
        <v>15.83</v>
      </c>
    </row>
    <row r="135" spans="1:34" x14ac:dyDescent="0.25">
      <c r="A135" s="28">
        <v>40002</v>
      </c>
      <c r="B135" s="27">
        <v>15.13</v>
      </c>
      <c r="C135" s="16">
        <v>13.16</v>
      </c>
      <c r="D135" s="26">
        <v>82.3</v>
      </c>
      <c r="E135" s="26">
        <v>12.37</v>
      </c>
      <c r="F135" s="26">
        <v>34.21</v>
      </c>
      <c r="G135" s="26">
        <v>20.95</v>
      </c>
      <c r="H135" s="26">
        <v>5.76</v>
      </c>
      <c r="I135" s="26">
        <v>4.2050000000000001</v>
      </c>
      <c r="J135" s="26">
        <v>8.1199999999999992</v>
      </c>
      <c r="K135" s="26">
        <v>8.1199999999999992</v>
      </c>
      <c r="L135" s="26">
        <v>8.6999999999999993</v>
      </c>
      <c r="M135" s="26">
        <v>20.3</v>
      </c>
      <c r="N135" s="26">
        <v>3.1349999999999998</v>
      </c>
      <c r="O135" s="26">
        <v>10.79</v>
      </c>
      <c r="P135" s="26">
        <v>13.27</v>
      </c>
      <c r="Q135" s="26">
        <v>16.835000000000001</v>
      </c>
      <c r="R135" s="2">
        <v>26.65</v>
      </c>
      <c r="S135" s="2">
        <v>4.4050000000000002</v>
      </c>
      <c r="T135" s="2">
        <v>12.455</v>
      </c>
      <c r="U135" s="2">
        <v>11.93</v>
      </c>
      <c r="V135" s="2">
        <v>12.585000000000001</v>
      </c>
      <c r="W135" s="2">
        <v>3.11</v>
      </c>
      <c r="X135" s="2">
        <v>5.25</v>
      </c>
      <c r="Y135" s="2">
        <v>33.200000000000003</v>
      </c>
      <c r="Z135" s="2">
        <v>15.2</v>
      </c>
      <c r="AA135" s="2">
        <v>2.1040000000000001</v>
      </c>
      <c r="AB135" s="2">
        <v>13.33</v>
      </c>
      <c r="AC135" s="2">
        <v>31.44</v>
      </c>
      <c r="AD135" s="2">
        <v>15.77</v>
      </c>
      <c r="AE135" s="2">
        <v>9.68</v>
      </c>
      <c r="AF135" s="2">
        <v>31.51</v>
      </c>
      <c r="AG135" s="2">
        <v>5.71</v>
      </c>
      <c r="AH135" s="2">
        <v>15.675000000000001</v>
      </c>
    </row>
    <row r="136" spans="1:34" x14ac:dyDescent="0.25">
      <c r="A136" s="28">
        <v>40003</v>
      </c>
      <c r="B136" s="27">
        <v>15.324999999999999</v>
      </c>
      <c r="C136" s="16">
        <v>13.34</v>
      </c>
      <c r="D136" s="26">
        <v>82.5</v>
      </c>
      <c r="E136" s="26">
        <v>12.36</v>
      </c>
      <c r="F136" s="26">
        <v>34.6</v>
      </c>
      <c r="G136" s="26">
        <v>21.5</v>
      </c>
      <c r="H136" s="26">
        <v>5.7850000000000001</v>
      </c>
      <c r="I136" s="26">
        <v>4.2149999999999999</v>
      </c>
      <c r="J136" s="26">
        <v>8.25</v>
      </c>
      <c r="K136" s="26">
        <v>8.2249999999999996</v>
      </c>
      <c r="L136" s="26">
        <v>8.8450000000000006</v>
      </c>
      <c r="M136" s="26">
        <v>20.52</v>
      </c>
      <c r="N136" s="26">
        <v>3.1549999999999998</v>
      </c>
      <c r="O136" s="26">
        <v>10.71</v>
      </c>
      <c r="P136" s="26">
        <v>13.18</v>
      </c>
      <c r="Q136" s="26">
        <v>16.920000000000002</v>
      </c>
      <c r="R136" s="2">
        <v>27.32</v>
      </c>
      <c r="S136" s="2">
        <v>4.49</v>
      </c>
      <c r="T136" s="2">
        <v>12.44</v>
      </c>
      <c r="U136" s="2">
        <v>12.08</v>
      </c>
      <c r="V136" s="2">
        <v>12.65</v>
      </c>
      <c r="W136" s="2">
        <v>3.16</v>
      </c>
      <c r="X136" s="2">
        <v>5.31</v>
      </c>
      <c r="Y136" s="2">
        <v>33.49</v>
      </c>
      <c r="Z136" s="2">
        <v>15.32</v>
      </c>
      <c r="AA136" s="2">
        <v>2.121</v>
      </c>
      <c r="AB136" s="2">
        <v>13.375</v>
      </c>
      <c r="AC136" s="2">
        <v>31.59</v>
      </c>
      <c r="AD136" s="2">
        <v>15.154999999999999</v>
      </c>
      <c r="AE136" s="2">
        <v>10.82</v>
      </c>
      <c r="AF136" s="2">
        <v>32.6</v>
      </c>
      <c r="AG136" s="2">
        <v>5.73</v>
      </c>
      <c r="AH136" s="2">
        <v>15.8</v>
      </c>
    </row>
    <row r="137" spans="1:34" x14ac:dyDescent="0.25">
      <c r="A137" s="28">
        <v>40004</v>
      </c>
      <c r="B137" s="27">
        <v>15.28</v>
      </c>
      <c r="C137" s="16">
        <v>13.04</v>
      </c>
      <c r="D137" s="26">
        <v>80.45</v>
      </c>
      <c r="E137" s="26">
        <v>12.29</v>
      </c>
      <c r="F137" s="26">
        <v>34.200000000000003</v>
      </c>
      <c r="G137" s="26">
        <v>20.92</v>
      </c>
      <c r="H137" s="26">
        <v>5.7050000000000001</v>
      </c>
      <c r="I137" s="26">
        <v>4.17</v>
      </c>
      <c r="J137" s="26">
        <v>8.17</v>
      </c>
      <c r="K137" s="26">
        <v>8.17</v>
      </c>
      <c r="L137" s="26">
        <v>8.6349999999999998</v>
      </c>
      <c r="M137" s="26">
        <v>20.149999999999999</v>
      </c>
      <c r="N137" s="26">
        <v>3.07</v>
      </c>
      <c r="O137" s="26">
        <v>10.95</v>
      </c>
      <c r="P137" s="26">
        <v>13.05</v>
      </c>
      <c r="Q137" s="26">
        <v>16.55</v>
      </c>
      <c r="R137" s="2">
        <v>26.87</v>
      </c>
      <c r="S137" s="2">
        <v>4.3150000000000004</v>
      </c>
      <c r="T137" s="2">
        <v>12.42</v>
      </c>
      <c r="U137" s="2">
        <v>11.94</v>
      </c>
      <c r="V137" s="2">
        <v>12.55</v>
      </c>
      <c r="W137" s="2">
        <v>3.11</v>
      </c>
      <c r="X137" s="2">
        <v>5.375</v>
      </c>
      <c r="Y137" s="2">
        <v>33.270000000000003</v>
      </c>
      <c r="Z137" s="2">
        <v>15.25</v>
      </c>
      <c r="AA137" s="2">
        <v>2.1160000000000001</v>
      </c>
      <c r="AB137" s="2">
        <v>13.31</v>
      </c>
      <c r="AC137" s="2">
        <v>31.29</v>
      </c>
      <c r="AD137" s="2">
        <v>15.17</v>
      </c>
      <c r="AE137" s="2">
        <v>10.27</v>
      </c>
      <c r="AF137" s="2">
        <v>31.97</v>
      </c>
      <c r="AG137" s="2">
        <v>5.94</v>
      </c>
      <c r="AH137" s="2">
        <v>15.605</v>
      </c>
    </row>
    <row r="138" spans="1:34" x14ac:dyDescent="0.25">
      <c r="A138" s="28">
        <v>40007</v>
      </c>
      <c r="B138" s="27">
        <v>15.68</v>
      </c>
      <c r="C138" s="16">
        <v>13.41</v>
      </c>
      <c r="D138" s="26">
        <v>84.55</v>
      </c>
      <c r="E138" s="26">
        <v>12.515000000000001</v>
      </c>
      <c r="F138" s="26">
        <v>35.340000000000003</v>
      </c>
      <c r="G138" s="26">
        <v>21.85</v>
      </c>
      <c r="H138" s="26">
        <v>5.89</v>
      </c>
      <c r="I138" s="26">
        <v>4.2450000000000001</v>
      </c>
      <c r="J138" s="26">
        <v>8.4</v>
      </c>
      <c r="K138" s="26">
        <v>8.2050000000000001</v>
      </c>
      <c r="L138" s="26">
        <v>8.8800000000000008</v>
      </c>
      <c r="M138" s="26">
        <v>20.7</v>
      </c>
      <c r="N138" s="26">
        <v>3.19</v>
      </c>
      <c r="O138" s="26">
        <v>10.82</v>
      </c>
      <c r="P138" s="26">
        <v>13.39</v>
      </c>
      <c r="Q138" s="26">
        <v>16.64</v>
      </c>
      <c r="R138" s="2">
        <v>27.34</v>
      </c>
      <c r="S138" s="2">
        <v>4.47</v>
      </c>
      <c r="T138" s="2">
        <v>12.6</v>
      </c>
      <c r="U138" s="2">
        <v>12.255000000000001</v>
      </c>
      <c r="V138" s="2">
        <v>12.68</v>
      </c>
      <c r="W138" s="2">
        <v>3.0950000000000002</v>
      </c>
      <c r="X138" s="2">
        <v>5.51</v>
      </c>
      <c r="Y138" s="2">
        <v>33.520000000000003</v>
      </c>
      <c r="Z138" s="2">
        <v>15.55</v>
      </c>
      <c r="AA138" s="2">
        <v>2.23</v>
      </c>
      <c r="AB138" s="2">
        <v>13.59</v>
      </c>
      <c r="AC138" s="2">
        <v>31.87</v>
      </c>
      <c r="AD138" s="2">
        <v>15.44</v>
      </c>
      <c r="AE138" s="2">
        <v>10.3</v>
      </c>
      <c r="AF138" s="2">
        <v>32.64</v>
      </c>
      <c r="AG138" s="2">
        <v>6.09</v>
      </c>
      <c r="AH138" s="2">
        <v>15.89</v>
      </c>
    </row>
    <row r="139" spans="1:34" x14ac:dyDescent="0.25">
      <c r="A139" s="28">
        <v>40008</v>
      </c>
      <c r="B139" s="27">
        <v>16.015000000000001</v>
      </c>
      <c r="C139" s="16">
        <v>13.425000000000001</v>
      </c>
      <c r="D139" s="26">
        <v>84.5</v>
      </c>
      <c r="E139" s="26">
        <v>12.755000000000001</v>
      </c>
      <c r="F139" s="26">
        <v>35.409999999999997</v>
      </c>
      <c r="G139" s="26">
        <v>22.4</v>
      </c>
      <c r="H139" s="26">
        <v>5.96</v>
      </c>
      <c r="I139" s="26">
        <v>4.28</v>
      </c>
      <c r="J139" s="26">
        <v>8.4949999999999992</v>
      </c>
      <c r="K139" s="26">
        <v>8.2550000000000008</v>
      </c>
      <c r="L139" s="26">
        <v>9.11</v>
      </c>
      <c r="M139" s="26">
        <v>21.47</v>
      </c>
      <c r="N139" s="26">
        <v>3.19</v>
      </c>
      <c r="O139" s="26">
        <v>10.83</v>
      </c>
      <c r="P139" s="26">
        <v>13.234999999999999</v>
      </c>
      <c r="Q139" s="26">
        <v>16.84</v>
      </c>
      <c r="R139" s="2">
        <v>27.4</v>
      </c>
      <c r="S139" s="2">
        <v>4.5750000000000002</v>
      </c>
      <c r="T139" s="2">
        <v>12.785</v>
      </c>
      <c r="U139" s="2">
        <v>12.3</v>
      </c>
      <c r="V139" s="2">
        <v>12.65</v>
      </c>
      <c r="W139" s="2">
        <v>3.0950000000000002</v>
      </c>
      <c r="X139" s="2">
        <v>5.5250000000000004</v>
      </c>
      <c r="Y139" s="2">
        <v>33.799999999999997</v>
      </c>
      <c r="Z139" s="2">
        <v>15.5</v>
      </c>
      <c r="AA139" s="2">
        <v>2.19</v>
      </c>
      <c r="AB139" s="2">
        <v>13.685</v>
      </c>
      <c r="AC139" s="2">
        <v>31.42</v>
      </c>
      <c r="AD139" s="2">
        <v>15.6</v>
      </c>
      <c r="AE139" s="2">
        <v>10.225</v>
      </c>
      <c r="AF139" s="2">
        <v>32.659999999999997</v>
      </c>
      <c r="AG139" s="2">
        <v>6.06</v>
      </c>
      <c r="AH139" s="2">
        <v>15.86</v>
      </c>
    </row>
    <row r="140" spans="1:34" x14ac:dyDescent="0.25">
      <c r="A140" s="28">
        <v>40009</v>
      </c>
      <c r="B140" s="27">
        <v>16.47</v>
      </c>
      <c r="C140" s="16">
        <v>13.615</v>
      </c>
      <c r="D140" s="26">
        <v>86.95</v>
      </c>
      <c r="E140" s="26">
        <v>13.08</v>
      </c>
      <c r="F140" s="26">
        <v>35.85</v>
      </c>
      <c r="G140" s="26">
        <v>23.75</v>
      </c>
      <c r="H140" s="26">
        <v>6.2350000000000003</v>
      </c>
      <c r="I140" s="26">
        <v>4.3849999999999998</v>
      </c>
      <c r="J140" s="26">
        <v>8.85</v>
      </c>
      <c r="K140" s="26">
        <v>8.27</v>
      </c>
      <c r="L140" s="26">
        <v>9.5850000000000009</v>
      </c>
      <c r="M140" s="26">
        <v>21.48</v>
      </c>
      <c r="N140" s="26">
        <v>3.24</v>
      </c>
      <c r="O140" s="26">
        <v>10.9</v>
      </c>
      <c r="P140" s="26">
        <v>13.46</v>
      </c>
      <c r="Q140" s="26">
        <v>17.22</v>
      </c>
      <c r="R140" s="2">
        <v>28.1</v>
      </c>
      <c r="S140" s="2">
        <v>4.7050000000000001</v>
      </c>
      <c r="T140" s="2">
        <v>13.24</v>
      </c>
      <c r="U140" s="2">
        <v>12.55</v>
      </c>
      <c r="V140" s="2">
        <v>12.074999999999999</v>
      </c>
      <c r="W140" s="2">
        <v>3.1349999999999998</v>
      </c>
      <c r="X140" s="2">
        <v>5.62</v>
      </c>
      <c r="Y140" s="2">
        <v>34.15</v>
      </c>
      <c r="Z140" s="2">
        <v>15.6</v>
      </c>
      <c r="AA140" s="2">
        <v>2.2400000000000002</v>
      </c>
      <c r="AB140" s="2">
        <v>14.26</v>
      </c>
      <c r="AC140" s="2">
        <v>32.090000000000003</v>
      </c>
      <c r="AD140" s="2">
        <v>16.13</v>
      </c>
      <c r="AE140" s="2">
        <v>10.45</v>
      </c>
      <c r="AF140" s="2">
        <v>33.5</v>
      </c>
      <c r="AG140" s="2">
        <v>6.03</v>
      </c>
      <c r="AH140" s="2">
        <v>16.170000000000002</v>
      </c>
    </row>
    <row r="141" spans="1:34" x14ac:dyDescent="0.25">
      <c r="A141" s="28">
        <v>40010</v>
      </c>
      <c r="B141" s="27">
        <v>16.39</v>
      </c>
      <c r="C141" s="16">
        <v>13.664999999999999</v>
      </c>
      <c r="D141" s="26">
        <v>87</v>
      </c>
      <c r="E141" s="26">
        <v>13.15</v>
      </c>
      <c r="F141" s="26">
        <v>36</v>
      </c>
      <c r="G141" s="26">
        <v>24.11</v>
      </c>
      <c r="H141" s="26">
        <v>6.37</v>
      </c>
      <c r="I141" s="26">
        <v>4.45</v>
      </c>
      <c r="J141" s="26">
        <v>8.9350000000000005</v>
      </c>
      <c r="K141" s="26">
        <v>8.2750000000000004</v>
      </c>
      <c r="L141" s="26">
        <v>9.7100000000000009</v>
      </c>
      <c r="M141" s="26">
        <v>21.96</v>
      </c>
      <c r="N141" s="26">
        <v>3.25</v>
      </c>
      <c r="O141" s="26">
        <v>11.18</v>
      </c>
      <c r="P141" s="26">
        <v>13.41</v>
      </c>
      <c r="Q141" s="26">
        <v>17.25</v>
      </c>
      <c r="R141" s="2">
        <v>28.1</v>
      </c>
      <c r="S141" s="2">
        <v>4.71</v>
      </c>
      <c r="T141" s="2">
        <v>13.425000000000001</v>
      </c>
      <c r="U141" s="2">
        <v>12.695</v>
      </c>
      <c r="V141" s="2">
        <v>12.21</v>
      </c>
      <c r="W141" s="2">
        <v>3.1549999999999998</v>
      </c>
      <c r="X141" s="2">
        <v>5.63</v>
      </c>
      <c r="Y141" s="2">
        <v>34.81</v>
      </c>
      <c r="Z141" s="2">
        <v>15.78</v>
      </c>
      <c r="AA141" s="2">
        <v>2.3769999999999998</v>
      </c>
      <c r="AB141" s="2">
        <v>14.51</v>
      </c>
      <c r="AC141" s="2">
        <v>31.74</v>
      </c>
      <c r="AD141" s="2">
        <v>16.195</v>
      </c>
      <c r="AE141" s="2">
        <v>10.57</v>
      </c>
      <c r="AF141" s="2">
        <v>33.78</v>
      </c>
      <c r="AG141" s="2">
        <v>6.12</v>
      </c>
      <c r="AH141" s="2">
        <v>16.344999999999999</v>
      </c>
    </row>
    <row r="142" spans="1:34" x14ac:dyDescent="0.25">
      <c r="A142" s="28">
        <v>40011</v>
      </c>
      <c r="B142" s="27">
        <v>16.8</v>
      </c>
      <c r="C142" s="16">
        <v>13.96</v>
      </c>
      <c r="D142" s="26">
        <v>87.6</v>
      </c>
      <c r="E142" s="26">
        <v>13.29</v>
      </c>
      <c r="F142" s="26">
        <v>36.19</v>
      </c>
      <c r="G142" s="26">
        <v>24.38</v>
      </c>
      <c r="H142" s="26">
        <v>6.35</v>
      </c>
      <c r="I142" s="26">
        <v>4.4550000000000001</v>
      </c>
      <c r="J142" s="26">
        <v>8.9649999999999999</v>
      </c>
      <c r="K142" s="26">
        <v>8.2899999999999991</v>
      </c>
      <c r="L142" s="26">
        <v>9.6950000000000003</v>
      </c>
      <c r="M142" s="26">
        <v>22.02</v>
      </c>
      <c r="N142" s="26">
        <v>3.24</v>
      </c>
      <c r="O142" s="26">
        <v>11.27</v>
      </c>
      <c r="P142" s="26">
        <v>13.695</v>
      </c>
      <c r="Q142" s="26">
        <v>17.335000000000001</v>
      </c>
      <c r="R142" s="2">
        <v>28.6</v>
      </c>
      <c r="S142" s="2">
        <v>4.7649999999999997</v>
      </c>
      <c r="T142" s="2">
        <v>13.6</v>
      </c>
      <c r="U142" s="2">
        <v>12.574999999999999</v>
      </c>
      <c r="V142" s="2">
        <v>12.24</v>
      </c>
      <c r="W142" s="2">
        <v>3.1749999999999998</v>
      </c>
      <c r="X142" s="2">
        <v>5.63</v>
      </c>
      <c r="Y142" s="2">
        <v>34.67</v>
      </c>
      <c r="Z142" s="2">
        <v>15.845000000000001</v>
      </c>
      <c r="AA142" s="2">
        <v>2.3849999999999998</v>
      </c>
      <c r="AB142" s="2">
        <v>14.57</v>
      </c>
      <c r="AC142" s="2">
        <v>32.119999999999997</v>
      </c>
      <c r="AD142" s="2">
        <v>16.329999999999998</v>
      </c>
      <c r="AE142" s="2">
        <v>10.715</v>
      </c>
      <c r="AF142" s="2">
        <v>33.6</v>
      </c>
      <c r="AG142" s="2">
        <v>6.03</v>
      </c>
      <c r="AH142" s="2">
        <v>16.47</v>
      </c>
    </row>
    <row r="143" spans="1:34" x14ac:dyDescent="0.25">
      <c r="A143" s="28">
        <v>40014</v>
      </c>
      <c r="B143" s="27">
        <v>16.78</v>
      </c>
      <c r="C143" s="16">
        <v>13.945</v>
      </c>
      <c r="D143" s="26">
        <v>88.1</v>
      </c>
      <c r="E143" s="26">
        <v>13.39</v>
      </c>
      <c r="F143" s="26">
        <v>36.11</v>
      </c>
      <c r="G143" s="26">
        <v>25.49</v>
      </c>
      <c r="H143" s="26">
        <v>6.34</v>
      </c>
      <c r="I143" s="26">
        <v>4.46</v>
      </c>
      <c r="J143" s="26">
        <v>9.1549999999999994</v>
      </c>
      <c r="K143" s="26">
        <v>8.2550000000000008</v>
      </c>
      <c r="L143" s="26">
        <v>9.8149999999999995</v>
      </c>
      <c r="M143" s="26">
        <v>22.25</v>
      </c>
      <c r="N143" s="26">
        <v>3.24</v>
      </c>
      <c r="O143" s="26">
        <v>11.23</v>
      </c>
      <c r="P143" s="26">
        <v>13.84</v>
      </c>
      <c r="Q143" s="26">
        <v>17.45</v>
      </c>
      <c r="R143" s="2">
        <v>28.3</v>
      </c>
      <c r="S143" s="2">
        <v>4.74</v>
      </c>
      <c r="T143" s="2">
        <v>13.79</v>
      </c>
      <c r="U143" s="2">
        <v>12.744999999999999</v>
      </c>
      <c r="V143" s="2">
        <v>12.2</v>
      </c>
      <c r="W143" s="2">
        <v>3.18</v>
      </c>
      <c r="X143" s="2">
        <v>5.69</v>
      </c>
      <c r="Y143" s="2">
        <v>35.72</v>
      </c>
      <c r="Z143" s="2">
        <v>15.85</v>
      </c>
      <c r="AA143" s="2">
        <v>2.4</v>
      </c>
      <c r="AB143" s="2">
        <v>14.62</v>
      </c>
      <c r="AC143" s="2">
        <v>32.07</v>
      </c>
      <c r="AD143" s="2">
        <v>16.405000000000001</v>
      </c>
      <c r="AE143" s="2">
        <v>10.61</v>
      </c>
      <c r="AF143" s="2">
        <v>34</v>
      </c>
      <c r="AG143" s="2">
        <v>5.98</v>
      </c>
      <c r="AH143" s="2">
        <v>16.54</v>
      </c>
    </row>
    <row r="144" spans="1:34" x14ac:dyDescent="0.25">
      <c r="A144" s="28">
        <v>40015</v>
      </c>
      <c r="B144" s="27">
        <v>17</v>
      </c>
      <c r="C144" s="16">
        <v>14</v>
      </c>
      <c r="D144" s="26">
        <v>88.65</v>
      </c>
      <c r="E144" s="26">
        <v>13.58</v>
      </c>
      <c r="F144" s="26">
        <v>36.74</v>
      </c>
      <c r="G144" s="26">
        <v>25.35</v>
      </c>
      <c r="H144" s="26">
        <v>6.22</v>
      </c>
      <c r="I144" s="26">
        <v>4.4649999999999999</v>
      </c>
      <c r="J144" s="26">
        <v>9.0950000000000006</v>
      </c>
      <c r="K144" s="26">
        <v>8.32</v>
      </c>
      <c r="L144" s="26">
        <v>9.6750000000000007</v>
      </c>
      <c r="M144" s="26">
        <v>22.17</v>
      </c>
      <c r="N144" s="26">
        <v>3.19</v>
      </c>
      <c r="O144" s="26">
        <v>11.16</v>
      </c>
      <c r="P144" s="26">
        <v>13.63</v>
      </c>
      <c r="Q144" s="26">
        <v>17.79</v>
      </c>
      <c r="R144" s="2">
        <v>28.2</v>
      </c>
      <c r="S144" s="2">
        <v>4.7949999999999999</v>
      </c>
      <c r="T144" s="2">
        <v>13.93</v>
      </c>
      <c r="U144" s="2">
        <v>12.53</v>
      </c>
      <c r="V144" s="2">
        <v>12.28</v>
      </c>
      <c r="W144" s="2">
        <v>3.22</v>
      </c>
      <c r="X144" s="2">
        <v>5.6849999999999996</v>
      </c>
      <c r="Y144" s="2">
        <v>37</v>
      </c>
      <c r="Z144" s="2">
        <v>15.86</v>
      </c>
      <c r="AA144" s="2">
        <v>2.456</v>
      </c>
      <c r="AB144" s="2">
        <v>15.22</v>
      </c>
      <c r="AC144" s="2">
        <v>32.29</v>
      </c>
      <c r="AD144" s="2">
        <v>16.399999999999999</v>
      </c>
      <c r="AE144" s="2">
        <v>10.74</v>
      </c>
      <c r="AF144" s="2">
        <v>33.89</v>
      </c>
      <c r="AG144" s="2">
        <v>6.05</v>
      </c>
      <c r="AH144" s="2">
        <v>16.45</v>
      </c>
    </row>
    <row r="145" spans="1:34" x14ac:dyDescent="0.25">
      <c r="A145" s="28">
        <v>40016</v>
      </c>
      <c r="B145" s="27">
        <v>16.72</v>
      </c>
      <c r="C145" s="16">
        <v>14.08</v>
      </c>
      <c r="D145" s="26">
        <v>88.45</v>
      </c>
      <c r="E145" s="26">
        <v>13.85</v>
      </c>
      <c r="F145" s="26">
        <v>36.299999999999997</v>
      </c>
      <c r="G145" s="26">
        <v>25.06</v>
      </c>
      <c r="H145" s="26">
        <v>6.16</v>
      </c>
      <c r="I145" s="26">
        <v>4.4800000000000004</v>
      </c>
      <c r="J145" s="26">
        <v>9.19</v>
      </c>
      <c r="K145" s="26">
        <v>8.31</v>
      </c>
      <c r="L145" s="26">
        <v>9.73</v>
      </c>
      <c r="M145" s="26">
        <v>22.36</v>
      </c>
      <c r="N145" s="26">
        <v>3.21</v>
      </c>
      <c r="O145" s="26">
        <v>11.24</v>
      </c>
      <c r="P145" s="26">
        <v>13.85</v>
      </c>
      <c r="Q145" s="26">
        <v>17.96</v>
      </c>
      <c r="R145" s="2">
        <v>28.5</v>
      </c>
      <c r="S145" s="2">
        <v>4.87</v>
      </c>
      <c r="T145" s="2">
        <v>13.98</v>
      </c>
      <c r="U145" s="2">
        <v>12.59</v>
      </c>
      <c r="V145" s="2">
        <v>12.055</v>
      </c>
      <c r="W145" s="2">
        <v>3.2549999999999999</v>
      </c>
      <c r="X145" s="2">
        <v>5.66</v>
      </c>
      <c r="Y145" s="2">
        <v>36.700000000000003</v>
      </c>
      <c r="Z145" s="2">
        <v>15.9</v>
      </c>
      <c r="AA145" s="2">
        <v>2.4369999999999998</v>
      </c>
      <c r="AB145" s="2">
        <v>15.33</v>
      </c>
      <c r="AC145" s="2">
        <v>32.549999999999997</v>
      </c>
      <c r="AD145" s="2">
        <v>16.22</v>
      </c>
      <c r="AE145" s="2">
        <v>10.65</v>
      </c>
      <c r="AF145" s="2">
        <v>34</v>
      </c>
      <c r="AG145" s="2">
        <v>6.19</v>
      </c>
      <c r="AH145" s="2">
        <v>16.55</v>
      </c>
    </row>
    <row r="146" spans="1:34" x14ac:dyDescent="0.25">
      <c r="A146" s="28">
        <v>40017</v>
      </c>
      <c r="B146" s="27">
        <v>17.045000000000002</v>
      </c>
      <c r="C146" s="16">
        <v>14.21</v>
      </c>
      <c r="D146" s="26">
        <v>87.95</v>
      </c>
      <c r="E146" s="26">
        <v>14.18</v>
      </c>
      <c r="F146" s="26">
        <v>37.130000000000003</v>
      </c>
      <c r="G146" s="26">
        <v>26.15</v>
      </c>
      <c r="H146" s="26">
        <v>6.2350000000000003</v>
      </c>
      <c r="I146" s="26">
        <v>4.5350000000000001</v>
      </c>
      <c r="J146" s="26">
        <v>9.4250000000000007</v>
      </c>
      <c r="K146" s="26">
        <v>8.2899999999999991</v>
      </c>
      <c r="L146" s="26">
        <v>10</v>
      </c>
      <c r="M146" s="26">
        <v>22.36</v>
      </c>
      <c r="N146" s="26">
        <v>3.25</v>
      </c>
      <c r="O146" s="26">
        <v>11.08</v>
      </c>
      <c r="P146" s="26">
        <v>13.83</v>
      </c>
      <c r="Q146" s="26">
        <v>18.079999999999998</v>
      </c>
      <c r="R146" s="2">
        <v>28.51</v>
      </c>
      <c r="S146" s="2">
        <v>5</v>
      </c>
      <c r="T146" s="2">
        <v>14.455</v>
      </c>
      <c r="U146" s="2">
        <v>12.83</v>
      </c>
      <c r="V146" s="2">
        <v>12.2</v>
      </c>
      <c r="W146" s="2">
        <v>3.3</v>
      </c>
      <c r="X146" s="2">
        <v>5.7249999999999996</v>
      </c>
      <c r="Y146" s="2">
        <v>37.799999999999997</v>
      </c>
      <c r="Z146" s="2">
        <v>15.96</v>
      </c>
      <c r="AA146" s="2">
        <v>2.5510000000000002</v>
      </c>
      <c r="AB146" s="2">
        <v>16.155000000000001</v>
      </c>
      <c r="AC146" s="2">
        <v>32.090000000000003</v>
      </c>
      <c r="AD146" s="2">
        <v>16.594999999999999</v>
      </c>
      <c r="AE146" s="2">
        <v>10.574999999999999</v>
      </c>
      <c r="AF146" s="2">
        <v>35.03</v>
      </c>
      <c r="AG146" s="2">
        <v>6.54</v>
      </c>
      <c r="AH146" s="2">
        <v>16.95</v>
      </c>
    </row>
    <row r="147" spans="1:34" x14ac:dyDescent="0.25">
      <c r="A147" s="28">
        <v>40018</v>
      </c>
      <c r="B147" s="27">
        <v>17.39</v>
      </c>
      <c r="C147" s="16">
        <v>14.34</v>
      </c>
      <c r="D147" s="26">
        <v>87.9</v>
      </c>
      <c r="E147" s="26">
        <v>14.225</v>
      </c>
      <c r="F147" s="26">
        <v>37</v>
      </c>
      <c r="G147" s="26">
        <v>26.14</v>
      </c>
      <c r="H147" s="26">
        <v>6.04</v>
      </c>
      <c r="I147" s="26">
        <v>4.5449999999999999</v>
      </c>
      <c r="J147" s="26">
        <v>9.57</v>
      </c>
      <c r="K147" s="26">
        <v>8.2650000000000006</v>
      </c>
      <c r="L147" s="26">
        <v>10.039999999999999</v>
      </c>
      <c r="M147" s="26">
        <v>22.5</v>
      </c>
      <c r="N147" s="26">
        <v>3.28</v>
      </c>
      <c r="O147" s="26">
        <v>10.96</v>
      </c>
      <c r="P147" s="26">
        <v>13.744999999999999</v>
      </c>
      <c r="Q147" s="26">
        <v>18.34</v>
      </c>
      <c r="R147" s="2">
        <v>28.54</v>
      </c>
      <c r="S147" s="2">
        <v>5.1150000000000002</v>
      </c>
      <c r="T147" s="2">
        <v>14.99</v>
      </c>
      <c r="U147" s="2">
        <v>13.09</v>
      </c>
      <c r="V147" s="2">
        <v>12.06</v>
      </c>
      <c r="W147" s="2">
        <v>3.27</v>
      </c>
      <c r="X147" s="2">
        <v>5.78</v>
      </c>
      <c r="Y147" s="2">
        <v>38.08</v>
      </c>
      <c r="Z147" s="2">
        <v>16.02</v>
      </c>
      <c r="AA147" s="2">
        <v>2.6339999999999999</v>
      </c>
      <c r="AB147" s="2">
        <v>16.170000000000002</v>
      </c>
      <c r="AC147" s="2">
        <v>31.33</v>
      </c>
      <c r="AD147" s="2">
        <v>16.63</v>
      </c>
      <c r="AE147" s="2">
        <v>10.66</v>
      </c>
      <c r="AF147" s="2">
        <v>35.49</v>
      </c>
      <c r="AG147" s="2">
        <v>6.7</v>
      </c>
      <c r="AH147" s="2">
        <v>17.04</v>
      </c>
    </row>
    <row r="148" spans="1:34" x14ac:dyDescent="0.25">
      <c r="A148" s="28">
        <v>40021</v>
      </c>
      <c r="B148" s="27">
        <v>17.510000000000002</v>
      </c>
      <c r="C148" s="16">
        <v>14.28</v>
      </c>
      <c r="D148" s="26">
        <v>88.3</v>
      </c>
      <c r="E148" s="26">
        <v>14.21</v>
      </c>
      <c r="F148" s="26">
        <v>37.4</v>
      </c>
      <c r="G148" s="26">
        <v>26.35</v>
      </c>
      <c r="H148" s="26">
        <v>6.19</v>
      </c>
      <c r="I148" s="26">
        <v>4.59</v>
      </c>
      <c r="J148" s="26">
        <v>9.8949999999999996</v>
      </c>
      <c r="K148" s="26">
        <v>8.15</v>
      </c>
      <c r="L148" s="26">
        <v>10.244999999999999</v>
      </c>
      <c r="M148" s="26">
        <v>22.99</v>
      </c>
      <c r="N148" s="26">
        <v>3.3</v>
      </c>
      <c r="O148" s="26">
        <v>11</v>
      </c>
      <c r="P148" s="26">
        <v>13.775</v>
      </c>
      <c r="Q148" s="26">
        <v>18.45</v>
      </c>
      <c r="R148" s="2">
        <v>28.82</v>
      </c>
      <c r="S148" s="2">
        <v>5.03</v>
      </c>
      <c r="T148" s="2">
        <v>15</v>
      </c>
      <c r="U148" s="2">
        <v>13.03</v>
      </c>
      <c r="V148" s="2">
        <v>11.914999999999999</v>
      </c>
      <c r="W148" s="2">
        <v>3.2949999999999999</v>
      </c>
      <c r="X148" s="2">
        <v>5.87</v>
      </c>
      <c r="Y148" s="2">
        <v>37.79</v>
      </c>
      <c r="Z148" s="2">
        <v>15.73</v>
      </c>
      <c r="AA148" s="2">
        <v>2.63</v>
      </c>
      <c r="AB148" s="2">
        <v>17.04</v>
      </c>
      <c r="AC148" s="2">
        <v>31.62</v>
      </c>
      <c r="AD148" s="2">
        <v>16.71</v>
      </c>
      <c r="AE148" s="2">
        <v>10.72</v>
      </c>
      <c r="AF148" s="2">
        <v>35.96</v>
      </c>
      <c r="AG148" s="2">
        <v>7.01</v>
      </c>
      <c r="AH148" s="2">
        <v>17.23</v>
      </c>
    </row>
    <row r="149" spans="1:34" x14ac:dyDescent="0.25">
      <c r="A149" s="28">
        <v>40022</v>
      </c>
      <c r="B149" s="27">
        <v>17.48</v>
      </c>
      <c r="C149" s="16">
        <v>14.44</v>
      </c>
      <c r="D149" s="26">
        <v>84.75</v>
      </c>
      <c r="E149" s="26">
        <v>14.005000000000001</v>
      </c>
      <c r="F149" s="26">
        <v>37.1</v>
      </c>
      <c r="G149" s="26">
        <v>25.3</v>
      </c>
      <c r="H149" s="26">
        <v>6.2249999999999996</v>
      </c>
      <c r="I149" s="26">
        <v>4.5750000000000002</v>
      </c>
      <c r="J149" s="26">
        <v>9.98</v>
      </c>
      <c r="K149" s="26">
        <v>8.18</v>
      </c>
      <c r="L149" s="26">
        <v>10.705</v>
      </c>
      <c r="M149" s="26">
        <v>22.61</v>
      </c>
      <c r="N149" s="26">
        <v>3.2850000000000001</v>
      </c>
      <c r="O149" s="26">
        <v>11.33</v>
      </c>
      <c r="P149" s="26">
        <v>13.76</v>
      </c>
      <c r="Q149" s="26">
        <v>18.350000000000001</v>
      </c>
      <c r="R149" s="2">
        <v>28.25</v>
      </c>
      <c r="S149" s="2">
        <v>5</v>
      </c>
      <c r="T149" s="2">
        <v>14.36</v>
      </c>
      <c r="U149" s="2">
        <v>13.03</v>
      </c>
      <c r="V149" s="2">
        <v>12.26</v>
      </c>
      <c r="W149" s="2">
        <v>3.2749999999999999</v>
      </c>
      <c r="X149" s="2">
        <v>5.88</v>
      </c>
      <c r="Y149" s="2">
        <v>37.119999999999997</v>
      </c>
      <c r="Z149" s="2">
        <v>15.755000000000001</v>
      </c>
      <c r="AA149" s="2">
        <v>2.573</v>
      </c>
      <c r="AB149" s="2">
        <v>17.170000000000002</v>
      </c>
      <c r="AC149" s="2">
        <v>31.86</v>
      </c>
      <c r="AD149" s="2">
        <v>16.55</v>
      </c>
      <c r="AE149" s="2">
        <v>10.86</v>
      </c>
      <c r="AF149" s="2">
        <v>35.020000000000003</v>
      </c>
      <c r="AG149" s="2">
        <v>7.18</v>
      </c>
      <c r="AH149" s="2">
        <v>17.46</v>
      </c>
    </row>
    <row r="150" spans="1:34" x14ac:dyDescent="0.25">
      <c r="A150" s="28">
        <v>40023</v>
      </c>
      <c r="B150" s="27">
        <v>17.774999999999999</v>
      </c>
      <c r="C150" s="16">
        <v>14.6</v>
      </c>
      <c r="D150" s="26">
        <v>84.05</v>
      </c>
      <c r="E150" s="26">
        <v>13.835000000000001</v>
      </c>
      <c r="F150" s="26">
        <v>37.35</v>
      </c>
      <c r="G150" s="26">
        <v>24.13</v>
      </c>
      <c r="H150" s="26">
        <v>6.27</v>
      </c>
      <c r="I150" s="26">
        <v>4.5999999999999996</v>
      </c>
      <c r="J150" s="26">
        <v>9.8650000000000002</v>
      </c>
      <c r="K150" s="26">
        <v>8.2100000000000009</v>
      </c>
      <c r="L150" s="26">
        <v>10.93</v>
      </c>
      <c r="M150" s="26">
        <v>22.48</v>
      </c>
      <c r="N150" s="26">
        <v>3.29</v>
      </c>
      <c r="O150" s="26">
        <v>11.25</v>
      </c>
      <c r="P150" s="26">
        <v>13.664999999999999</v>
      </c>
      <c r="Q150" s="26">
        <v>18.47</v>
      </c>
      <c r="R150" s="2">
        <v>28.38</v>
      </c>
      <c r="S150" s="2">
        <v>4.9550000000000001</v>
      </c>
      <c r="T150" s="2">
        <v>13.97</v>
      </c>
      <c r="U150" s="2">
        <v>13.13</v>
      </c>
      <c r="V150" s="2">
        <v>12.295</v>
      </c>
      <c r="W150" s="2">
        <v>3.19</v>
      </c>
      <c r="X150" s="2">
        <v>5.89</v>
      </c>
      <c r="Y150" s="2">
        <v>36.86</v>
      </c>
      <c r="Z150" s="2">
        <v>16</v>
      </c>
      <c r="AA150" s="2">
        <v>2.6</v>
      </c>
      <c r="AB150" s="2">
        <v>16.855</v>
      </c>
      <c r="AC150" s="2">
        <v>32.549999999999997</v>
      </c>
      <c r="AD150" s="2">
        <v>16.555</v>
      </c>
      <c r="AE150" s="2">
        <v>10.744999999999999</v>
      </c>
      <c r="AF150" s="2">
        <v>34.75</v>
      </c>
      <c r="AG150" s="2">
        <v>7.125</v>
      </c>
      <c r="AH150" s="2">
        <v>17.475000000000001</v>
      </c>
    </row>
    <row r="151" spans="1:34" x14ac:dyDescent="0.25">
      <c r="A151" s="28">
        <v>40024</v>
      </c>
      <c r="B151" s="27">
        <v>18</v>
      </c>
      <c r="C151" s="16">
        <v>14.695</v>
      </c>
      <c r="D151" s="26">
        <v>84.7</v>
      </c>
      <c r="E151" s="26">
        <v>14.32</v>
      </c>
      <c r="F151" s="26">
        <v>37.75</v>
      </c>
      <c r="G151" s="26">
        <v>25.88</v>
      </c>
      <c r="H151" s="26">
        <v>6.36</v>
      </c>
      <c r="I151" s="26">
        <v>4.66</v>
      </c>
      <c r="J151" s="26">
        <v>10.01</v>
      </c>
      <c r="K151" s="26">
        <v>8.24</v>
      </c>
      <c r="L151" s="26">
        <v>11.32</v>
      </c>
      <c r="M151" s="26">
        <v>22.5</v>
      </c>
      <c r="N151" s="26">
        <v>3.39</v>
      </c>
      <c r="O151" s="26">
        <v>11.63</v>
      </c>
      <c r="P151" s="26">
        <v>13.855</v>
      </c>
      <c r="Q151" s="26">
        <v>18.72</v>
      </c>
      <c r="R151" s="2">
        <v>28.39</v>
      </c>
      <c r="S151" s="2">
        <v>5.085</v>
      </c>
      <c r="T151" s="2">
        <v>15.105</v>
      </c>
      <c r="U151" s="2">
        <v>13.074999999999999</v>
      </c>
      <c r="V151" s="2">
        <v>12.57</v>
      </c>
      <c r="W151" s="2">
        <v>3.21</v>
      </c>
      <c r="X151" s="2">
        <v>6.0350000000000001</v>
      </c>
      <c r="Y151" s="2">
        <v>37.78</v>
      </c>
      <c r="Z151" s="2">
        <v>16.18</v>
      </c>
      <c r="AA151" s="2">
        <v>2.62</v>
      </c>
      <c r="AB151" s="2">
        <v>17.145</v>
      </c>
      <c r="AC151" s="2">
        <v>33.03</v>
      </c>
      <c r="AD151" s="2">
        <v>16.614999999999998</v>
      </c>
      <c r="AE151" s="2">
        <v>11.1</v>
      </c>
      <c r="AF151" s="2">
        <v>35.58</v>
      </c>
      <c r="AG151" s="2">
        <v>7.56</v>
      </c>
      <c r="AH151" s="2">
        <v>17.84</v>
      </c>
    </row>
    <row r="152" spans="1:34" x14ac:dyDescent="0.25">
      <c r="A152" s="28">
        <v>40025</v>
      </c>
      <c r="B152" s="27">
        <v>17.989999999999998</v>
      </c>
      <c r="C152" s="16">
        <v>14.53</v>
      </c>
      <c r="D152" s="26">
        <v>84.75</v>
      </c>
      <c r="E152" s="26">
        <v>13.92</v>
      </c>
      <c r="F152" s="26">
        <v>37.39</v>
      </c>
      <c r="G152" s="26">
        <v>25.23</v>
      </c>
      <c r="H152" s="26">
        <v>6.335</v>
      </c>
      <c r="I152" s="26">
        <v>4.68</v>
      </c>
      <c r="J152" s="26">
        <v>10.16</v>
      </c>
      <c r="K152" s="26">
        <v>7.97</v>
      </c>
      <c r="L152" s="26">
        <v>11.52</v>
      </c>
      <c r="M152" s="26">
        <v>22.72</v>
      </c>
      <c r="N152" s="26">
        <v>3.375</v>
      </c>
      <c r="O152" s="26">
        <v>11.6</v>
      </c>
      <c r="P152" s="26">
        <v>13.875</v>
      </c>
      <c r="Q152" s="26">
        <v>18.64</v>
      </c>
      <c r="R152" s="2">
        <v>28.15</v>
      </c>
      <c r="S152" s="2">
        <v>5.75</v>
      </c>
      <c r="T152" s="2">
        <v>15.18</v>
      </c>
      <c r="U152" s="2">
        <v>13.13</v>
      </c>
      <c r="V152" s="2">
        <v>12.775</v>
      </c>
      <c r="W152" s="2">
        <v>3.24</v>
      </c>
      <c r="X152" s="2">
        <v>6.02</v>
      </c>
      <c r="Y152" s="2">
        <v>37.74</v>
      </c>
      <c r="Z152" s="2">
        <v>16.125</v>
      </c>
      <c r="AA152" s="2">
        <v>2.62</v>
      </c>
      <c r="AB152" s="2">
        <v>16.989999999999998</v>
      </c>
      <c r="AC152" s="2">
        <v>32.97</v>
      </c>
      <c r="AD152" s="2">
        <v>16.29</v>
      </c>
      <c r="AE152" s="2">
        <v>11.24</v>
      </c>
      <c r="AF152" s="2">
        <v>34.82</v>
      </c>
      <c r="AG152" s="2">
        <v>8</v>
      </c>
      <c r="AH152" s="2">
        <v>17.454999999999998</v>
      </c>
    </row>
    <row r="153" spans="1:34" x14ac:dyDescent="0.25">
      <c r="A153" s="28">
        <v>40028</v>
      </c>
      <c r="B153" s="27">
        <v>18.395</v>
      </c>
      <c r="C153" s="16">
        <v>14.67</v>
      </c>
      <c r="D153" s="26">
        <v>89.5</v>
      </c>
      <c r="E153" s="26">
        <v>14.2</v>
      </c>
      <c r="F153" s="26">
        <v>37.159999999999997</v>
      </c>
      <c r="G153" s="26">
        <v>26.65</v>
      </c>
      <c r="H153" s="26">
        <v>6.45</v>
      </c>
      <c r="I153" s="26">
        <v>4.72</v>
      </c>
      <c r="J153" s="26">
        <v>10.050000000000001</v>
      </c>
      <c r="K153" s="26">
        <v>8.2100000000000009</v>
      </c>
      <c r="L153" s="26">
        <v>11.61</v>
      </c>
      <c r="M153" s="26">
        <v>23.35</v>
      </c>
      <c r="N153" s="26">
        <v>3.38</v>
      </c>
      <c r="O153" s="26">
        <v>11.6</v>
      </c>
      <c r="P153" s="26">
        <v>13.93</v>
      </c>
      <c r="Q153" s="26">
        <v>18.63</v>
      </c>
      <c r="R153" s="2">
        <v>28.35</v>
      </c>
      <c r="S153" s="2">
        <v>5.83</v>
      </c>
      <c r="T153" s="2">
        <v>15.49</v>
      </c>
      <c r="U153" s="2">
        <v>13.525</v>
      </c>
      <c r="V153" s="2">
        <v>12.55</v>
      </c>
      <c r="W153" s="2">
        <v>3.2250000000000001</v>
      </c>
      <c r="X153" s="2">
        <v>6.0650000000000004</v>
      </c>
      <c r="Y153" s="2">
        <v>38.28</v>
      </c>
      <c r="Z153" s="2">
        <v>16.305</v>
      </c>
      <c r="AA153" s="2">
        <v>2.6880000000000002</v>
      </c>
      <c r="AB153" s="2">
        <v>17.195</v>
      </c>
      <c r="AC153" s="2">
        <v>33.21</v>
      </c>
      <c r="AD153" s="2">
        <v>16.41</v>
      </c>
      <c r="AE153" s="2">
        <v>11.3</v>
      </c>
      <c r="AF153" s="2">
        <v>36.5</v>
      </c>
      <c r="AG153" s="2">
        <v>7.9</v>
      </c>
      <c r="AH153" s="2">
        <v>17.5</v>
      </c>
    </row>
    <row r="154" spans="1:34" x14ac:dyDescent="0.25">
      <c r="A154" s="28">
        <v>40029</v>
      </c>
      <c r="B154" s="27">
        <v>18.079999999999998</v>
      </c>
      <c r="C154" s="16">
        <v>14.84</v>
      </c>
      <c r="D154" s="26">
        <v>88.05</v>
      </c>
      <c r="E154" s="26">
        <v>14.244999999999999</v>
      </c>
      <c r="F154" s="26">
        <v>37</v>
      </c>
      <c r="G154" s="26">
        <v>26.57</v>
      </c>
      <c r="H154" s="26">
        <v>6.45</v>
      </c>
      <c r="I154" s="26">
        <v>4.7450000000000001</v>
      </c>
      <c r="J154" s="26">
        <v>10.01</v>
      </c>
      <c r="K154" s="26">
        <v>8.0399999999999991</v>
      </c>
      <c r="L154" s="26">
        <v>11.494999999999999</v>
      </c>
      <c r="M154" s="26">
        <v>23.19</v>
      </c>
      <c r="N154" s="26">
        <v>3.42</v>
      </c>
      <c r="O154" s="26">
        <v>11.55</v>
      </c>
      <c r="P154" s="26">
        <v>14.015000000000001</v>
      </c>
      <c r="Q154" s="26">
        <v>18.61</v>
      </c>
      <c r="R154" s="2">
        <v>28.5</v>
      </c>
      <c r="S154" s="2">
        <v>5.7</v>
      </c>
      <c r="T154" s="2">
        <v>15.445</v>
      </c>
      <c r="U154" s="2">
        <v>13.73</v>
      </c>
      <c r="V154" s="2">
        <v>12.6</v>
      </c>
      <c r="W154" s="2">
        <v>3.22</v>
      </c>
      <c r="X154" s="2">
        <v>6.09</v>
      </c>
      <c r="Y154" s="2">
        <v>38.33</v>
      </c>
      <c r="Z154" s="2">
        <v>16.48</v>
      </c>
      <c r="AA154" s="2">
        <v>2.7269999999999999</v>
      </c>
      <c r="AB154" s="2">
        <v>17.309999999999999</v>
      </c>
      <c r="AC154" s="2">
        <v>32.86</v>
      </c>
      <c r="AD154" s="2">
        <v>16.335000000000001</v>
      </c>
      <c r="AE154" s="2">
        <v>11.265000000000001</v>
      </c>
      <c r="AF154" s="2">
        <v>36.51</v>
      </c>
      <c r="AG154" s="2">
        <v>7.87</v>
      </c>
      <c r="AH154" s="2">
        <v>17.47</v>
      </c>
    </row>
    <row r="155" spans="1:34" x14ac:dyDescent="0.25">
      <c r="A155" s="28">
        <v>40030</v>
      </c>
      <c r="B155" s="27">
        <v>18.3</v>
      </c>
      <c r="C155" s="16">
        <v>14.64</v>
      </c>
      <c r="D155" s="26">
        <v>88</v>
      </c>
      <c r="E155" s="26">
        <v>14.154999999999999</v>
      </c>
      <c r="F155" s="26">
        <v>36.299999999999997</v>
      </c>
      <c r="G155" s="26">
        <v>26</v>
      </c>
      <c r="H155" s="26">
        <v>6.3</v>
      </c>
      <c r="I155" s="26">
        <v>4.7149999999999999</v>
      </c>
      <c r="J155" s="26">
        <v>9.86</v>
      </c>
      <c r="K155" s="26">
        <v>8.1549999999999994</v>
      </c>
      <c r="L155" s="26">
        <v>11.29</v>
      </c>
      <c r="M155" s="26">
        <v>23.16</v>
      </c>
      <c r="N155" s="26">
        <v>3.37</v>
      </c>
      <c r="O155" s="26">
        <v>11.41</v>
      </c>
      <c r="P155" s="26">
        <v>13.64</v>
      </c>
      <c r="Q155" s="26">
        <v>18.559999999999999</v>
      </c>
      <c r="R155" s="2">
        <v>28.1</v>
      </c>
      <c r="S155" s="2">
        <v>5.81</v>
      </c>
      <c r="T155" s="2">
        <v>15</v>
      </c>
      <c r="U155" s="2">
        <v>13.43</v>
      </c>
      <c r="V155" s="2">
        <v>12.565</v>
      </c>
      <c r="W155" s="2">
        <v>3.12</v>
      </c>
      <c r="X155" s="2">
        <v>5.96</v>
      </c>
      <c r="Y155" s="2">
        <v>37.57</v>
      </c>
      <c r="Z155" s="2">
        <v>16.32</v>
      </c>
      <c r="AA155" s="2">
        <v>2.78</v>
      </c>
      <c r="AB155" s="2">
        <v>18.149999999999999</v>
      </c>
      <c r="AC155" s="2">
        <v>32.44</v>
      </c>
      <c r="AD155" s="2">
        <v>15.98</v>
      </c>
      <c r="AE155" s="2">
        <v>11.39</v>
      </c>
      <c r="AF155" s="2">
        <v>36.89</v>
      </c>
      <c r="AG155" s="2">
        <v>7.74</v>
      </c>
      <c r="AH155" s="2">
        <v>17.125</v>
      </c>
    </row>
    <row r="156" spans="1:34" x14ac:dyDescent="0.25">
      <c r="A156" s="28">
        <v>40031</v>
      </c>
      <c r="B156" s="27">
        <v>18.3</v>
      </c>
      <c r="C156" s="16">
        <v>14.755000000000001</v>
      </c>
      <c r="D156" s="26">
        <v>87.3</v>
      </c>
      <c r="E156" s="26">
        <v>14.16</v>
      </c>
      <c r="F156" s="26">
        <v>36.08</v>
      </c>
      <c r="G156" s="26">
        <v>26.12</v>
      </c>
      <c r="H156" s="26">
        <v>6.375</v>
      </c>
      <c r="I156" s="26">
        <v>4.79</v>
      </c>
      <c r="J156" s="26">
        <v>10.02</v>
      </c>
      <c r="K156" s="26">
        <v>8.1349999999999998</v>
      </c>
      <c r="L156" s="26">
        <v>11.48</v>
      </c>
      <c r="M156" s="26">
        <v>23.22</v>
      </c>
      <c r="N156" s="26">
        <v>3.395</v>
      </c>
      <c r="O156" s="26">
        <v>11.36</v>
      </c>
      <c r="P156" s="26">
        <v>13.58</v>
      </c>
      <c r="Q156" s="26">
        <v>18.29</v>
      </c>
      <c r="R156" s="2">
        <v>28.45</v>
      </c>
      <c r="S156" s="2">
        <v>5.93</v>
      </c>
      <c r="T156" s="2">
        <v>15</v>
      </c>
      <c r="U156" s="2">
        <v>13.62</v>
      </c>
      <c r="V156" s="2">
        <v>12.225</v>
      </c>
      <c r="W156" s="2">
        <v>3.15</v>
      </c>
      <c r="X156" s="2">
        <v>6</v>
      </c>
      <c r="Y156" s="2">
        <v>37.78</v>
      </c>
      <c r="Z156" s="2">
        <v>16.34</v>
      </c>
      <c r="AA156" s="2">
        <v>2.8180000000000001</v>
      </c>
      <c r="AB156" s="2">
        <v>18.329999999999998</v>
      </c>
      <c r="AC156" s="2">
        <v>32.6</v>
      </c>
      <c r="AD156" s="2">
        <v>16.010000000000002</v>
      </c>
      <c r="AE156" s="2">
        <v>11.35</v>
      </c>
      <c r="AF156" s="2">
        <v>36.770000000000003</v>
      </c>
      <c r="AG156" s="2">
        <v>7.81</v>
      </c>
      <c r="AH156" s="2">
        <v>17.05</v>
      </c>
    </row>
    <row r="157" spans="1:34" x14ac:dyDescent="0.25">
      <c r="A157" s="28">
        <v>40032</v>
      </c>
      <c r="B157" s="27">
        <v>18.239999999999998</v>
      </c>
      <c r="C157" s="16">
        <v>14.96</v>
      </c>
      <c r="D157" s="26">
        <v>87.55</v>
      </c>
      <c r="E157" s="26">
        <v>14.3</v>
      </c>
      <c r="F157" s="26">
        <v>36.229999999999997</v>
      </c>
      <c r="G157" s="26">
        <v>26.26</v>
      </c>
      <c r="H157" s="26">
        <v>6.4249999999999998</v>
      </c>
      <c r="I157" s="26">
        <v>4.8600000000000003</v>
      </c>
      <c r="J157" s="26">
        <v>10.225</v>
      </c>
      <c r="K157" s="26">
        <v>8.2249999999999996</v>
      </c>
      <c r="L157" s="26">
        <v>11.715</v>
      </c>
      <c r="M157" s="26">
        <v>23.13</v>
      </c>
      <c r="N157" s="26">
        <v>3.395</v>
      </c>
      <c r="O157" s="26">
        <v>11.39</v>
      </c>
      <c r="P157" s="26">
        <v>13.545</v>
      </c>
      <c r="Q157" s="26">
        <v>18.489999999999998</v>
      </c>
      <c r="R157" s="2">
        <v>28.93</v>
      </c>
      <c r="S157" s="2">
        <v>5.9950000000000001</v>
      </c>
      <c r="T157" s="2">
        <v>15.05</v>
      </c>
      <c r="U157" s="2">
        <v>13.7</v>
      </c>
      <c r="V157" s="2">
        <v>12.215</v>
      </c>
      <c r="W157" s="2">
        <v>3.1349999999999998</v>
      </c>
      <c r="X157" s="2">
        <v>6.0350000000000001</v>
      </c>
      <c r="Y157" s="2">
        <v>38.450000000000003</v>
      </c>
      <c r="Z157" s="2">
        <v>16.18</v>
      </c>
      <c r="AA157" s="2">
        <v>2.794</v>
      </c>
      <c r="AB157" s="2">
        <v>18.434999999999999</v>
      </c>
      <c r="AC157" s="2">
        <v>32.74</v>
      </c>
      <c r="AD157" s="2">
        <v>16.204999999999998</v>
      </c>
      <c r="AE157" s="2">
        <v>11.234999999999999</v>
      </c>
      <c r="AF157" s="2">
        <v>37.4</v>
      </c>
      <c r="AG157" s="2">
        <v>7.77</v>
      </c>
      <c r="AH157" s="2">
        <v>17.5</v>
      </c>
    </row>
    <row r="158" spans="1:34" x14ac:dyDescent="0.25">
      <c r="A158" s="28">
        <v>40035</v>
      </c>
      <c r="B158" s="27">
        <v>18.445</v>
      </c>
      <c r="C158" s="16">
        <v>15.06</v>
      </c>
      <c r="D158" s="26">
        <v>90</v>
      </c>
      <c r="E158" s="26">
        <v>14.215</v>
      </c>
      <c r="F158" s="26">
        <v>36.14</v>
      </c>
      <c r="G158" s="26">
        <v>25.78</v>
      </c>
      <c r="H158" s="26">
        <v>6.4</v>
      </c>
      <c r="I158" s="26">
        <v>4.88</v>
      </c>
      <c r="J158" s="26">
        <v>10.18</v>
      </c>
      <c r="K158" s="26">
        <v>8.2149999999999999</v>
      </c>
      <c r="L158" s="26">
        <v>11.664999999999999</v>
      </c>
      <c r="M158" s="26">
        <v>23.24</v>
      </c>
      <c r="N158" s="26">
        <v>3.395</v>
      </c>
      <c r="O158" s="26">
        <v>11.44</v>
      </c>
      <c r="P158" s="26">
        <v>13.62</v>
      </c>
      <c r="Q158" s="26">
        <v>19.16</v>
      </c>
      <c r="R158" s="2">
        <v>29.05</v>
      </c>
      <c r="S158" s="2">
        <v>6.1050000000000004</v>
      </c>
      <c r="T158" s="2">
        <v>15.15</v>
      </c>
      <c r="U158" s="2">
        <v>13.61</v>
      </c>
      <c r="V158" s="2">
        <v>12.355</v>
      </c>
      <c r="W158" s="2">
        <v>3.13</v>
      </c>
      <c r="X158" s="2">
        <v>6.01</v>
      </c>
      <c r="Y158" s="2">
        <v>38.299999999999997</v>
      </c>
      <c r="Z158" s="2">
        <v>16.309999999999999</v>
      </c>
      <c r="AA158" s="2">
        <v>2.86</v>
      </c>
      <c r="AB158" s="2">
        <v>19.010000000000002</v>
      </c>
      <c r="AC158" s="2">
        <v>33.049999999999997</v>
      </c>
      <c r="AD158" s="2">
        <v>16.2</v>
      </c>
      <c r="AE158" s="2">
        <v>11.3</v>
      </c>
      <c r="AF158" s="2">
        <v>37.78</v>
      </c>
      <c r="AG158" s="2">
        <v>7.86</v>
      </c>
      <c r="AH158" s="2">
        <v>17.38</v>
      </c>
    </row>
    <row r="159" spans="1:34" x14ac:dyDescent="0.25">
      <c r="A159" s="28">
        <v>40036</v>
      </c>
      <c r="B159" s="27">
        <v>18.315000000000001</v>
      </c>
      <c r="C159" s="16">
        <v>14.82</v>
      </c>
      <c r="D159" s="26">
        <v>87.8</v>
      </c>
      <c r="E159" s="26">
        <v>14.03</v>
      </c>
      <c r="F159" s="26">
        <v>36.06</v>
      </c>
      <c r="G159" s="26">
        <v>24.69</v>
      </c>
      <c r="H159" s="26">
        <v>6.35</v>
      </c>
      <c r="I159" s="26">
        <v>4.8600000000000003</v>
      </c>
      <c r="J159" s="26">
        <v>10.085000000000001</v>
      </c>
      <c r="K159" s="26">
        <v>8.17</v>
      </c>
      <c r="L159" s="26">
        <v>11.55</v>
      </c>
      <c r="M159" s="26">
        <v>23.45</v>
      </c>
      <c r="N159" s="26">
        <v>3.34</v>
      </c>
      <c r="O159" s="26">
        <v>11.54</v>
      </c>
      <c r="P159" s="26">
        <v>13.54</v>
      </c>
      <c r="Q159" s="26">
        <v>19.22</v>
      </c>
      <c r="R159" s="2">
        <v>28.36</v>
      </c>
      <c r="S159" s="2">
        <v>5.97</v>
      </c>
      <c r="T159" s="2">
        <v>15.015000000000001</v>
      </c>
      <c r="U159" s="2">
        <v>13.365</v>
      </c>
      <c r="V159" s="2">
        <v>12.32</v>
      </c>
      <c r="W159" s="2">
        <v>3.13</v>
      </c>
      <c r="X159" s="2">
        <v>5.96</v>
      </c>
      <c r="Y159" s="2">
        <v>37.75</v>
      </c>
      <c r="Z159" s="2">
        <v>16.395</v>
      </c>
      <c r="AA159" s="2">
        <v>2.7749999999999999</v>
      </c>
      <c r="AB159" s="2">
        <v>18.239999999999998</v>
      </c>
      <c r="AC159" s="2">
        <v>32.65</v>
      </c>
      <c r="AD159" s="2">
        <v>15.984999999999999</v>
      </c>
      <c r="AE159" s="2">
        <v>11.32</v>
      </c>
      <c r="AF159" s="2">
        <v>37.01</v>
      </c>
      <c r="AG159" s="2">
        <v>7.8449999999999998</v>
      </c>
      <c r="AH159" s="2">
        <v>17.38</v>
      </c>
    </row>
    <row r="160" spans="1:34" x14ac:dyDescent="0.25">
      <c r="A160" s="28">
        <v>40037</v>
      </c>
      <c r="B160" s="27">
        <v>18.13</v>
      </c>
      <c r="C160" s="16">
        <v>14.935</v>
      </c>
      <c r="D160" s="26">
        <v>89.35</v>
      </c>
      <c r="E160" s="26">
        <v>13.98</v>
      </c>
      <c r="F160" s="26">
        <v>36.020000000000003</v>
      </c>
      <c r="G160" s="26">
        <v>24.9</v>
      </c>
      <c r="H160" s="26">
        <v>6.42</v>
      </c>
      <c r="I160" s="26">
        <v>4.9050000000000002</v>
      </c>
      <c r="J160" s="26">
        <v>10.225</v>
      </c>
      <c r="K160" s="26">
        <v>8.2100000000000009</v>
      </c>
      <c r="L160" s="26">
        <v>11.685</v>
      </c>
      <c r="M160" s="26">
        <v>23.45</v>
      </c>
      <c r="N160" s="26">
        <v>3.37</v>
      </c>
      <c r="O160" s="26">
        <v>11.35</v>
      </c>
      <c r="P160" s="26">
        <v>13.734999999999999</v>
      </c>
      <c r="Q160" s="26">
        <v>19.45</v>
      </c>
      <c r="R160" s="2">
        <v>28.72</v>
      </c>
      <c r="S160" s="2">
        <v>6.0250000000000004</v>
      </c>
      <c r="T160" s="2">
        <v>15.16</v>
      </c>
      <c r="U160" s="2">
        <v>13.44</v>
      </c>
      <c r="V160" s="2">
        <v>12.335000000000001</v>
      </c>
      <c r="W160" s="2">
        <v>3.0950000000000002</v>
      </c>
      <c r="X160" s="2">
        <v>6.0549999999999997</v>
      </c>
      <c r="Y160" s="2">
        <v>37.82</v>
      </c>
      <c r="Z160" s="2">
        <v>16.55</v>
      </c>
      <c r="AA160" s="2">
        <v>2.8130000000000002</v>
      </c>
      <c r="AB160" s="2">
        <v>18.434999999999999</v>
      </c>
      <c r="AC160" s="2">
        <v>32.69</v>
      </c>
      <c r="AD160" s="2">
        <v>16.454999999999998</v>
      </c>
      <c r="AE160" s="2">
        <v>11.25</v>
      </c>
      <c r="AF160" s="2">
        <v>37.69</v>
      </c>
      <c r="AG160" s="2">
        <v>8.0850000000000009</v>
      </c>
      <c r="AH160" s="2">
        <v>17.395</v>
      </c>
    </row>
    <row r="161" spans="1:34" x14ac:dyDescent="0.25">
      <c r="A161" s="28">
        <v>40038</v>
      </c>
      <c r="B161" s="27">
        <v>19.309999999999999</v>
      </c>
      <c r="C161" s="16">
        <v>15.21</v>
      </c>
      <c r="D161" s="26">
        <v>89.6</v>
      </c>
      <c r="E161" s="26">
        <v>14.185</v>
      </c>
      <c r="F161" s="26">
        <v>36.4</v>
      </c>
      <c r="G161" s="26">
        <v>24.96</v>
      </c>
      <c r="H161" s="26">
        <v>6.915</v>
      </c>
      <c r="I161" s="26">
        <v>5.0250000000000004</v>
      </c>
      <c r="J161" s="26">
        <v>10.29</v>
      </c>
      <c r="K161" s="26">
        <v>8.3650000000000002</v>
      </c>
      <c r="L161" s="26">
        <v>11.86</v>
      </c>
      <c r="M161" s="26">
        <v>23.39</v>
      </c>
      <c r="N161" s="26">
        <v>3.4449999999999998</v>
      </c>
      <c r="O161" s="26">
        <v>11.44</v>
      </c>
      <c r="P161" s="26">
        <v>13.8</v>
      </c>
      <c r="Q161" s="26">
        <v>19.765000000000001</v>
      </c>
      <c r="R161" s="2">
        <v>28.65</v>
      </c>
      <c r="S161" s="2">
        <v>6.03</v>
      </c>
      <c r="T161" s="2">
        <v>15.63</v>
      </c>
      <c r="U161" s="2">
        <v>13.75</v>
      </c>
      <c r="V161" s="2">
        <v>12.225</v>
      </c>
      <c r="W161" s="2">
        <v>3.125</v>
      </c>
      <c r="X161" s="2">
        <v>6.1</v>
      </c>
      <c r="Y161" s="2">
        <v>38.46</v>
      </c>
      <c r="Z161" s="2">
        <v>16.63</v>
      </c>
      <c r="AA161" s="2">
        <v>2.8620000000000001</v>
      </c>
      <c r="AB161" s="2">
        <v>18.809999999999999</v>
      </c>
      <c r="AC161" s="2">
        <v>33.049999999999997</v>
      </c>
      <c r="AD161" s="2">
        <v>16.62</v>
      </c>
      <c r="AE161" s="2">
        <v>11.47</v>
      </c>
      <c r="AF161" s="2">
        <v>38.32</v>
      </c>
      <c r="AG161" s="2">
        <v>8.125</v>
      </c>
      <c r="AH161" s="2">
        <v>17.425000000000001</v>
      </c>
    </row>
    <row r="162" spans="1:34" x14ac:dyDescent="0.25">
      <c r="A162" s="28">
        <v>40039</v>
      </c>
      <c r="B162" s="27">
        <v>18.899999999999999</v>
      </c>
      <c r="C162" s="16">
        <v>14.85</v>
      </c>
      <c r="D162" s="26">
        <v>89.35</v>
      </c>
      <c r="E162" s="26">
        <v>14.115</v>
      </c>
      <c r="F162" s="26">
        <v>35.76</v>
      </c>
      <c r="G162" s="26">
        <v>24.7</v>
      </c>
      <c r="H162" s="26">
        <v>6.75</v>
      </c>
      <c r="I162" s="26">
        <v>5.04</v>
      </c>
      <c r="J162" s="26">
        <v>10.164999999999999</v>
      </c>
      <c r="K162" s="26">
        <v>8.3350000000000009</v>
      </c>
      <c r="L162" s="26">
        <v>11.715</v>
      </c>
      <c r="M162" s="26">
        <v>23.09</v>
      </c>
      <c r="N162" s="26">
        <v>3.4</v>
      </c>
      <c r="O162" s="26">
        <v>11.45</v>
      </c>
      <c r="P162" s="26">
        <v>13.885</v>
      </c>
      <c r="Q162" s="26">
        <v>19.54</v>
      </c>
      <c r="R162" s="2">
        <v>28.15</v>
      </c>
      <c r="S162" s="2">
        <v>5.9649999999999999</v>
      </c>
      <c r="T162" s="2">
        <v>15.435</v>
      </c>
      <c r="U162" s="2">
        <v>13.605</v>
      </c>
      <c r="V162" s="2">
        <v>12.16</v>
      </c>
      <c r="W162" s="2">
        <v>3.14</v>
      </c>
      <c r="X162" s="2">
        <v>6.0449999999999999</v>
      </c>
      <c r="Y162" s="2">
        <v>38.299999999999997</v>
      </c>
      <c r="Z162" s="2">
        <v>16.27</v>
      </c>
      <c r="AA162" s="2">
        <v>2.8050000000000002</v>
      </c>
      <c r="AB162" s="2">
        <v>18.745000000000001</v>
      </c>
      <c r="AC162" s="2">
        <v>32.93</v>
      </c>
      <c r="AD162" s="2">
        <v>16.504999999999999</v>
      </c>
      <c r="AE162" s="2">
        <v>11.45</v>
      </c>
      <c r="AF162" s="2">
        <v>38.56</v>
      </c>
      <c r="AG162" s="2">
        <v>8.18</v>
      </c>
      <c r="AH162" s="2">
        <v>17.04</v>
      </c>
    </row>
    <row r="163" spans="1:34" x14ac:dyDescent="0.25">
      <c r="A163" s="28">
        <v>40042</v>
      </c>
      <c r="B163" s="27">
        <v>18.510000000000002</v>
      </c>
      <c r="C163" s="16">
        <v>14.645</v>
      </c>
      <c r="D163" s="26">
        <v>87.2</v>
      </c>
      <c r="E163" s="26">
        <v>13.92</v>
      </c>
      <c r="F163" s="26">
        <v>35.020000000000003</v>
      </c>
      <c r="G163" s="26">
        <v>23.85</v>
      </c>
      <c r="H163" s="26">
        <v>6.4749999999999996</v>
      </c>
      <c r="I163" s="26">
        <v>4.8550000000000004</v>
      </c>
      <c r="J163" s="26">
        <v>9.8450000000000006</v>
      </c>
      <c r="K163" s="26">
        <v>8.2650000000000006</v>
      </c>
      <c r="L163" s="26">
        <v>11.28</v>
      </c>
      <c r="M163" s="26">
        <v>22.35</v>
      </c>
      <c r="N163" s="26">
        <v>3.375</v>
      </c>
      <c r="O163" s="26">
        <v>11.23</v>
      </c>
      <c r="P163" s="26">
        <v>13.77</v>
      </c>
      <c r="Q163" s="26">
        <v>18.95</v>
      </c>
      <c r="R163" s="2">
        <v>27.82</v>
      </c>
      <c r="S163" s="2">
        <v>5.73</v>
      </c>
      <c r="T163" s="2">
        <v>14.86</v>
      </c>
      <c r="U163" s="2">
        <v>13.545</v>
      </c>
      <c r="V163" s="2">
        <v>12.27</v>
      </c>
      <c r="W163" s="2">
        <v>3.09</v>
      </c>
      <c r="X163" s="2">
        <v>5.93</v>
      </c>
      <c r="Y163" s="2">
        <v>37.299999999999997</v>
      </c>
      <c r="Z163" s="2">
        <v>16.079999999999998</v>
      </c>
      <c r="AA163" s="2">
        <v>2.718</v>
      </c>
      <c r="AB163" s="2">
        <v>17.414999999999999</v>
      </c>
      <c r="AC163" s="2">
        <v>32</v>
      </c>
      <c r="AD163" s="2">
        <v>16.085000000000001</v>
      </c>
      <c r="AE163" s="2">
        <v>10.95</v>
      </c>
      <c r="AF163" s="2">
        <v>37.01</v>
      </c>
      <c r="AG163" s="2">
        <v>7.91</v>
      </c>
      <c r="AH163" s="2">
        <v>16.55</v>
      </c>
    </row>
    <row r="164" spans="1:34" x14ac:dyDescent="0.25">
      <c r="A164" s="28">
        <v>40043</v>
      </c>
      <c r="B164" s="27">
        <v>18.75</v>
      </c>
      <c r="C164" s="16">
        <v>14.785</v>
      </c>
      <c r="D164" s="26">
        <v>89.15</v>
      </c>
      <c r="E164" s="26">
        <v>13.95</v>
      </c>
      <c r="F164" s="26">
        <v>35.270000000000003</v>
      </c>
      <c r="G164" s="26">
        <v>24.51</v>
      </c>
      <c r="H164" s="26">
        <v>6.5549999999999997</v>
      </c>
      <c r="I164" s="26">
        <v>4.88</v>
      </c>
      <c r="J164" s="26">
        <v>10.015000000000001</v>
      </c>
      <c r="K164" s="26">
        <v>8.2349999999999994</v>
      </c>
      <c r="L164" s="26">
        <v>11.365</v>
      </c>
      <c r="M164" s="26">
        <v>22.89</v>
      </c>
      <c r="N164" s="26">
        <v>3.395</v>
      </c>
      <c r="O164" s="26">
        <v>11.56</v>
      </c>
      <c r="P164" s="26">
        <v>13.67</v>
      </c>
      <c r="Q164" s="26">
        <v>19.215</v>
      </c>
      <c r="R164" s="2">
        <v>28.01</v>
      </c>
      <c r="S164" s="2">
        <v>5.8049999999999997</v>
      </c>
      <c r="T164" s="2">
        <v>15.1</v>
      </c>
      <c r="U164" s="2">
        <v>13.64</v>
      </c>
      <c r="V164" s="2">
        <v>12.19</v>
      </c>
      <c r="W164" s="2">
        <v>3.085</v>
      </c>
      <c r="X164" s="2">
        <v>5.94</v>
      </c>
      <c r="Y164" s="2">
        <v>37.57</v>
      </c>
      <c r="Z164" s="2">
        <v>16.02</v>
      </c>
      <c r="AA164" s="2">
        <v>2.81</v>
      </c>
      <c r="AB164" s="2">
        <v>18.260000000000002</v>
      </c>
      <c r="AC164" s="2">
        <v>31.76</v>
      </c>
      <c r="AD164" s="2">
        <v>16.22</v>
      </c>
      <c r="AE164" s="2">
        <v>11.13</v>
      </c>
      <c r="AF164" s="2">
        <v>37.6</v>
      </c>
      <c r="AG164" s="2">
        <v>8.0299999999999994</v>
      </c>
      <c r="AH164" s="2">
        <v>16.73</v>
      </c>
    </row>
    <row r="165" spans="1:34" x14ac:dyDescent="0.25">
      <c r="A165" s="28">
        <v>40044</v>
      </c>
      <c r="B165" s="27">
        <v>18.489999999999998</v>
      </c>
      <c r="C165" s="16">
        <v>14.805</v>
      </c>
      <c r="D165" s="26">
        <v>88.3</v>
      </c>
      <c r="E165" s="26">
        <v>14.045</v>
      </c>
      <c r="F165" s="26">
        <v>35.14</v>
      </c>
      <c r="G165" s="26">
        <v>24.5</v>
      </c>
      <c r="H165" s="26">
        <v>6.56</v>
      </c>
      <c r="I165" s="26">
        <v>4.9249999999999998</v>
      </c>
      <c r="J165" s="26">
        <v>9.9849999999999994</v>
      </c>
      <c r="K165" s="26">
        <v>8.2200000000000006</v>
      </c>
      <c r="L165" s="26">
        <v>11.335000000000001</v>
      </c>
      <c r="M165" s="26">
        <v>23.02</v>
      </c>
      <c r="N165" s="26">
        <v>3.3849999999999998</v>
      </c>
      <c r="O165" s="26">
        <v>11.39</v>
      </c>
      <c r="P165" s="26">
        <v>13.845000000000001</v>
      </c>
      <c r="Q165" s="26">
        <v>19.47</v>
      </c>
      <c r="R165" s="2">
        <v>27.78</v>
      </c>
      <c r="S165" s="2">
        <v>5.7350000000000003</v>
      </c>
      <c r="T165" s="2">
        <v>15</v>
      </c>
      <c r="U165" s="2">
        <v>13.78</v>
      </c>
      <c r="V165" s="2">
        <v>12.22</v>
      </c>
      <c r="W165" s="2">
        <v>3.09</v>
      </c>
      <c r="X165" s="2">
        <v>5.96</v>
      </c>
      <c r="Y165" s="2">
        <v>37.5</v>
      </c>
      <c r="Z165" s="2">
        <v>16</v>
      </c>
      <c r="AA165" s="2">
        <v>2.7989999999999999</v>
      </c>
      <c r="AB165" s="2">
        <v>18.3</v>
      </c>
      <c r="AC165" s="2">
        <v>31.87</v>
      </c>
      <c r="AD165" s="2">
        <v>16.260000000000002</v>
      </c>
      <c r="AE165" s="2">
        <v>11.05</v>
      </c>
      <c r="AF165" s="2">
        <v>37.340000000000003</v>
      </c>
      <c r="AG165" s="2">
        <v>7.87</v>
      </c>
      <c r="AH165" s="2">
        <v>16.7</v>
      </c>
    </row>
    <row r="166" spans="1:34" x14ac:dyDescent="0.25">
      <c r="A166" s="28">
        <v>40045</v>
      </c>
      <c r="B166" s="27">
        <v>18.895</v>
      </c>
      <c r="C166" s="16">
        <v>14.925000000000001</v>
      </c>
      <c r="D166" s="26">
        <v>90</v>
      </c>
      <c r="E166" s="26">
        <v>14.29</v>
      </c>
      <c r="F166" s="26">
        <v>36</v>
      </c>
      <c r="G166" s="26">
        <v>24.89</v>
      </c>
      <c r="H166" s="26">
        <v>6.7</v>
      </c>
      <c r="I166" s="26">
        <v>4.9850000000000003</v>
      </c>
      <c r="J166" s="26">
        <v>10.19</v>
      </c>
      <c r="K166" s="26">
        <v>8.2799999999999994</v>
      </c>
      <c r="L166" s="26">
        <v>11.59</v>
      </c>
      <c r="M166" s="26">
        <v>23.53</v>
      </c>
      <c r="N166" s="26">
        <v>3.4550000000000001</v>
      </c>
      <c r="O166" s="26">
        <v>11.51</v>
      </c>
      <c r="P166" s="26">
        <v>14</v>
      </c>
      <c r="Q166" s="26">
        <v>19.895</v>
      </c>
      <c r="R166" s="2">
        <v>28.11</v>
      </c>
      <c r="S166" s="2">
        <v>5.875</v>
      </c>
      <c r="T166" s="2">
        <v>15.39</v>
      </c>
      <c r="U166" s="2">
        <v>13.984999999999999</v>
      </c>
      <c r="V166" s="2">
        <v>12.14</v>
      </c>
      <c r="W166" s="2">
        <v>3.08</v>
      </c>
      <c r="X166" s="2">
        <v>6.05</v>
      </c>
      <c r="Y166" s="2">
        <v>37.049999999999997</v>
      </c>
      <c r="Z166" s="2">
        <v>16.015000000000001</v>
      </c>
      <c r="AA166" s="2">
        <v>2.7949999999999999</v>
      </c>
      <c r="AB166" s="2">
        <v>18.645</v>
      </c>
      <c r="AC166" s="2">
        <v>32.42</v>
      </c>
      <c r="AD166" s="2">
        <v>16.565000000000001</v>
      </c>
      <c r="AE166" s="2">
        <v>11.04</v>
      </c>
      <c r="AF166" s="2">
        <v>38.1</v>
      </c>
      <c r="AG166" s="2">
        <v>8.0399999999999991</v>
      </c>
      <c r="AH166" s="2">
        <v>17.12</v>
      </c>
    </row>
    <row r="167" spans="1:34" x14ac:dyDescent="0.25">
      <c r="A167" s="28">
        <v>40046</v>
      </c>
      <c r="B167" s="27">
        <v>19.32</v>
      </c>
      <c r="C167" s="16">
        <v>14.92</v>
      </c>
      <c r="D167" s="26">
        <v>91.35</v>
      </c>
      <c r="E167" s="26">
        <v>14.8</v>
      </c>
      <c r="F167" s="26">
        <v>36.65</v>
      </c>
      <c r="G167" s="26">
        <v>25.49</v>
      </c>
      <c r="H167" s="26">
        <v>6.95</v>
      </c>
      <c r="I167" s="26">
        <v>5.08</v>
      </c>
      <c r="J167" s="26">
        <v>10.5</v>
      </c>
      <c r="K167" s="26">
        <v>8.4350000000000005</v>
      </c>
      <c r="L167" s="26">
        <v>11.96</v>
      </c>
      <c r="M167" s="26">
        <v>23.95</v>
      </c>
      <c r="N167" s="26">
        <v>3.5</v>
      </c>
      <c r="O167" s="26">
        <v>11.68</v>
      </c>
      <c r="P167" s="26">
        <v>14.265000000000001</v>
      </c>
      <c r="Q167" s="26">
        <v>20.395</v>
      </c>
      <c r="R167" s="2">
        <v>28.53</v>
      </c>
      <c r="S167" s="2">
        <v>6.0049999999999999</v>
      </c>
      <c r="T167" s="2">
        <v>15.695</v>
      </c>
      <c r="U167" s="2">
        <v>14.164999999999999</v>
      </c>
      <c r="V167" s="2">
        <v>12.255000000000001</v>
      </c>
      <c r="W167" s="2">
        <v>3.125</v>
      </c>
      <c r="X167" s="2">
        <v>6.19</v>
      </c>
      <c r="Y167" s="2">
        <v>38.020000000000003</v>
      </c>
      <c r="Z167" s="2">
        <v>16.100000000000001</v>
      </c>
      <c r="AA167" s="2">
        <v>2.85</v>
      </c>
      <c r="AB167" s="2">
        <v>18.805</v>
      </c>
      <c r="AC167" s="2">
        <v>33.020000000000003</v>
      </c>
      <c r="AD167" s="2">
        <v>17.100000000000001</v>
      </c>
      <c r="AE167" s="2">
        <v>11.32</v>
      </c>
      <c r="AF167" s="2">
        <v>38.549999999999997</v>
      </c>
      <c r="AG167" s="2">
        <v>8.1300000000000008</v>
      </c>
      <c r="AH167" s="2">
        <v>17.48</v>
      </c>
    </row>
    <row r="168" spans="1:34" x14ac:dyDescent="0.25">
      <c r="A168" s="28">
        <v>40049</v>
      </c>
      <c r="B168" s="27">
        <v>19.36</v>
      </c>
      <c r="C168" s="16">
        <v>15.07</v>
      </c>
      <c r="D168" s="26">
        <v>92.9</v>
      </c>
      <c r="E168" s="26">
        <v>15.07</v>
      </c>
      <c r="F168" s="26">
        <v>36.65</v>
      </c>
      <c r="G168" s="26">
        <v>26.2</v>
      </c>
      <c r="H168" s="26">
        <v>7.27</v>
      </c>
      <c r="I168" s="26">
        <v>5.1449999999999996</v>
      </c>
      <c r="J168" s="26">
        <v>10.605</v>
      </c>
      <c r="K168" s="26">
        <v>8.7349999999999994</v>
      </c>
      <c r="L168" s="26">
        <v>12.36</v>
      </c>
      <c r="M168" s="26">
        <v>23.8</v>
      </c>
      <c r="N168" s="26">
        <v>3.5249999999999999</v>
      </c>
      <c r="O168" s="26">
        <v>11.79</v>
      </c>
      <c r="P168" s="26">
        <v>14.164999999999999</v>
      </c>
      <c r="Q168" s="26">
        <v>20.7</v>
      </c>
      <c r="R168" s="2">
        <v>28.58</v>
      </c>
      <c r="S168" s="2">
        <v>6.05</v>
      </c>
      <c r="T168" s="2">
        <v>15.88</v>
      </c>
      <c r="U168" s="2">
        <v>14.66</v>
      </c>
      <c r="V168" s="2">
        <v>12.26</v>
      </c>
      <c r="W168" s="2">
        <v>3.1749999999999998</v>
      </c>
      <c r="X168" s="2">
        <v>6.24</v>
      </c>
      <c r="Y168" s="2">
        <v>37.869999999999997</v>
      </c>
      <c r="Z168" s="2">
        <v>16.22</v>
      </c>
      <c r="AA168" s="2">
        <v>2.887</v>
      </c>
      <c r="AB168" s="2">
        <v>19.305</v>
      </c>
      <c r="AC168" s="2">
        <v>32.659999999999997</v>
      </c>
      <c r="AD168" s="2">
        <v>17.465</v>
      </c>
      <c r="AE168" s="2">
        <v>11.35</v>
      </c>
      <c r="AF168" s="2">
        <v>38.799999999999997</v>
      </c>
      <c r="AG168" s="2">
        <v>8.08</v>
      </c>
      <c r="AH168" s="2">
        <v>17.594999999999999</v>
      </c>
    </row>
    <row r="169" spans="1:34" x14ac:dyDescent="0.25">
      <c r="A169" s="28">
        <v>40050</v>
      </c>
      <c r="B169" s="27">
        <v>19.100000000000001</v>
      </c>
      <c r="C169" s="16">
        <v>15.215</v>
      </c>
      <c r="D169" s="26">
        <v>93.05</v>
      </c>
      <c r="E169" s="26">
        <v>15.005000000000001</v>
      </c>
      <c r="F169" s="26">
        <v>36.47</v>
      </c>
      <c r="G169" s="26">
        <v>26.01</v>
      </c>
      <c r="H169" s="26">
        <v>7.54</v>
      </c>
      <c r="I169" s="26">
        <v>5.2</v>
      </c>
      <c r="J169" s="26">
        <v>10.75</v>
      </c>
      <c r="K169" s="26">
        <v>8.8149999999999995</v>
      </c>
      <c r="L169" s="26">
        <v>12.715</v>
      </c>
      <c r="M169" s="26">
        <v>23.84</v>
      </c>
      <c r="N169" s="26">
        <v>3.54</v>
      </c>
      <c r="O169" s="26">
        <v>11.87</v>
      </c>
      <c r="P169" s="26">
        <v>14.1</v>
      </c>
      <c r="Q169" s="26">
        <v>20.82</v>
      </c>
      <c r="R169" s="2">
        <v>28.62</v>
      </c>
      <c r="S169" s="2">
        <v>6.03</v>
      </c>
      <c r="T169" s="2">
        <v>15.975</v>
      </c>
      <c r="U169" s="2">
        <v>14.75</v>
      </c>
      <c r="V169" s="2">
        <v>12.265000000000001</v>
      </c>
      <c r="W169" s="2">
        <v>3.23</v>
      </c>
      <c r="X169" s="2">
        <v>6.2850000000000001</v>
      </c>
      <c r="Y169" s="2">
        <v>37.630000000000003</v>
      </c>
      <c r="Z169" s="2">
        <v>16.23</v>
      </c>
      <c r="AA169" s="2">
        <v>2.8439999999999999</v>
      </c>
      <c r="AB169" s="2">
        <v>19.454999999999998</v>
      </c>
      <c r="AC169" s="2">
        <v>32.68</v>
      </c>
      <c r="AD169" s="2">
        <v>17.72</v>
      </c>
      <c r="AE169" s="2">
        <v>11.29</v>
      </c>
      <c r="AF169" s="2">
        <v>38.799999999999997</v>
      </c>
      <c r="AG169" s="2">
        <v>8.0549999999999997</v>
      </c>
      <c r="AH169" s="2">
        <v>17.745000000000001</v>
      </c>
    </row>
    <row r="170" spans="1:34" x14ac:dyDescent="0.25">
      <c r="A170" s="28">
        <v>40051</v>
      </c>
      <c r="B170" s="27">
        <v>18.5</v>
      </c>
      <c r="C170" s="16">
        <v>15.2</v>
      </c>
      <c r="D170" s="26">
        <v>91.7</v>
      </c>
      <c r="E170" s="26">
        <v>14.965</v>
      </c>
      <c r="F170" s="26">
        <v>36.35</v>
      </c>
      <c r="G170" s="26">
        <v>25.22</v>
      </c>
      <c r="H170" s="26">
        <v>7.4749999999999996</v>
      </c>
      <c r="I170" s="26">
        <v>5.21</v>
      </c>
      <c r="J170" s="26">
        <v>10.744999999999999</v>
      </c>
      <c r="K170" s="26">
        <v>8.7650000000000006</v>
      </c>
      <c r="L170" s="26">
        <v>12.61</v>
      </c>
      <c r="M170" s="26">
        <v>23.75</v>
      </c>
      <c r="N170" s="26">
        <v>3.4750000000000001</v>
      </c>
      <c r="O170" s="26">
        <v>11.87</v>
      </c>
      <c r="P170" s="26">
        <v>14.074999999999999</v>
      </c>
      <c r="Q170" s="26">
        <v>20.97</v>
      </c>
      <c r="R170" s="2">
        <v>28.22</v>
      </c>
      <c r="S170" s="2">
        <v>6.0350000000000001</v>
      </c>
      <c r="T170" s="2">
        <v>15.71</v>
      </c>
      <c r="U170" s="2">
        <v>14.855</v>
      </c>
      <c r="V170" s="2">
        <v>12.28</v>
      </c>
      <c r="W170" s="2">
        <v>3.2250000000000001</v>
      </c>
      <c r="X170" s="2">
        <v>6.2649999999999997</v>
      </c>
      <c r="Y170" s="2">
        <v>37.479999999999997</v>
      </c>
      <c r="Z170" s="2">
        <v>16.495000000000001</v>
      </c>
      <c r="AA170" s="2">
        <v>2.899</v>
      </c>
      <c r="AB170" s="2">
        <v>19.155000000000001</v>
      </c>
      <c r="AC170" s="2">
        <v>32.78</v>
      </c>
      <c r="AD170" s="2">
        <v>17.350000000000001</v>
      </c>
      <c r="AE170" s="2">
        <v>11.56</v>
      </c>
      <c r="AF170" s="2">
        <v>38.58</v>
      </c>
      <c r="AG170" s="2">
        <v>7.9850000000000003</v>
      </c>
      <c r="AH170" s="2">
        <v>17.690000000000001</v>
      </c>
    </row>
    <row r="171" spans="1:34" x14ac:dyDescent="0.25">
      <c r="A171" s="28">
        <v>40052</v>
      </c>
      <c r="B171" s="27">
        <v>18</v>
      </c>
      <c r="C171" s="16">
        <v>15.12</v>
      </c>
      <c r="D171" s="26">
        <v>90.95</v>
      </c>
      <c r="E171" s="26">
        <v>14.8</v>
      </c>
      <c r="F171" s="26">
        <v>36.090000000000003</v>
      </c>
      <c r="G171" s="26">
        <v>25.2</v>
      </c>
      <c r="H171" s="26">
        <v>7.4050000000000002</v>
      </c>
      <c r="I171" s="26">
        <v>5.21</v>
      </c>
      <c r="J171" s="26">
        <v>10.75</v>
      </c>
      <c r="K171" s="26">
        <v>8.9</v>
      </c>
      <c r="L171" s="26">
        <v>12.54</v>
      </c>
      <c r="M171" s="26">
        <v>24.13</v>
      </c>
      <c r="N171" s="26">
        <v>3.45</v>
      </c>
      <c r="O171" s="26">
        <v>11.7</v>
      </c>
      <c r="P171" s="26">
        <v>14.01</v>
      </c>
      <c r="Q171" s="26">
        <v>20.774999999999999</v>
      </c>
      <c r="R171" s="2">
        <v>28.45</v>
      </c>
      <c r="S171" s="2">
        <v>6.07</v>
      </c>
      <c r="T171" s="2">
        <v>15.53</v>
      </c>
      <c r="U171" s="2">
        <v>14.625</v>
      </c>
      <c r="V171" s="2">
        <v>12.33</v>
      </c>
      <c r="W171" s="2">
        <v>3.22</v>
      </c>
      <c r="X171" s="2">
        <v>6.35</v>
      </c>
      <c r="Y171" s="2">
        <v>36.869999999999997</v>
      </c>
      <c r="Z171" s="2">
        <v>16.489999999999998</v>
      </c>
      <c r="AA171" s="2">
        <v>2.8410000000000002</v>
      </c>
      <c r="AB171" s="2">
        <v>18.93</v>
      </c>
      <c r="AC171" s="2">
        <v>33.159999999999997</v>
      </c>
      <c r="AD171" s="2">
        <v>17.355</v>
      </c>
      <c r="AE171" s="2">
        <v>11.58</v>
      </c>
      <c r="AF171" s="2">
        <v>37.659999999999997</v>
      </c>
      <c r="AG171" s="2">
        <v>7.94</v>
      </c>
      <c r="AH171" s="2">
        <v>17.64</v>
      </c>
    </row>
    <row r="172" spans="1:34" x14ac:dyDescent="0.25">
      <c r="A172" s="28">
        <v>40053</v>
      </c>
      <c r="B172" s="27">
        <v>18.05</v>
      </c>
      <c r="C172" s="16">
        <v>15.2</v>
      </c>
      <c r="D172" s="26">
        <v>91.3</v>
      </c>
      <c r="E172" s="26">
        <v>14.865</v>
      </c>
      <c r="F172" s="26">
        <v>36.14</v>
      </c>
      <c r="G172" s="26">
        <v>25.71</v>
      </c>
      <c r="H172" s="26">
        <v>7.62</v>
      </c>
      <c r="I172" s="26">
        <v>5.29</v>
      </c>
      <c r="J172" s="26">
        <v>10.84</v>
      </c>
      <c r="K172" s="26">
        <v>9.1999999999999993</v>
      </c>
      <c r="L172" s="26">
        <v>12.565</v>
      </c>
      <c r="M172" s="26">
        <v>24.6</v>
      </c>
      <c r="N172" s="26">
        <v>3.4849999999999999</v>
      </c>
      <c r="O172" s="26">
        <v>11.84</v>
      </c>
      <c r="P172" s="26">
        <v>13.93</v>
      </c>
      <c r="Q172" s="26">
        <v>20.945</v>
      </c>
      <c r="R172" s="2">
        <v>28.25</v>
      </c>
      <c r="S172" s="2">
        <v>6.23</v>
      </c>
      <c r="T172" s="2">
        <v>15.61</v>
      </c>
      <c r="U172" s="2">
        <v>14.69</v>
      </c>
      <c r="V172" s="2">
        <v>12.25</v>
      </c>
      <c r="W172" s="2">
        <v>3.22</v>
      </c>
      <c r="X172" s="2">
        <v>6.43</v>
      </c>
      <c r="Y172" s="2">
        <v>37.4</v>
      </c>
      <c r="Z172" s="2">
        <v>16.63</v>
      </c>
      <c r="AA172" s="2">
        <v>2.8620000000000001</v>
      </c>
      <c r="AB172" s="2">
        <v>18.71</v>
      </c>
      <c r="AC172" s="2">
        <v>32.71</v>
      </c>
      <c r="AD172" s="2">
        <v>17.489999999999998</v>
      </c>
      <c r="AE172" s="2">
        <v>11.715</v>
      </c>
      <c r="AF172" s="2">
        <v>38.17</v>
      </c>
      <c r="AG172" s="2">
        <v>7.97</v>
      </c>
      <c r="AH172" s="2">
        <v>17.72</v>
      </c>
    </row>
    <row r="173" spans="1:34" x14ac:dyDescent="0.25">
      <c r="A173" s="28">
        <v>40056</v>
      </c>
      <c r="B173" s="27">
        <v>18</v>
      </c>
      <c r="C173" s="16">
        <v>15.175000000000001</v>
      </c>
      <c r="D173" s="26">
        <v>90.35</v>
      </c>
      <c r="E173" s="26">
        <v>14.75</v>
      </c>
      <c r="F173" s="26">
        <v>35.94</v>
      </c>
      <c r="G173" s="26">
        <v>25.04</v>
      </c>
      <c r="H173" s="26">
        <v>7.51</v>
      </c>
      <c r="I173" s="26">
        <v>5.26</v>
      </c>
      <c r="J173" s="26">
        <v>10.734999999999999</v>
      </c>
      <c r="K173" s="26">
        <v>9.27</v>
      </c>
      <c r="L173" s="26">
        <v>12.39</v>
      </c>
      <c r="M173" s="26">
        <v>24.74</v>
      </c>
      <c r="N173" s="26">
        <v>3.5</v>
      </c>
      <c r="O173" s="26">
        <v>11.69</v>
      </c>
      <c r="P173" s="26">
        <v>13.765000000000001</v>
      </c>
      <c r="Q173" s="26">
        <v>20.69</v>
      </c>
      <c r="R173" s="2">
        <v>28.17</v>
      </c>
      <c r="S173" s="2">
        <v>6.1749999999999998</v>
      </c>
      <c r="T173" s="2">
        <v>15.27</v>
      </c>
      <c r="U173" s="2">
        <v>14.654999999999999</v>
      </c>
      <c r="V173" s="2">
        <v>12.265000000000001</v>
      </c>
      <c r="W173" s="2">
        <v>3.2</v>
      </c>
      <c r="X173" s="2">
        <v>6.46</v>
      </c>
      <c r="Y173" s="2">
        <v>37.96</v>
      </c>
      <c r="Z173" s="2">
        <v>16.55</v>
      </c>
      <c r="AA173" s="2">
        <v>2.87</v>
      </c>
      <c r="AB173" s="2">
        <v>18.2</v>
      </c>
      <c r="AC173" s="2">
        <v>32.700000000000003</v>
      </c>
      <c r="AD173" s="2">
        <v>17.3</v>
      </c>
      <c r="AE173" s="2">
        <v>11.63</v>
      </c>
      <c r="AF173" s="2">
        <v>37.89</v>
      </c>
      <c r="AG173" s="2">
        <v>7.8150000000000004</v>
      </c>
      <c r="AH173" s="2">
        <v>17.59</v>
      </c>
    </row>
    <row r="174" spans="1:34" x14ac:dyDescent="0.25">
      <c r="A174" s="28">
        <v>40057</v>
      </c>
      <c r="B174" s="27">
        <v>17.905000000000001</v>
      </c>
      <c r="C174" s="16">
        <v>14.755000000000001</v>
      </c>
      <c r="D174" s="26">
        <v>89.35</v>
      </c>
      <c r="E174" s="26">
        <v>14.605</v>
      </c>
      <c r="F174" s="26">
        <v>35.5</v>
      </c>
      <c r="G174" s="26">
        <v>24.5</v>
      </c>
      <c r="H174" s="26">
        <v>7.3049999999999997</v>
      </c>
      <c r="I174" s="26">
        <v>5.0650000000000004</v>
      </c>
      <c r="J174" s="26">
        <v>10.494999999999999</v>
      </c>
      <c r="K174" s="26">
        <v>9.1</v>
      </c>
      <c r="L174" s="26">
        <v>12.16</v>
      </c>
      <c r="M174" s="26">
        <v>24.46</v>
      </c>
      <c r="N174" s="26">
        <v>3.43</v>
      </c>
      <c r="O174" s="26">
        <v>11.8</v>
      </c>
      <c r="P174" s="26">
        <v>13.62</v>
      </c>
      <c r="Q174" s="26">
        <v>20.6</v>
      </c>
      <c r="R174" s="2">
        <v>26.99</v>
      </c>
      <c r="S174" s="2">
        <v>6.1050000000000004</v>
      </c>
      <c r="T174" s="2">
        <v>15.045</v>
      </c>
      <c r="U174" s="2">
        <v>14.33</v>
      </c>
      <c r="V174" s="2">
        <v>12.26</v>
      </c>
      <c r="W174" s="2">
        <v>3.16</v>
      </c>
      <c r="X174" s="2">
        <v>6.37</v>
      </c>
      <c r="Y174" s="2">
        <v>37.450000000000003</v>
      </c>
      <c r="Z174" s="2">
        <v>16.43</v>
      </c>
      <c r="AA174" s="2">
        <v>2.8889999999999998</v>
      </c>
      <c r="AB174" s="2">
        <v>18.065000000000001</v>
      </c>
      <c r="AC174" s="2">
        <v>32.29</v>
      </c>
      <c r="AD174" s="2">
        <v>17</v>
      </c>
      <c r="AE174" s="2">
        <v>10.92</v>
      </c>
      <c r="AF174" s="2">
        <v>37.5</v>
      </c>
      <c r="AG174" s="2">
        <v>7.7</v>
      </c>
      <c r="AH174" s="2">
        <v>17.41</v>
      </c>
    </row>
    <row r="175" spans="1:34" x14ac:dyDescent="0.25">
      <c r="A175" s="28">
        <v>40058</v>
      </c>
      <c r="B175" s="27">
        <v>17.524999999999999</v>
      </c>
      <c r="C175" s="16">
        <v>14.79</v>
      </c>
      <c r="D175" s="26">
        <v>89.45</v>
      </c>
      <c r="E175" s="26">
        <v>14.515000000000001</v>
      </c>
      <c r="F175" s="26">
        <v>35.1</v>
      </c>
      <c r="G175" s="26">
        <v>24.17</v>
      </c>
      <c r="H175" s="26">
        <v>7.18</v>
      </c>
      <c r="I175" s="26">
        <v>4.8899999999999997</v>
      </c>
      <c r="J175" s="26">
        <v>10.199999999999999</v>
      </c>
      <c r="K175" s="26">
        <v>8.8800000000000008</v>
      </c>
      <c r="L175" s="26">
        <v>11.93</v>
      </c>
      <c r="M175" s="26">
        <v>24.65</v>
      </c>
      <c r="N175" s="26">
        <v>3.4</v>
      </c>
      <c r="O175" s="26">
        <v>11.74</v>
      </c>
      <c r="P175" s="26">
        <v>13.785</v>
      </c>
      <c r="Q175" s="26">
        <v>21.17</v>
      </c>
      <c r="R175" s="2">
        <v>26.35</v>
      </c>
      <c r="S175" s="2">
        <v>5.8949999999999996</v>
      </c>
      <c r="T175" s="2">
        <v>14.77</v>
      </c>
      <c r="U175" s="2">
        <v>14.13</v>
      </c>
      <c r="V175" s="2">
        <v>12.035</v>
      </c>
      <c r="W175" s="2">
        <v>3.1850000000000001</v>
      </c>
      <c r="X175" s="2">
        <v>6.34</v>
      </c>
      <c r="Y175" s="2">
        <v>36.93</v>
      </c>
      <c r="Z175" s="2">
        <v>16.375</v>
      </c>
      <c r="AA175" s="2">
        <v>2.7719999999999998</v>
      </c>
      <c r="AB175" s="2">
        <v>17.61</v>
      </c>
      <c r="AC175" s="2">
        <v>33.119999999999997</v>
      </c>
      <c r="AD175" s="2">
        <v>16.72</v>
      </c>
      <c r="AE175" s="2">
        <v>10.85</v>
      </c>
      <c r="AF175" s="2">
        <v>37.61</v>
      </c>
      <c r="AG175" s="2">
        <v>7.57</v>
      </c>
      <c r="AH175" s="2">
        <v>17.239999999999998</v>
      </c>
    </row>
    <row r="176" spans="1:34" x14ac:dyDescent="0.25">
      <c r="A176" s="28">
        <v>40059</v>
      </c>
      <c r="B176" s="27">
        <v>17.850000000000001</v>
      </c>
      <c r="C176" s="16">
        <v>14.744999999999999</v>
      </c>
      <c r="D176" s="26">
        <v>90.6</v>
      </c>
      <c r="E176" s="26">
        <v>14.484999999999999</v>
      </c>
      <c r="F176" s="26">
        <v>35.1</v>
      </c>
      <c r="G176" s="26">
        <v>24.28</v>
      </c>
      <c r="H176" s="26">
        <v>7.1950000000000003</v>
      </c>
      <c r="I176" s="26">
        <v>4.93</v>
      </c>
      <c r="J176" s="26">
        <v>10.3</v>
      </c>
      <c r="K176" s="26">
        <v>8.6349999999999998</v>
      </c>
      <c r="L176" s="26">
        <v>11.984999999999999</v>
      </c>
      <c r="M176" s="26">
        <v>24.52</v>
      </c>
      <c r="N176" s="26">
        <v>3.36</v>
      </c>
      <c r="O176" s="26">
        <v>11.98</v>
      </c>
      <c r="P176" s="26">
        <v>13.78</v>
      </c>
      <c r="Q176" s="26">
        <v>21.2</v>
      </c>
      <c r="R176" s="2">
        <v>26.84</v>
      </c>
      <c r="S176" s="2">
        <v>5.8949999999999996</v>
      </c>
      <c r="T176" s="2">
        <v>15</v>
      </c>
      <c r="U176" s="2">
        <v>14.05</v>
      </c>
      <c r="V176" s="2">
        <v>12.005000000000001</v>
      </c>
      <c r="W176" s="2">
        <v>3.2450000000000001</v>
      </c>
      <c r="X176" s="2">
        <v>6.32</v>
      </c>
      <c r="Y176" s="2">
        <v>36.42</v>
      </c>
      <c r="Z176" s="2">
        <v>16.28</v>
      </c>
      <c r="AA176" s="2">
        <v>2.81</v>
      </c>
      <c r="AB176" s="2">
        <v>17.5</v>
      </c>
      <c r="AC176" s="2">
        <v>32.299999999999997</v>
      </c>
      <c r="AD176" s="2">
        <v>16.745000000000001</v>
      </c>
      <c r="AE176" s="2">
        <v>10.77</v>
      </c>
      <c r="AF176" s="2">
        <v>38.590000000000003</v>
      </c>
      <c r="AG176" s="2">
        <v>7.7</v>
      </c>
      <c r="AH176" s="2">
        <v>17.204999999999998</v>
      </c>
    </row>
    <row r="177" spans="1:34" x14ac:dyDescent="0.25">
      <c r="A177" s="28">
        <v>40060</v>
      </c>
      <c r="B177" s="27">
        <v>18.355</v>
      </c>
      <c r="C177" s="16">
        <v>14.67</v>
      </c>
      <c r="D177" s="26">
        <v>93.8</v>
      </c>
      <c r="E177" s="26">
        <v>14.605</v>
      </c>
      <c r="F177" s="26">
        <v>35.07</v>
      </c>
      <c r="G177" s="26">
        <v>24.69</v>
      </c>
      <c r="H177" s="26">
        <v>7.2750000000000004</v>
      </c>
      <c r="I177" s="26">
        <v>4.9800000000000004</v>
      </c>
      <c r="J177" s="26">
        <v>10.77</v>
      </c>
      <c r="K177" s="26">
        <v>9.0649999999999995</v>
      </c>
      <c r="L177" s="26">
        <v>12.17</v>
      </c>
      <c r="M177" s="26">
        <v>24.83</v>
      </c>
      <c r="N177" s="26">
        <v>3.3450000000000002</v>
      </c>
      <c r="O177" s="26">
        <v>12</v>
      </c>
      <c r="P177" s="26">
        <v>13.744999999999999</v>
      </c>
      <c r="Q177" s="26">
        <v>21.175000000000001</v>
      </c>
      <c r="R177" s="2">
        <v>27.08</v>
      </c>
      <c r="S177" s="2">
        <v>6.0250000000000004</v>
      </c>
      <c r="T177" s="2">
        <v>15.28</v>
      </c>
      <c r="U177" s="2">
        <v>14.055</v>
      </c>
      <c r="V177" s="2">
        <v>12.035</v>
      </c>
      <c r="W177" s="2">
        <v>3.23</v>
      </c>
      <c r="X177" s="2">
        <v>6.4</v>
      </c>
      <c r="Y177" s="2">
        <v>36.520000000000003</v>
      </c>
      <c r="Z177" s="2">
        <v>16.184999999999999</v>
      </c>
      <c r="AA177" s="2">
        <v>2.8620000000000001</v>
      </c>
      <c r="AB177" s="2">
        <v>17.940000000000001</v>
      </c>
      <c r="AC177" s="2">
        <v>32.36</v>
      </c>
      <c r="AD177" s="2">
        <v>16.86</v>
      </c>
      <c r="AE177" s="2">
        <v>10.85</v>
      </c>
      <c r="AF177" s="2">
        <v>40.36</v>
      </c>
      <c r="AG177" s="2">
        <v>7.76</v>
      </c>
      <c r="AH177" s="2">
        <v>17.38</v>
      </c>
    </row>
    <row r="178" spans="1:34" x14ac:dyDescent="0.25">
      <c r="A178" s="28">
        <v>40063</v>
      </c>
      <c r="B178" s="27">
        <v>18.754999999999999</v>
      </c>
      <c r="C178" s="16">
        <v>14.875</v>
      </c>
      <c r="D178" s="26">
        <v>96</v>
      </c>
      <c r="E178" s="26">
        <v>14.77</v>
      </c>
      <c r="F178" s="26">
        <v>35.72</v>
      </c>
      <c r="G178" s="26">
        <v>25.58</v>
      </c>
      <c r="H178" s="26">
        <v>7.4</v>
      </c>
      <c r="I178" s="26">
        <v>5.085</v>
      </c>
      <c r="J178" s="26">
        <v>10.84</v>
      </c>
      <c r="K178" s="26">
        <v>9.07</v>
      </c>
      <c r="L178" s="26">
        <v>12.35</v>
      </c>
      <c r="M178" s="26">
        <v>25.22</v>
      </c>
      <c r="N178" s="26">
        <v>3.415</v>
      </c>
      <c r="O178" s="26">
        <v>12.62</v>
      </c>
      <c r="P178" s="26">
        <v>13.865</v>
      </c>
      <c r="Q178" s="26">
        <v>21.68</v>
      </c>
      <c r="R178" s="2">
        <v>27.7</v>
      </c>
      <c r="S178" s="2">
        <v>6.1749999999999998</v>
      </c>
      <c r="T178" s="2">
        <v>15.605</v>
      </c>
      <c r="U178" s="2">
        <v>14.31</v>
      </c>
      <c r="V178" s="2">
        <v>12.154999999999999</v>
      </c>
      <c r="W178" s="2">
        <v>3.31</v>
      </c>
      <c r="X178" s="2">
        <v>6.49</v>
      </c>
      <c r="Y178" s="2">
        <v>37.25</v>
      </c>
      <c r="Z178" s="2">
        <v>16.405000000000001</v>
      </c>
      <c r="AA178" s="2">
        <v>2.907</v>
      </c>
      <c r="AB178" s="2">
        <v>18</v>
      </c>
      <c r="AC178" s="2">
        <v>32.880000000000003</v>
      </c>
      <c r="AD178" s="2">
        <v>17.055</v>
      </c>
      <c r="AE178" s="2">
        <v>11.09</v>
      </c>
      <c r="AF178" s="2">
        <v>40.07</v>
      </c>
      <c r="AG178" s="2">
        <v>8</v>
      </c>
      <c r="AH178" s="2">
        <v>17.739999999999998</v>
      </c>
    </row>
    <row r="179" spans="1:34" x14ac:dyDescent="0.25">
      <c r="A179" s="28">
        <v>40064</v>
      </c>
      <c r="B179" s="27">
        <v>18.655000000000001</v>
      </c>
      <c r="C179" s="16">
        <v>14.72</v>
      </c>
      <c r="D179" s="26">
        <v>96.7</v>
      </c>
      <c r="E179" s="26">
        <v>14.904999999999999</v>
      </c>
      <c r="F179" s="26">
        <v>35.5</v>
      </c>
      <c r="G179" s="26">
        <v>25.72</v>
      </c>
      <c r="H179" s="26">
        <v>7.38</v>
      </c>
      <c r="I179" s="26">
        <v>5.0199999999999996</v>
      </c>
      <c r="J179" s="26">
        <v>10.72</v>
      </c>
      <c r="K179" s="26">
        <v>8.92</v>
      </c>
      <c r="L179" s="26">
        <v>12.32</v>
      </c>
      <c r="M179" s="26">
        <v>25.95</v>
      </c>
      <c r="N179" s="26">
        <v>3.44</v>
      </c>
      <c r="O179" s="26">
        <v>12.4</v>
      </c>
      <c r="P179" s="26">
        <v>13.795</v>
      </c>
      <c r="Q179" s="26">
        <v>21.14</v>
      </c>
      <c r="R179" s="2">
        <v>27.57</v>
      </c>
      <c r="S179" s="2">
        <v>6.29</v>
      </c>
      <c r="T179" s="2">
        <v>15.815</v>
      </c>
      <c r="U179" s="2">
        <v>14.2</v>
      </c>
      <c r="V179" s="2">
        <v>12.07</v>
      </c>
      <c r="W179" s="2">
        <v>3.335</v>
      </c>
      <c r="X179" s="2">
        <v>6.44</v>
      </c>
      <c r="Y179" s="2">
        <v>37.229999999999997</v>
      </c>
      <c r="Z179" s="2">
        <v>16.34</v>
      </c>
      <c r="AA179" s="2">
        <v>2.9590000000000001</v>
      </c>
      <c r="AB179" s="2">
        <v>18</v>
      </c>
      <c r="AC179" s="2">
        <v>32.46</v>
      </c>
      <c r="AD179" s="2">
        <v>17.074999999999999</v>
      </c>
      <c r="AE179" s="2">
        <v>10.99</v>
      </c>
      <c r="AF179" s="2">
        <v>39.21</v>
      </c>
      <c r="AG179" s="2">
        <v>8.125</v>
      </c>
      <c r="AH179" s="2">
        <v>17.875</v>
      </c>
    </row>
    <row r="180" spans="1:34" x14ac:dyDescent="0.25">
      <c r="A180" s="28">
        <v>40065</v>
      </c>
      <c r="B180" s="27">
        <v>18.850000000000001</v>
      </c>
      <c r="C180" s="16">
        <v>14.78</v>
      </c>
      <c r="D180" s="26">
        <v>98.4</v>
      </c>
      <c r="E180" s="26">
        <v>14.904999999999999</v>
      </c>
      <c r="F180" s="26">
        <v>35.46</v>
      </c>
      <c r="G180" s="26">
        <v>26.06</v>
      </c>
      <c r="H180" s="26">
        <v>7.4050000000000002</v>
      </c>
      <c r="I180" s="26">
        <v>5.0199999999999996</v>
      </c>
      <c r="J180" s="26">
        <v>10.71</v>
      </c>
      <c r="K180" s="26">
        <v>8.98</v>
      </c>
      <c r="L180" s="26">
        <v>12.43</v>
      </c>
      <c r="M180" s="26">
        <v>25.74</v>
      </c>
      <c r="N180" s="26">
        <v>3.4750000000000001</v>
      </c>
      <c r="O180" s="26">
        <v>12.52</v>
      </c>
      <c r="P180" s="26">
        <v>13.89</v>
      </c>
      <c r="Q180" s="26">
        <v>21.36</v>
      </c>
      <c r="R180" s="2">
        <v>28.16</v>
      </c>
      <c r="S180" s="2">
        <v>6.32</v>
      </c>
      <c r="T180" s="2">
        <v>15.965</v>
      </c>
      <c r="U180" s="2">
        <v>14.375</v>
      </c>
      <c r="V180" s="2">
        <v>12.074999999999999</v>
      </c>
      <c r="W180" s="2">
        <v>3.34</v>
      </c>
      <c r="X180" s="2">
        <v>6.4749999999999996</v>
      </c>
      <c r="Y180" s="2">
        <v>37.79</v>
      </c>
      <c r="Z180" s="2">
        <v>16.545000000000002</v>
      </c>
      <c r="AA180" s="2">
        <v>3</v>
      </c>
      <c r="AB180" s="2">
        <v>18.53</v>
      </c>
      <c r="AC180" s="2">
        <v>32.409999999999997</v>
      </c>
      <c r="AD180" s="2">
        <v>17.555</v>
      </c>
      <c r="AE180" s="2">
        <v>11.15</v>
      </c>
      <c r="AF180" s="2">
        <v>39.619999999999997</v>
      </c>
      <c r="AG180" s="2">
        <v>8.8000000000000007</v>
      </c>
      <c r="AH180" s="2">
        <v>18.125</v>
      </c>
    </row>
    <row r="181" spans="1:34" x14ac:dyDescent="0.25">
      <c r="A181" s="28">
        <v>40066</v>
      </c>
      <c r="B181" s="27">
        <v>19.489999999999998</v>
      </c>
      <c r="C181" s="16">
        <v>14.855</v>
      </c>
      <c r="D181" s="26">
        <v>96.35</v>
      </c>
      <c r="E181" s="26">
        <v>14.85</v>
      </c>
      <c r="F181" s="26">
        <v>35.18</v>
      </c>
      <c r="G181" s="26">
        <v>26.02</v>
      </c>
      <c r="H181" s="26">
        <v>7.0449999999999999</v>
      </c>
      <c r="I181" s="26">
        <v>4.8849999999999998</v>
      </c>
      <c r="J181" s="26">
        <v>10.52</v>
      </c>
      <c r="K181" s="26">
        <v>8.7100000000000009</v>
      </c>
      <c r="L181" s="26">
        <v>12.22</v>
      </c>
      <c r="M181" s="26">
        <v>24.94</v>
      </c>
      <c r="N181" s="26">
        <v>3.46</v>
      </c>
      <c r="O181" s="26">
        <v>12.58</v>
      </c>
      <c r="P181" s="26">
        <v>14.065</v>
      </c>
      <c r="Q181" s="26">
        <v>21.425000000000001</v>
      </c>
      <c r="R181" s="2">
        <v>27.89</v>
      </c>
      <c r="S181" s="2">
        <v>6.27</v>
      </c>
      <c r="T181" s="2">
        <v>15.82</v>
      </c>
      <c r="U181" s="2">
        <v>14.375</v>
      </c>
      <c r="V181" s="2">
        <v>12.14</v>
      </c>
      <c r="W181" s="2">
        <v>3.35</v>
      </c>
      <c r="X181" s="2">
        <v>6.4349999999999996</v>
      </c>
      <c r="Y181" s="2">
        <v>37.03</v>
      </c>
      <c r="Z181" s="2">
        <v>16.309999999999999</v>
      </c>
      <c r="AA181" s="2">
        <v>2.9590000000000001</v>
      </c>
      <c r="AB181" s="2">
        <v>18.079999999999998</v>
      </c>
      <c r="AC181" s="2">
        <v>32.68</v>
      </c>
      <c r="AD181" s="2">
        <v>17.47</v>
      </c>
      <c r="AE181" s="2">
        <v>11.025</v>
      </c>
      <c r="AF181" s="2">
        <v>40</v>
      </c>
      <c r="AG181" s="2">
        <v>8.69</v>
      </c>
      <c r="AH181" s="2">
        <v>18.100000000000001</v>
      </c>
    </row>
    <row r="182" spans="1:34" x14ac:dyDescent="0.25">
      <c r="A182" s="28">
        <v>40067</v>
      </c>
      <c r="B182" s="27">
        <v>20.21</v>
      </c>
      <c r="C182" s="16">
        <v>15.1</v>
      </c>
      <c r="D182" s="26">
        <v>96.7</v>
      </c>
      <c r="E182" s="26">
        <v>15.145</v>
      </c>
      <c r="F182" s="26">
        <v>35.729999999999997</v>
      </c>
      <c r="G182" s="26">
        <v>27.35</v>
      </c>
      <c r="H182" s="26">
        <v>6.99</v>
      </c>
      <c r="I182" s="26">
        <v>4.91</v>
      </c>
      <c r="J182" s="26">
        <v>10.66</v>
      </c>
      <c r="K182" s="26">
        <v>8.67</v>
      </c>
      <c r="L182" s="26">
        <v>12.23</v>
      </c>
      <c r="M182" s="26">
        <v>25.05</v>
      </c>
      <c r="N182" s="26">
        <v>3.49</v>
      </c>
      <c r="O182" s="26">
        <v>12.55</v>
      </c>
      <c r="P182" s="26">
        <v>14.244999999999999</v>
      </c>
      <c r="Q182" s="26">
        <v>22.08</v>
      </c>
      <c r="R182" s="2">
        <v>28.23</v>
      </c>
      <c r="S182" s="2">
        <v>6.3849999999999998</v>
      </c>
      <c r="T182" s="2">
        <v>15.935</v>
      </c>
      <c r="U182" s="2">
        <v>14.43</v>
      </c>
      <c r="V182" s="2">
        <v>12.27</v>
      </c>
      <c r="W182" s="2">
        <v>3.3650000000000002</v>
      </c>
      <c r="X182" s="2">
        <v>6.47</v>
      </c>
      <c r="Y182" s="2">
        <v>37.770000000000003</v>
      </c>
      <c r="Z182" s="2">
        <v>16.25</v>
      </c>
      <c r="AA182" s="2">
        <v>2.9830000000000001</v>
      </c>
      <c r="AB182" s="2">
        <v>18.079999999999998</v>
      </c>
      <c r="AC182" s="2">
        <v>33.01</v>
      </c>
      <c r="AD182" s="2">
        <v>17.73</v>
      </c>
      <c r="AE182" s="2">
        <v>11.195</v>
      </c>
      <c r="AF182" s="2">
        <v>40.08</v>
      </c>
      <c r="AG182" s="2">
        <v>8.5</v>
      </c>
      <c r="AH182" s="2">
        <v>18.28</v>
      </c>
    </row>
    <row r="183" spans="1:34" x14ac:dyDescent="0.25">
      <c r="A183" s="28">
        <v>40070</v>
      </c>
      <c r="B183" s="27">
        <v>20.105</v>
      </c>
      <c r="C183" s="16">
        <v>15.2</v>
      </c>
      <c r="D183" s="26">
        <v>95.9</v>
      </c>
      <c r="E183" s="26">
        <v>14.98</v>
      </c>
      <c r="F183" s="26">
        <v>35.85</v>
      </c>
      <c r="G183" s="26">
        <v>27.4</v>
      </c>
      <c r="H183" s="26">
        <v>6.9649999999999999</v>
      </c>
      <c r="I183" s="26">
        <v>4.87</v>
      </c>
      <c r="J183" s="26">
        <v>10.65</v>
      </c>
      <c r="K183" s="26">
        <v>8.5950000000000006</v>
      </c>
      <c r="L183" s="26">
        <v>12.22</v>
      </c>
      <c r="M183" s="26">
        <v>25</v>
      </c>
      <c r="N183" s="26">
        <v>3.46</v>
      </c>
      <c r="O183" s="26">
        <v>12.84</v>
      </c>
      <c r="P183" s="26">
        <v>14.2</v>
      </c>
      <c r="Q183" s="26">
        <v>22.31</v>
      </c>
      <c r="R183" s="2">
        <v>28.17</v>
      </c>
      <c r="S183" s="2">
        <v>6.4249999999999998</v>
      </c>
      <c r="T183" s="2">
        <v>16.094999999999999</v>
      </c>
      <c r="U183" s="2">
        <v>14.52</v>
      </c>
      <c r="V183" s="2">
        <v>12.445</v>
      </c>
      <c r="W183" s="2">
        <v>3.335</v>
      </c>
      <c r="X183" s="2">
        <v>6.55</v>
      </c>
      <c r="Y183" s="2">
        <v>38.229999999999997</v>
      </c>
      <c r="Z183" s="2">
        <v>16.3</v>
      </c>
      <c r="AA183" s="2">
        <v>2.9510000000000001</v>
      </c>
      <c r="AB183" s="2">
        <v>18.05</v>
      </c>
      <c r="AC183" s="2">
        <v>33.090000000000003</v>
      </c>
      <c r="AD183" s="2">
        <v>17.98</v>
      </c>
      <c r="AE183" s="2">
        <v>11.275</v>
      </c>
      <c r="AF183" s="2">
        <v>39.67</v>
      </c>
      <c r="AG183" s="2">
        <v>8.82</v>
      </c>
      <c r="AH183" s="2">
        <v>18.414999999999999</v>
      </c>
    </row>
    <row r="184" spans="1:34" x14ac:dyDescent="0.25">
      <c r="A184" s="28">
        <v>40071</v>
      </c>
      <c r="B184" s="27">
        <v>20.824999999999999</v>
      </c>
      <c r="C184" s="16">
        <v>15.225</v>
      </c>
      <c r="D184" s="26">
        <v>96.75</v>
      </c>
      <c r="E184" s="26">
        <v>15.14</v>
      </c>
      <c r="F184" s="26">
        <v>35.799999999999997</v>
      </c>
      <c r="G184" s="26">
        <v>28.07</v>
      </c>
      <c r="H184" s="26">
        <v>6.9749999999999996</v>
      </c>
      <c r="I184" s="26">
        <v>4.9000000000000004</v>
      </c>
      <c r="J184" s="26">
        <v>10.78</v>
      </c>
      <c r="K184" s="26">
        <v>8.7449999999999992</v>
      </c>
      <c r="L184" s="26">
        <v>12.24</v>
      </c>
      <c r="M184" s="26">
        <v>24.85</v>
      </c>
      <c r="N184" s="26">
        <v>3.4550000000000001</v>
      </c>
      <c r="O184" s="26">
        <v>13.09</v>
      </c>
      <c r="P184" s="26">
        <v>14.08</v>
      </c>
      <c r="Q184" s="26">
        <v>22.3</v>
      </c>
      <c r="R184" s="2">
        <v>28.17</v>
      </c>
      <c r="S184" s="2">
        <v>6.46</v>
      </c>
      <c r="T184" s="2">
        <v>16.260000000000002</v>
      </c>
      <c r="U184" s="2">
        <v>14.62</v>
      </c>
      <c r="V184" s="2">
        <v>12.81</v>
      </c>
      <c r="W184" s="2">
        <v>3.3650000000000002</v>
      </c>
      <c r="X184" s="2">
        <v>6.58</v>
      </c>
      <c r="Y184" s="2">
        <v>38.630000000000003</v>
      </c>
      <c r="Z184" s="2">
        <v>16.690000000000001</v>
      </c>
      <c r="AA184" s="2">
        <v>2.9729999999999999</v>
      </c>
      <c r="AB184" s="2">
        <v>17.89</v>
      </c>
      <c r="AC184" s="2">
        <v>33.5</v>
      </c>
      <c r="AD184" s="2">
        <v>18.22</v>
      </c>
      <c r="AE184" s="2">
        <v>11.515000000000001</v>
      </c>
      <c r="AF184" s="2">
        <v>40.15</v>
      </c>
      <c r="AG184" s="2">
        <v>8.8450000000000006</v>
      </c>
      <c r="AH184" s="2">
        <v>18.625</v>
      </c>
    </row>
    <row r="185" spans="1:34" x14ac:dyDescent="0.25">
      <c r="A185" s="28">
        <v>40072</v>
      </c>
      <c r="B185" s="27">
        <v>21</v>
      </c>
      <c r="C185" s="16">
        <v>15.17</v>
      </c>
      <c r="D185" s="26">
        <v>97</v>
      </c>
      <c r="E185" s="26">
        <v>15.27</v>
      </c>
      <c r="F185" s="26">
        <v>36.1</v>
      </c>
      <c r="G185" s="26">
        <v>28.46</v>
      </c>
      <c r="H185" s="26">
        <v>7.02</v>
      </c>
      <c r="I185" s="26">
        <v>4.99</v>
      </c>
      <c r="J185" s="26">
        <v>10.955</v>
      </c>
      <c r="K185" s="26">
        <v>8.6850000000000005</v>
      </c>
      <c r="L185" s="26">
        <v>12.31</v>
      </c>
      <c r="M185" s="26">
        <v>25.56</v>
      </c>
      <c r="N185" s="26">
        <v>3.49</v>
      </c>
      <c r="O185" s="26">
        <v>13.15</v>
      </c>
      <c r="P185" s="26">
        <v>14.1</v>
      </c>
      <c r="Q185" s="26">
        <v>22.754999999999999</v>
      </c>
      <c r="R185" s="2">
        <v>28.4</v>
      </c>
      <c r="S185" s="2">
        <v>6.96</v>
      </c>
      <c r="T185" s="2">
        <v>16.45</v>
      </c>
      <c r="U185" s="2">
        <v>14.6</v>
      </c>
      <c r="V185" s="2">
        <v>13.06</v>
      </c>
      <c r="W185" s="2">
        <v>3.36</v>
      </c>
      <c r="X185" s="2">
        <v>6.625</v>
      </c>
      <c r="Y185" s="2">
        <v>40.58</v>
      </c>
      <c r="Z185" s="2">
        <v>17.155000000000001</v>
      </c>
      <c r="AA185" s="2">
        <v>2.9510000000000001</v>
      </c>
      <c r="AB185" s="2">
        <v>18.295000000000002</v>
      </c>
      <c r="AC185" s="2">
        <v>34.229999999999997</v>
      </c>
      <c r="AD185" s="2">
        <v>18.57</v>
      </c>
      <c r="AE185" s="2">
        <v>11.73</v>
      </c>
      <c r="AF185" s="2">
        <v>39.9</v>
      </c>
      <c r="AG185" s="2">
        <v>9.2349999999999994</v>
      </c>
      <c r="AH185" s="2">
        <v>18.824999999999999</v>
      </c>
    </row>
    <row r="186" spans="1:34" x14ac:dyDescent="0.25">
      <c r="A186" s="28">
        <v>40073</v>
      </c>
      <c r="B186" s="27">
        <v>20.99</v>
      </c>
      <c r="C186" s="16">
        <v>15.1</v>
      </c>
      <c r="D186" s="26">
        <v>97.25</v>
      </c>
      <c r="E186" s="26">
        <v>15.21</v>
      </c>
      <c r="F186" s="26">
        <v>36.200000000000003</v>
      </c>
      <c r="G186" s="26">
        <v>27.93</v>
      </c>
      <c r="H186" s="26">
        <v>6.9450000000000003</v>
      </c>
      <c r="I186" s="26">
        <v>4.9800000000000004</v>
      </c>
      <c r="J186" s="26">
        <v>10.97</v>
      </c>
      <c r="K186" s="26">
        <v>8.7449999999999992</v>
      </c>
      <c r="L186" s="26">
        <v>12.28</v>
      </c>
      <c r="M186" s="26">
        <v>25.5</v>
      </c>
      <c r="N186" s="26">
        <v>3.5049999999999999</v>
      </c>
      <c r="O186" s="26">
        <v>13.01</v>
      </c>
      <c r="P186" s="26">
        <v>14.365</v>
      </c>
      <c r="Q186" s="26">
        <v>23.09</v>
      </c>
      <c r="R186" s="2">
        <v>28.48</v>
      </c>
      <c r="S186" s="2">
        <v>7.0049999999999999</v>
      </c>
      <c r="T186" s="2">
        <v>16.195</v>
      </c>
      <c r="U186" s="2">
        <v>14.57</v>
      </c>
      <c r="V186" s="2">
        <v>12.81</v>
      </c>
      <c r="W186" s="2">
        <v>3.395</v>
      </c>
      <c r="X186" s="2">
        <v>6.77</v>
      </c>
      <c r="Y186" s="2">
        <v>39.94</v>
      </c>
      <c r="Z186" s="2">
        <v>17.234999999999999</v>
      </c>
      <c r="AA186" s="2">
        <v>3</v>
      </c>
      <c r="AB186" s="2">
        <v>18.71</v>
      </c>
      <c r="AC186" s="2">
        <v>34.479999999999997</v>
      </c>
      <c r="AD186" s="2">
        <v>18.82</v>
      </c>
      <c r="AE186" s="2">
        <v>12.06</v>
      </c>
      <c r="AF186" s="2">
        <v>40.53</v>
      </c>
      <c r="AG186" s="2">
        <v>9.51</v>
      </c>
      <c r="AH186" s="2">
        <v>18.79</v>
      </c>
    </row>
    <row r="187" spans="1:34" x14ac:dyDescent="0.25">
      <c r="A187" s="28">
        <v>40074</v>
      </c>
      <c r="B187" s="27">
        <v>20.48</v>
      </c>
      <c r="C187" s="16">
        <v>14.975</v>
      </c>
      <c r="D187" s="26">
        <v>97.6</v>
      </c>
      <c r="E187" s="26">
        <v>15.275</v>
      </c>
      <c r="F187" s="26">
        <v>36.35</v>
      </c>
      <c r="G187" s="26">
        <v>27.54</v>
      </c>
      <c r="H187" s="26">
        <v>6.91</v>
      </c>
      <c r="I187" s="26">
        <v>5</v>
      </c>
      <c r="J187" s="26">
        <v>11.055</v>
      </c>
      <c r="K187" s="26">
        <v>8.8350000000000009</v>
      </c>
      <c r="L187" s="26">
        <v>12.21</v>
      </c>
      <c r="M187" s="26">
        <v>25.7</v>
      </c>
      <c r="N187" s="26">
        <v>3.5</v>
      </c>
      <c r="O187" s="26">
        <v>13.03</v>
      </c>
      <c r="P187" s="26">
        <v>14.33</v>
      </c>
      <c r="Q187" s="26">
        <v>23.57</v>
      </c>
      <c r="R187" s="2">
        <v>28.44</v>
      </c>
      <c r="S187" s="2">
        <v>7.02</v>
      </c>
      <c r="T187" s="2">
        <v>15.994999999999999</v>
      </c>
      <c r="U187" s="2">
        <v>14.47</v>
      </c>
      <c r="V187" s="2">
        <v>12.61</v>
      </c>
      <c r="W187" s="2">
        <v>3.375</v>
      </c>
      <c r="X187" s="2">
        <v>6.89</v>
      </c>
      <c r="Y187" s="2">
        <v>40</v>
      </c>
      <c r="Z187" s="2">
        <v>17.63</v>
      </c>
      <c r="AA187" s="2">
        <v>3.081</v>
      </c>
      <c r="AB187" s="2">
        <v>18.98</v>
      </c>
      <c r="AC187" s="2">
        <v>34.51</v>
      </c>
      <c r="AD187" s="2">
        <v>18.77</v>
      </c>
      <c r="AE187" s="2">
        <v>12.06</v>
      </c>
      <c r="AF187" s="2">
        <v>40.4</v>
      </c>
      <c r="AG187" s="2">
        <v>9.4450000000000003</v>
      </c>
      <c r="AH187" s="2">
        <v>18.62</v>
      </c>
    </row>
    <row r="188" spans="1:34" x14ac:dyDescent="0.25">
      <c r="A188" s="28">
        <v>40077</v>
      </c>
      <c r="B188" s="27">
        <v>20.504999999999999</v>
      </c>
      <c r="C188" s="16">
        <v>14.97</v>
      </c>
      <c r="D188" s="26">
        <v>95.75</v>
      </c>
      <c r="E188" s="26">
        <v>15.14</v>
      </c>
      <c r="F188" s="26">
        <v>35.950000000000003</v>
      </c>
      <c r="G188" s="26">
        <v>26.5</v>
      </c>
      <c r="H188" s="26">
        <v>6.7450000000000001</v>
      </c>
      <c r="I188" s="26">
        <v>4.95</v>
      </c>
      <c r="J188" s="26">
        <v>11</v>
      </c>
      <c r="K188" s="26">
        <v>8.6549999999999994</v>
      </c>
      <c r="L188" s="26">
        <v>12.05</v>
      </c>
      <c r="M188" s="26">
        <v>25.63</v>
      </c>
      <c r="N188" s="26">
        <v>3.4750000000000001</v>
      </c>
      <c r="O188" s="26">
        <v>12.95</v>
      </c>
      <c r="P188" s="26">
        <v>14.355</v>
      </c>
      <c r="Q188" s="26">
        <v>22.254999999999999</v>
      </c>
      <c r="R188" s="2">
        <v>28.44</v>
      </c>
      <c r="S188" s="2">
        <v>7.19</v>
      </c>
      <c r="T188" s="2">
        <v>15.785</v>
      </c>
      <c r="U188" s="2">
        <v>14.445</v>
      </c>
      <c r="V188" s="2">
        <v>12.77</v>
      </c>
      <c r="W188" s="2">
        <v>3.355</v>
      </c>
      <c r="X188" s="2">
        <v>6.7949999999999999</v>
      </c>
      <c r="Y188" s="2">
        <v>40.39</v>
      </c>
      <c r="Z188" s="2">
        <v>17.649999999999999</v>
      </c>
      <c r="AA188" s="2">
        <v>2.9809999999999999</v>
      </c>
      <c r="AB188" s="2">
        <v>18.414999999999999</v>
      </c>
      <c r="AC188" s="2">
        <v>34.83</v>
      </c>
      <c r="AD188" s="2">
        <v>18.715</v>
      </c>
      <c r="AE188" s="2">
        <v>11.8</v>
      </c>
      <c r="AF188" s="2">
        <v>39.42</v>
      </c>
      <c r="AG188" s="2">
        <v>9.1999999999999993</v>
      </c>
      <c r="AH188" s="2">
        <v>18.774999999999999</v>
      </c>
    </row>
    <row r="189" spans="1:34" x14ac:dyDescent="0.25">
      <c r="A189" s="28">
        <v>40078</v>
      </c>
      <c r="B189" s="27">
        <v>20.43</v>
      </c>
      <c r="C189" s="16">
        <v>15.125</v>
      </c>
      <c r="D189" s="26">
        <v>94.8</v>
      </c>
      <c r="E189" s="26">
        <v>15.09</v>
      </c>
      <c r="F189" s="26">
        <v>36.4</v>
      </c>
      <c r="G189" s="26">
        <v>26.79</v>
      </c>
      <c r="H189" s="26">
        <v>6.86</v>
      </c>
      <c r="I189" s="26">
        <v>4.9800000000000004</v>
      </c>
      <c r="J189" s="26">
        <v>11.08</v>
      </c>
      <c r="K189" s="26">
        <v>8.8049999999999997</v>
      </c>
      <c r="L189" s="26">
        <v>12.2</v>
      </c>
      <c r="M189" s="26">
        <v>25.5</v>
      </c>
      <c r="N189" s="26">
        <v>3.5249999999999999</v>
      </c>
      <c r="O189" s="26">
        <v>12.82</v>
      </c>
      <c r="P189" s="26">
        <v>14.395</v>
      </c>
      <c r="Q189" s="26">
        <v>22.11</v>
      </c>
      <c r="R189" s="2">
        <v>29.19</v>
      </c>
      <c r="S189" s="2">
        <v>7.6449999999999996</v>
      </c>
      <c r="T189" s="2">
        <v>15.81</v>
      </c>
      <c r="U189" s="2">
        <v>14.585000000000001</v>
      </c>
      <c r="V189" s="2">
        <v>13.055</v>
      </c>
      <c r="W189" s="2">
        <v>3.355</v>
      </c>
      <c r="X189" s="2">
        <v>6.76</v>
      </c>
      <c r="Y189" s="2">
        <v>39.65</v>
      </c>
      <c r="Z189" s="2">
        <v>17.38</v>
      </c>
      <c r="AA189" s="2">
        <v>2.964</v>
      </c>
      <c r="AB189" s="2">
        <v>18.91</v>
      </c>
      <c r="AC189" s="2">
        <v>34.619999999999997</v>
      </c>
      <c r="AD189" s="2">
        <v>19.094999999999999</v>
      </c>
      <c r="AE189" s="2">
        <v>12.98</v>
      </c>
      <c r="AF189" s="2">
        <v>39.29</v>
      </c>
      <c r="AG189" s="2">
        <v>9.34</v>
      </c>
      <c r="AH189" s="2">
        <v>18.920000000000002</v>
      </c>
    </row>
    <row r="190" spans="1:34" x14ac:dyDescent="0.25">
      <c r="A190" s="28">
        <v>40079</v>
      </c>
      <c r="B190" s="27">
        <v>20.22</v>
      </c>
      <c r="C190" s="16">
        <v>15.21</v>
      </c>
      <c r="D190" s="26">
        <v>94.65</v>
      </c>
      <c r="E190" s="26">
        <v>15.12</v>
      </c>
      <c r="F190" s="26">
        <v>36.130000000000003</v>
      </c>
      <c r="G190" s="26">
        <v>26.9</v>
      </c>
      <c r="H190" s="26">
        <v>6.85</v>
      </c>
      <c r="I190" s="26">
        <v>4.9950000000000001</v>
      </c>
      <c r="J190" s="26">
        <v>11.21</v>
      </c>
      <c r="K190" s="26">
        <v>8.77</v>
      </c>
      <c r="L190" s="26">
        <v>12.265000000000001</v>
      </c>
      <c r="M190" s="26">
        <v>26.5</v>
      </c>
      <c r="N190" s="26">
        <v>3.51</v>
      </c>
      <c r="O190" s="26">
        <v>13</v>
      </c>
      <c r="P190" s="26">
        <v>14.315</v>
      </c>
      <c r="Q190" s="26">
        <v>22.004999999999999</v>
      </c>
      <c r="R190" s="2">
        <v>29.58</v>
      </c>
      <c r="S190" s="2">
        <v>7.6</v>
      </c>
      <c r="T190" s="2">
        <v>15.64</v>
      </c>
      <c r="U190" s="2">
        <v>14.494999999999999</v>
      </c>
      <c r="V190" s="2">
        <v>13.19</v>
      </c>
      <c r="W190" s="2">
        <v>3.42</v>
      </c>
      <c r="X190" s="2">
        <v>6.7249999999999996</v>
      </c>
      <c r="Y190" s="2">
        <v>40.39</v>
      </c>
      <c r="Z190" s="2">
        <v>17.535</v>
      </c>
      <c r="AA190" s="2">
        <v>2.996</v>
      </c>
      <c r="AB190" s="2">
        <v>18.5</v>
      </c>
      <c r="AC190" s="2">
        <v>34.700000000000003</v>
      </c>
      <c r="AD190" s="2">
        <v>19.05</v>
      </c>
      <c r="AE190" s="2">
        <v>13.12</v>
      </c>
      <c r="AF190" s="2">
        <v>38.85</v>
      </c>
      <c r="AG190" s="2">
        <v>9.3450000000000006</v>
      </c>
      <c r="AH190" s="2">
        <v>18.899999999999999</v>
      </c>
    </row>
    <row r="191" spans="1:34" x14ac:dyDescent="0.25">
      <c r="A191" s="28">
        <v>40080</v>
      </c>
      <c r="B191" s="27">
        <v>20.14</v>
      </c>
      <c r="C191" s="16">
        <v>15.12</v>
      </c>
      <c r="D191" s="26">
        <v>93.2</v>
      </c>
      <c r="E191" s="26">
        <v>14.855</v>
      </c>
      <c r="F191" s="26">
        <v>35.950000000000003</v>
      </c>
      <c r="G191" s="26">
        <v>26.1</v>
      </c>
      <c r="H191" s="26">
        <v>6.7249999999999996</v>
      </c>
      <c r="I191" s="26">
        <v>4.92</v>
      </c>
      <c r="J191" s="26">
        <v>11.04</v>
      </c>
      <c r="K191" s="26">
        <v>8.5649999999999995</v>
      </c>
      <c r="L191" s="26">
        <v>12.1</v>
      </c>
      <c r="M191" s="26">
        <v>25.82</v>
      </c>
      <c r="N191" s="26">
        <v>3.48</v>
      </c>
      <c r="O191" s="26">
        <v>12.91</v>
      </c>
      <c r="P191" s="26">
        <v>14.164999999999999</v>
      </c>
      <c r="Q191" s="26">
        <v>22.3</v>
      </c>
      <c r="R191" s="2">
        <v>29.2</v>
      </c>
      <c r="S191" s="2">
        <v>7.6749999999999998</v>
      </c>
      <c r="T191" s="2">
        <v>15.445</v>
      </c>
      <c r="U191" s="2">
        <v>14.4</v>
      </c>
      <c r="V191" s="2">
        <v>12.955</v>
      </c>
      <c r="W191" s="2">
        <v>3.355</v>
      </c>
      <c r="X191" s="2">
        <v>6.63</v>
      </c>
      <c r="Y191" s="2">
        <v>40.090000000000003</v>
      </c>
      <c r="Z191" s="2">
        <v>17.225000000000001</v>
      </c>
      <c r="AA191" s="2">
        <v>2.95</v>
      </c>
      <c r="AB191" s="2">
        <v>18.170000000000002</v>
      </c>
      <c r="AC191" s="2">
        <v>34.33</v>
      </c>
      <c r="AD191" s="2">
        <v>18.61</v>
      </c>
      <c r="AE191" s="2">
        <v>12.76</v>
      </c>
      <c r="AF191" s="2">
        <v>37.9</v>
      </c>
      <c r="AG191" s="2">
        <v>9.18</v>
      </c>
      <c r="AH191" s="2">
        <v>18.695</v>
      </c>
    </row>
    <row r="192" spans="1:34" x14ac:dyDescent="0.25">
      <c r="A192" s="28">
        <v>40081</v>
      </c>
      <c r="B192" s="27">
        <v>19.940000000000001</v>
      </c>
      <c r="C192" s="16">
        <v>15.125</v>
      </c>
      <c r="D192" s="26">
        <v>92.5</v>
      </c>
      <c r="E192" s="26">
        <v>14.565</v>
      </c>
      <c r="F192" s="26">
        <v>35.5</v>
      </c>
      <c r="G192" s="26">
        <v>25.27</v>
      </c>
      <c r="H192" s="26">
        <v>6.61</v>
      </c>
      <c r="I192" s="26">
        <v>4.8650000000000002</v>
      </c>
      <c r="J192" s="26">
        <v>11.01</v>
      </c>
      <c r="K192" s="26">
        <v>8.5500000000000007</v>
      </c>
      <c r="L192" s="26">
        <v>12.045</v>
      </c>
      <c r="M192" s="26">
        <v>26.12</v>
      </c>
      <c r="N192" s="26">
        <v>3.48</v>
      </c>
      <c r="O192" s="26">
        <v>12.96</v>
      </c>
      <c r="P192" s="26">
        <v>14.125</v>
      </c>
      <c r="Q192" s="26">
        <v>22.25</v>
      </c>
      <c r="R192" s="2">
        <v>29</v>
      </c>
      <c r="S192" s="2">
        <v>7.875</v>
      </c>
      <c r="T192" s="2">
        <v>15.22</v>
      </c>
      <c r="U192" s="2">
        <v>14.395</v>
      </c>
      <c r="V192" s="2">
        <v>13.03</v>
      </c>
      <c r="W192" s="2">
        <v>3.36</v>
      </c>
      <c r="X192" s="2">
        <v>6.6050000000000004</v>
      </c>
      <c r="Y192" s="2">
        <v>39.729999999999997</v>
      </c>
      <c r="Z192" s="2">
        <v>17.11</v>
      </c>
      <c r="AA192" s="2">
        <v>2.9409999999999998</v>
      </c>
      <c r="AB192" s="2">
        <v>17.605</v>
      </c>
      <c r="AC192" s="2">
        <v>34.22</v>
      </c>
      <c r="AD192" s="2">
        <v>18.600000000000001</v>
      </c>
      <c r="AE192" s="2">
        <v>12.605</v>
      </c>
      <c r="AF192" s="2">
        <v>37.979999999999997</v>
      </c>
      <c r="AG192" s="2">
        <v>9.1300000000000008</v>
      </c>
      <c r="AH192" s="2">
        <v>18.605</v>
      </c>
    </row>
    <row r="193" spans="1:34" x14ac:dyDescent="0.25">
      <c r="A193" s="28">
        <v>40084</v>
      </c>
      <c r="B193" s="27">
        <v>20.420000000000002</v>
      </c>
      <c r="C193" s="16">
        <v>15.65</v>
      </c>
      <c r="D193" s="26">
        <v>92.95</v>
      </c>
      <c r="E193" s="26">
        <v>14.94</v>
      </c>
      <c r="F193" s="26">
        <v>35.99</v>
      </c>
      <c r="G193" s="26">
        <v>26.3</v>
      </c>
      <c r="H193" s="26">
        <v>6.7949999999999999</v>
      </c>
      <c r="I193" s="26">
        <v>4.9950000000000001</v>
      </c>
      <c r="J193" s="26">
        <v>11.22</v>
      </c>
      <c r="K193" s="26">
        <v>8.7449999999999992</v>
      </c>
      <c r="L193" s="26">
        <v>12.37</v>
      </c>
      <c r="M193" s="26">
        <v>26.58</v>
      </c>
      <c r="N193" s="26">
        <v>3.5049999999999999</v>
      </c>
      <c r="O193" s="26">
        <v>12.98</v>
      </c>
      <c r="P193" s="26">
        <v>14.31</v>
      </c>
      <c r="Q193" s="26">
        <v>22.5</v>
      </c>
      <c r="R193" s="2">
        <v>29.58</v>
      </c>
      <c r="S193" s="2">
        <v>8.17</v>
      </c>
      <c r="T193" s="2">
        <v>15.664999999999999</v>
      </c>
      <c r="U193" s="2">
        <v>14.63</v>
      </c>
      <c r="V193" s="2">
        <v>13.19</v>
      </c>
      <c r="W193" s="2">
        <v>3.3650000000000002</v>
      </c>
      <c r="X193" s="2">
        <v>6.7</v>
      </c>
      <c r="Y193" s="2">
        <v>40.29</v>
      </c>
      <c r="Z193" s="2">
        <v>17.440000000000001</v>
      </c>
      <c r="AA193" s="2">
        <v>2.9969999999999999</v>
      </c>
      <c r="AB193" s="2">
        <v>18.690000000000001</v>
      </c>
      <c r="AC193" s="2">
        <v>34.869999999999997</v>
      </c>
      <c r="AD193" s="2">
        <v>18.97</v>
      </c>
      <c r="AE193" s="2">
        <v>13.12</v>
      </c>
      <c r="AF193" s="2">
        <v>37.950000000000003</v>
      </c>
      <c r="AG193" s="2">
        <v>9.1300000000000008</v>
      </c>
      <c r="AH193" s="2">
        <v>19.059999999999999</v>
      </c>
    </row>
    <row r="194" spans="1:34" x14ac:dyDescent="0.25">
      <c r="A194" s="28">
        <v>40085</v>
      </c>
      <c r="B194" s="27">
        <v>20.079999999999998</v>
      </c>
      <c r="C194" s="16">
        <v>15.43</v>
      </c>
      <c r="D194" s="26">
        <v>94</v>
      </c>
      <c r="E194" s="26">
        <v>14.9</v>
      </c>
      <c r="F194" s="26">
        <v>36</v>
      </c>
      <c r="G194" s="26">
        <v>25.99</v>
      </c>
      <c r="H194" s="26">
        <v>6.835</v>
      </c>
      <c r="I194" s="26">
        <v>4.9749999999999996</v>
      </c>
      <c r="J194" s="26">
        <v>11.14</v>
      </c>
      <c r="K194" s="26">
        <v>8.6300000000000008</v>
      </c>
      <c r="L194" s="26">
        <v>12.345000000000001</v>
      </c>
      <c r="M194" s="26">
        <v>27.17</v>
      </c>
      <c r="N194" s="26">
        <v>3.4849999999999999</v>
      </c>
      <c r="O194" s="26">
        <v>12.95</v>
      </c>
      <c r="P194" s="26">
        <v>14.2</v>
      </c>
      <c r="Q194" s="26">
        <v>22.58</v>
      </c>
      <c r="R194" s="2">
        <v>32.200000000000003</v>
      </c>
      <c r="S194" s="2">
        <v>8.1349999999999998</v>
      </c>
      <c r="T194" s="2">
        <v>15.46</v>
      </c>
      <c r="U194" s="2">
        <v>14.79</v>
      </c>
      <c r="V194" s="2">
        <v>13.1</v>
      </c>
      <c r="W194" s="2">
        <v>3.34</v>
      </c>
      <c r="X194" s="2">
        <v>6.71</v>
      </c>
      <c r="Y194" s="2">
        <v>40.03</v>
      </c>
      <c r="Z194" s="2">
        <v>17.094999999999999</v>
      </c>
      <c r="AA194" s="2">
        <v>3.02</v>
      </c>
      <c r="AB194" s="2">
        <v>18.954999999999998</v>
      </c>
      <c r="AC194" s="2">
        <v>34.67</v>
      </c>
      <c r="AD194" s="2">
        <v>18.88</v>
      </c>
      <c r="AE194" s="2">
        <v>13.11</v>
      </c>
      <c r="AF194" s="2">
        <v>38.549999999999997</v>
      </c>
      <c r="AG194" s="2">
        <v>8.86</v>
      </c>
      <c r="AH194" s="2">
        <v>18.989999999999998</v>
      </c>
    </row>
    <row r="195" spans="1:34" x14ac:dyDescent="0.25">
      <c r="A195" s="28">
        <v>40086</v>
      </c>
      <c r="B195" s="27">
        <v>19.78</v>
      </c>
      <c r="C195" s="16">
        <v>15.51</v>
      </c>
      <c r="D195" s="26">
        <v>93</v>
      </c>
      <c r="E195" s="26">
        <v>14.69</v>
      </c>
      <c r="F195" s="26">
        <v>35.64</v>
      </c>
      <c r="G195" s="26">
        <v>25.59</v>
      </c>
      <c r="H195" s="26">
        <v>6.85</v>
      </c>
      <c r="I195" s="26">
        <v>5.0549999999999997</v>
      </c>
      <c r="J195" s="26">
        <v>11</v>
      </c>
      <c r="K195" s="26">
        <v>8.625</v>
      </c>
      <c r="L195" s="26">
        <v>12.13</v>
      </c>
      <c r="M195" s="26">
        <v>26.61</v>
      </c>
      <c r="N195" s="26">
        <v>3.51</v>
      </c>
      <c r="O195" s="26">
        <v>13</v>
      </c>
      <c r="P195" s="26">
        <v>14.28</v>
      </c>
      <c r="Q195" s="26">
        <v>22.58</v>
      </c>
      <c r="R195" s="2">
        <v>32</v>
      </c>
      <c r="S195" s="2">
        <v>7.9550000000000001</v>
      </c>
      <c r="T195" s="2">
        <v>15.31</v>
      </c>
      <c r="U195" s="2">
        <v>15.1</v>
      </c>
      <c r="V195" s="2">
        <v>13.015000000000001</v>
      </c>
      <c r="W195" s="2">
        <v>3.36</v>
      </c>
      <c r="X195" s="2">
        <v>6.7050000000000001</v>
      </c>
      <c r="Y195" s="2">
        <v>39.21</v>
      </c>
      <c r="Z195" s="2">
        <v>17.04</v>
      </c>
      <c r="AA195" s="2">
        <v>3.0569999999999999</v>
      </c>
      <c r="AB195" s="2">
        <v>19.045000000000002</v>
      </c>
      <c r="AC195" s="2">
        <v>34.97</v>
      </c>
      <c r="AD195" s="2">
        <v>18.59</v>
      </c>
      <c r="AE195" s="2">
        <v>12.935</v>
      </c>
      <c r="AF195" s="2">
        <v>37.36</v>
      </c>
      <c r="AG195" s="2">
        <v>8.6199999999999992</v>
      </c>
      <c r="AH195" s="2">
        <v>18.855</v>
      </c>
    </row>
    <row r="196" spans="1:34" x14ac:dyDescent="0.25">
      <c r="A196" s="28">
        <v>40087</v>
      </c>
      <c r="B196" s="27">
        <v>19.245000000000001</v>
      </c>
      <c r="C196" s="16">
        <v>15.414999999999999</v>
      </c>
      <c r="D196" s="26">
        <v>92.55</v>
      </c>
      <c r="E196" s="26">
        <v>14.34</v>
      </c>
      <c r="F196" s="26">
        <v>35.14</v>
      </c>
      <c r="G196" s="26">
        <v>24.49</v>
      </c>
      <c r="H196" s="26">
        <v>6.6349999999999998</v>
      </c>
      <c r="I196" s="26">
        <v>5.07</v>
      </c>
      <c r="J196" s="26">
        <v>10.7</v>
      </c>
      <c r="K196" s="26">
        <v>8.49</v>
      </c>
      <c r="L196" s="26">
        <v>11.79</v>
      </c>
      <c r="M196" s="26">
        <v>25.3</v>
      </c>
      <c r="N196" s="26">
        <v>3.395</v>
      </c>
      <c r="O196" s="26">
        <v>13</v>
      </c>
      <c r="P196" s="26">
        <v>14.05</v>
      </c>
      <c r="Q196" s="26">
        <v>22.664999999999999</v>
      </c>
      <c r="R196" s="2">
        <v>31.4</v>
      </c>
      <c r="S196" s="2">
        <v>7.8650000000000002</v>
      </c>
      <c r="T196" s="2">
        <v>15.01</v>
      </c>
      <c r="U196" s="2">
        <v>14.41</v>
      </c>
      <c r="V196" s="2">
        <v>12.88</v>
      </c>
      <c r="W196" s="2">
        <v>3.3</v>
      </c>
      <c r="X196" s="2">
        <v>6.5750000000000002</v>
      </c>
      <c r="Y196" s="2">
        <v>38.57</v>
      </c>
      <c r="Z196" s="2">
        <v>16.82</v>
      </c>
      <c r="AA196" s="2">
        <v>3.05</v>
      </c>
      <c r="AB196" s="2">
        <v>18.574999999999999</v>
      </c>
      <c r="AC196" s="2">
        <v>34.51</v>
      </c>
      <c r="AD196" s="2">
        <v>18.21</v>
      </c>
      <c r="AE196" s="2">
        <v>12.484999999999999</v>
      </c>
      <c r="AF196" s="2">
        <v>36.22</v>
      </c>
      <c r="AG196" s="2">
        <v>8.3800000000000008</v>
      </c>
      <c r="AH196" s="2">
        <v>18.62</v>
      </c>
    </row>
    <row r="197" spans="1:34" x14ac:dyDescent="0.25">
      <c r="A197" s="28">
        <v>40088</v>
      </c>
      <c r="B197" s="27">
        <v>18.68</v>
      </c>
      <c r="C197" s="16">
        <v>15.3</v>
      </c>
      <c r="D197" s="26">
        <v>90.6</v>
      </c>
      <c r="E197" s="26">
        <v>13.96</v>
      </c>
      <c r="F197" s="26">
        <v>34.979999999999997</v>
      </c>
      <c r="G197" s="26">
        <v>23.71</v>
      </c>
      <c r="H197" s="26">
        <v>6.47</v>
      </c>
      <c r="I197" s="26">
        <v>4.97</v>
      </c>
      <c r="J197" s="26">
        <v>10.414999999999999</v>
      </c>
      <c r="K197" s="26">
        <v>8.27</v>
      </c>
      <c r="L197" s="26">
        <v>11.51</v>
      </c>
      <c r="M197" s="26">
        <v>24.54</v>
      </c>
      <c r="N197" s="26">
        <v>3.355</v>
      </c>
      <c r="O197" s="26">
        <v>12.75</v>
      </c>
      <c r="P197" s="26">
        <v>14</v>
      </c>
      <c r="Q197" s="26">
        <v>22.645</v>
      </c>
      <c r="R197" s="2">
        <v>32</v>
      </c>
      <c r="S197" s="2">
        <v>7.5949999999999998</v>
      </c>
      <c r="T197" s="2">
        <v>14.75</v>
      </c>
      <c r="U197" s="2">
        <v>14.27</v>
      </c>
      <c r="V197" s="2">
        <v>12.595000000000001</v>
      </c>
      <c r="W197" s="2">
        <v>3.26</v>
      </c>
      <c r="X197" s="2">
        <v>6.47</v>
      </c>
      <c r="Y197" s="2">
        <v>38.54</v>
      </c>
      <c r="Z197" s="2">
        <v>16.86</v>
      </c>
      <c r="AA197" s="2">
        <v>2.9980000000000002</v>
      </c>
      <c r="AB197" s="2">
        <v>18.61</v>
      </c>
      <c r="AC197" s="2">
        <v>34.340000000000003</v>
      </c>
      <c r="AD197" s="2">
        <v>17.995000000000001</v>
      </c>
      <c r="AE197" s="2">
        <v>12.065</v>
      </c>
      <c r="AF197" s="2">
        <v>34.25</v>
      </c>
      <c r="AG197" s="2">
        <v>8.16</v>
      </c>
      <c r="AH197" s="2">
        <v>18.48</v>
      </c>
    </row>
    <row r="198" spans="1:34" x14ac:dyDescent="0.25">
      <c r="A198" s="28">
        <v>40091</v>
      </c>
      <c r="B198" s="27">
        <v>18.975000000000001</v>
      </c>
      <c r="C198" s="16">
        <v>15.48</v>
      </c>
      <c r="D198" s="26">
        <v>92.8</v>
      </c>
      <c r="E198" s="26">
        <v>13.815</v>
      </c>
      <c r="F198" s="26">
        <v>35.35</v>
      </c>
      <c r="G198" s="26">
        <v>23.99</v>
      </c>
      <c r="H198" s="26">
        <v>6.5350000000000001</v>
      </c>
      <c r="I198" s="26">
        <v>4.97</v>
      </c>
      <c r="J198" s="26">
        <v>10.75</v>
      </c>
      <c r="K198" s="26">
        <v>8.2050000000000001</v>
      </c>
      <c r="L198" s="26">
        <v>11.73</v>
      </c>
      <c r="M198" s="26">
        <v>24.1</v>
      </c>
      <c r="N198" s="26">
        <v>3.43</v>
      </c>
      <c r="O198" s="26">
        <v>12.81</v>
      </c>
      <c r="P198" s="26">
        <v>13.86</v>
      </c>
      <c r="Q198" s="26">
        <v>22.94</v>
      </c>
      <c r="R198" s="2">
        <v>31.6</v>
      </c>
      <c r="S198" s="2">
        <v>7.6749999999999998</v>
      </c>
      <c r="T198" s="2">
        <v>14.51</v>
      </c>
      <c r="U198" s="2">
        <v>14.44</v>
      </c>
      <c r="V198" s="2">
        <v>12.68</v>
      </c>
      <c r="W198" s="2">
        <v>3.29</v>
      </c>
      <c r="X198" s="2">
        <v>6.5149999999999997</v>
      </c>
      <c r="Y198" s="2">
        <v>38.6</v>
      </c>
      <c r="Z198" s="2">
        <v>16.934999999999999</v>
      </c>
      <c r="AA198" s="2">
        <v>3.044</v>
      </c>
      <c r="AB198" s="2">
        <v>18.36</v>
      </c>
      <c r="AC198" s="2">
        <v>34.44</v>
      </c>
      <c r="AD198" s="2">
        <v>18.184999999999999</v>
      </c>
      <c r="AE198" s="2">
        <v>12.22</v>
      </c>
      <c r="AF198" s="2">
        <v>36.270000000000003</v>
      </c>
      <c r="AG198" s="2">
        <v>8.1750000000000007</v>
      </c>
      <c r="AH198" s="2">
        <v>19.13</v>
      </c>
    </row>
    <row r="199" spans="1:34" x14ac:dyDescent="0.25">
      <c r="A199" s="28">
        <v>40092</v>
      </c>
      <c r="B199" s="27">
        <v>19.760000000000002</v>
      </c>
      <c r="C199" s="16">
        <v>15.765000000000001</v>
      </c>
      <c r="D199" s="26">
        <v>93.45</v>
      </c>
      <c r="E199" s="26">
        <v>14.15</v>
      </c>
      <c r="F199" s="26">
        <v>35.770000000000003</v>
      </c>
      <c r="G199" s="26">
        <v>24.75</v>
      </c>
      <c r="H199" s="26">
        <v>6.6150000000000002</v>
      </c>
      <c r="I199" s="26">
        <v>5.0049999999999999</v>
      </c>
      <c r="J199" s="26">
        <v>11.17</v>
      </c>
      <c r="K199" s="26">
        <v>8.3849999999999998</v>
      </c>
      <c r="L199" s="26">
        <v>12.1</v>
      </c>
      <c r="M199" s="26">
        <v>24.01</v>
      </c>
      <c r="N199" s="26">
        <v>3.4750000000000001</v>
      </c>
      <c r="O199" s="26">
        <v>12.79</v>
      </c>
      <c r="P199" s="26">
        <v>13.875</v>
      </c>
      <c r="Q199" s="26">
        <v>23.475000000000001</v>
      </c>
      <c r="R199" s="2">
        <v>32.299999999999997</v>
      </c>
      <c r="S199" s="2">
        <v>7.8150000000000004</v>
      </c>
      <c r="T199" s="2">
        <v>14.914999999999999</v>
      </c>
      <c r="U199" s="2">
        <v>14.775</v>
      </c>
      <c r="V199" s="2">
        <v>12.72</v>
      </c>
      <c r="W199" s="2">
        <v>3.4</v>
      </c>
      <c r="X199" s="2">
        <v>6.62</v>
      </c>
      <c r="Y199" s="2">
        <v>39.15</v>
      </c>
      <c r="Z199" s="2">
        <v>17.035</v>
      </c>
      <c r="AA199" s="2">
        <v>3.24</v>
      </c>
      <c r="AB199" s="2">
        <v>19.454999999999998</v>
      </c>
      <c r="AC199" s="2">
        <v>35.17</v>
      </c>
      <c r="AD199" s="2">
        <v>18.5</v>
      </c>
      <c r="AE199" s="2">
        <v>12.6</v>
      </c>
      <c r="AF199" s="2">
        <v>37.67</v>
      </c>
      <c r="AG199" s="2">
        <v>8.52</v>
      </c>
      <c r="AH199" s="2">
        <v>19.34</v>
      </c>
    </row>
    <row r="200" spans="1:34" x14ac:dyDescent="0.25">
      <c r="A200" s="28">
        <v>40093</v>
      </c>
      <c r="B200" s="27">
        <v>19.57</v>
      </c>
      <c r="C200" s="16">
        <v>15.685</v>
      </c>
      <c r="D200" s="26">
        <v>93.55</v>
      </c>
      <c r="E200" s="26">
        <v>13.994999999999999</v>
      </c>
      <c r="F200" s="26">
        <v>35.17</v>
      </c>
      <c r="G200" s="26">
        <v>24.71</v>
      </c>
      <c r="H200" s="26">
        <v>6.47</v>
      </c>
      <c r="I200" s="26">
        <v>4.915</v>
      </c>
      <c r="J200" s="26">
        <v>11.06</v>
      </c>
      <c r="K200" s="26">
        <v>8.3049999999999997</v>
      </c>
      <c r="L200" s="26">
        <v>12.09</v>
      </c>
      <c r="M200" s="26">
        <v>23.48</v>
      </c>
      <c r="N200" s="26">
        <v>3.45</v>
      </c>
      <c r="O200" s="26">
        <v>12.77</v>
      </c>
      <c r="P200" s="26">
        <v>13.84</v>
      </c>
      <c r="Q200" s="26">
        <v>23.49</v>
      </c>
      <c r="R200" s="2">
        <v>30.65</v>
      </c>
      <c r="S200" s="2">
        <v>7.94</v>
      </c>
      <c r="T200" s="2">
        <v>14.73</v>
      </c>
      <c r="U200" s="2">
        <v>14.68</v>
      </c>
      <c r="V200" s="2">
        <v>12.535</v>
      </c>
      <c r="W200" s="2">
        <v>3.43</v>
      </c>
      <c r="X200" s="2">
        <v>6.62</v>
      </c>
      <c r="Y200" s="2">
        <v>39.22</v>
      </c>
      <c r="Z200" s="2">
        <v>17.2</v>
      </c>
      <c r="AA200" s="2">
        <v>3.17</v>
      </c>
      <c r="AB200" s="2">
        <v>19.684999999999999</v>
      </c>
      <c r="AC200" s="2">
        <v>35.26</v>
      </c>
      <c r="AD200" s="2">
        <v>18.420000000000002</v>
      </c>
      <c r="AE200" s="2">
        <v>12.69</v>
      </c>
      <c r="AF200" s="2">
        <v>37.53</v>
      </c>
      <c r="AG200" s="2">
        <v>8.5</v>
      </c>
      <c r="AH200" s="2">
        <v>19.03</v>
      </c>
    </row>
    <row r="201" spans="1:34" x14ac:dyDescent="0.25">
      <c r="A201" s="28">
        <v>40094</v>
      </c>
      <c r="B201" s="27">
        <v>19.989999999999998</v>
      </c>
      <c r="C201" s="16">
        <v>15.85</v>
      </c>
      <c r="D201" s="26">
        <v>93.9</v>
      </c>
      <c r="E201" s="26">
        <v>14.26</v>
      </c>
      <c r="F201" s="26">
        <v>35.340000000000003</v>
      </c>
      <c r="G201" s="26">
        <v>25.73</v>
      </c>
      <c r="H201" s="26">
        <v>6.5350000000000001</v>
      </c>
      <c r="I201" s="26">
        <v>4.9249999999999998</v>
      </c>
      <c r="J201" s="26">
        <v>11.074999999999999</v>
      </c>
      <c r="K201" s="26">
        <v>8.3000000000000007</v>
      </c>
      <c r="L201" s="26">
        <v>12.345000000000001</v>
      </c>
      <c r="M201" s="26">
        <v>23.7</v>
      </c>
      <c r="N201" s="26">
        <v>3.49</v>
      </c>
      <c r="O201" s="26">
        <v>12.82</v>
      </c>
      <c r="P201" s="26">
        <v>13.87</v>
      </c>
      <c r="Q201" s="26">
        <v>23.24</v>
      </c>
      <c r="R201" s="2">
        <v>30.95</v>
      </c>
      <c r="S201" s="2">
        <v>8.01</v>
      </c>
      <c r="T201" s="2">
        <v>14.85</v>
      </c>
      <c r="U201" s="2">
        <v>14.725</v>
      </c>
      <c r="V201" s="2">
        <v>12.55</v>
      </c>
      <c r="W201" s="2">
        <v>3.415</v>
      </c>
      <c r="X201" s="2">
        <v>6.63</v>
      </c>
      <c r="Y201" s="2">
        <v>39.799999999999997</v>
      </c>
      <c r="Z201" s="2">
        <v>17.355</v>
      </c>
      <c r="AA201" s="2">
        <v>3.1779999999999999</v>
      </c>
      <c r="AB201" s="2">
        <v>20.175000000000001</v>
      </c>
      <c r="AC201" s="2">
        <v>35.25</v>
      </c>
      <c r="AD201" s="2">
        <v>18.510000000000002</v>
      </c>
      <c r="AE201" s="2">
        <v>12.8</v>
      </c>
      <c r="AF201" s="2">
        <v>38</v>
      </c>
      <c r="AG201" s="2">
        <v>8.6549999999999994</v>
      </c>
      <c r="AH201" s="2">
        <v>19.22</v>
      </c>
    </row>
    <row r="202" spans="1:34" x14ac:dyDescent="0.25">
      <c r="A202" s="28">
        <v>40095</v>
      </c>
      <c r="B202" s="27">
        <v>20.079999999999998</v>
      </c>
      <c r="C202" s="16">
        <v>15.75</v>
      </c>
      <c r="D202" s="26">
        <v>93.1</v>
      </c>
      <c r="E202" s="26">
        <v>14.154999999999999</v>
      </c>
      <c r="F202" s="26">
        <v>35.479999999999997</v>
      </c>
      <c r="G202" s="26">
        <v>25.45</v>
      </c>
      <c r="H202" s="26">
        <v>6.4749999999999996</v>
      </c>
      <c r="I202" s="26">
        <v>4.93</v>
      </c>
      <c r="J202" s="26">
        <v>10.994999999999999</v>
      </c>
      <c r="K202" s="26">
        <v>8.2899999999999991</v>
      </c>
      <c r="L202" s="26">
        <v>12.28</v>
      </c>
      <c r="M202" s="26">
        <v>23.31</v>
      </c>
      <c r="N202" s="26">
        <v>3.4849999999999999</v>
      </c>
      <c r="O202" s="26">
        <v>12.93</v>
      </c>
      <c r="P202" s="26">
        <v>13.77</v>
      </c>
      <c r="Q202" s="26">
        <v>23.29</v>
      </c>
      <c r="R202" s="2">
        <v>30.93</v>
      </c>
      <c r="S202" s="2">
        <v>7.95</v>
      </c>
      <c r="T202" s="2">
        <v>13.85</v>
      </c>
      <c r="U202" s="2">
        <v>14.65</v>
      </c>
      <c r="V202" s="2">
        <v>12.45</v>
      </c>
      <c r="W202" s="2">
        <v>3.31</v>
      </c>
      <c r="X202" s="2">
        <v>6.54</v>
      </c>
      <c r="Y202" s="2">
        <v>39.46</v>
      </c>
      <c r="Z202" s="2">
        <v>17.22</v>
      </c>
      <c r="AA202" s="2">
        <v>3.1720000000000002</v>
      </c>
      <c r="AB202" s="2">
        <v>20.765000000000001</v>
      </c>
      <c r="AC202" s="2">
        <v>35.71</v>
      </c>
      <c r="AD202" s="2">
        <v>18.39</v>
      </c>
      <c r="AE202" s="2">
        <v>12.66</v>
      </c>
      <c r="AF202" s="2">
        <v>38.07</v>
      </c>
      <c r="AG202" s="2">
        <v>8.65</v>
      </c>
      <c r="AH202" s="2">
        <v>19.184999999999999</v>
      </c>
    </row>
    <row r="203" spans="1:34" x14ac:dyDescent="0.25">
      <c r="A203" s="28">
        <v>40098</v>
      </c>
      <c r="B203" s="27">
        <v>20.149999999999999</v>
      </c>
      <c r="C203" s="16">
        <v>15.895</v>
      </c>
      <c r="D203" s="26">
        <v>92.5</v>
      </c>
      <c r="E203" s="26">
        <v>14.23</v>
      </c>
      <c r="F203" s="26">
        <v>35.54</v>
      </c>
      <c r="G203" s="26">
        <v>25.71</v>
      </c>
      <c r="H203" s="26">
        <v>6.52</v>
      </c>
      <c r="I203" s="26">
        <v>4.9749999999999996</v>
      </c>
      <c r="J203" s="26">
        <v>11.08</v>
      </c>
      <c r="K203" s="26">
        <v>8.3350000000000009</v>
      </c>
      <c r="L203" s="26">
        <v>12.29</v>
      </c>
      <c r="M203" s="26">
        <v>23.41</v>
      </c>
      <c r="N203" s="26">
        <v>3.5049999999999999</v>
      </c>
      <c r="O203" s="26">
        <v>13.07</v>
      </c>
      <c r="P203" s="26">
        <v>13.675000000000001</v>
      </c>
      <c r="Q203" s="26">
        <v>23.29</v>
      </c>
      <c r="R203" s="2">
        <v>31.28</v>
      </c>
      <c r="S203" s="2">
        <v>8.14</v>
      </c>
      <c r="T203" s="2">
        <v>13.58</v>
      </c>
      <c r="U203" s="2">
        <v>14.574999999999999</v>
      </c>
      <c r="V203" s="2">
        <v>12.335000000000001</v>
      </c>
      <c r="W203" s="2">
        <v>3.32</v>
      </c>
      <c r="X203" s="2">
        <v>6.5</v>
      </c>
      <c r="Y203" s="2">
        <v>39.700000000000003</v>
      </c>
      <c r="Z203" s="2">
        <v>17.329999999999998</v>
      </c>
      <c r="AA203" s="2">
        <v>3.2509999999999999</v>
      </c>
      <c r="AB203" s="2">
        <v>20.8</v>
      </c>
      <c r="AC203" s="2">
        <v>35.25</v>
      </c>
      <c r="AD203" s="2">
        <v>18.565000000000001</v>
      </c>
      <c r="AE203" s="2">
        <v>12.9</v>
      </c>
      <c r="AF203" s="2">
        <v>37.880000000000003</v>
      </c>
      <c r="AG203" s="2">
        <v>8.6999999999999993</v>
      </c>
      <c r="AH203" s="2">
        <v>18.96</v>
      </c>
    </row>
    <row r="204" spans="1:34" x14ac:dyDescent="0.25">
      <c r="A204" s="28">
        <v>40099</v>
      </c>
      <c r="B204" s="27">
        <v>19.91</v>
      </c>
      <c r="C204" s="16">
        <v>15.74</v>
      </c>
      <c r="D204" s="26">
        <v>91</v>
      </c>
      <c r="E204" s="26">
        <v>14.2</v>
      </c>
      <c r="F204" s="26">
        <v>35</v>
      </c>
      <c r="G204" s="26">
        <v>25.83</v>
      </c>
      <c r="H204" s="26">
        <v>6.3849999999999998</v>
      </c>
      <c r="I204" s="26">
        <v>4.8949999999999996</v>
      </c>
      <c r="J204" s="26">
        <v>10.925000000000001</v>
      </c>
      <c r="K204" s="26">
        <v>8.1349999999999998</v>
      </c>
      <c r="L204" s="26">
        <v>12.13</v>
      </c>
      <c r="M204" s="26">
        <v>22.9</v>
      </c>
      <c r="N204" s="26">
        <v>3.45</v>
      </c>
      <c r="O204" s="26">
        <v>12.99</v>
      </c>
      <c r="P204" s="26">
        <v>13.58</v>
      </c>
      <c r="Q204" s="26">
        <v>23.08</v>
      </c>
      <c r="R204" s="2">
        <v>30.98</v>
      </c>
      <c r="S204" s="2">
        <v>8.31</v>
      </c>
      <c r="T204" s="2">
        <v>13.475</v>
      </c>
      <c r="U204" s="2">
        <v>14.43</v>
      </c>
      <c r="V204" s="2">
        <v>11.98</v>
      </c>
      <c r="W204" s="2">
        <v>3.28</v>
      </c>
      <c r="X204" s="2">
        <v>6.38</v>
      </c>
      <c r="Y204" s="2">
        <v>39.32</v>
      </c>
      <c r="Z204" s="2">
        <v>17.085000000000001</v>
      </c>
      <c r="AA204" s="2">
        <v>3.17</v>
      </c>
      <c r="AB204" s="2">
        <v>20.71</v>
      </c>
      <c r="AC204" s="2">
        <v>35.46</v>
      </c>
      <c r="AD204" s="2">
        <v>18.350000000000001</v>
      </c>
      <c r="AE204" s="2">
        <v>12.43</v>
      </c>
      <c r="AF204" s="2">
        <v>37.1</v>
      </c>
      <c r="AG204" s="2">
        <v>8.56</v>
      </c>
      <c r="AH204" s="2">
        <v>18.8</v>
      </c>
    </row>
    <row r="205" spans="1:34" x14ac:dyDescent="0.25">
      <c r="A205" s="28">
        <v>40100</v>
      </c>
      <c r="B205" s="27">
        <v>20.6</v>
      </c>
      <c r="C205" s="16">
        <v>15.895</v>
      </c>
      <c r="D205" s="26">
        <v>92.45</v>
      </c>
      <c r="E205" s="26">
        <v>14.515000000000001</v>
      </c>
      <c r="F205" s="26">
        <v>35.11</v>
      </c>
      <c r="G205" s="26">
        <v>27.08</v>
      </c>
      <c r="H205" s="26">
        <v>6.56</v>
      </c>
      <c r="I205" s="26">
        <v>4.9649999999999999</v>
      </c>
      <c r="J205" s="26">
        <v>11.39</v>
      </c>
      <c r="K205" s="26">
        <v>8.2899999999999991</v>
      </c>
      <c r="L205" s="26">
        <v>12.46</v>
      </c>
      <c r="M205" s="26">
        <v>23.95</v>
      </c>
      <c r="N205" s="26">
        <v>3.5</v>
      </c>
      <c r="O205" s="26">
        <v>13.03</v>
      </c>
      <c r="P205" s="26">
        <v>13.53</v>
      </c>
      <c r="Q205" s="26">
        <v>23.41</v>
      </c>
      <c r="R205" s="2">
        <v>31.19</v>
      </c>
      <c r="S205" s="2">
        <v>8.4600000000000009</v>
      </c>
      <c r="T205" s="2">
        <v>13.565</v>
      </c>
      <c r="U205" s="2">
        <v>14.38</v>
      </c>
      <c r="V205" s="2">
        <v>11.97</v>
      </c>
      <c r="W205" s="2">
        <v>3.29</v>
      </c>
      <c r="X205" s="2">
        <v>6.37</v>
      </c>
      <c r="Y205" s="2">
        <v>39.71</v>
      </c>
      <c r="Z205" s="2">
        <v>17.175000000000001</v>
      </c>
      <c r="AA205" s="2">
        <v>3.2189999999999999</v>
      </c>
      <c r="AB205" s="2">
        <v>21</v>
      </c>
      <c r="AC205" s="2">
        <v>35.56</v>
      </c>
      <c r="AD205" s="2">
        <v>18.88</v>
      </c>
      <c r="AE205" s="2">
        <v>12.625</v>
      </c>
      <c r="AF205" s="2">
        <v>38</v>
      </c>
      <c r="AG205" s="2">
        <v>8.7200000000000006</v>
      </c>
      <c r="AH205" s="2">
        <v>19.184999999999999</v>
      </c>
    </row>
    <row r="206" spans="1:34" x14ac:dyDescent="0.25">
      <c r="A206" s="28">
        <v>40101</v>
      </c>
      <c r="B206" s="27">
        <v>20.675000000000001</v>
      </c>
      <c r="C206" s="16">
        <v>15.654999999999999</v>
      </c>
      <c r="D206" s="26">
        <v>89.8</v>
      </c>
      <c r="E206" s="26">
        <v>14.875</v>
      </c>
      <c r="F206" s="26">
        <v>34.74</v>
      </c>
      <c r="G206" s="26">
        <v>27.09</v>
      </c>
      <c r="H206" s="26">
        <v>6.52</v>
      </c>
      <c r="I206" s="26">
        <v>4.9550000000000001</v>
      </c>
      <c r="J206" s="26">
        <v>11.5</v>
      </c>
      <c r="K206" s="26">
        <v>8.4350000000000005</v>
      </c>
      <c r="L206" s="26">
        <v>12.4</v>
      </c>
      <c r="M206" s="26">
        <v>23.49</v>
      </c>
      <c r="N206" s="26">
        <v>3.4950000000000001</v>
      </c>
      <c r="O206" s="26">
        <v>12.91</v>
      </c>
      <c r="P206" s="26">
        <v>13.44</v>
      </c>
      <c r="Q206" s="26">
        <v>23.3</v>
      </c>
      <c r="R206" s="2">
        <v>31.05</v>
      </c>
      <c r="S206" s="2">
        <v>8.26</v>
      </c>
      <c r="T206" s="2">
        <v>13.75</v>
      </c>
      <c r="U206" s="2">
        <v>14.01</v>
      </c>
      <c r="V206" s="2">
        <v>11.895</v>
      </c>
      <c r="W206" s="2">
        <v>3.2749999999999999</v>
      </c>
      <c r="X206" s="2">
        <v>6.32</v>
      </c>
      <c r="Y206" s="2">
        <v>39.700000000000003</v>
      </c>
      <c r="Z206" s="2">
        <v>17.07</v>
      </c>
      <c r="AA206" s="2">
        <v>3.1859999999999999</v>
      </c>
      <c r="AB206" s="2">
        <v>21.105</v>
      </c>
      <c r="AC206" s="2">
        <v>35.18</v>
      </c>
      <c r="AD206" s="2">
        <v>18.739999999999998</v>
      </c>
      <c r="AE206" s="2">
        <v>12.55</v>
      </c>
      <c r="AF206" s="2">
        <v>38.799999999999997</v>
      </c>
      <c r="AG206" s="2">
        <v>8.23</v>
      </c>
      <c r="AH206" s="2">
        <v>19.155000000000001</v>
      </c>
    </row>
    <row r="207" spans="1:34" x14ac:dyDescent="0.25">
      <c r="A207" s="28">
        <v>40102</v>
      </c>
      <c r="B207" s="27">
        <v>20.535</v>
      </c>
      <c r="C207" s="16">
        <v>15.7</v>
      </c>
      <c r="D207" s="26">
        <v>90</v>
      </c>
      <c r="E207" s="26">
        <v>14.92</v>
      </c>
      <c r="F207" s="26">
        <v>34.43</v>
      </c>
      <c r="G207" s="26">
        <v>26.5</v>
      </c>
      <c r="H207" s="26">
        <v>6.42</v>
      </c>
      <c r="I207" s="26">
        <v>4.9349999999999996</v>
      </c>
      <c r="J207" s="26">
        <v>11.22</v>
      </c>
      <c r="K207" s="26">
        <v>8.26</v>
      </c>
      <c r="L207" s="26">
        <v>12.265000000000001</v>
      </c>
      <c r="M207" s="26">
        <v>23.2</v>
      </c>
      <c r="N207" s="26">
        <v>3.4750000000000001</v>
      </c>
      <c r="O207" s="26">
        <v>12.81</v>
      </c>
      <c r="P207" s="26">
        <v>13.37</v>
      </c>
      <c r="Q207" s="26">
        <v>23.085000000000001</v>
      </c>
      <c r="R207" s="2">
        <v>30.67</v>
      </c>
      <c r="S207" s="2">
        <v>8.2750000000000004</v>
      </c>
      <c r="T207" s="2">
        <v>13.63</v>
      </c>
      <c r="U207" s="2">
        <v>13.99</v>
      </c>
      <c r="V207" s="2">
        <v>11.465</v>
      </c>
      <c r="W207" s="2">
        <v>3.26</v>
      </c>
      <c r="X207" s="2">
        <v>6.24</v>
      </c>
      <c r="Y207" s="2">
        <v>39.299999999999997</v>
      </c>
      <c r="Z207" s="2">
        <v>16.95</v>
      </c>
      <c r="AA207" s="2">
        <v>3.1360000000000001</v>
      </c>
      <c r="AB207" s="2">
        <v>21.1</v>
      </c>
      <c r="AC207" s="2">
        <v>35.19</v>
      </c>
      <c r="AD207" s="2">
        <v>18.645</v>
      </c>
      <c r="AE207" s="2">
        <v>12.25</v>
      </c>
      <c r="AF207" s="2">
        <v>38.840000000000003</v>
      </c>
      <c r="AG207" s="2">
        <v>7.8849999999999998</v>
      </c>
      <c r="AH207" s="2">
        <v>18.815000000000001</v>
      </c>
    </row>
    <row r="208" spans="1:34" x14ac:dyDescent="0.25">
      <c r="A208" s="28">
        <v>40105</v>
      </c>
      <c r="B208" s="27">
        <v>20.824999999999999</v>
      </c>
      <c r="C208" s="16">
        <v>15.965</v>
      </c>
      <c r="D208" s="26">
        <v>90.35</v>
      </c>
      <c r="E208" s="26">
        <v>15.01</v>
      </c>
      <c r="F208" s="26">
        <v>35.35</v>
      </c>
      <c r="G208" s="26">
        <v>26.66</v>
      </c>
      <c r="H208" s="26">
        <v>6.48</v>
      </c>
      <c r="I208" s="26">
        <v>4.9450000000000003</v>
      </c>
      <c r="J208" s="26">
        <v>11.6</v>
      </c>
      <c r="K208" s="26">
        <v>8.3149999999999995</v>
      </c>
      <c r="L208" s="26">
        <v>12.51</v>
      </c>
      <c r="M208" s="26">
        <v>22.69</v>
      </c>
      <c r="N208" s="26">
        <v>3.54</v>
      </c>
      <c r="O208" s="26">
        <v>13</v>
      </c>
      <c r="P208" s="26">
        <v>13.56</v>
      </c>
      <c r="Q208" s="26">
        <v>23.305</v>
      </c>
      <c r="R208" s="2">
        <v>30.69</v>
      </c>
      <c r="S208" s="2">
        <v>8.4</v>
      </c>
      <c r="T208" s="2">
        <v>13.52</v>
      </c>
      <c r="U208" s="2">
        <v>14.24</v>
      </c>
      <c r="V208" s="2">
        <v>11.51</v>
      </c>
      <c r="W208" s="2">
        <v>3.21</v>
      </c>
      <c r="X208" s="2">
        <v>6.3150000000000004</v>
      </c>
      <c r="Y208" s="2">
        <v>40.049999999999997</v>
      </c>
      <c r="Z208" s="2">
        <v>17.18</v>
      </c>
      <c r="AA208" s="2">
        <v>3.2589999999999999</v>
      </c>
      <c r="AB208" s="2">
        <v>21.495000000000001</v>
      </c>
      <c r="AC208" s="2">
        <v>35.950000000000003</v>
      </c>
      <c r="AD208" s="2">
        <v>18.984999999999999</v>
      </c>
      <c r="AE208" s="2">
        <v>12.54</v>
      </c>
      <c r="AF208" s="2">
        <v>39.08</v>
      </c>
      <c r="AG208" s="2">
        <v>7.9</v>
      </c>
      <c r="AH208" s="2">
        <v>18.989999999999998</v>
      </c>
    </row>
    <row r="209" spans="1:34" x14ac:dyDescent="0.25">
      <c r="A209" s="28">
        <v>40106</v>
      </c>
      <c r="B209" s="27">
        <v>20.55</v>
      </c>
      <c r="C209" s="16">
        <v>15.824999999999999</v>
      </c>
      <c r="D209" s="26">
        <v>89.6</v>
      </c>
      <c r="E209" s="26">
        <v>14.78</v>
      </c>
      <c r="F209" s="26">
        <v>34.75</v>
      </c>
      <c r="G209" s="26">
        <v>26.15</v>
      </c>
      <c r="H209" s="26">
        <v>6.48</v>
      </c>
      <c r="I209" s="26">
        <v>4.93</v>
      </c>
      <c r="J209" s="26">
        <v>11.45</v>
      </c>
      <c r="K209" s="26">
        <v>8.14</v>
      </c>
      <c r="L209" s="26">
        <v>12.4</v>
      </c>
      <c r="M209" s="26">
        <v>22.21</v>
      </c>
      <c r="N209" s="26">
        <v>3.47</v>
      </c>
      <c r="O209" s="26">
        <v>12.98</v>
      </c>
      <c r="P209" s="26">
        <v>13.55</v>
      </c>
      <c r="Q209" s="26">
        <v>23.37</v>
      </c>
      <c r="R209" s="2">
        <v>30.81</v>
      </c>
      <c r="S209" s="2">
        <v>8.2949999999999999</v>
      </c>
      <c r="T209" s="2">
        <v>13.26</v>
      </c>
      <c r="U209" s="2">
        <v>14.16</v>
      </c>
      <c r="V209" s="2">
        <v>11.34</v>
      </c>
      <c r="W209" s="2">
        <v>3.18</v>
      </c>
      <c r="X209" s="2">
        <v>6.32</v>
      </c>
      <c r="Y209" s="2">
        <v>39.479999999999997</v>
      </c>
      <c r="Z209" s="2">
        <v>16.89</v>
      </c>
      <c r="AA209" s="2">
        <v>3.2280000000000002</v>
      </c>
      <c r="AB209" s="2">
        <v>21.13</v>
      </c>
      <c r="AC209" s="2">
        <v>35.909999999999997</v>
      </c>
      <c r="AD209" s="2">
        <v>18.815000000000001</v>
      </c>
      <c r="AE209" s="2">
        <v>12.234999999999999</v>
      </c>
      <c r="AF209" s="2">
        <v>40.14</v>
      </c>
      <c r="AG209" s="2">
        <v>7.8449999999999998</v>
      </c>
      <c r="AH209" s="2">
        <v>18.945</v>
      </c>
    </row>
    <row r="210" spans="1:34" x14ac:dyDescent="0.25">
      <c r="A210" s="28">
        <v>40107</v>
      </c>
      <c r="B210" s="27">
        <v>20.5</v>
      </c>
      <c r="C210" s="16">
        <v>15.815</v>
      </c>
      <c r="D210" s="26">
        <v>89.85</v>
      </c>
      <c r="E210" s="26">
        <v>14.765000000000001</v>
      </c>
      <c r="F210" s="26">
        <v>35.01</v>
      </c>
      <c r="G210" s="26">
        <v>26.4</v>
      </c>
      <c r="H210" s="26">
        <v>6.53</v>
      </c>
      <c r="I210" s="26">
        <v>4.8600000000000003</v>
      </c>
      <c r="J210" s="26">
        <v>11.66</v>
      </c>
      <c r="K210" s="26">
        <v>8.1</v>
      </c>
      <c r="L210" s="26">
        <v>12.55</v>
      </c>
      <c r="M210" s="26">
        <v>22.76</v>
      </c>
      <c r="N210" s="26">
        <v>3.49</v>
      </c>
      <c r="O210" s="26">
        <v>12.97</v>
      </c>
      <c r="P210" s="26">
        <v>13.78</v>
      </c>
      <c r="Q210" s="26">
        <v>23.375</v>
      </c>
      <c r="R210" s="2">
        <v>30.52</v>
      </c>
      <c r="S210" s="2">
        <v>8.1</v>
      </c>
      <c r="T210" s="2">
        <v>12.96</v>
      </c>
      <c r="U210" s="2">
        <v>14.14</v>
      </c>
      <c r="V210" s="2">
        <v>11.175000000000001</v>
      </c>
      <c r="W210" s="2">
        <v>3.2050000000000001</v>
      </c>
      <c r="X210" s="2">
        <v>6.335</v>
      </c>
      <c r="Y210" s="2">
        <v>39.58</v>
      </c>
      <c r="Z210" s="2">
        <v>16.66</v>
      </c>
      <c r="AA210" s="2">
        <v>3.206</v>
      </c>
      <c r="AB210" s="2">
        <v>21.004999999999999</v>
      </c>
      <c r="AC210" s="2">
        <v>36.200000000000003</v>
      </c>
      <c r="AD210" s="2">
        <v>18.989999999999998</v>
      </c>
      <c r="AE210" s="2">
        <v>11.98</v>
      </c>
      <c r="AF210" s="2">
        <v>39.64</v>
      </c>
      <c r="AG210" s="2">
        <v>7.86</v>
      </c>
      <c r="AH210" s="2">
        <v>19.04</v>
      </c>
    </row>
    <row r="211" spans="1:34" x14ac:dyDescent="0.25">
      <c r="A211" s="28">
        <v>40108</v>
      </c>
      <c r="B211" s="27">
        <v>20.25</v>
      </c>
      <c r="C211" s="16">
        <v>15.765000000000001</v>
      </c>
      <c r="D211" s="26">
        <v>88.8</v>
      </c>
      <c r="E211" s="26">
        <v>14.47</v>
      </c>
      <c r="F211" s="26">
        <v>34.75</v>
      </c>
      <c r="G211" s="26">
        <v>25.61</v>
      </c>
      <c r="H211" s="26">
        <v>6.51</v>
      </c>
      <c r="I211" s="26">
        <v>4.8449999999999998</v>
      </c>
      <c r="J211" s="26">
        <v>11.535</v>
      </c>
      <c r="K211" s="26">
        <v>8.0350000000000001</v>
      </c>
      <c r="L211" s="26">
        <v>12.44</v>
      </c>
      <c r="M211" s="26">
        <v>22.66</v>
      </c>
      <c r="N211" s="26">
        <v>3.4849999999999999</v>
      </c>
      <c r="O211" s="26">
        <v>12.92</v>
      </c>
      <c r="P211" s="26">
        <v>13.895</v>
      </c>
      <c r="Q211" s="26">
        <v>22.995000000000001</v>
      </c>
      <c r="R211" s="2">
        <v>30.08</v>
      </c>
      <c r="S211" s="2">
        <v>7.9450000000000003</v>
      </c>
      <c r="T211" s="2">
        <v>12.65</v>
      </c>
      <c r="U211" s="2">
        <v>13.94</v>
      </c>
      <c r="V211" s="2">
        <v>11.41</v>
      </c>
      <c r="W211" s="2">
        <v>3.15</v>
      </c>
      <c r="X211" s="2">
        <v>6.35</v>
      </c>
      <c r="Y211" s="2">
        <v>39.6</v>
      </c>
      <c r="Z211" s="2">
        <v>16.594999999999999</v>
      </c>
      <c r="AA211" s="2">
        <v>3.3180000000000001</v>
      </c>
      <c r="AB211" s="2">
        <v>20.51</v>
      </c>
      <c r="AC211" s="2">
        <v>36.06</v>
      </c>
      <c r="AD211" s="2">
        <v>18.885000000000002</v>
      </c>
      <c r="AE211" s="2">
        <v>11.805</v>
      </c>
      <c r="AF211" s="2">
        <v>39.39</v>
      </c>
      <c r="AG211" s="2">
        <v>7.69</v>
      </c>
      <c r="AH211" s="2">
        <v>19.18</v>
      </c>
    </row>
    <row r="212" spans="1:34" x14ac:dyDescent="0.25">
      <c r="A212" s="28">
        <v>40109</v>
      </c>
      <c r="B212" s="27">
        <v>19.95</v>
      </c>
      <c r="C212" s="16">
        <v>15.65</v>
      </c>
      <c r="D212" s="26">
        <v>88.7</v>
      </c>
      <c r="E212" s="26">
        <v>14.32</v>
      </c>
      <c r="F212" s="26">
        <v>34.35</v>
      </c>
      <c r="G212" s="26">
        <v>25.5</v>
      </c>
      <c r="H212" s="26">
        <v>6.5</v>
      </c>
      <c r="I212" s="26">
        <v>4.82</v>
      </c>
      <c r="J212" s="26">
        <v>11.4</v>
      </c>
      <c r="K212" s="26">
        <v>7.62</v>
      </c>
      <c r="L212" s="26">
        <v>12.5</v>
      </c>
      <c r="M212" s="26">
        <v>22.98</v>
      </c>
      <c r="N212" s="26">
        <v>3.4350000000000001</v>
      </c>
      <c r="O212" s="26">
        <v>12.89</v>
      </c>
      <c r="P212" s="26">
        <v>13.865</v>
      </c>
      <c r="Q212" s="26">
        <v>22.74</v>
      </c>
      <c r="R212" s="2">
        <v>29.86</v>
      </c>
      <c r="S212" s="2">
        <v>7.9249999999999998</v>
      </c>
      <c r="T212" s="2">
        <v>12.75</v>
      </c>
      <c r="U212" s="2">
        <v>13.855</v>
      </c>
      <c r="V212" s="2">
        <v>11.305</v>
      </c>
      <c r="W212" s="2">
        <v>3.11</v>
      </c>
      <c r="X212" s="2">
        <v>6.27</v>
      </c>
      <c r="Y212" s="2">
        <v>39.479999999999997</v>
      </c>
      <c r="Z212" s="2">
        <v>16.37</v>
      </c>
      <c r="AA212" s="2">
        <v>3.3210000000000002</v>
      </c>
      <c r="AB212" s="2">
        <v>20.324999999999999</v>
      </c>
      <c r="AC212" s="2">
        <v>35.9</v>
      </c>
      <c r="AD212" s="2">
        <v>18.64</v>
      </c>
      <c r="AE212" s="2">
        <v>11.57</v>
      </c>
      <c r="AF212" s="2">
        <v>38.799999999999997</v>
      </c>
      <c r="AG212" s="2">
        <v>7.6349999999999998</v>
      </c>
      <c r="AH212" s="2">
        <v>19.05</v>
      </c>
    </row>
    <row r="213" spans="1:34" x14ac:dyDescent="0.25">
      <c r="A213" s="28">
        <v>40112</v>
      </c>
      <c r="B213" s="27">
        <v>19.395</v>
      </c>
      <c r="C213" s="16">
        <v>15.65</v>
      </c>
      <c r="D213" s="26">
        <v>86.4</v>
      </c>
      <c r="E213" s="26">
        <v>14.22</v>
      </c>
      <c r="F213" s="26">
        <v>33.74</v>
      </c>
      <c r="G213" s="26">
        <v>25.3</v>
      </c>
      <c r="H213" s="26">
        <v>6.43</v>
      </c>
      <c r="I213" s="26">
        <v>4.74</v>
      </c>
      <c r="J213" s="26">
        <v>11.28</v>
      </c>
      <c r="K213" s="26">
        <v>7.25</v>
      </c>
      <c r="L213" s="26">
        <v>12.49</v>
      </c>
      <c r="M213" s="26">
        <v>22.73</v>
      </c>
      <c r="N213" s="26">
        <v>3.35</v>
      </c>
      <c r="O213" s="26">
        <v>12.92</v>
      </c>
      <c r="P213" s="26">
        <v>13.935</v>
      </c>
      <c r="Q213" s="26">
        <v>22.504999999999999</v>
      </c>
      <c r="R213" s="2">
        <v>29.06</v>
      </c>
      <c r="S213" s="2">
        <v>7.73</v>
      </c>
      <c r="T213" s="2">
        <v>12.63</v>
      </c>
      <c r="U213" s="2">
        <v>13.835000000000001</v>
      </c>
      <c r="V213" s="2">
        <v>11.17</v>
      </c>
      <c r="W213" s="2">
        <v>3.08</v>
      </c>
      <c r="X213" s="2">
        <v>6.2350000000000003</v>
      </c>
      <c r="Y213" s="2">
        <v>39.11</v>
      </c>
      <c r="Z213" s="2">
        <v>16.225000000000001</v>
      </c>
      <c r="AA213" s="2">
        <v>3.2</v>
      </c>
      <c r="AB213" s="2">
        <v>18.77</v>
      </c>
      <c r="AC213" s="2">
        <v>35.78</v>
      </c>
      <c r="AD213" s="2">
        <v>18.440000000000001</v>
      </c>
      <c r="AE213" s="2">
        <v>11.065</v>
      </c>
      <c r="AF213" s="2">
        <v>37.909999999999997</v>
      </c>
      <c r="AG213" s="2">
        <v>7.4349999999999996</v>
      </c>
      <c r="AH213" s="2">
        <v>18.905000000000001</v>
      </c>
    </row>
    <row r="214" spans="1:34" x14ac:dyDescent="0.25">
      <c r="A214" s="28">
        <v>40113</v>
      </c>
      <c r="B214" s="27">
        <v>18.824999999999999</v>
      </c>
      <c r="C214" s="16">
        <v>15.19</v>
      </c>
      <c r="D214" s="26">
        <v>86.9</v>
      </c>
      <c r="E214" s="26">
        <v>14.215</v>
      </c>
      <c r="F214" s="26">
        <v>33.799999999999997</v>
      </c>
      <c r="G214" s="26">
        <v>24.51</v>
      </c>
      <c r="H214" s="26">
        <v>6.4</v>
      </c>
      <c r="I214" s="26">
        <v>4.7249999999999996</v>
      </c>
      <c r="J214" s="26">
        <v>11.35</v>
      </c>
      <c r="K214" s="26">
        <v>7.38</v>
      </c>
      <c r="L214" s="26">
        <v>12.47</v>
      </c>
      <c r="M214" s="26">
        <v>22.4</v>
      </c>
      <c r="N214" s="26">
        <v>3.38</v>
      </c>
      <c r="O214" s="26">
        <v>12.93</v>
      </c>
      <c r="P214" s="26">
        <v>13.994999999999999</v>
      </c>
      <c r="Q214" s="26">
        <v>22.274999999999999</v>
      </c>
      <c r="R214" s="2">
        <v>28.84</v>
      </c>
      <c r="S214" s="2">
        <v>7.51</v>
      </c>
      <c r="T214" s="2">
        <v>12.97</v>
      </c>
      <c r="U214" s="2">
        <v>13.79</v>
      </c>
      <c r="V214" s="2">
        <v>11.225</v>
      </c>
      <c r="W214" s="2">
        <v>3.08</v>
      </c>
      <c r="X214" s="2">
        <v>6.23</v>
      </c>
      <c r="Y214" s="2">
        <v>39.85</v>
      </c>
      <c r="Z214" s="2">
        <v>16.34</v>
      </c>
      <c r="AA214" s="2">
        <v>3.1240000000000001</v>
      </c>
      <c r="AB214" s="2">
        <v>18.754999999999999</v>
      </c>
      <c r="AC214" s="2">
        <v>35.78</v>
      </c>
      <c r="AD214" s="2">
        <v>18.585000000000001</v>
      </c>
      <c r="AE214" s="2">
        <v>10.81</v>
      </c>
      <c r="AF214" s="2">
        <v>37.47</v>
      </c>
      <c r="AG214" s="2">
        <v>7.49</v>
      </c>
      <c r="AH214" s="2">
        <v>18.93</v>
      </c>
    </row>
    <row r="215" spans="1:34" x14ac:dyDescent="0.25">
      <c r="A215" s="28">
        <v>40114</v>
      </c>
      <c r="B215" s="27">
        <v>17.8</v>
      </c>
      <c r="C215" s="16">
        <v>14.71</v>
      </c>
      <c r="D215" s="26">
        <v>83.65</v>
      </c>
      <c r="E215" s="26">
        <v>13.89</v>
      </c>
      <c r="F215" s="26">
        <v>33.24</v>
      </c>
      <c r="G215" s="26">
        <v>23.42</v>
      </c>
      <c r="H215" s="26">
        <v>6.2</v>
      </c>
      <c r="I215" s="26">
        <v>4.63</v>
      </c>
      <c r="J215" s="26">
        <v>10.96</v>
      </c>
      <c r="K215" s="26">
        <v>7.2549999999999999</v>
      </c>
      <c r="L215" s="26">
        <v>12.18</v>
      </c>
      <c r="M215" s="26">
        <v>22.45</v>
      </c>
      <c r="N215" s="26">
        <v>3.32</v>
      </c>
      <c r="O215" s="26">
        <v>12.72</v>
      </c>
      <c r="P215" s="26">
        <v>14.03</v>
      </c>
      <c r="Q215" s="26">
        <v>22.46</v>
      </c>
      <c r="R215" s="2">
        <v>28.12</v>
      </c>
      <c r="S215" s="2">
        <v>7.09</v>
      </c>
      <c r="T215" s="2">
        <v>12.595000000000001</v>
      </c>
      <c r="U215" s="2">
        <v>13.734999999999999</v>
      </c>
      <c r="V215" s="2">
        <v>11.06</v>
      </c>
      <c r="W215" s="2">
        <v>3.06</v>
      </c>
      <c r="X215" s="2">
        <v>6.2</v>
      </c>
      <c r="Y215" s="2">
        <v>39.93</v>
      </c>
      <c r="Z215" s="2">
        <v>16.18</v>
      </c>
      <c r="AA215" s="2">
        <v>2.9780000000000002</v>
      </c>
      <c r="AB215" s="2">
        <v>18.05</v>
      </c>
      <c r="AC215" s="2">
        <v>35.130000000000003</v>
      </c>
      <c r="AD215" s="2">
        <v>18.28</v>
      </c>
      <c r="AE215" s="2">
        <v>10.09</v>
      </c>
      <c r="AF215" s="2">
        <v>35.9</v>
      </c>
      <c r="AG215" s="2">
        <v>7.08</v>
      </c>
      <c r="AH215" s="2">
        <v>19.010000000000002</v>
      </c>
    </row>
    <row r="216" spans="1:34" x14ac:dyDescent="0.25">
      <c r="A216" s="28">
        <v>40115</v>
      </c>
      <c r="B216" s="27">
        <v>18.579999999999998</v>
      </c>
      <c r="C216" s="16">
        <v>14.9</v>
      </c>
      <c r="D216" s="26">
        <v>84.15</v>
      </c>
      <c r="E216" s="26">
        <v>14.025</v>
      </c>
      <c r="F216" s="26">
        <v>33.78</v>
      </c>
      <c r="G216" s="26">
        <v>24.18</v>
      </c>
      <c r="H216" s="26">
        <v>6.375</v>
      </c>
      <c r="I216" s="26">
        <v>4.6849999999999996</v>
      </c>
      <c r="J216" s="26">
        <v>11.35</v>
      </c>
      <c r="K216" s="26">
        <v>7.5449999999999999</v>
      </c>
      <c r="L216" s="26">
        <v>12.58</v>
      </c>
      <c r="M216" s="26">
        <v>22.9</v>
      </c>
      <c r="N216" s="26">
        <v>3.39</v>
      </c>
      <c r="O216" s="26">
        <v>13.09</v>
      </c>
      <c r="P216" s="26">
        <v>14.24</v>
      </c>
      <c r="Q216" s="26">
        <v>22.66</v>
      </c>
      <c r="R216" s="2">
        <v>28.73</v>
      </c>
      <c r="S216" s="2">
        <v>7.38</v>
      </c>
      <c r="T216" s="2">
        <v>12.7</v>
      </c>
      <c r="U216" s="2">
        <v>13.945</v>
      </c>
      <c r="V216" s="2">
        <v>11.355</v>
      </c>
      <c r="W216" s="2">
        <v>3.12</v>
      </c>
      <c r="X216" s="2">
        <v>6.28</v>
      </c>
      <c r="Y216" s="2">
        <v>40.22</v>
      </c>
      <c r="Z216" s="2">
        <v>16.395</v>
      </c>
      <c r="AA216" s="2">
        <v>3.0390000000000001</v>
      </c>
      <c r="AB216" s="2">
        <v>18.725000000000001</v>
      </c>
      <c r="AC216" s="2">
        <v>36.200000000000003</v>
      </c>
      <c r="AD216" s="2">
        <v>18.605</v>
      </c>
      <c r="AE216" s="2">
        <v>10.475</v>
      </c>
      <c r="AF216" s="2">
        <v>37.72</v>
      </c>
      <c r="AG216" s="2">
        <v>7.77</v>
      </c>
      <c r="AH216" s="2">
        <v>19.190000000000001</v>
      </c>
    </row>
    <row r="217" spans="1:34" x14ac:dyDescent="0.25">
      <c r="A217" s="28">
        <v>40116</v>
      </c>
      <c r="B217" s="27">
        <v>17.97</v>
      </c>
      <c r="C217" s="16">
        <v>14.49</v>
      </c>
      <c r="D217" s="26">
        <v>83.1</v>
      </c>
      <c r="E217" s="26">
        <v>13.555</v>
      </c>
      <c r="F217" s="26">
        <v>32.72</v>
      </c>
      <c r="G217" s="26">
        <v>23</v>
      </c>
      <c r="H217" s="26">
        <v>6.08</v>
      </c>
      <c r="I217" s="26">
        <v>4.5949999999999998</v>
      </c>
      <c r="J217" s="26">
        <v>10.994999999999999</v>
      </c>
      <c r="K217" s="26">
        <v>7.18</v>
      </c>
      <c r="L217" s="26">
        <v>12.22</v>
      </c>
      <c r="M217" s="26">
        <v>22.73</v>
      </c>
      <c r="N217" s="26">
        <v>3.32</v>
      </c>
      <c r="O217" s="26">
        <v>12.97</v>
      </c>
      <c r="P217" s="26">
        <v>14.02</v>
      </c>
      <c r="Q217" s="26">
        <v>22.69</v>
      </c>
      <c r="R217" s="2">
        <v>27.72</v>
      </c>
      <c r="S217" s="2">
        <v>7.0149999999999997</v>
      </c>
      <c r="T217" s="2">
        <v>12.48</v>
      </c>
      <c r="U217" s="2">
        <v>13.695</v>
      </c>
      <c r="V217" s="2">
        <v>11.005000000000001</v>
      </c>
      <c r="W217" s="2">
        <v>3.03</v>
      </c>
      <c r="X217" s="2">
        <v>6.18</v>
      </c>
      <c r="Y217" s="2">
        <v>40</v>
      </c>
      <c r="Z217" s="2">
        <v>16.010000000000002</v>
      </c>
      <c r="AA217" s="2">
        <v>2.92</v>
      </c>
      <c r="AB217" s="2">
        <v>18.13</v>
      </c>
      <c r="AC217" s="2">
        <v>35.21</v>
      </c>
      <c r="AD217" s="2">
        <v>18.164999999999999</v>
      </c>
      <c r="AE217" s="2">
        <v>10.31</v>
      </c>
      <c r="AF217" s="2">
        <v>36</v>
      </c>
      <c r="AG217" s="2">
        <v>7.05</v>
      </c>
      <c r="AH217" s="2">
        <v>19.03</v>
      </c>
    </row>
    <row r="218" spans="1:34" x14ac:dyDescent="0.25">
      <c r="A218" s="28">
        <v>40119</v>
      </c>
      <c r="B218" s="27">
        <v>18.05</v>
      </c>
      <c r="C218" s="16">
        <v>14.645</v>
      </c>
      <c r="D218" s="26">
        <v>83.9</v>
      </c>
      <c r="E218" s="26">
        <v>13.48</v>
      </c>
      <c r="F218" s="26">
        <v>32.75</v>
      </c>
      <c r="G218" s="26">
        <v>23.32</v>
      </c>
      <c r="H218" s="26">
        <v>6.07</v>
      </c>
      <c r="I218" s="26">
        <v>4.6050000000000004</v>
      </c>
      <c r="J218" s="26">
        <v>11.085000000000001</v>
      </c>
      <c r="K218" s="26">
        <v>7.32</v>
      </c>
      <c r="L218" s="26">
        <v>12.23</v>
      </c>
      <c r="M218" s="26">
        <v>22.99</v>
      </c>
      <c r="N218" s="26">
        <v>3.3</v>
      </c>
      <c r="O218" s="26">
        <v>13.04</v>
      </c>
      <c r="P218" s="26">
        <v>14.03</v>
      </c>
      <c r="Q218" s="26">
        <v>22.77</v>
      </c>
      <c r="R218" s="2">
        <v>28.04</v>
      </c>
      <c r="S218" s="2">
        <v>7.125</v>
      </c>
      <c r="T218" s="2">
        <v>12.39</v>
      </c>
      <c r="U218" s="2">
        <v>13.795</v>
      </c>
      <c r="V218" s="2">
        <v>11.17</v>
      </c>
      <c r="W218" s="2">
        <v>3.0550000000000002</v>
      </c>
      <c r="X218" s="2">
        <v>6.19</v>
      </c>
      <c r="Y218" s="2">
        <v>39.31</v>
      </c>
      <c r="Z218" s="2">
        <v>16.010000000000002</v>
      </c>
      <c r="AA218" s="2">
        <v>2.9060000000000001</v>
      </c>
      <c r="AB218" s="2">
        <v>18.010000000000002</v>
      </c>
      <c r="AC218" s="2">
        <v>34.909999999999997</v>
      </c>
      <c r="AD218" s="2">
        <v>18.440000000000001</v>
      </c>
      <c r="AE218" s="2">
        <v>10.24</v>
      </c>
      <c r="AF218" s="2">
        <v>36.44</v>
      </c>
      <c r="AG218" s="2">
        <v>7.19</v>
      </c>
      <c r="AH218" s="2">
        <v>19.14</v>
      </c>
    </row>
    <row r="219" spans="1:34" x14ac:dyDescent="0.25">
      <c r="A219" s="28">
        <v>40120</v>
      </c>
      <c r="B219" s="27">
        <v>17.66</v>
      </c>
      <c r="C219" s="16">
        <v>14.505000000000001</v>
      </c>
      <c r="D219" s="26">
        <v>83.05</v>
      </c>
      <c r="E219" s="26">
        <v>13.62</v>
      </c>
      <c r="F219" s="26">
        <v>32.94</v>
      </c>
      <c r="G219" s="26">
        <v>22.7</v>
      </c>
      <c r="H219" s="26">
        <v>5.93</v>
      </c>
      <c r="I219" s="26">
        <v>4.53</v>
      </c>
      <c r="J219" s="26">
        <v>10.71</v>
      </c>
      <c r="K219" s="26">
        <v>7.17</v>
      </c>
      <c r="L219" s="26">
        <v>11.84</v>
      </c>
      <c r="M219" s="26">
        <v>23.14</v>
      </c>
      <c r="N219" s="26">
        <v>3.32</v>
      </c>
      <c r="O219" s="26">
        <v>12.99</v>
      </c>
      <c r="P219" s="26">
        <v>14.175000000000001</v>
      </c>
      <c r="Q219" s="26">
        <v>21.704999999999998</v>
      </c>
      <c r="R219" s="2">
        <v>27.83</v>
      </c>
      <c r="S219" s="2">
        <v>7.11</v>
      </c>
      <c r="T219" s="2">
        <v>12.074999999999999</v>
      </c>
      <c r="U219" s="2">
        <v>13.705</v>
      </c>
      <c r="V219" s="2">
        <v>11.26</v>
      </c>
      <c r="W219" s="2">
        <v>3.05</v>
      </c>
      <c r="X219" s="2">
        <v>6.125</v>
      </c>
      <c r="Y219" s="2">
        <v>39.869999999999997</v>
      </c>
      <c r="Z219" s="2">
        <v>16.27</v>
      </c>
      <c r="AA219" s="2">
        <v>2.92</v>
      </c>
      <c r="AB219" s="2">
        <v>17.324999999999999</v>
      </c>
      <c r="AC219" s="2">
        <v>34.92</v>
      </c>
      <c r="AD219" s="2">
        <v>18.045000000000002</v>
      </c>
      <c r="AE219" s="2">
        <v>10.18</v>
      </c>
      <c r="AF219" s="2">
        <v>35.28</v>
      </c>
      <c r="AG219" s="2">
        <v>7.0250000000000004</v>
      </c>
      <c r="AH219" s="2">
        <v>18.754999999999999</v>
      </c>
    </row>
    <row r="220" spans="1:34" x14ac:dyDescent="0.25">
      <c r="A220" s="28">
        <v>40121</v>
      </c>
      <c r="B220" s="27">
        <v>18.29</v>
      </c>
      <c r="C220" s="16">
        <v>14.76</v>
      </c>
      <c r="D220" s="26">
        <v>83.05</v>
      </c>
      <c r="E220" s="26">
        <v>13.725</v>
      </c>
      <c r="F220" s="26">
        <v>32.44</v>
      </c>
      <c r="G220" s="26">
        <v>23.78</v>
      </c>
      <c r="H220" s="26">
        <v>5.96</v>
      </c>
      <c r="I220" s="26">
        <v>4.55</v>
      </c>
      <c r="J220" s="26">
        <v>10.95</v>
      </c>
      <c r="K220" s="26">
        <v>7.21</v>
      </c>
      <c r="L220" s="26">
        <v>11.97</v>
      </c>
      <c r="M220" s="26">
        <v>23.08</v>
      </c>
      <c r="N220" s="26">
        <v>3.28</v>
      </c>
      <c r="O220" s="26">
        <v>13.04</v>
      </c>
      <c r="P220" s="26">
        <v>14.09</v>
      </c>
      <c r="Q220" s="26">
        <v>21.25</v>
      </c>
      <c r="R220" s="2">
        <v>28.07</v>
      </c>
      <c r="S220" s="2">
        <v>7.44</v>
      </c>
      <c r="T220" s="2">
        <v>12.595000000000001</v>
      </c>
      <c r="U220" s="2">
        <v>13.98</v>
      </c>
      <c r="V220" s="2">
        <v>11.244999999999999</v>
      </c>
      <c r="W220" s="2">
        <v>3.08</v>
      </c>
      <c r="X220" s="2">
        <v>6.14</v>
      </c>
      <c r="Y220" s="2">
        <v>41.31</v>
      </c>
      <c r="Z220" s="2">
        <v>16.515000000000001</v>
      </c>
      <c r="AA220" s="2">
        <v>2.9550000000000001</v>
      </c>
      <c r="AB220" s="2">
        <v>17.96</v>
      </c>
      <c r="AC220" s="2">
        <v>34.869999999999997</v>
      </c>
      <c r="AD220" s="2">
        <v>18.239999999999998</v>
      </c>
      <c r="AE220" s="2">
        <v>10.175000000000001</v>
      </c>
      <c r="AF220" s="2">
        <v>36.26</v>
      </c>
      <c r="AG220" s="2">
        <v>7.3</v>
      </c>
      <c r="AH220" s="2">
        <v>18.88</v>
      </c>
    </row>
    <row r="221" spans="1:34" x14ac:dyDescent="0.25">
      <c r="A221" s="28">
        <v>40122</v>
      </c>
      <c r="B221" s="27">
        <v>19.399999999999999</v>
      </c>
      <c r="C221" s="16">
        <v>15.01</v>
      </c>
      <c r="D221" s="26">
        <v>83.3</v>
      </c>
      <c r="E221" s="26">
        <v>13.8</v>
      </c>
      <c r="F221" s="26">
        <v>33.130000000000003</v>
      </c>
      <c r="G221" s="26">
        <v>23.7</v>
      </c>
      <c r="H221" s="26">
        <v>6.0350000000000001</v>
      </c>
      <c r="I221" s="26">
        <v>4.585</v>
      </c>
      <c r="J221" s="26">
        <v>11.125</v>
      </c>
      <c r="K221" s="26">
        <v>7.24</v>
      </c>
      <c r="L221" s="26">
        <v>12.1</v>
      </c>
      <c r="M221" s="26">
        <v>23</v>
      </c>
      <c r="N221" s="26">
        <v>3.3450000000000002</v>
      </c>
      <c r="O221" s="26">
        <v>13.3</v>
      </c>
      <c r="P221" s="26">
        <v>14.14</v>
      </c>
      <c r="Q221" s="26">
        <v>21.66</v>
      </c>
      <c r="R221" s="2">
        <v>28.28</v>
      </c>
      <c r="S221" s="2">
        <v>7.55</v>
      </c>
      <c r="T221" s="2">
        <v>12.775</v>
      </c>
      <c r="U221" s="2">
        <v>13.955</v>
      </c>
      <c r="V221" s="2">
        <v>11.164999999999999</v>
      </c>
      <c r="W221" s="2">
        <v>3.12</v>
      </c>
      <c r="X221" s="2">
        <v>6.22</v>
      </c>
      <c r="Y221" s="2">
        <v>42.44</v>
      </c>
      <c r="Z221" s="2">
        <v>16.52</v>
      </c>
      <c r="AA221" s="2">
        <v>2.9279999999999999</v>
      </c>
      <c r="AB221" s="2">
        <v>18.399999999999999</v>
      </c>
      <c r="AC221" s="2">
        <v>35.26</v>
      </c>
      <c r="AD221" s="2">
        <v>18.5</v>
      </c>
      <c r="AE221" s="2">
        <v>10.39</v>
      </c>
      <c r="AF221" s="2">
        <v>37.51</v>
      </c>
      <c r="AG221" s="2">
        <v>7.3949999999999996</v>
      </c>
      <c r="AH221" s="2">
        <v>19.195</v>
      </c>
    </row>
    <row r="222" spans="1:34" x14ac:dyDescent="0.25">
      <c r="A222" s="28">
        <v>40123</v>
      </c>
      <c r="B222" s="27">
        <v>19.28</v>
      </c>
      <c r="C222" s="16">
        <v>15.12</v>
      </c>
      <c r="D222" s="26">
        <v>83.95</v>
      </c>
      <c r="E222" s="26">
        <v>13.78</v>
      </c>
      <c r="F222" s="26">
        <v>33.15</v>
      </c>
      <c r="G222" s="26">
        <v>23.73</v>
      </c>
      <c r="H222" s="26">
        <v>6.0350000000000001</v>
      </c>
      <c r="I222" s="26">
        <v>4.6050000000000004</v>
      </c>
      <c r="J222" s="26">
        <v>11.215</v>
      </c>
      <c r="K222" s="26">
        <v>7.2949999999999999</v>
      </c>
      <c r="L222" s="26">
        <v>12.17</v>
      </c>
      <c r="M222" s="26">
        <v>23.14</v>
      </c>
      <c r="N222" s="26">
        <v>3.36</v>
      </c>
      <c r="O222" s="26">
        <v>13.05</v>
      </c>
      <c r="P222" s="26">
        <v>13.97</v>
      </c>
      <c r="Q222" s="26">
        <v>21.725000000000001</v>
      </c>
      <c r="R222" s="2">
        <v>28.44</v>
      </c>
      <c r="S222" s="2">
        <v>7.5549999999999997</v>
      </c>
      <c r="T222" s="2">
        <v>12.67</v>
      </c>
      <c r="U222" s="2">
        <v>13.84</v>
      </c>
      <c r="V222" s="2">
        <v>11.2</v>
      </c>
      <c r="W222" s="2">
        <v>3.1749999999999998</v>
      </c>
      <c r="X222" s="2">
        <v>6.23</v>
      </c>
      <c r="Y222" s="2">
        <v>42.24</v>
      </c>
      <c r="Z222" s="2">
        <v>16.585000000000001</v>
      </c>
      <c r="AA222" s="2">
        <v>2.9950000000000001</v>
      </c>
      <c r="AB222" s="2">
        <v>18.45</v>
      </c>
      <c r="AC222" s="2">
        <v>35.25</v>
      </c>
      <c r="AD222" s="2">
        <v>18.5</v>
      </c>
      <c r="AE222" s="2">
        <v>10.315</v>
      </c>
      <c r="AF222" s="2">
        <v>37.1</v>
      </c>
      <c r="AG222" s="2">
        <v>7.38</v>
      </c>
      <c r="AH222" s="2">
        <v>19.155000000000001</v>
      </c>
    </row>
    <row r="223" spans="1:34" x14ac:dyDescent="0.25">
      <c r="A223" s="28">
        <v>40126</v>
      </c>
      <c r="B223" s="27">
        <v>19.82</v>
      </c>
      <c r="C223" s="16">
        <v>15.445</v>
      </c>
      <c r="D223" s="26">
        <v>87.45</v>
      </c>
      <c r="E223" s="26">
        <v>13.79</v>
      </c>
      <c r="F223" s="26">
        <v>33.68</v>
      </c>
      <c r="G223" s="26">
        <v>24.54</v>
      </c>
      <c r="H223" s="26">
        <v>6.1950000000000003</v>
      </c>
      <c r="I223" s="26">
        <v>4.6749999999999998</v>
      </c>
      <c r="J223" s="26">
        <v>11.475</v>
      </c>
      <c r="K223" s="26">
        <v>7.4</v>
      </c>
      <c r="L223" s="26">
        <v>12.42</v>
      </c>
      <c r="M223" s="26">
        <v>23.53</v>
      </c>
      <c r="N223" s="26">
        <v>3.4</v>
      </c>
      <c r="O223" s="26">
        <v>13.02</v>
      </c>
      <c r="P223" s="26">
        <v>14.19</v>
      </c>
      <c r="Q223" s="26">
        <v>22.35</v>
      </c>
      <c r="R223" s="2">
        <v>29.04</v>
      </c>
      <c r="S223" s="2">
        <v>7.74</v>
      </c>
      <c r="T223" s="2">
        <v>13.44</v>
      </c>
      <c r="U223" s="2">
        <v>14.05</v>
      </c>
      <c r="V223" s="2">
        <v>11.34</v>
      </c>
      <c r="W223" s="2">
        <v>3.22</v>
      </c>
      <c r="X223" s="2">
        <v>6.33</v>
      </c>
      <c r="Y223" s="2">
        <v>43.3</v>
      </c>
      <c r="Z223" s="2">
        <v>16.73</v>
      </c>
      <c r="AA223" s="2">
        <v>3.06</v>
      </c>
      <c r="AB223" s="2">
        <v>18.695</v>
      </c>
      <c r="AC223" s="2">
        <v>36.07</v>
      </c>
      <c r="AD223" s="2">
        <v>18.739999999999998</v>
      </c>
      <c r="AE223" s="2">
        <v>10.43</v>
      </c>
      <c r="AF223" s="2">
        <v>37.5</v>
      </c>
      <c r="AG223" s="2">
        <v>7.47</v>
      </c>
      <c r="AH223" s="2">
        <v>19.54</v>
      </c>
    </row>
    <row r="224" spans="1:34" x14ac:dyDescent="0.25">
      <c r="A224" s="28">
        <v>40127</v>
      </c>
      <c r="B224" s="27">
        <v>19.989999999999998</v>
      </c>
      <c r="C224" s="16">
        <v>15.54</v>
      </c>
      <c r="D224" s="26">
        <v>89.55</v>
      </c>
      <c r="E224" s="26">
        <v>13.6</v>
      </c>
      <c r="F224" s="26">
        <v>33.61</v>
      </c>
      <c r="G224" s="26">
        <v>24.16</v>
      </c>
      <c r="H224" s="26">
        <v>6.17</v>
      </c>
      <c r="I224" s="26">
        <v>4.665</v>
      </c>
      <c r="J224" s="26">
        <v>11.4</v>
      </c>
      <c r="K224" s="26">
        <v>7.3449999999999998</v>
      </c>
      <c r="L224" s="26">
        <v>12.55</v>
      </c>
      <c r="M224" s="26">
        <v>23.5</v>
      </c>
      <c r="N224" s="26">
        <v>3.41</v>
      </c>
      <c r="O224" s="26">
        <v>12.83</v>
      </c>
      <c r="P224" s="26">
        <v>14.21</v>
      </c>
      <c r="Q224" s="26">
        <v>22.864999999999998</v>
      </c>
      <c r="R224" s="2">
        <v>28.89</v>
      </c>
      <c r="S224" s="2">
        <v>7.7350000000000003</v>
      </c>
      <c r="T224" s="2">
        <v>13.44</v>
      </c>
      <c r="U224" s="2">
        <v>14.1</v>
      </c>
      <c r="V224" s="2">
        <v>11.505000000000001</v>
      </c>
      <c r="W224" s="2">
        <v>3.19</v>
      </c>
      <c r="X224" s="2">
        <v>6.38</v>
      </c>
      <c r="Y224" s="2">
        <v>42.41</v>
      </c>
      <c r="Z224" s="2">
        <v>16.5</v>
      </c>
      <c r="AA224" s="2">
        <v>3.0750000000000002</v>
      </c>
      <c r="AB224" s="2">
        <v>18.59</v>
      </c>
      <c r="AC224" s="2">
        <v>35.89</v>
      </c>
      <c r="AD224" s="2">
        <v>18.815000000000001</v>
      </c>
      <c r="AE224" s="2">
        <v>10.4</v>
      </c>
      <c r="AF224" s="2">
        <v>37.76</v>
      </c>
      <c r="AG224" s="2">
        <v>7.4249999999999998</v>
      </c>
      <c r="AH224" s="2">
        <v>19.55</v>
      </c>
    </row>
    <row r="225" spans="1:34" x14ac:dyDescent="0.25">
      <c r="A225" s="28">
        <v>40128</v>
      </c>
      <c r="B225" s="27">
        <v>20.010000000000002</v>
      </c>
      <c r="C225" s="16">
        <v>15.43</v>
      </c>
      <c r="D225" s="26">
        <v>88.4</v>
      </c>
      <c r="E225" s="26">
        <v>13.87</v>
      </c>
      <c r="F225" s="26">
        <v>33.880000000000003</v>
      </c>
      <c r="G225" s="26">
        <v>24.95</v>
      </c>
      <c r="H225" s="26">
        <v>6.18</v>
      </c>
      <c r="I225" s="26">
        <v>4.415</v>
      </c>
      <c r="J225" s="26">
        <v>11.515000000000001</v>
      </c>
      <c r="K225" s="26">
        <v>7.3949999999999996</v>
      </c>
      <c r="L225" s="26">
        <v>12.795</v>
      </c>
      <c r="M225" s="26">
        <v>23.35</v>
      </c>
      <c r="N225" s="26">
        <v>3.42</v>
      </c>
      <c r="O225" s="26">
        <v>12.87</v>
      </c>
      <c r="P225" s="26">
        <v>14.175000000000001</v>
      </c>
      <c r="Q225" s="26">
        <v>22.71</v>
      </c>
      <c r="R225" s="2">
        <v>28.67</v>
      </c>
      <c r="S225" s="2">
        <v>7.73</v>
      </c>
      <c r="T225" s="2">
        <v>13.715</v>
      </c>
      <c r="U225" s="2">
        <v>14.23</v>
      </c>
      <c r="V225" s="2">
        <v>11.65</v>
      </c>
      <c r="W225" s="2">
        <v>3.23</v>
      </c>
      <c r="X225" s="2">
        <v>6.4</v>
      </c>
      <c r="Y225" s="2">
        <v>42.88</v>
      </c>
      <c r="Z225" s="2">
        <v>16.510000000000002</v>
      </c>
      <c r="AA225" s="2">
        <v>3.105</v>
      </c>
      <c r="AB225" s="2">
        <v>18.350000000000001</v>
      </c>
      <c r="AC225" s="2">
        <v>36</v>
      </c>
      <c r="AD225" s="2">
        <v>18.82</v>
      </c>
      <c r="AE225" s="2">
        <v>10.34</v>
      </c>
      <c r="AF225" s="2">
        <v>37.69</v>
      </c>
      <c r="AG225" s="2">
        <v>7.67</v>
      </c>
      <c r="AH225" s="2">
        <v>18.989999999999998</v>
      </c>
    </row>
    <row r="226" spans="1:34" x14ac:dyDescent="0.25">
      <c r="A226" s="28">
        <v>40129</v>
      </c>
      <c r="B226" s="27">
        <v>19.855</v>
      </c>
      <c r="C226" s="16">
        <v>15.275</v>
      </c>
      <c r="D226" s="26">
        <v>89.3</v>
      </c>
      <c r="E226" s="26">
        <v>13.845000000000001</v>
      </c>
      <c r="F226" s="26">
        <v>33.909999999999997</v>
      </c>
      <c r="G226" s="26">
        <v>24.71</v>
      </c>
      <c r="H226" s="26">
        <v>6.1150000000000002</v>
      </c>
      <c r="I226" s="26">
        <v>4.41</v>
      </c>
      <c r="J226" s="26">
        <v>11.57</v>
      </c>
      <c r="K226" s="26">
        <v>7.4349999999999996</v>
      </c>
      <c r="L226" s="26">
        <v>12.79</v>
      </c>
      <c r="M226" s="26">
        <v>23.28</v>
      </c>
      <c r="N226" s="26">
        <v>3.39</v>
      </c>
      <c r="O226" s="26">
        <v>13.15</v>
      </c>
      <c r="P226" s="26">
        <v>14.16</v>
      </c>
      <c r="Q226" s="26">
        <v>22.23</v>
      </c>
      <c r="R226" s="2">
        <v>28.48</v>
      </c>
      <c r="S226" s="2">
        <v>7.5350000000000001</v>
      </c>
      <c r="T226" s="2">
        <v>13.55</v>
      </c>
      <c r="U226" s="2">
        <v>13.86</v>
      </c>
      <c r="V226" s="2">
        <v>11.31</v>
      </c>
      <c r="W226" s="2">
        <v>3.2149999999999999</v>
      </c>
      <c r="X226" s="2">
        <v>6.41</v>
      </c>
      <c r="Y226" s="2">
        <v>42.94</v>
      </c>
      <c r="Z226" s="2">
        <v>16.420000000000002</v>
      </c>
      <c r="AA226" s="2">
        <v>3.097</v>
      </c>
      <c r="AB226" s="2">
        <v>18.34</v>
      </c>
      <c r="AC226" s="2">
        <v>35.630000000000003</v>
      </c>
      <c r="AD226" s="2">
        <v>18.850000000000001</v>
      </c>
      <c r="AE226" s="2">
        <v>10.074999999999999</v>
      </c>
      <c r="AF226" s="2">
        <v>37.64</v>
      </c>
      <c r="AG226" s="2">
        <v>7.76</v>
      </c>
      <c r="AH226" s="2">
        <v>19.23</v>
      </c>
    </row>
    <row r="227" spans="1:34" x14ac:dyDescent="0.25">
      <c r="A227" s="28">
        <v>40130</v>
      </c>
      <c r="B227" s="27">
        <v>19.98</v>
      </c>
      <c r="C227" s="16">
        <v>15.37</v>
      </c>
      <c r="D227" s="26">
        <v>90</v>
      </c>
      <c r="E227" s="26">
        <v>14</v>
      </c>
      <c r="F227" s="26">
        <v>33.97</v>
      </c>
      <c r="G227" s="26">
        <v>24.9</v>
      </c>
      <c r="H227" s="26">
        <v>6.0650000000000004</v>
      </c>
      <c r="I227" s="26">
        <v>4.43</v>
      </c>
      <c r="J227" s="26">
        <v>11.645</v>
      </c>
      <c r="K227" s="26">
        <v>7.54</v>
      </c>
      <c r="L227" s="26">
        <v>12.875</v>
      </c>
      <c r="M227" s="26">
        <v>23.12</v>
      </c>
      <c r="N227" s="26">
        <v>3.4049999999999998</v>
      </c>
      <c r="O227" s="26">
        <v>13.32</v>
      </c>
      <c r="P227" s="26">
        <v>14.19</v>
      </c>
      <c r="Q227" s="26">
        <v>21.97</v>
      </c>
      <c r="R227" s="2">
        <v>28.74</v>
      </c>
      <c r="S227" s="2">
        <v>7.6849999999999996</v>
      </c>
      <c r="T227" s="2">
        <v>13.515000000000001</v>
      </c>
      <c r="U227" s="2">
        <v>13.885</v>
      </c>
      <c r="V227" s="2">
        <v>11.48</v>
      </c>
      <c r="W227" s="2">
        <v>3.22</v>
      </c>
      <c r="X227" s="2">
        <v>6.4</v>
      </c>
      <c r="Y227" s="2">
        <v>42.95</v>
      </c>
      <c r="Z227" s="2">
        <v>16.23</v>
      </c>
      <c r="AA227" s="2">
        <v>3.0819999999999999</v>
      </c>
      <c r="AB227" s="2">
        <v>17.96</v>
      </c>
      <c r="AC227" s="2">
        <v>36.090000000000003</v>
      </c>
      <c r="AD227" s="2">
        <v>18.7</v>
      </c>
      <c r="AE227" s="2">
        <v>9.85</v>
      </c>
      <c r="AF227" s="2">
        <v>36.97</v>
      </c>
      <c r="AG227" s="2">
        <v>7.85</v>
      </c>
      <c r="AH227" s="2">
        <v>19.260000000000002</v>
      </c>
    </row>
    <row r="228" spans="1:34" x14ac:dyDescent="0.25">
      <c r="A228" s="28">
        <v>40133</v>
      </c>
      <c r="B228" s="27">
        <v>20.57</v>
      </c>
      <c r="C228" s="16">
        <v>15.625</v>
      </c>
      <c r="D228" s="26">
        <v>90.95</v>
      </c>
      <c r="E228" s="26">
        <v>14.24</v>
      </c>
      <c r="F228" s="26">
        <v>34.31</v>
      </c>
      <c r="G228" s="26">
        <v>26</v>
      </c>
      <c r="H228" s="26">
        <v>6.11</v>
      </c>
      <c r="I228" s="26">
        <v>4.4749999999999996</v>
      </c>
      <c r="J228" s="26">
        <v>11.81</v>
      </c>
      <c r="K228" s="26">
        <v>7.49</v>
      </c>
      <c r="L228" s="26">
        <v>13.09</v>
      </c>
      <c r="M228" s="26">
        <v>23.9</v>
      </c>
      <c r="N228" s="26">
        <v>3.4249999999999998</v>
      </c>
      <c r="O228" s="26">
        <v>13.5</v>
      </c>
      <c r="P228" s="26">
        <v>14.19</v>
      </c>
      <c r="Q228" s="26">
        <v>22.13</v>
      </c>
      <c r="R228" s="2">
        <v>29.56</v>
      </c>
      <c r="S228" s="2">
        <v>7.97</v>
      </c>
      <c r="T228" s="2">
        <v>13.54</v>
      </c>
      <c r="U228" s="2">
        <v>13.97</v>
      </c>
      <c r="V228" s="2">
        <v>11.64</v>
      </c>
      <c r="W228" s="2">
        <v>3.2149999999999999</v>
      </c>
      <c r="X228" s="2">
        <v>6.4550000000000001</v>
      </c>
      <c r="Y228" s="2">
        <v>42.26</v>
      </c>
      <c r="Z228" s="2">
        <v>16.510000000000002</v>
      </c>
      <c r="AA228" s="2">
        <v>3.1</v>
      </c>
      <c r="AB228" s="2">
        <v>19.024999999999999</v>
      </c>
      <c r="AC228" s="2">
        <v>36.22</v>
      </c>
      <c r="AD228" s="2">
        <v>18.795000000000002</v>
      </c>
      <c r="AE228" s="2">
        <v>10.154999999999999</v>
      </c>
      <c r="AF228" s="2">
        <v>37.86</v>
      </c>
      <c r="AG228" s="2">
        <v>7.91</v>
      </c>
      <c r="AH228" s="2">
        <v>19.375</v>
      </c>
    </row>
    <row r="229" spans="1:34" x14ac:dyDescent="0.25">
      <c r="A229" s="28">
        <v>40134</v>
      </c>
      <c r="B229" s="27">
        <v>20.245000000000001</v>
      </c>
      <c r="C229" s="16">
        <v>15.63</v>
      </c>
      <c r="D229" s="26">
        <v>90.5</v>
      </c>
      <c r="E229" s="26">
        <v>14.25</v>
      </c>
      <c r="F229" s="26">
        <v>33.9</v>
      </c>
      <c r="G229" s="26">
        <v>25.64</v>
      </c>
      <c r="H229" s="26">
        <v>6.04</v>
      </c>
      <c r="I229" s="26">
        <v>4.4349999999999996</v>
      </c>
      <c r="J229" s="26">
        <v>11.7</v>
      </c>
      <c r="K229" s="26">
        <v>7.41</v>
      </c>
      <c r="L229" s="26">
        <v>13.12</v>
      </c>
      <c r="M229" s="26">
        <v>23.9</v>
      </c>
      <c r="N229" s="26">
        <v>3.42</v>
      </c>
      <c r="O229" s="26">
        <v>13.53</v>
      </c>
      <c r="P229" s="26">
        <v>14.45</v>
      </c>
      <c r="Q229" s="26">
        <v>22.06</v>
      </c>
      <c r="R229" s="2">
        <v>29.32</v>
      </c>
      <c r="S229" s="2">
        <v>7.81</v>
      </c>
      <c r="T229" s="2">
        <v>13.26</v>
      </c>
      <c r="U229" s="2">
        <v>14.025</v>
      </c>
      <c r="V229" s="2">
        <v>11.595000000000001</v>
      </c>
      <c r="W229" s="2">
        <v>3.2549999999999999</v>
      </c>
      <c r="X229" s="2">
        <v>6.47</v>
      </c>
      <c r="Y229" s="2">
        <v>42.44</v>
      </c>
      <c r="Z229" s="2">
        <v>16.344999999999999</v>
      </c>
      <c r="AA229" s="2">
        <v>3.0819999999999999</v>
      </c>
      <c r="AB229" s="2">
        <v>19.035</v>
      </c>
      <c r="AC229" s="2">
        <v>36.659999999999997</v>
      </c>
      <c r="AD229" s="2">
        <v>18.75</v>
      </c>
      <c r="AE229" s="2">
        <v>10.375</v>
      </c>
      <c r="AF229" s="2">
        <v>35.9</v>
      </c>
      <c r="AG229" s="2">
        <v>8</v>
      </c>
      <c r="AH229" s="2">
        <v>19.43</v>
      </c>
    </row>
    <row r="230" spans="1:34" x14ac:dyDescent="0.25">
      <c r="A230" s="28">
        <v>40135</v>
      </c>
      <c r="B230" s="27">
        <v>20.239999999999998</v>
      </c>
      <c r="C230" s="16">
        <v>15.72</v>
      </c>
      <c r="D230" s="26">
        <v>91.15</v>
      </c>
      <c r="E230" s="26">
        <v>14.45</v>
      </c>
      <c r="F230" s="26">
        <v>34.130000000000003</v>
      </c>
      <c r="G230" s="26">
        <v>26.02</v>
      </c>
      <c r="H230" s="26">
        <v>6.07</v>
      </c>
      <c r="I230" s="26">
        <v>4.45</v>
      </c>
      <c r="J230" s="26">
        <v>11.755000000000001</v>
      </c>
      <c r="K230" s="26">
        <v>7.4649999999999999</v>
      </c>
      <c r="L230" s="26">
        <v>13.17</v>
      </c>
      <c r="M230" s="26">
        <v>24.17</v>
      </c>
      <c r="N230" s="26">
        <v>3.4350000000000001</v>
      </c>
      <c r="O230" s="26">
        <v>13.49</v>
      </c>
      <c r="P230" s="26">
        <v>14.46</v>
      </c>
      <c r="Q230" s="26">
        <v>21.97</v>
      </c>
      <c r="R230" s="2">
        <v>29.66</v>
      </c>
      <c r="S230" s="2">
        <v>7.835</v>
      </c>
      <c r="T230" s="2">
        <v>13.574999999999999</v>
      </c>
      <c r="U230" s="2">
        <v>14.105</v>
      </c>
      <c r="V230" s="2">
        <v>11.7</v>
      </c>
      <c r="W230" s="2">
        <v>3.2749999999999999</v>
      </c>
      <c r="X230" s="2">
        <v>6.52</v>
      </c>
      <c r="Y230" s="2">
        <v>42.6</v>
      </c>
      <c r="Z230" s="2">
        <v>16.135000000000002</v>
      </c>
      <c r="AA230" s="2">
        <v>3.0830000000000002</v>
      </c>
      <c r="AB230" s="2">
        <v>19</v>
      </c>
      <c r="AC230" s="2">
        <v>36.92</v>
      </c>
      <c r="AD230" s="2">
        <v>18.809999999999999</v>
      </c>
      <c r="AE230" s="2">
        <v>10.220000000000001</v>
      </c>
      <c r="AF230" s="2">
        <v>35.950000000000003</v>
      </c>
      <c r="AG230" s="2">
        <v>7.93</v>
      </c>
      <c r="AH230" s="2">
        <v>19.649999999999999</v>
      </c>
    </row>
    <row r="231" spans="1:34" x14ac:dyDescent="0.25">
      <c r="A231" s="28">
        <v>40136</v>
      </c>
      <c r="B231" s="27">
        <v>19.68</v>
      </c>
      <c r="C231" s="16">
        <v>15.42</v>
      </c>
      <c r="D231" s="26">
        <v>89.45</v>
      </c>
      <c r="E231" s="26">
        <v>14.14</v>
      </c>
      <c r="F231" s="26">
        <v>33.75</v>
      </c>
      <c r="G231" s="26">
        <v>25.41</v>
      </c>
      <c r="H231" s="26">
        <v>5.97</v>
      </c>
      <c r="I231" s="26">
        <v>4.3899999999999997</v>
      </c>
      <c r="J231" s="26">
        <v>11.605</v>
      </c>
      <c r="K231" s="26">
        <v>7.37</v>
      </c>
      <c r="L231" s="26">
        <v>12.895</v>
      </c>
      <c r="M231" s="26">
        <v>23.67</v>
      </c>
      <c r="N231" s="26">
        <v>3.4</v>
      </c>
      <c r="O231" s="26">
        <v>13.38</v>
      </c>
      <c r="P231" s="26">
        <v>14.29</v>
      </c>
      <c r="Q231" s="26">
        <v>21.4</v>
      </c>
      <c r="R231" s="2">
        <v>29.21</v>
      </c>
      <c r="S231" s="2">
        <v>7.58</v>
      </c>
      <c r="T231" s="2">
        <v>13.585000000000001</v>
      </c>
      <c r="U231" s="2">
        <v>13.89</v>
      </c>
      <c r="V231" s="2">
        <v>11.635</v>
      </c>
      <c r="W231" s="2">
        <v>3.26</v>
      </c>
      <c r="X231" s="2">
        <v>6.41</v>
      </c>
      <c r="Y231" s="2">
        <v>41.74</v>
      </c>
      <c r="Z231" s="2">
        <v>15.9</v>
      </c>
      <c r="AA231" s="2">
        <v>2.9809999999999999</v>
      </c>
      <c r="AB231" s="2">
        <v>18.43</v>
      </c>
      <c r="AC231" s="2">
        <v>36.770000000000003</v>
      </c>
      <c r="AD231" s="2">
        <v>18.5</v>
      </c>
      <c r="AE231" s="2">
        <v>9.91</v>
      </c>
      <c r="AF231" s="2">
        <v>36.15</v>
      </c>
      <c r="AG231" s="2">
        <v>7.72</v>
      </c>
      <c r="AH231" s="2">
        <v>19.38</v>
      </c>
    </row>
    <row r="232" spans="1:34" x14ac:dyDescent="0.25">
      <c r="A232" s="28">
        <v>40137</v>
      </c>
      <c r="B232" s="27">
        <v>19.59</v>
      </c>
      <c r="C232" s="16">
        <v>15.38</v>
      </c>
      <c r="D232" s="26">
        <v>88.95</v>
      </c>
      <c r="E232" s="26">
        <v>14.244999999999999</v>
      </c>
      <c r="F232" s="26">
        <v>33.4</v>
      </c>
      <c r="G232" s="26">
        <v>25.3</v>
      </c>
      <c r="H232" s="26">
        <v>5.86</v>
      </c>
      <c r="I232" s="26">
        <v>4.375</v>
      </c>
      <c r="J232" s="26">
        <v>11.43</v>
      </c>
      <c r="K232" s="26">
        <v>7.3049999999999997</v>
      </c>
      <c r="L232" s="26">
        <v>12.72</v>
      </c>
      <c r="M232" s="26">
        <v>23.55</v>
      </c>
      <c r="N232" s="26">
        <v>3.4</v>
      </c>
      <c r="O232" s="26">
        <v>13.4</v>
      </c>
      <c r="P232" s="26">
        <v>14.494999999999999</v>
      </c>
      <c r="Q232" s="26">
        <v>21.75</v>
      </c>
      <c r="R232" s="2">
        <v>28.9</v>
      </c>
      <c r="S232" s="2">
        <v>7.6050000000000004</v>
      </c>
      <c r="T232" s="2">
        <v>13.205</v>
      </c>
      <c r="U232" s="2">
        <v>13.824999999999999</v>
      </c>
      <c r="V232" s="2">
        <v>11.51</v>
      </c>
      <c r="W232" s="2">
        <v>3.2050000000000001</v>
      </c>
      <c r="X232" s="2">
        <v>6.38</v>
      </c>
      <c r="Y232" s="2">
        <v>41.48</v>
      </c>
      <c r="Z232" s="2">
        <v>15.77</v>
      </c>
      <c r="AA232" s="2">
        <v>2.95</v>
      </c>
      <c r="AB232" s="2">
        <v>17.815000000000001</v>
      </c>
      <c r="AC232" s="2">
        <v>36.9</v>
      </c>
      <c r="AD232" s="2">
        <v>18.344999999999999</v>
      </c>
      <c r="AE232" s="2">
        <v>9.7550000000000008</v>
      </c>
      <c r="AF232" s="2">
        <v>36.19</v>
      </c>
      <c r="AG232" s="2">
        <v>7.6</v>
      </c>
      <c r="AH232" s="2">
        <v>19.12</v>
      </c>
    </row>
    <row r="233" spans="1:34" x14ac:dyDescent="0.25">
      <c r="A233" s="28">
        <v>40140</v>
      </c>
      <c r="B233" s="27">
        <v>20.100000000000001</v>
      </c>
      <c r="C233" s="16">
        <v>15.62</v>
      </c>
      <c r="D233" s="26">
        <v>90.75</v>
      </c>
      <c r="E233" s="26">
        <v>14.34</v>
      </c>
      <c r="F233" s="26">
        <v>34</v>
      </c>
      <c r="G233" s="26">
        <v>26.11</v>
      </c>
      <c r="H233" s="26">
        <v>5.92</v>
      </c>
      <c r="I233" s="26">
        <v>4.4000000000000004</v>
      </c>
      <c r="J233" s="26">
        <v>11.8</v>
      </c>
      <c r="K233" s="26">
        <v>7.3150000000000004</v>
      </c>
      <c r="L233" s="26">
        <v>13.04</v>
      </c>
      <c r="M233" s="26">
        <v>23.77</v>
      </c>
      <c r="N233" s="26">
        <v>3.45</v>
      </c>
      <c r="O233" s="26">
        <v>13.64</v>
      </c>
      <c r="P233" s="26">
        <v>14.52</v>
      </c>
      <c r="Q233" s="26">
        <v>21.65</v>
      </c>
      <c r="R233" s="2">
        <v>29.25</v>
      </c>
      <c r="S233" s="2">
        <v>7.68</v>
      </c>
      <c r="T233" s="2">
        <v>13.45</v>
      </c>
      <c r="U233" s="2">
        <v>14.055</v>
      </c>
      <c r="V233" s="2">
        <v>11.54</v>
      </c>
      <c r="W233" s="2">
        <v>3.2250000000000001</v>
      </c>
      <c r="X233" s="2">
        <v>6.43</v>
      </c>
      <c r="Y233" s="2">
        <v>41.83</v>
      </c>
      <c r="Z233" s="2">
        <v>16.03</v>
      </c>
      <c r="AA233" s="2">
        <v>3.0129999999999999</v>
      </c>
      <c r="AB233" s="2">
        <v>18.074999999999999</v>
      </c>
      <c r="AC233" s="2">
        <v>37.29</v>
      </c>
      <c r="AD233" s="2">
        <v>18.7</v>
      </c>
      <c r="AE233" s="2">
        <v>9.9600000000000009</v>
      </c>
      <c r="AF233" s="2">
        <v>36.409999999999997</v>
      </c>
      <c r="AG233" s="2">
        <v>7.7249999999999996</v>
      </c>
      <c r="AH233" s="2">
        <v>19.385000000000002</v>
      </c>
    </row>
    <row r="234" spans="1:34" x14ac:dyDescent="0.25">
      <c r="A234" s="28">
        <v>40141</v>
      </c>
      <c r="B234" s="27">
        <v>19.940000000000001</v>
      </c>
      <c r="C234" s="16">
        <v>15.57</v>
      </c>
      <c r="D234" s="26">
        <v>89.65</v>
      </c>
      <c r="E234" s="26">
        <v>14.21</v>
      </c>
      <c r="F234" s="26">
        <v>34</v>
      </c>
      <c r="G234" s="26">
        <v>26.03</v>
      </c>
      <c r="H234" s="26">
        <v>5.8650000000000002</v>
      </c>
      <c r="I234" s="26">
        <v>4.4050000000000002</v>
      </c>
      <c r="J234" s="26">
        <v>11.725</v>
      </c>
      <c r="K234" s="26">
        <v>7.2050000000000001</v>
      </c>
      <c r="L234" s="26">
        <v>12.97</v>
      </c>
      <c r="M234" s="26">
        <v>23.91</v>
      </c>
      <c r="N234" s="26">
        <v>3.44</v>
      </c>
      <c r="O234" s="26">
        <v>13.71</v>
      </c>
      <c r="P234" s="26">
        <v>14.53</v>
      </c>
      <c r="Q234" s="26">
        <v>21.434999999999999</v>
      </c>
      <c r="R234" s="2">
        <v>29.1</v>
      </c>
      <c r="S234" s="2">
        <v>7.6</v>
      </c>
      <c r="T234" s="2">
        <v>13.3</v>
      </c>
      <c r="U234" s="2">
        <v>14.12</v>
      </c>
      <c r="V234" s="2">
        <v>11.375</v>
      </c>
      <c r="W234" s="2">
        <v>3.23</v>
      </c>
      <c r="X234" s="2">
        <v>6.4450000000000003</v>
      </c>
      <c r="Y234" s="2">
        <v>42.45</v>
      </c>
      <c r="Z234" s="2">
        <v>15.744999999999999</v>
      </c>
      <c r="AA234" s="2">
        <v>3.02</v>
      </c>
      <c r="AB234" s="2">
        <v>18.184999999999999</v>
      </c>
      <c r="AC234" s="2">
        <v>37.28</v>
      </c>
      <c r="AD234" s="2">
        <v>18.649999999999999</v>
      </c>
      <c r="AE234" s="2">
        <v>9.98</v>
      </c>
      <c r="AF234" s="2">
        <v>36.229999999999997</v>
      </c>
      <c r="AG234" s="2">
        <v>7.61</v>
      </c>
      <c r="AH234" s="2">
        <v>19.36</v>
      </c>
    </row>
    <row r="235" spans="1:34" x14ac:dyDescent="0.25">
      <c r="A235" s="28">
        <v>40142</v>
      </c>
      <c r="B235" s="27">
        <v>20</v>
      </c>
      <c r="C235" s="16">
        <v>15.56</v>
      </c>
      <c r="D235" s="26">
        <v>89.55</v>
      </c>
      <c r="E235" s="26">
        <v>14.234999999999999</v>
      </c>
      <c r="F235" s="26">
        <v>33.909999999999997</v>
      </c>
      <c r="G235" s="26">
        <v>26.36</v>
      </c>
      <c r="H235" s="26">
        <v>5.8550000000000004</v>
      </c>
      <c r="I235" s="26">
        <v>4.38</v>
      </c>
      <c r="J235" s="26">
        <v>11.824999999999999</v>
      </c>
      <c r="K235" s="26">
        <v>7.18</v>
      </c>
      <c r="L235" s="26">
        <v>12.99</v>
      </c>
      <c r="M235" s="26">
        <v>23.85</v>
      </c>
      <c r="N235" s="26">
        <v>3.4350000000000001</v>
      </c>
      <c r="O235" s="26">
        <v>13.6</v>
      </c>
      <c r="P235" s="26">
        <v>14.44</v>
      </c>
      <c r="Q235" s="26">
        <v>21.35</v>
      </c>
      <c r="R235" s="2">
        <v>29.02</v>
      </c>
      <c r="S235" s="2">
        <v>7.585</v>
      </c>
      <c r="T235" s="2">
        <v>13.19</v>
      </c>
      <c r="U235" s="2">
        <v>14.085000000000001</v>
      </c>
      <c r="V235" s="2">
        <v>11.32</v>
      </c>
      <c r="W235" s="2">
        <v>3.25</v>
      </c>
      <c r="X235" s="2">
        <v>6.47</v>
      </c>
      <c r="Y235" s="2">
        <v>43.08</v>
      </c>
      <c r="Z235" s="2">
        <v>15.734999999999999</v>
      </c>
      <c r="AA235" s="2">
        <v>3.0419999999999998</v>
      </c>
      <c r="AB235" s="2">
        <v>18.420000000000002</v>
      </c>
      <c r="AC235" s="2">
        <v>37.25</v>
      </c>
      <c r="AD235" s="2">
        <v>18.739999999999998</v>
      </c>
      <c r="AE235" s="2">
        <v>9.9700000000000006</v>
      </c>
      <c r="AF235" s="2">
        <v>37</v>
      </c>
      <c r="AG235" s="2">
        <v>7.665</v>
      </c>
      <c r="AH235" s="2">
        <v>19.52</v>
      </c>
    </row>
    <row r="236" spans="1:34" x14ac:dyDescent="0.25">
      <c r="A236" s="28">
        <v>40143</v>
      </c>
      <c r="B236" s="27">
        <v>19.484999999999999</v>
      </c>
      <c r="C236" s="16">
        <v>15.074999999999999</v>
      </c>
      <c r="D236" s="26">
        <v>87.05</v>
      </c>
      <c r="E236" s="26">
        <v>13.96</v>
      </c>
      <c r="F236" s="26">
        <v>33.47</v>
      </c>
      <c r="G236" s="26">
        <v>24.92</v>
      </c>
      <c r="H236" s="26">
        <v>5.64</v>
      </c>
      <c r="I236" s="26">
        <v>4.2549999999999999</v>
      </c>
      <c r="J236" s="26">
        <v>11.44</v>
      </c>
      <c r="K236" s="26">
        <v>7.05</v>
      </c>
      <c r="L236" s="26">
        <v>12.535</v>
      </c>
      <c r="M236" s="26">
        <v>23.38</v>
      </c>
      <c r="N236" s="26">
        <v>3.38</v>
      </c>
      <c r="O236" s="26">
        <v>13.61</v>
      </c>
      <c r="P236" s="26">
        <v>14.14</v>
      </c>
      <c r="Q236" s="26">
        <v>21.15</v>
      </c>
      <c r="R236" s="2">
        <v>28.29</v>
      </c>
      <c r="S236" s="2">
        <v>7.22</v>
      </c>
      <c r="T236" s="2">
        <v>12.8</v>
      </c>
      <c r="U236" s="2">
        <v>13.79</v>
      </c>
      <c r="V236" s="2">
        <v>11.07</v>
      </c>
      <c r="W236" s="2">
        <v>3.22</v>
      </c>
      <c r="X236" s="2">
        <v>6.35</v>
      </c>
      <c r="Y236" s="2">
        <v>42.48</v>
      </c>
      <c r="Z236" s="2">
        <v>15.565</v>
      </c>
      <c r="AA236" s="2">
        <v>2.944</v>
      </c>
      <c r="AB236" s="2">
        <v>18.649999999999999</v>
      </c>
      <c r="AC236" s="2">
        <v>36.68</v>
      </c>
      <c r="AD236" s="2">
        <v>18.27</v>
      </c>
      <c r="AE236" s="2">
        <v>9.56</v>
      </c>
      <c r="AF236" s="2">
        <v>36.799999999999997</v>
      </c>
      <c r="AG236" s="2">
        <v>7.3849999999999998</v>
      </c>
      <c r="AH236" s="2">
        <v>19.164999999999999</v>
      </c>
    </row>
    <row r="237" spans="1:34" x14ac:dyDescent="0.25">
      <c r="A237" s="28">
        <v>40144</v>
      </c>
      <c r="B237" s="27">
        <v>19.885000000000002</v>
      </c>
      <c r="C237" s="16">
        <v>15.244999999999999</v>
      </c>
      <c r="D237" s="26">
        <v>86.85</v>
      </c>
      <c r="E237" s="26">
        <v>13.925000000000001</v>
      </c>
      <c r="F237" s="26">
        <v>33.700000000000003</v>
      </c>
      <c r="G237" s="26">
        <v>25.92</v>
      </c>
      <c r="H237" s="26">
        <v>5.8</v>
      </c>
      <c r="I237" s="26">
        <v>4.3099999999999996</v>
      </c>
      <c r="J237" s="26">
        <v>11.58</v>
      </c>
      <c r="K237" s="26">
        <v>7.19</v>
      </c>
      <c r="L237" s="26">
        <v>12.7</v>
      </c>
      <c r="M237" s="26">
        <v>23.85</v>
      </c>
      <c r="N237" s="26">
        <v>3.4</v>
      </c>
      <c r="O237" s="26">
        <v>13.62</v>
      </c>
      <c r="P237" s="26">
        <v>14.31</v>
      </c>
      <c r="Q237" s="26">
        <v>21.16</v>
      </c>
      <c r="R237" s="2">
        <v>28.34</v>
      </c>
      <c r="S237" s="2">
        <v>7.32</v>
      </c>
      <c r="T237" s="2">
        <v>12.835000000000001</v>
      </c>
      <c r="U237" s="2">
        <v>13.97</v>
      </c>
      <c r="V237" s="2">
        <v>11.19</v>
      </c>
      <c r="W237" s="2">
        <v>3.25</v>
      </c>
      <c r="X237" s="2">
        <v>6.38</v>
      </c>
      <c r="Y237" s="2">
        <v>42.39</v>
      </c>
      <c r="Z237" s="2">
        <v>15.824999999999999</v>
      </c>
      <c r="AA237" s="2">
        <v>3</v>
      </c>
      <c r="AB237" s="2">
        <v>19.204999999999998</v>
      </c>
      <c r="AC237" s="2">
        <v>37.119999999999997</v>
      </c>
      <c r="AD237" s="2">
        <v>18.504999999999999</v>
      </c>
      <c r="AE237" s="2">
        <v>9.48</v>
      </c>
      <c r="AF237" s="2">
        <v>36.700000000000003</v>
      </c>
      <c r="AG237" s="2">
        <v>7.59</v>
      </c>
      <c r="AH237" s="2">
        <v>19.309999999999999</v>
      </c>
    </row>
    <row r="238" spans="1:34" x14ac:dyDescent="0.25">
      <c r="A238" s="28">
        <v>40147</v>
      </c>
      <c r="B238" s="27">
        <v>19.3</v>
      </c>
      <c r="C238" s="16">
        <v>15.175000000000001</v>
      </c>
      <c r="D238" s="26">
        <v>85.5</v>
      </c>
      <c r="E238" s="26">
        <v>13.79</v>
      </c>
      <c r="F238" s="26">
        <v>33.15</v>
      </c>
      <c r="G238" s="26">
        <v>25.98</v>
      </c>
      <c r="H238" s="26">
        <v>5.64</v>
      </c>
      <c r="I238" s="26">
        <v>4.24</v>
      </c>
      <c r="J238" s="26">
        <v>11.41</v>
      </c>
      <c r="K238" s="26">
        <v>7.1349999999999998</v>
      </c>
      <c r="L238" s="26">
        <v>12.545</v>
      </c>
      <c r="M238" s="26">
        <v>23.5</v>
      </c>
      <c r="N238" s="26">
        <v>3.4</v>
      </c>
      <c r="O238" s="26">
        <v>13.45</v>
      </c>
      <c r="P238" s="26">
        <v>14.414999999999999</v>
      </c>
      <c r="Q238" s="26">
        <v>20.85</v>
      </c>
      <c r="R238" s="2">
        <v>28.39</v>
      </c>
      <c r="S238" s="2">
        <v>7.21</v>
      </c>
      <c r="T238" s="2">
        <v>12.7</v>
      </c>
      <c r="U238" s="2">
        <v>13.815</v>
      </c>
      <c r="V238" s="2">
        <v>11.14</v>
      </c>
      <c r="W238" s="2">
        <v>3.19</v>
      </c>
      <c r="X238" s="2">
        <v>6.32</v>
      </c>
      <c r="Y238" s="2">
        <v>42.43</v>
      </c>
      <c r="Z238" s="2">
        <v>15.82</v>
      </c>
      <c r="AA238" s="2">
        <v>2.94</v>
      </c>
      <c r="AB238" s="2">
        <v>18.22</v>
      </c>
      <c r="AC238" s="2">
        <v>36.4</v>
      </c>
      <c r="AD238" s="2">
        <v>18.3</v>
      </c>
      <c r="AE238" s="2">
        <v>9.19</v>
      </c>
      <c r="AF238" s="2">
        <v>36.369999999999997</v>
      </c>
      <c r="AG238" s="2">
        <v>7.42</v>
      </c>
      <c r="AH238" s="2">
        <v>19.12</v>
      </c>
    </row>
    <row r="239" spans="1:34" x14ac:dyDescent="0.25">
      <c r="A239" s="28">
        <v>40148</v>
      </c>
      <c r="B239" s="27">
        <v>19.989999999999998</v>
      </c>
      <c r="C239" s="16">
        <v>15.54</v>
      </c>
      <c r="D239" s="26">
        <v>87.9</v>
      </c>
      <c r="E239" s="26">
        <v>13.99</v>
      </c>
      <c r="F239" s="26">
        <v>33.72</v>
      </c>
      <c r="G239" s="26">
        <v>26.6</v>
      </c>
      <c r="H239" s="26">
        <v>5.7249999999999996</v>
      </c>
      <c r="I239" s="26">
        <v>4.2699999999999996</v>
      </c>
      <c r="J239" s="26">
        <v>11.63</v>
      </c>
      <c r="K239" s="26">
        <v>7.1</v>
      </c>
      <c r="L239" s="26">
        <v>12.79</v>
      </c>
      <c r="M239" s="26">
        <v>23.53</v>
      </c>
      <c r="N239" s="26">
        <v>3.3450000000000002</v>
      </c>
      <c r="O239" s="26">
        <v>13.5</v>
      </c>
      <c r="P239" s="26">
        <v>14.615</v>
      </c>
      <c r="Q239" s="26">
        <v>21.295000000000002</v>
      </c>
      <c r="R239" s="2">
        <v>29.23</v>
      </c>
      <c r="S239" s="2">
        <v>7.48</v>
      </c>
      <c r="T239" s="2">
        <v>12.76</v>
      </c>
      <c r="U239" s="2">
        <v>14.09</v>
      </c>
      <c r="V239" s="2">
        <v>11.275</v>
      </c>
      <c r="W239" s="2">
        <v>3.24</v>
      </c>
      <c r="X239" s="2">
        <v>6.42</v>
      </c>
      <c r="Y239" s="2">
        <v>42.8</v>
      </c>
      <c r="Z239" s="2">
        <v>15.9</v>
      </c>
      <c r="AA239" s="2">
        <v>3.0190000000000001</v>
      </c>
      <c r="AB239" s="2">
        <v>18.61</v>
      </c>
      <c r="AC239" s="2">
        <v>37</v>
      </c>
      <c r="AD239" s="2">
        <v>18.745000000000001</v>
      </c>
      <c r="AE239" s="2">
        <v>9.34</v>
      </c>
      <c r="AF239" s="2">
        <v>37.26</v>
      </c>
      <c r="AG239" s="2">
        <v>7.72</v>
      </c>
      <c r="AH239" s="2">
        <v>19.52</v>
      </c>
    </row>
    <row r="240" spans="1:34" x14ac:dyDescent="0.25">
      <c r="A240" s="28">
        <v>40149</v>
      </c>
      <c r="B240" s="27">
        <v>20.074999999999999</v>
      </c>
      <c r="C240" s="16">
        <v>15.37</v>
      </c>
      <c r="D240" s="26">
        <v>86.55</v>
      </c>
      <c r="E240" s="26">
        <v>13.984999999999999</v>
      </c>
      <c r="F240" s="26">
        <v>33.75</v>
      </c>
      <c r="G240" s="26">
        <v>27.03</v>
      </c>
      <c r="H240" s="26">
        <v>5.69</v>
      </c>
      <c r="I240" s="26">
        <v>4.25</v>
      </c>
      <c r="J240" s="26">
        <v>11.625</v>
      </c>
      <c r="K240" s="26">
        <v>7.05</v>
      </c>
      <c r="L240" s="26">
        <v>12.78</v>
      </c>
      <c r="M240" s="26">
        <v>23.48</v>
      </c>
      <c r="N240" s="26">
        <v>3.34</v>
      </c>
      <c r="O240" s="26">
        <v>13.68</v>
      </c>
      <c r="P240" s="26">
        <v>14.7</v>
      </c>
      <c r="Q240" s="26">
        <v>21.53</v>
      </c>
      <c r="R240" s="2">
        <v>28.89</v>
      </c>
      <c r="S240" s="2">
        <v>7.55</v>
      </c>
      <c r="T240" s="2">
        <v>12.744999999999999</v>
      </c>
      <c r="U240" s="2">
        <v>14.15</v>
      </c>
      <c r="V240" s="2">
        <v>11.29</v>
      </c>
      <c r="W240" s="2">
        <v>3.24</v>
      </c>
      <c r="X240" s="2">
        <v>6.4349999999999996</v>
      </c>
      <c r="Y240" s="2">
        <v>42.29</v>
      </c>
      <c r="Z240" s="2">
        <v>15.75</v>
      </c>
      <c r="AA240" s="2">
        <v>2.9550000000000001</v>
      </c>
      <c r="AB240" s="2">
        <v>19.149999999999999</v>
      </c>
      <c r="AC240" s="2">
        <v>36.909999999999997</v>
      </c>
      <c r="AD240" s="2">
        <v>18.715</v>
      </c>
      <c r="AE240" s="2">
        <v>9.25</v>
      </c>
      <c r="AF240" s="2">
        <v>38</v>
      </c>
      <c r="AG240" s="2">
        <v>7.76</v>
      </c>
      <c r="AH240" s="2">
        <v>19.645</v>
      </c>
    </row>
    <row r="241" spans="1:34" x14ac:dyDescent="0.25">
      <c r="A241" s="28">
        <v>40150</v>
      </c>
      <c r="B241" s="27">
        <v>20.170000000000002</v>
      </c>
      <c r="C241" s="16">
        <v>15.335000000000001</v>
      </c>
      <c r="D241" s="26">
        <v>86.2</v>
      </c>
      <c r="E241" s="26">
        <v>13.94</v>
      </c>
      <c r="F241" s="26">
        <v>33.799999999999997</v>
      </c>
      <c r="G241" s="26">
        <v>26.9</v>
      </c>
      <c r="H241" s="26">
        <v>5.71</v>
      </c>
      <c r="I241" s="26">
        <v>4.2350000000000003</v>
      </c>
      <c r="J241" s="26">
        <v>11.715</v>
      </c>
      <c r="K241" s="26">
        <v>7.07</v>
      </c>
      <c r="L241" s="26">
        <v>12.85</v>
      </c>
      <c r="M241" s="26">
        <v>23.71</v>
      </c>
      <c r="N241" s="26">
        <v>3.3250000000000002</v>
      </c>
      <c r="O241" s="26">
        <v>13.93</v>
      </c>
      <c r="P241" s="26">
        <v>14.82</v>
      </c>
      <c r="Q241" s="26">
        <v>21.12</v>
      </c>
      <c r="R241" s="2">
        <v>29.11</v>
      </c>
      <c r="S241" s="2">
        <v>7.77</v>
      </c>
      <c r="T241" s="2">
        <v>12.595000000000001</v>
      </c>
      <c r="U241" s="2">
        <v>14.12</v>
      </c>
      <c r="V241" s="2">
        <v>11.32</v>
      </c>
      <c r="W241" s="2">
        <v>3.2650000000000001</v>
      </c>
      <c r="X241" s="2">
        <v>6.45</v>
      </c>
      <c r="Y241" s="2">
        <v>42.6</v>
      </c>
      <c r="Z241" s="2">
        <v>15.83</v>
      </c>
      <c r="AA241" s="2">
        <v>2.95</v>
      </c>
      <c r="AB241" s="2">
        <v>19.63</v>
      </c>
      <c r="AC241" s="2">
        <v>36.78</v>
      </c>
      <c r="AD241" s="2">
        <v>18.765000000000001</v>
      </c>
      <c r="AE241" s="2">
        <v>9.125</v>
      </c>
      <c r="AF241" s="2">
        <v>38.299999999999997</v>
      </c>
      <c r="AG241" s="2">
        <v>7.85</v>
      </c>
      <c r="AH241" s="2">
        <v>19.600000000000001</v>
      </c>
    </row>
    <row r="242" spans="1:34" x14ac:dyDescent="0.25">
      <c r="A242" s="28">
        <v>40151</v>
      </c>
      <c r="B242" s="27">
        <v>20.350000000000001</v>
      </c>
      <c r="C242" s="16">
        <v>15.45</v>
      </c>
      <c r="D242" s="26">
        <v>86.5</v>
      </c>
      <c r="E242" s="26">
        <v>13.86</v>
      </c>
      <c r="F242" s="26">
        <v>34</v>
      </c>
      <c r="G242" s="26">
        <v>27</v>
      </c>
      <c r="H242" s="26">
        <v>5.8449999999999998</v>
      </c>
      <c r="I242" s="26">
        <v>4.24</v>
      </c>
      <c r="J242" s="26">
        <v>11.955</v>
      </c>
      <c r="K242" s="26">
        <v>7.08</v>
      </c>
      <c r="L242" s="26">
        <v>13.04</v>
      </c>
      <c r="M242" s="26">
        <v>23.87</v>
      </c>
      <c r="N242" s="26">
        <v>3.3250000000000002</v>
      </c>
      <c r="O242" s="26">
        <v>14.07</v>
      </c>
      <c r="P242" s="26">
        <v>14.98</v>
      </c>
      <c r="Q242" s="26">
        <v>21.63</v>
      </c>
      <c r="R242" s="2">
        <v>29.07</v>
      </c>
      <c r="S242" s="2">
        <v>8.09</v>
      </c>
      <c r="T242" s="2">
        <v>12.58</v>
      </c>
      <c r="U242" s="2">
        <v>14.22</v>
      </c>
      <c r="V242" s="2">
        <v>11.515000000000001</v>
      </c>
      <c r="W242" s="2">
        <v>3.27</v>
      </c>
      <c r="X242" s="2">
        <v>6.5</v>
      </c>
      <c r="Y242" s="2">
        <v>42.62</v>
      </c>
      <c r="Z242" s="2">
        <v>15.82</v>
      </c>
      <c r="AA242" s="2">
        <v>2.956</v>
      </c>
      <c r="AB242" s="2">
        <v>19.285</v>
      </c>
      <c r="AC242" s="2">
        <v>37.119999999999997</v>
      </c>
      <c r="AD242" s="2">
        <v>18.844999999999999</v>
      </c>
      <c r="AE242" s="2">
        <v>9.15</v>
      </c>
      <c r="AF242" s="2">
        <v>38.5</v>
      </c>
      <c r="AG242" s="2">
        <v>7.8</v>
      </c>
      <c r="AH242" s="2">
        <v>19.75</v>
      </c>
    </row>
    <row r="243" spans="1:34" x14ac:dyDescent="0.25">
      <c r="A243" s="28">
        <v>40154</v>
      </c>
      <c r="B243" s="27">
        <v>20.56</v>
      </c>
      <c r="C243" s="16">
        <v>15.44</v>
      </c>
      <c r="D243" s="26">
        <v>87.5</v>
      </c>
      <c r="E243" s="26">
        <v>13.91</v>
      </c>
      <c r="F243" s="26">
        <v>34.04</v>
      </c>
      <c r="G243" s="26">
        <v>27.03</v>
      </c>
      <c r="H243" s="26">
        <v>5.7850000000000001</v>
      </c>
      <c r="I243" s="26">
        <v>4.24</v>
      </c>
      <c r="J243" s="26">
        <v>11.91</v>
      </c>
      <c r="K243" s="26">
        <v>7.08</v>
      </c>
      <c r="L243" s="26">
        <v>13</v>
      </c>
      <c r="M243" s="26">
        <v>23.81</v>
      </c>
      <c r="N243" s="26">
        <v>3.3050000000000002</v>
      </c>
      <c r="O243" s="26">
        <v>14.39</v>
      </c>
      <c r="P243" s="26">
        <v>15.1</v>
      </c>
      <c r="Q243" s="26">
        <v>22.36</v>
      </c>
      <c r="R243" s="2">
        <v>29.09</v>
      </c>
      <c r="S243" s="2">
        <v>8.25</v>
      </c>
      <c r="T243" s="2">
        <v>12.785</v>
      </c>
      <c r="U243" s="2">
        <v>14.305</v>
      </c>
      <c r="V243" s="2">
        <v>11.63</v>
      </c>
      <c r="W243" s="2">
        <v>3.28</v>
      </c>
      <c r="X243" s="2">
        <v>6.5350000000000001</v>
      </c>
      <c r="Y243" s="2">
        <v>42.86</v>
      </c>
      <c r="Z243" s="2">
        <v>16.12</v>
      </c>
      <c r="AA243" s="2">
        <v>2.9590000000000001</v>
      </c>
      <c r="AB243" s="2">
        <v>19.14</v>
      </c>
      <c r="AC243" s="2">
        <v>37.630000000000003</v>
      </c>
      <c r="AD243" s="2">
        <v>18.754999999999999</v>
      </c>
      <c r="AE243" s="2">
        <v>9.0299999999999994</v>
      </c>
      <c r="AF243" s="2">
        <v>38.76</v>
      </c>
      <c r="AG243" s="2">
        <v>7.86</v>
      </c>
      <c r="AH243" s="2">
        <v>19.579999999999998</v>
      </c>
    </row>
    <row r="244" spans="1:34" x14ac:dyDescent="0.25">
      <c r="A244" s="28">
        <v>40155</v>
      </c>
      <c r="B244" s="27">
        <v>20.23</v>
      </c>
      <c r="C244" s="16">
        <v>15.22</v>
      </c>
      <c r="D244" s="26">
        <v>86.35</v>
      </c>
      <c r="E244" s="26">
        <v>13.79</v>
      </c>
      <c r="F244" s="26">
        <v>33.450000000000003</v>
      </c>
      <c r="G244" s="26">
        <v>26.91</v>
      </c>
      <c r="H244" s="26">
        <v>5.6</v>
      </c>
      <c r="I244" s="26">
        <v>4.16</v>
      </c>
      <c r="J244" s="26">
        <v>11.64</v>
      </c>
      <c r="K244" s="26">
        <v>7.1</v>
      </c>
      <c r="L244" s="26">
        <v>12.744999999999999</v>
      </c>
      <c r="M244" s="26">
        <v>23.58</v>
      </c>
      <c r="N244" s="26">
        <v>3.26</v>
      </c>
      <c r="O244" s="26">
        <v>14.15</v>
      </c>
      <c r="P244" s="26">
        <v>14.94</v>
      </c>
      <c r="Q244" s="26">
        <v>21.914999999999999</v>
      </c>
      <c r="R244" s="2">
        <v>28.4</v>
      </c>
      <c r="S244" s="2">
        <v>7.8650000000000002</v>
      </c>
      <c r="T244" s="2">
        <v>12.605</v>
      </c>
      <c r="U244" s="2">
        <v>14.07</v>
      </c>
      <c r="V244" s="2">
        <v>11.5</v>
      </c>
      <c r="W244" s="2">
        <v>3.28</v>
      </c>
      <c r="X244" s="2">
        <v>6.4450000000000003</v>
      </c>
      <c r="Y244" s="2">
        <v>41.56</v>
      </c>
      <c r="Z244" s="2">
        <v>15.96</v>
      </c>
      <c r="AA244" s="2">
        <v>2.95</v>
      </c>
      <c r="AB244" s="2">
        <v>18.925000000000001</v>
      </c>
      <c r="AC244" s="2">
        <v>36.86</v>
      </c>
      <c r="AD244" s="2">
        <v>18.48</v>
      </c>
      <c r="AE244" s="2">
        <v>8.8550000000000004</v>
      </c>
      <c r="AF244" s="2">
        <v>38.25</v>
      </c>
      <c r="AG244" s="2">
        <v>7.73</v>
      </c>
      <c r="AH244" s="2">
        <v>19.32</v>
      </c>
    </row>
    <row r="245" spans="1:34" x14ac:dyDescent="0.25">
      <c r="A245" s="28">
        <v>40156</v>
      </c>
      <c r="B245" s="27">
        <v>19.7</v>
      </c>
      <c r="C245" s="16">
        <v>14.89</v>
      </c>
      <c r="D245" s="26">
        <v>85.45</v>
      </c>
      <c r="E245" s="26">
        <v>13.63</v>
      </c>
      <c r="F245" s="26">
        <v>33.15</v>
      </c>
      <c r="G245" s="26">
        <v>27.2</v>
      </c>
      <c r="H245" s="26">
        <v>5.3849999999999998</v>
      </c>
      <c r="I245" s="26">
        <v>4.04</v>
      </c>
      <c r="J245" s="26">
        <v>11.215</v>
      </c>
      <c r="K245" s="26">
        <v>6.84</v>
      </c>
      <c r="L245" s="26">
        <v>12.27</v>
      </c>
      <c r="M245" s="26">
        <v>23.3</v>
      </c>
      <c r="N245" s="26">
        <v>3.2149999999999999</v>
      </c>
      <c r="O245" s="26">
        <v>13.87</v>
      </c>
      <c r="P245" s="26">
        <v>14.74</v>
      </c>
      <c r="Q245" s="26">
        <v>21.75</v>
      </c>
      <c r="R245" s="2">
        <v>28.12</v>
      </c>
      <c r="S245" s="2">
        <v>7.5549999999999997</v>
      </c>
      <c r="T245" s="2">
        <v>12.11</v>
      </c>
      <c r="U245" s="2">
        <v>13.95</v>
      </c>
      <c r="V245" s="2">
        <v>11.29</v>
      </c>
      <c r="W245" s="2">
        <v>3.25</v>
      </c>
      <c r="X245" s="2">
        <v>6.3650000000000002</v>
      </c>
      <c r="Y245" s="2">
        <v>41.27</v>
      </c>
      <c r="Z245" s="2">
        <v>15.95</v>
      </c>
      <c r="AA245" s="2">
        <v>2.8650000000000002</v>
      </c>
      <c r="AB245" s="2">
        <v>18.45</v>
      </c>
      <c r="AC245" s="2">
        <v>36.47</v>
      </c>
      <c r="AD245" s="2">
        <v>18.34</v>
      </c>
      <c r="AE245" s="2">
        <v>8.4600000000000009</v>
      </c>
      <c r="AF245" s="2">
        <v>37.93</v>
      </c>
      <c r="AG245" s="2">
        <v>8</v>
      </c>
      <c r="AH245" s="2">
        <v>19.04</v>
      </c>
    </row>
    <row r="246" spans="1:34" x14ac:dyDescent="0.25">
      <c r="A246" s="28">
        <v>40157</v>
      </c>
      <c r="B246" s="27">
        <v>19.785</v>
      </c>
      <c r="C246" s="16">
        <v>14.82</v>
      </c>
      <c r="D246" s="26">
        <v>84.65</v>
      </c>
      <c r="E246" s="26">
        <v>13.73</v>
      </c>
      <c r="F246" s="26">
        <v>32.79</v>
      </c>
      <c r="G246" s="26">
        <v>28.26</v>
      </c>
      <c r="H246" s="26">
        <v>5.33</v>
      </c>
      <c r="I246" s="26">
        <v>4.05</v>
      </c>
      <c r="J246" s="26">
        <v>11.255000000000001</v>
      </c>
      <c r="K246" s="26">
        <v>7.07</v>
      </c>
      <c r="L246" s="26">
        <v>12.27</v>
      </c>
      <c r="M246" s="26">
        <v>22.6</v>
      </c>
      <c r="N246" s="26">
        <v>3.24</v>
      </c>
      <c r="O246" s="26">
        <v>14</v>
      </c>
      <c r="P246" s="26">
        <v>14.81</v>
      </c>
      <c r="Q246" s="26">
        <v>21.81</v>
      </c>
      <c r="R246" s="2">
        <v>27.96</v>
      </c>
      <c r="S246" s="2">
        <v>7.79</v>
      </c>
      <c r="T246" s="2">
        <v>12.04</v>
      </c>
      <c r="U246" s="2">
        <v>14.06</v>
      </c>
      <c r="V246" s="2">
        <v>11.2</v>
      </c>
      <c r="W246" s="2">
        <v>3.2450000000000001</v>
      </c>
      <c r="X246" s="2">
        <v>6.38</v>
      </c>
      <c r="Y246" s="2">
        <v>42.77</v>
      </c>
      <c r="Z246" s="2">
        <v>16.05</v>
      </c>
      <c r="AA246" s="2">
        <v>2.8109999999999999</v>
      </c>
      <c r="AB246" s="2">
        <v>18.25</v>
      </c>
      <c r="AC246" s="2">
        <v>36.57</v>
      </c>
      <c r="AD246" s="2">
        <v>18.375</v>
      </c>
      <c r="AE246" s="2">
        <v>8.14</v>
      </c>
      <c r="AF246" s="2">
        <v>37.6</v>
      </c>
      <c r="AG246" s="2">
        <v>8.1</v>
      </c>
      <c r="AH246" s="2">
        <v>19.265000000000001</v>
      </c>
    </row>
    <row r="247" spans="1:34" x14ac:dyDescent="0.25">
      <c r="A247" s="28">
        <v>40158</v>
      </c>
      <c r="B247" s="27">
        <v>19.805</v>
      </c>
      <c r="C247" s="16">
        <v>14.97</v>
      </c>
      <c r="D247" s="26">
        <v>84.6</v>
      </c>
      <c r="E247" s="26">
        <v>13.645</v>
      </c>
      <c r="F247" s="26">
        <v>32.82</v>
      </c>
      <c r="G247" s="26">
        <v>28.73</v>
      </c>
      <c r="H247" s="26">
        <v>5.3250000000000002</v>
      </c>
      <c r="I247" s="26">
        <v>4.0350000000000001</v>
      </c>
      <c r="J247" s="26">
        <v>11.17</v>
      </c>
      <c r="K247" s="26">
        <v>7.1</v>
      </c>
      <c r="L247" s="26">
        <v>12.18</v>
      </c>
      <c r="M247" s="26">
        <v>22.5</v>
      </c>
      <c r="N247" s="26">
        <v>3.24</v>
      </c>
      <c r="O247" s="26">
        <v>14.01</v>
      </c>
      <c r="P247" s="26">
        <v>14.984999999999999</v>
      </c>
      <c r="Q247" s="26">
        <v>21.94</v>
      </c>
      <c r="R247" s="2">
        <v>28.29</v>
      </c>
      <c r="S247" s="2">
        <v>7.7649999999999997</v>
      </c>
      <c r="T247" s="2">
        <v>12.01</v>
      </c>
      <c r="U247" s="2">
        <v>14.26</v>
      </c>
      <c r="V247" s="2">
        <v>11.24</v>
      </c>
      <c r="W247" s="2">
        <v>3.27</v>
      </c>
      <c r="X247" s="2">
        <v>6.4050000000000002</v>
      </c>
      <c r="Y247" s="2">
        <v>43.7</v>
      </c>
      <c r="Z247" s="2">
        <v>16.059999999999999</v>
      </c>
      <c r="AA247" s="2">
        <v>2.831</v>
      </c>
      <c r="AB247" s="2">
        <v>18.399999999999999</v>
      </c>
      <c r="AC247" s="2">
        <v>36.97</v>
      </c>
      <c r="AD247" s="2">
        <v>18.420000000000002</v>
      </c>
      <c r="AE247" s="2">
        <v>8.0749999999999993</v>
      </c>
      <c r="AF247" s="2">
        <v>38.56</v>
      </c>
      <c r="AG247" s="2">
        <v>8.6850000000000005</v>
      </c>
      <c r="AH247" s="2">
        <v>19.38</v>
      </c>
    </row>
    <row r="248" spans="1:34" x14ac:dyDescent="0.25">
      <c r="A248" s="28">
        <v>40161</v>
      </c>
      <c r="B248" s="27">
        <v>20.3</v>
      </c>
      <c r="C248" s="16">
        <v>14.955</v>
      </c>
      <c r="D248" s="26">
        <v>85.5</v>
      </c>
      <c r="E248" s="26">
        <v>13.87</v>
      </c>
      <c r="F248" s="26">
        <v>33.11</v>
      </c>
      <c r="G248" s="26">
        <v>28.55</v>
      </c>
      <c r="H248" s="26">
        <v>5.32</v>
      </c>
      <c r="I248" s="26">
        <v>4.0199999999999996</v>
      </c>
      <c r="J248" s="26">
        <v>11.32</v>
      </c>
      <c r="K248" s="26">
        <v>7.14</v>
      </c>
      <c r="L248" s="26">
        <v>12.335000000000001</v>
      </c>
      <c r="M248" s="26">
        <v>22.8</v>
      </c>
      <c r="N248" s="26">
        <v>3.26</v>
      </c>
      <c r="O248" s="26">
        <v>13.92</v>
      </c>
      <c r="P248" s="26">
        <v>15.15</v>
      </c>
      <c r="Q248" s="26">
        <v>22.364999999999998</v>
      </c>
      <c r="R248" s="2">
        <v>28.15</v>
      </c>
      <c r="S248" s="2">
        <v>7.88</v>
      </c>
      <c r="T248" s="2">
        <v>11.914999999999999</v>
      </c>
      <c r="U248" s="2">
        <v>14.45</v>
      </c>
      <c r="V248" s="2">
        <v>11.36</v>
      </c>
      <c r="W248" s="2">
        <v>3.28</v>
      </c>
      <c r="X248" s="2">
        <v>6.46</v>
      </c>
      <c r="Y248" s="2">
        <v>43.93</v>
      </c>
      <c r="Z248" s="2">
        <v>16</v>
      </c>
      <c r="AA248" s="2">
        <v>2.8759999999999999</v>
      </c>
      <c r="AB248" s="2">
        <v>18.495000000000001</v>
      </c>
      <c r="AC248" s="2">
        <v>37.19</v>
      </c>
      <c r="AD248" s="2">
        <v>18.68</v>
      </c>
      <c r="AE248" s="2">
        <v>8.4</v>
      </c>
      <c r="AF248" s="2">
        <v>38.67</v>
      </c>
      <c r="AG248" s="2">
        <v>8.66</v>
      </c>
      <c r="AH248" s="2">
        <v>19.41</v>
      </c>
    </row>
    <row r="249" spans="1:34" x14ac:dyDescent="0.25">
      <c r="A249" s="28">
        <v>40162</v>
      </c>
      <c r="B249" s="27">
        <v>20.225000000000001</v>
      </c>
      <c r="C249" s="16">
        <v>15.115</v>
      </c>
      <c r="D249" s="26">
        <v>86.25</v>
      </c>
      <c r="E249" s="26">
        <v>13.87</v>
      </c>
      <c r="F249" s="26">
        <v>33.15</v>
      </c>
      <c r="G249" s="26">
        <v>29.38</v>
      </c>
      <c r="H249" s="26">
        <v>5.3049999999999997</v>
      </c>
      <c r="I249" s="26">
        <v>3.96</v>
      </c>
      <c r="J249" s="26">
        <v>11.34</v>
      </c>
      <c r="K249" s="26">
        <v>7.13</v>
      </c>
      <c r="L249" s="26">
        <v>12.3</v>
      </c>
      <c r="M249" s="26">
        <v>22.8</v>
      </c>
      <c r="N249" s="26">
        <v>3.26</v>
      </c>
      <c r="O249" s="26">
        <v>14.01</v>
      </c>
      <c r="P249" s="26">
        <v>15.275</v>
      </c>
      <c r="Q249" s="26">
        <v>22.48</v>
      </c>
      <c r="R249" s="2">
        <v>27.85</v>
      </c>
      <c r="S249" s="2">
        <v>7.89</v>
      </c>
      <c r="T249" s="2">
        <v>11.65</v>
      </c>
      <c r="U249" s="2">
        <v>14.465</v>
      </c>
      <c r="V249" s="2">
        <v>11.715</v>
      </c>
      <c r="W249" s="2">
        <v>3.2650000000000001</v>
      </c>
      <c r="X249" s="2">
        <v>6.4850000000000003</v>
      </c>
      <c r="Y249" s="2">
        <v>44.58</v>
      </c>
      <c r="Z249" s="2">
        <v>15.914999999999999</v>
      </c>
      <c r="AA249" s="2">
        <v>2.89</v>
      </c>
      <c r="AB249" s="2">
        <v>18.78</v>
      </c>
      <c r="AC249" s="2">
        <v>37.159999999999997</v>
      </c>
      <c r="AD249" s="2">
        <v>18.695</v>
      </c>
      <c r="AE249" s="2">
        <v>8.36</v>
      </c>
      <c r="AF249" s="2">
        <v>38.71</v>
      </c>
      <c r="AG249" s="2">
        <v>9.0500000000000007</v>
      </c>
      <c r="AH249" s="2">
        <v>19.47</v>
      </c>
    </row>
    <row r="250" spans="1:34" x14ac:dyDescent="0.25">
      <c r="A250" s="28">
        <v>40163</v>
      </c>
      <c r="B250" s="27">
        <v>22.1</v>
      </c>
      <c r="C250" s="16">
        <v>15.315</v>
      </c>
      <c r="D250" s="26">
        <v>91.55</v>
      </c>
      <c r="E250" s="26">
        <v>14.05</v>
      </c>
      <c r="F250" s="26">
        <v>33.22</v>
      </c>
      <c r="G250" s="26">
        <v>30.05</v>
      </c>
      <c r="H250" s="26">
        <v>5.335</v>
      </c>
      <c r="I250" s="26">
        <v>3.98</v>
      </c>
      <c r="J250" s="26">
        <v>11.535</v>
      </c>
      <c r="K250" s="26">
        <v>7.26</v>
      </c>
      <c r="L250" s="26">
        <v>12.55</v>
      </c>
      <c r="M250" s="26">
        <v>22.9</v>
      </c>
      <c r="N250" s="26">
        <v>3.2949999999999999</v>
      </c>
      <c r="O250" s="26">
        <v>14.02</v>
      </c>
      <c r="P250" s="26">
        <v>15.4</v>
      </c>
      <c r="Q250" s="26">
        <v>22.79</v>
      </c>
      <c r="R250" s="2">
        <v>28.09</v>
      </c>
      <c r="S250" s="2">
        <v>7.6550000000000002</v>
      </c>
      <c r="T250" s="2">
        <v>11.545</v>
      </c>
      <c r="U250" s="2">
        <v>14.61</v>
      </c>
      <c r="V250" s="2">
        <v>11.695</v>
      </c>
      <c r="W250" s="2">
        <v>3.3</v>
      </c>
      <c r="X250" s="2">
        <v>6.585</v>
      </c>
      <c r="Y250" s="2">
        <v>44.93</v>
      </c>
      <c r="Z250" s="2">
        <v>16.2</v>
      </c>
      <c r="AA250" s="2">
        <v>2.944</v>
      </c>
      <c r="AB250" s="2">
        <v>18.809999999999999</v>
      </c>
      <c r="AC250" s="2">
        <v>37.5</v>
      </c>
      <c r="AD250" s="2">
        <v>18.940000000000001</v>
      </c>
      <c r="AE250" s="2">
        <v>8.42</v>
      </c>
      <c r="AF250" s="2">
        <v>38.85</v>
      </c>
      <c r="AG250" s="2">
        <v>8.9499999999999993</v>
      </c>
      <c r="AH250" s="2">
        <v>19.41</v>
      </c>
    </row>
    <row r="251" spans="1:34" x14ac:dyDescent="0.25">
      <c r="A251" s="28">
        <v>40164</v>
      </c>
      <c r="B251" s="27">
        <v>21.83</v>
      </c>
      <c r="C251" s="16">
        <v>15.05</v>
      </c>
      <c r="D251" s="26">
        <v>92.85</v>
      </c>
      <c r="E251" s="26">
        <v>14</v>
      </c>
      <c r="F251" s="26">
        <v>33.25</v>
      </c>
      <c r="G251" s="26">
        <v>30.2</v>
      </c>
      <c r="H251" s="26">
        <v>5.2</v>
      </c>
      <c r="I251" s="26">
        <v>3.9350000000000001</v>
      </c>
      <c r="J251" s="26">
        <v>11.32</v>
      </c>
      <c r="K251" s="26">
        <v>7.0750000000000002</v>
      </c>
      <c r="L251" s="26">
        <v>12.39</v>
      </c>
      <c r="M251" s="26">
        <v>22.8</v>
      </c>
      <c r="N251" s="26">
        <v>3.26</v>
      </c>
      <c r="O251" s="26">
        <v>14</v>
      </c>
      <c r="P251" s="26">
        <v>15.35</v>
      </c>
      <c r="Q251" s="26">
        <v>22.79</v>
      </c>
      <c r="R251" s="2">
        <v>27.89</v>
      </c>
      <c r="S251" s="2">
        <v>7.64</v>
      </c>
      <c r="T251" s="2">
        <v>11.33</v>
      </c>
      <c r="U251" s="2">
        <v>14.475</v>
      </c>
      <c r="V251" s="2">
        <v>11.675000000000001</v>
      </c>
      <c r="W251" s="2">
        <v>3.28</v>
      </c>
      <c r="X251" s="2">
        <v>6.5</v>
      </c>
      <c r="Y251" s="2">
        <v>43.65</v>
      </c>
      <c r="Z251" s="2">
        <v>15.885</v>
      </c>
      <c r="AA251" s="2">
        <v>2.8959999999999999</v>
      </c>
      <c r="AB251" s="2">
        <v>18.7</v>
      </c>
      <c r="AC251" s="2">
        <v>37.1</v>
      </c>
      <c r="AD251" s="2">
        <v>18.73</v>
      </c>
      <c r="AE251" s="2">
        <v>8.2550000000000008</v>
      </c>
      <c r="AF251" s="2">
        <v>38.700000000000003</v>
      </c>
      <c r="AG251" s="2">
        <v>9.1950000000000003</v>
      </c>
      <c r="AH251" s="2">
        <v>19.16</v>
      </c>
    </row>
    <row r="252" spans="1:34" x14ac:dyDescent="0.25">
      <c r="A252" s="28">
        <v>40165</v>
      </c>
      <c r="B252" s="27">
        <v>22</v>
      </c>
      <c r="C252" s="16">
        <v>14.82</v>
      </c>
      <c r="D252" s="26">
        <v>91.65</v>
      </c>
      <c r="E252" s="26">
        <v>13.965</v>
      </c>
      <c r="F252" s="26">
        <v>33.299999999999997</v>
      </c>
      <c r="G252" s="26">
        <v>29.75</v>
      </c>
      <c r="H252" s="26">
        <v>5.1550000000000002</v>
      </c>
      <c r="I252" s="26">
        <v>3.89</v>
      </c>
      <c r="J252" s="26">
        <v>11.21</v>
      </c>
      <c r="K252" s="26">
        <v>7.04</v>
      </c>
      <c r="L252" s="26">
        <v>12.345000000000001</v>
      </c>
      <c r="M252" s="26">
        <v>23</v>
      </c>
      <c r="N252" s="26">
        <v>3.27</v>
      </c>
      <c r="O252" s="26">
        <v>13.97</v>
      </c>
      <c r="P252" s="26">
        <v>15.425000000000001</v>
      </c>
      <c r="Q252" s="26">
        <v>22.46</v>
      </c>
      <c r="R252" s="2">
        <v>27.63</v>
      </c>
      <c r="S252" s="2">
        <v>7.7450000000000001</v>
      </c>
      <c r="T252" s="2">
        <v>11.404999999999999</v>
      </c>
      <c r="U252" s="2">
        <v>14.425000000000001</v>
      </c>
      <c r="V252" s="2">
        <v>11.625</v>
      </c>
      <c r="W252" s="2">
        <v>3.2149999999999999</v>
      </c>
      <c r="X252" s="2">
        <v>6.5</v>
      </c>
      <c r="Y252" s="2">
        <v>43.7</v>
      </c>
      <c r="Z252" s="2">
        <v>15.8</v>
      </c>
      <c r="AA252" s="2">
        <v>2.895</v>
      </c>
      <c r="AB252" s="2">
        <v>18.5</v>
      </c>
      <c r="AC252" s="2">
        <v>37.15</v>
      </c>
      <c r="AD252" s="2">
        <v>18.495000000000001</v>
      </c>
      <c r="AE252" s="2">
        <v>8.1150000000000002</v>
      </c>
      <c r="AF252" s="2">
        <v>38.65</v>
      </c>
      <c r="AG252" s="2">
        <v>9.8699999999999992</v>
      </c>
      <c r="AH252" s="2">
        <v>19.16</v>
      </c>
    </row>
    <row r="253" spans="1:34" x14ac:dyDescent="0.25">
      <c r="A253" s="28">
        <v>40168</v>
      </c>
      <c r="B253" s="27">
        <v>22.23</v>
      </c>
      <c r="C253" s="16">
        <v>15.12</v>
      </c>
      <c r="D253" s="26">
        <v>92.6</v>
      </c>
      <c r="E253" s="26">
        <v>14.175000000000001</v>
      </c>
      <c r="F253" s="26">
        <v>33.86</v>
      </c>
      <c r="G253" s="26">
        <v>30.95</v>
      </c>
      <c r="H253" s="26">
        <v>5.23</v>
      </c>
      <c r="I253" s="26">
        <v>3.895</v>
      </c>
      <c r="J253" s="26">
        <v>11.404999999999999</v>
      </c>
      <c r="K253" s="26">
        <v>7.125</v>
      </c>
      <c r="L253" s="26">
        <v>12.565</v>
      </c>
      <c r="M253" s="26">
        <v>23.3</v>
      </c>
      <c r="N253" s="26">
        <v>3.29</v>
      </c>
      <c r="O253" s="26">
        <v>14.04</v>
      </c>
      <c r="P253" s="26">
        <v>15.45</v>
      </c>
      <c r="Q253" s="26">
        <v>22.56</v>
      </c>
      <c r="R253" s="2">
        <v>28.06</v>
      </c>
      <c r="S253" s="2">
        <v>7.92</v>
      </c>
      <c r="T253" s="2">
        <v>11.39</v>
      </c>
      <c r="U253" s="2">
        <v>14.58</v>
      </c>
      <c r="V253" s="2">
        <v>11.85</v>
      </c>
      <c r="W253" s="2">
        <v>3.23</v>
      </c>
      <c r="X253" s="2">
        <v>6.6349999999999998</v>
      </c>
      <c r="Y253" s="2">
        <v>43.43</v>
      </c>
      <c r="Z253" s="2">
        <v>16.02</v>
      </c>
      <c r="AA253" s="2">
        <v>2.9620000000000002</v>
      </c>
      <c r="AB253" s="2">
        <v>18.739999999999998</v>
      </c>
      <c r="AC253" s="2">
        <v>37.76</v>
      </c>
      <c r="AD253" s="2">
        <v>18.86</v>
      </c>
      <c r="AE253" s="2">
        <v>8.02</v>
      </c>
      <c r="AF253" s="2">
        <v>38.74</v>
      </c>
      <c r="AG253" s="2">
        <v>9.6</v>
      </c>
      <c r="AH253" s="2">
        <v>19.510000000000002</v>
      </c>
    </row>
    <row r="254" spans="1:34" x14ac:dyDescent="0.25">
      <c r="A254" s="28">
        <v>40169</v>
      </c>
      <c r="B254" s="27">
        <v>22.234999999999999</v>
      </c>
      <c r="C254" s="16">
        <v>15.335000000000001</v>
      </c>
      <c r="D254" s="26">
        <v>92.55</v>
      </c>
      <c r="E254" s="26">
        <v>14.26</v>
      </c>
      <c r="F254" s="26">
        <v>34.26</v>
      </c>
      <c r="G254" s="26">
        <v>31.03</v>
      </c>
      <c r="H254" s="26">
        <v>5.24</v>
      </c>
      <c r="I254" s="26">
        <v>3.9</v>
      </c>
      <c r="J254" s="26">
        <v>11.484999999999999</v>
      </c>
      <c r="K254" s="26">
        <v>7.26</v>
      </c>
      <c r="L254" s="26">
        <v>12.67</v>
      </c>
      <c r="M254" s="26">
        <v>22.64</v>
      </c>
      <c r="N254" s="26">
        <v>3.3</v>
      </c>
      <c r="O254" s="26">
        <v>13.98</v>
      </c>
      <c r="P254" s="26">
        <v>15.225</v>
      </c>
      <c r="Q254" s="26">
        <v>22.95</v>
      </c>
      <c r="R254" s="2">
        <v>28.35</v>
      </c>
      <c r="S254" s="2">
        <v>7.85</v>
      </c>
      <c r="T254" s="2">
        <v>11.54</v>
      </c>
      <c r="U254" s="2">
        <v>14.765000000000001</v>
      </c>
      <c r="V254" s="2">
        <v>12.26</v>
      </c>
      <c r="W254" s="2">
        <v>3.2650000000000001</v>
      </c>
      <c r="X254" s="2">
        <v>6.69</v>
      </c>
      <c r="Y254" s="2">
        <v>43.24</v>
      </c>
      <c r="Z254" s="2">
        <v>16.29</v>
      </c>
      <c r="AA254" s="2">
        <v>2.9620000000000002</v>
      </c>
      <c r="AB254" s="2">
        <v>18.68</v>
      </c>
      <c r="AC254" s="2">
        <v>38.049999999999997</v>
      </c>
      <c r="AD254" s="2">
        <v>18.53</v>
      </c>
      <c r="AE254" s="2">
        <v>7.98</v>
      </c>
      <c r="AF254" s="2">
        <v>40.24</v>
      </c>
      <c r="AG254" s="2">
        <v>9.7750000000000004</v>
      </c>
      <c r="AH254" s="2">
        <v>19.600000000000001</v>
      </c>
    </row>
    <row r="255" spans="1:34" x14ac:dyDescent="0.25">
      <c r="A255" s="28">
        <v>40170</v>
      </c>
      <c r="B255" s="27">
        <v>22.59</v>
      </c>
      <c r="C255" s="16">
        <v>15.465</v>
      </c>
      <c r="D255" s="26">
        <v>92</v>
      </c>
      <c r="E255" s="26">
        <v>14.395</v>
      </c>
      <c r="F255" s="26">
        <v>34.64</v>
      </c>
      <c r="G255" s="26">
        <v>31.12</v>
      </c>
      <c r="H255" s="26">
        <v>5.3</v>
      </c>
      <c r="I255" s="26">
        <v>3.92</v>
      </c>
      <c r="J255" s="26">
        <v>11.55</v>
      </c>
      <c r="K255" s="26">
        <v>7.3250000000000002</v>
      </c>
      <c r="L255" s="26">
        <v>12.85</v>
      </c>
      <c r="M255" s="26">
        <v>22.6</v>
      </c>
      <c r="N255" s="26">
        <v>3.3149999999999999</v>
      </c>
      <c r="O255" s="26">
        <v>14.01</v>
      </c>
      <c r="P255" s="26">
        <v>15.35</v>
      </c>
      <c r="Q255" s="26">
        <v>23.41</v>
      </c>
      <c r="R255" s="2">
        <v>29.02</v>
      </c>
      <c r="S255" s="2">
        <v>7.93</v>
      </c>
      <c r="T255" s="2">
        <v>11.455</v>
      </c>
      <c r="U255" s="2">
        <v>14.93</v>
      </c>
      <c r="V255" s="2">
        <v>12.14</v>
      </c>
      <c r="W255" s="2">
        <v>3.2650000000000001</v>
      </c>
      <c r="X255" s="2">
        <v>6.75</v>
      </c>
      <c r="Y255" s="2">
        <v>43</v>
      </c>
      <c r="Z255" s="2">
        <v>16.305</v>
      </c>
      <c r="AA255" s="2">
        <v>2.9729999999999999</v>
      </c>
      <c r="AB255" s="2">
        <v>19.149999999999999</v>
      </c>
      <c r="AC255" s="2">
        <v>38.200000000000003</v>
      </c>
      <c r="AD255" s="2">
        <v>18.600000000000001</v>
      </c>
      <c r="AE255" s="2">
        <v>7.99</v>
      </c>
      <c r="AF255" s="2">
        <v>39.57</v>
      </c>
      <c r="AG255" s="2">
        <v>9.9</v>
      </c>
      <c r="AH255" s="2">
        <v>19.73</v>
      </c>
    </row>
    <row r="256" spans="1:34" x14ac:dyDescent="0.25">
      <c r="A256" s="28">
        <v>40175</v>
      </c>
      <c r="B256" s="27">
        <v>22.695</v>
      </c>
      <c r="C256" s="16">
        <v>15.635</v>
      </c>
      <c r="D256" s="26">
        <v>92.7</v>
      </c>
      <c r="E256" s="26">
        <v>14.38</v>
      </c>
      <c r="F256" s="26">
        <v>34.950000000000003</v>
      </c>
      <c r="G256" s="26">
        <v>32.14</v>
      </c>
      <c r="H256" s="26">
        <v>5.24</v>
      </c>
      <c r="I256" s="26">
        <v>3.93</v>
      </c>
      <c r="J256" s="26">
        <v>11.645</v>
      </c>
      <c r="K256" s="26">
        <v>7.36</v>
      </c>
      <c r="L256" s="26">
        <v>12.8</v>
      </c>
      <c r="M256" s="26">
        <v>22.58</v>
      </c>
      <c r="N256" s="26">
        <v>3.31</v>
      </c>
      <c r="O256" s="26">
        <v>14.29</v>
      </c>
      <c r="P256" s="26">
        <v>15.38</v>
      </c>
      <c r="Q256" s="26">
        <v>23.5</v>
      </c>
      <c r="R256" s="2">
        <v>29.49</v>
      </c>
      <c r="S256" s="2">
        <v>8.0749999999999993</v>
      </c>
      <c r="T256" s="2">
        <v>11.51</v>
      </c>
      <c r="U256" s="2">
        <v>14.98</v>
      </c>
      <c r="V256" s="2">
        <v>12.19</v>
      </c>
      <c r="W256" s="2">
        <v>3.28</v>
      </c>
      <c r="X256" s="2">
        <v>6.82</v>
      </c>
      <c r="Y256" s="2">
        <v>43.28</v>
      </c>
      <c r="Z256" s="2">
        <v>16.295000000000002</v>
      </c>
      <c r="AA256" s="2">
        <v>2.98</v>
      </c>
      <c r="AB256" s="2">
        <v>18.86</v>
      </c>
      <c r="AC256" s="2">
        <v>38.32</v>
      </c>
      <c r="AD256" s="2">
        <v>18.78</v>
      </c>
      <c r="AE256" s="2">
        <v>8.0299999999999994</v>
      </c>
      <c r="AF256" s="2">
        <v>39.93</v>
      </c>
      <c r="AG256" s="2">
        <v>10.02</v>
      </c>
      <c r="AH256" s="2">
        <v>19.75</v>
      </c>
    </row>
    <row r="257" spans="1:34" x14ac:dyDescent="0.25">
      <c r="A257" s="28">
        <v>40176</v>
      </c>
      <c r="B257" s="27">
        <v>22.7</v>
      </c>
      <c r="C257" s="16">
        <v>15.7</v>
      </c>
      <c r="D257" s="26">
        <v>92.25</v>
      </c>
      <c r="E257" s="26">
        <v>14.39</v>
      </c>
      <c r="F257" s="26">
        <v>34.99</v>
      </c>
      <c r="G257" s="26">
        <v>32.56</v>
      </c>
      <c r="H257" s="26">
        <v>5.19</v>
      </c>
      <c r="I257" s="26">
        <v>3.91</v>
      </c>
      <c r="J257" s="26">
        <v>11.65</v>
      </c>
      <c r="K257" s="26">
        <v>7.32</v>
      </c>
      <c r="L257" s="26">
        <v>12.805</v>
      </c>
      <c r="M257" s="26">
        <v>22.55</v>
      </c>
      <c r="N257" s="26">
        <v>3.3149999999999999</v>
      </c>
      <c r="O257" s="26">
        <v>14.5</v>
      </c>
      <c r="P257" s="26">
        <v>15.525</v>
      </c>
      <c r="Q257" s="26">
        <v>23.85</v>
      </c>
      <c r="R257" s="2">
        <v>29.69</v>
      </c>
      <c r="S257" s="2">
        <v>8.2249999999999996</v>
      </c>
      <c r="T257" s="2">
        <v>11.775</v>
      </c>
      <c r="U257" s="2">
        <v>15.12</v>
      </c>
      <c r="V257" s="2">
        <v>12.24</v>
      </c>
      <c r="W257" s="2">
        <v>3.33</v>
      </c>
      <c r="X257" s="2">
        <v>6.83</v>
      </c>
      <c r="Y257" s="2">
        <v>43.39</v>
      </c>
      <c r="Z257" s="2">
        <v>16.43</v>
      </c>
      <c r="AA257" s="2">
        <v>2.9540000000000002</v>
      </c>
      <c r="AB257" s="2">
        <v>18.965</v>
      </c>
      <c r="AC257" s="2">
        <v>38.96</v>
      </c>
      <c r="AD257" s="2">
        <v>18.739999999999998</v>
      </c>
      <c r="AE257" s="2">
        <v>8.0500000000000007</v>
      </c>
      <c r="AF257" s="2">
        <v>40.090000000000003</v>
      </c>
      <c r="AG257" s="2">
        <v>10.07</v>
      </c>
      <c r="AH257" s="2">
        <v>19.725000000000001</v>
      </c>
    </row>
    <row r="258" spans="1:34" x14ac:dyDescent="0.25">
      <c r="A258" s="28">
        <v>40177</v>
      </c>
      <c r="B258" s="27">
        <v>22.6</v>
      </c>
      <c r="C258" s="16">
        <v>15.72</v>
      </c>
      <c r="D258" s="26">
        <v>91.1</v>
      </c>
      <c r="E258" s="26">
        <v>14.53</v>
      </c>
      <c r="F258" s="26">
        <v>34.81</v>
      </c>
      <c r="G258" s="26">
        <v>32.4</v>
      </c>
      <c r="H258" s="26">
        <v>5.13</v>
      </c>
      <c r="I258" s="26">
        <v>3.875</v>
      </c>
      <c r="J258" s="26">
        <v>11.55</v>
      </c>
      <c r="K258" s="26">
        <v>7.15</v>
      </c>
      <c r="L258" s="26">
        <v>12.73</v>
      </c>
      <c r="M258" s="26">
        <v>22.5</v>
      </c>
      <c r="N258" s="26">
        <v>3.2949999999999999</v>
      </c>
      <c r="O258" s="26">
        <v>14.53</v>
      </c>
      <c r="P258" s="26">
        <v>15.425000000000001</v>
      </c>
      <c r="Q258" s="26">
        <v>23.945</v>
      </c>
      <c r="R258" s="2">
        <v>29.45</v>
      </c>
      <c r="S258" s="2"/>
      <c r="T258" s="2">
        <v>11.785</v>
      </c>
      <c r="U258" s="2">
        <v>15.085000000000001</v>
      </c>
      <c r="V258" s="2">
        <v>12.205</v>
      </c>
      <c r="W258" s="2">
        <v>3.32</v>
      </c>
      <c r="X258" s="2">
        <v>6.67</v>
      </c>
      <c r="Y258" s="2">
        <v>43.39</v>
      </c>
      <c r="Z258" s="2">
        <v>16.46</v>
      </c>
      <c r="AA258" s="2">
        <v>2.927</v>
      </c>
      <c r="AB258" s="2">
        <v>18.89</v>
      </c>
      <c r="AC258" s="2">
        <v>38.82</v>
      </c>
      <c r="AD258" s="2">
        <v>18.725000000000001</v>
      </c>
      <c r="AE258" s="2">
        <v>8</v>
      </c>
      <c r="AF258" s="2">
        <v>40.130000000000003</v>
      </c>
      <c r="AG258" s="2">
        <v>10.17</v>
      </c>
      <c r="AH258" s="2">
        <v>19.52</v>
      </c>
    </row>
    <row r="259" spans="1:34" x14ac:dyDescent="0.25">
      <c r="S259" s="1"/>
      <c r="T259" s="1"/>
      <c r="U259" s="1"/>
      <c r="V259" s="1"/>
      <c r="W259" s="1"/>
      <c r="X259" s="1"/>
      <c r="Y259" s="1"/>
    </row>
  </sheetData>
  <phoneticPr fontId="2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5"/>
  <sheetViews>
    <sheetView workbookViewId="0">
      <selection activeCell="C7" sqref="C7"/>
    </sheetView>
  </sheetViews>
  <sheetFormatPr baseColWidth="10" defaultColWidth="9.140625" defaultRowHeight="15" x14ac:dyDescent="0.25"/>
  <cols>
    <col min="1" max="1" width="15.28515625" bestFit="1" customWidth="1"/>
    <col min="2" max="2" width="16.140625" customWidth="1"/>
    <col min="3" max="3" width="11.85546875" customWidth="1"/>
    <col min="4" max="4" width="13.140625" customWidth="1"/>
    <col min="5" max="5" width="12.5703125" customWidth="1"/>
    <col min="6" max="6" width="11.5703125" customWidth="1"/>
    <col min="33" max="33" width="12" customWidth="1"/>
  </cols>
  <sheetData>
    <row r="1" spans="1:34" ht="15.75" thickBot="1" x14ac:dyDescent="0.3">
      <c r="A1" s="3" t="s">
        <v>5</v>
      </c>
      <c r="B1" s="41" t="s">
        <v>16</v>
      </c>
      <c r="C1" s="41" t="s">
        <v>22</v>
      </c>
      <c r="D1" s="41" t="s">
        <v>25</v>
      </c>
      <c r="E1" s="41" t="s">
        <v>31</v>
      </c>
      <c r="F1" s="41" t="s">
        <v>35</v>
      </c>
      <c r="G1" s="41" t="s">
        <v>40</v>
      </c>
      <c r="H1" s="41" t="s">
        <v>44</v>
      </c>
      <c r="I1" s="41" t="s">
        <v>49</v>
      </c>
      <c r="J1" s="41" t="s">
        <v>53</v>
      </c>
      <c r="K1" s="41" t="s">
        <v>58</v>
      </c>
      <c r="L1" s="41" t="s">
        <v>62</v>
      </c>
      <c r="M1" s="41" t="s">
        <v>2</v>
      </c>
      <c r="N1" s="41" t="s">
        <v>69</v>
      </c>
      <c r="O1" s="41" t="s">
        <v>73</v>
      </c>
      <c r="P1" s="41" t="s">
        <v>77</v>
      </c>
      <c r="Q1" s="41" t="s">
        <v>80</v>
      </c>
      <c r="R1" s="41" t="s">
        <v>150</v>
      </c>
      <c r="S1" s="41" t="s">
        <v>151</v>
      </c>
      <c r="T1" s="41" t="s">
        <v>149</v>
      </c>
      <c r="U1" s="41" t="s">
        <v>148</v>
      </c>
      <c r="V1" s="41" t="s">
        <v>136</v>
      </c>
      <c r="W1" s="41" t="s">
        <v>147</v>
      </c>
      <c r="X1" s="41" t="s">
        <v>145</v>
      </c>
      <c r="Y1" s="41" t="s">
        <v>146</v>
      </c>
      <c r="Z1" s="41" t="s">
        <v>144</v>
      </c>
      <c r="AA1" s="41" t="s">
        <v>143</v>
      </c>
      <c r="AB1" s="41" t="s">
        <v>142</v>
      </c>
      <c r="AC1" s="41" t="s">
        <v>141</v>
      </c>
      <c r="AD1" s="41" t="s">
        <v>140</v>
      </c>
      <c r="AE1" s="41" t="s">
        <v>139</v>
      </c>
      <c r="AF1" s="41" t="s">
        <v>138</v>
      </c>
      <c r="AG1" s="41" t="s">
        <v>137</v>
      </c>
      <c r="AH1" s="41" t="s">
        <v>135</v>
      </c>
    </row>
    <row r="2" spans="1:34" x14ac:dyDescent="0.25">
      <c r="A2" s="42" t="s">
        <v>171</v>
      </c>
      <c r="B2" s="40">
        <f>AVERAGE(Hoja1!B218:B258)</f>
        <v>20.33024390243903</v>
      </c>
      <c r="C2" s="40">
        <f>AVERAGE(Hoja1!C218:C258)</f>
        <v>15.277682926829273</v>
      </c>
      <c r="D2" s="40">
        <f>AVERAGE(Hoja1!D218:D258)</f>
        <v>88.268292682926827</v>
      </c>
      <c r="E2" s="40">
        <f>AVERAGE(Hoja1!E218:E258)</f>
        <v>13.991707317073173</v>
      </c>
      <c r="F2" s="40">
        <f>AVERAGE(Hoja1!F218:F258)</f>
        <v>33.664390243902439</v>
      </c>
      <c r="G2" s="40">
        <f>AVERAGE(Hoja1!G218:G258)</f>
        <v>27.023658536585366</v>
      </c>
      <c r="H2" s="40">
        <f>AVERAGE(Hoja1!H218:H258)</f>
        <v>5.6967073170731712</v>
      </c>
      <c r="I2" s="40">
        <f>AVERAGE(Hoja1!I218:I258)</f>
        <v>4.251707317073171</v>
      </c>
      <c r="J2" s="40">
        <f>AVERAGE(Hoja1!J218:J258)</f>
        <v>11.485243902439022</v>
      </c>
      <c r="K2" s="40">
        <f>AVERAGE(Hoja1!K218:K258)</f>
        <v>7.2229268292682907</v>
      </c>
      <c r="L2" s="40">
        <f>AVERAGE(Hoja1!L218:L258)</f>
        <v>12.62878048780488</v>
      </c>
      <c r="M2" s="40">
        <f>AVERAGE(Hoja1!M218:M258)</f>
        <v>23.278780487804873</v>
      </c>
      <c r="N2" s="40">
        <f>AVERAGE(Hoja1!N218:N258)</f>
        <v>3.3409756097560979</v>
      </c>
      <c r="O2" s="40">
        <f>AVERAGE(Hoja1!O218:O258)</f>
        <v>13.668536585365853</v>
      </c>
      <c r="P2" s="40">
        <f>AVERAGE(Hoja1!P218:P258)</f>
        <v>14.688170731707318</v>
      </c>
      <c r="Q2" s="40">
        <f>AVERAGE(Hoja1!Q218:Q258)</f>
        <v>22.111951219512196</v>
      </c>
      <c r="R2" s="40">
        <f>AVERAGE(Hoja1!R218:R258)</f>
        <v>28.667073170731712</v>
      </c>
      <c r="S2" s="40">
        <f>AVERAGE(Hoja1!S218:S258)</f>
        <v>7.6886250000000018</v>
      </c>
      <c r="T2" s="40">
        <f>AVERAGE(Hoja1!T218:T258)</f>
        <v>12.564268292682927</v>
      </c>
      <c r="U2" s="40">
        <f>AVERAGE(Hoja1!U218:U258)</f>
        <v>14.199024390243901</v>
      </c>
      <c r="V2" s="40">
        <f>AVERAGE(Hoja1!V218:V258)</f>
        <v>11.518414634146341</v>
      </c>
      <c r="W2" s="40">
        <f>AVERAGE(Hoja1!W218:W258)</f>
        <v>3.2317073170731709</v>
      </c>
      <c r="X2" s="40">
        <f>AVERAGE(Hoja1!X218:X258)</f>
        <v>6.4467073170731695</v>
      </c>
      <c r="Y2" s="40">
        <f>AVERAGE(Hoja1!Y218:Y258)</f>
        <v>42.629756097560978</v>
      </c>
      <c r="Z2" s="40">
        <f>AVERAGE(Hoja1!Z218:Z258)</f>
        <v>16.114878048780483</v>
      </c>
      <c r="AA2" s="40">
        <f>AVERAGE(Hoja1!AA218:AA258)</f>
        <v>2.9715365853658549</v>
      </c>
      <c r="AB2" s="40">
        <f>AVERAGE(Hoja1!AB218:AB258)</f>
        <v>18.598780487804877</v>
      </c>
      <c r="AC2" s="40">
        <f>AVERAGE(Hoja1!AC218:AC258)</f>
        <v>36.802439024390239</v>
      </c>
      <c r="AD2" s="40">
        <f>AVERAGE(Hoja1!AD218:AD258)</f>
        <v>18.615365853658538</v>
      </c>
      <c r="AE2" s="40">
        <f>AVERAGE(Hoja1!AE218:AE258)</f>
        <v>9.2681707317073165</v>
      </c>
      <c r="AF2" s="40">
        <f>AVERAGE(Hoja1!AF218:AF258)</f>
        <v>37.735365853658536</v>
      </c>
      <c r="AG2" s="40">
        <f>AVERAGE(Hoja1!AG218:AG258)</f>
        <v>8.1898780487804856</v>
      </c>
      <c r="AH2" s="40">
        <f>AVERAGE(Hoja1!AH218:AH258)</f>
        <v>19.36719512195122</v>
      </c>
    </row>
    <row r="3" spans="1:34" x14ac:dyDescent="0.25">
      <c r="A3" s="43" t="s">
        <v>172</v>
      </c>
      <c r="B3" s="38">
        <f>Hoja1!B258</f>
        <v>22.6</v>
      </c>
      <c r="C3" s="38">
        <f>Hoja1!C258</f>
        <v>15.72</v>
      </c>
      <c r="D3" s="38">
        <f>Hoja1!D258</f>
        <v>91.1</v>
      </c>
      <c r="E3" s="38">
        <f>Hoja1!E258</f>
        <v>14.53</v>
      </c>
      <c r="F3" s="38">
        <f>Hoja1!F258</f>
        <v>34.81</v>
      </c>
      <c r="G3" s="38">
        <f>Hoja1!G258</f>
        <v>32.4</v>
      </c>
      <c r="H3" s="38">
        <f>Hoja1!H258</f>
        <v>5.13</v>
      </c>
      <c r="I3" s="38">
        <f>Hoja1!I258</f>
        <v>3.875</v>
      </c>
      <c r="J3" s="38">
        <f>Hoja1!J258</f>
        <v>11.55</v>
      </c>
      <c r="K3" s="38">
        <f>Hoja1!K258</f>
        <v>7.15</v>
      </c>
      <c r="L3" s="38">
        <f>Hoja1!L258</f>
        <v>12.73</v>
      </c>
      <c r="M3" s="38">
        <f>Hoja1!M258</f>
        <v>22.5</v>
      </c>
      <c r="N3" s="38">
        <f>Hoja1!N258</f>
        <v>3.2949999999999999</v>
      </c>
      <c r="O3" s="38">
        <f>Hoja1!O258</f>
        <v>14.53</v>
      </c>
      <c r="P3" s="38">
        <f>Hoja1!P258</f>
        <v>15.425000000000001</v>
      </c>
      <c r="Q3" s="38">
        <f>Hoja1!Q258</f>
        <v>23.945</v>
      </c>
      <c r="R3" s="38">
        <f>Hoja1!R258</f>
        <v>29.45</v>
      </c>
      <c r="S3" s="38">
        <f>Hoja1!S258</f>
        <v>0</v>
      </c>
      <c r="T3" s="38">
        <f>Hoja1!T258</f>
        <v>11.785</v>
      </c>
      <c r="U3" s="38">
        <f>Hoja1!U258</f>
        <v>15.085000000000001</v>
      </c>
      <c r="V3" s="38">
        <f>Hoja1!V258</f>
        <v>12.205</v>
      </c>
      <c r="W3" s="38">
        <f>Hoja1!W258</f>
        <v>3.32</v>
      </c>
      <c r="X3" s="38">
        <f>Hoja1!X258</f>
        <v>6.67</v>
      </c>
      <c r="Y3" s="38">
        <f>Hoja1!Y258</f>
        <v>43.39</v>
      </c>
      <c r="Z3" s="38">
        <f>Hoja1!Z258</f>
        <v>16.46</v>
      </c>
      <c r="AA3" s="38">
        <f>Hoja1!AA258</f>
        <v>2.927</v>
      </c>
      <c r="AB3" s="38">
        <f>Hoja1!AB258</f>
        <v>18.89</v>
      </c>
      <c r="AC3" s="38">
        <f>Hoja1!AC258</f>
        <v>38.82</v>
      </c>
      <c r="AD3" s="38">
        <f>Hoja1!AD258</f>
        <v>18.725000000000001</v>
      </c>
      <c r="AE3" s="38">
        <f>Hoja1!AE258</f>
        <v>8</v>
      </c>
      <c r="AF3" s="38">
        <f>Hoja1!AF258</f>
        <v>40.130000000000003</v>
      </c>
      <c r="AG3" s="38">
        <f>Hoja1!AG258</f>
        <v>10.17</v>
      </c>
      <c r="AH3" s="38">
        <f>Hoja1!AH258</f>
        <v>19.52</v>
      </c>
    </row>
    <row r="4" spans="1:34" x14ac:dyDescent="0.25">
      <c r="A4" s="43" t="s">
        <v>173</v>
      </c>
      <c r="B4" s="39">
        <f>(Hoja1!B258-Hoja1!B5)/Hoja1!B5</f>
        <v>0.88647746243739567</v>
      </c>
      <c r="C4" s="39">
        <f>(Hoja1!C258-Hoja1!C5)/Hoja1!C5</f>
        <v>0.22049689440993786</v>
      </c>
      <c r="D4" s="39">
        <f>(Hoja1!D258-Hoja1!D5)/Hoja1!D5</f>
        <v>-9.2441544317564822E-3</v>
      </c>
      <c r="E4" s="39">
        <f>(Hoja1!E258-Hoja1!E5)/Hoja1!E5</f>
        <v>0.22616033755274259</v>
      </c>
      <c r="F4" s="39">
        <f>(Hoja1!F258-Hoja1!F5)/Hoja1!F5</f>
        <v>3.4165181224004929E-2</v>
      </c>
      <c r="G4" s="39">
        <f>(Hoja1!G258-Hoja1!G5)/Hoja1!G5</f>
        <v>0.73540439207284392</v>
      </c>
      <c r="H4" s="39">
        <f>(Hoja1!H258-Hoja1!H5)/Hoja1!H5</f>
        <v>-0.2046511627906977</v>
      </c>
      <c r="I4" s="39">
        <f>(Hoja1!I258-Hoja1!I5)/Hoja1!I5</f>
        <v>-0.22344689378757518</v>
      </c>
      <c r="J4" s="39">
        <f>(Hoja1!J258-Hoja1!J5)/Hoja1!J5</f>
        <v>0.65000000000000013</v>
      </c>
      <c r="K4" s="39">
        <f>(Hoja1!K258-Hoja1!K5)/Hoja1!K5</f>
        <v>0.10169491525423731</v>
      </c>
      <c r="L4" s="39">
        <f>(Hoja1!L258-Hoja1!L5)/Hoja1!L5</f>
        <v>0.40974529346622385</v>
      </c>
      <c r="M4" s="39">
        <f>(Hoja1!M258-Hoja1!M5)/Hoja1!M5</f>
        <v>0.16279069767441853</v>
      </c>
      <c r="N4" s="39">
        <f>(Hoja1!N258-Hoja1!N5)/Hoja1!N5</f>
        <v>0.11694915254237279</v>
      </c>
      <c r="O4" s="39">
        <f>(Hoja1!O258-Hoja1!O5)/Hoja1!O5</f>
        <v>0.46177062374245476</v>
      </c>
      <c r="P4" s="39">
        <f>(Hoja1!P258-Hoja1!P5)/Hoja1!P5</f>
        <v>-1.814131126670911E-2</v>
      </c>
      <c r="Q4" s="39">
        <f>(Hoja1!Q258-Hoja1!Q5)/Hoja1!Q5</f>
        <v>-0.17714776632302409</v>
      </c>
      <c r="R4" s="39">
        <f>(Hoja1!R258-Hoja1!R5)/Hoja1!R5</f>
        <v>0.24419095901985624</v>
      </c>
      <c r="S4" s="39">
        <f>(Hoja1!S258-Hoja1!S5)/Hoja1!S5</f>
        <v>-1</v>
      </c>
      <c r="T4" s="39">
        <f>(Hoja1!T258-Hoja1!T5)/Hoja1!T5</f>
        <v>-0.15276779295470885</v>
      </c>
      <c r="U4" s="39">
        <f>(Hoja1!U258-Hoja1!U5)/Hoja1!U5</f>
        <v>-0.24499499499499497</v>
      </c>
      <c r="V4" s="39">
        <f>(Hoja1!V258-Hoja1!V5)/Hoja1!V5</f>
        <v>-3.4414556962025354E-2</v>
      </c>
      <c r="W4" s="39">
        <f>(Hoja1!W258-Hoja1!W5)/Hoja1!W5</f>
        <v>2.1538461538461489E-2</v>
      </c>
      <c r="X4" s="39">
        <f>(Hoja1!X258-Hoja1!X5)/Hoja1!X5</f>
        <v>1.2139605462822469E-2</v>
      </c>
      <c r="Y4" s="39">
        <f>(Hoja1!Y258-Hoja1!Y5)/Hoja1!Y5</f>
        <v>0.29754784688995228</v>
      </c>
      <c r="Z4" s="39">
        <f>(Hoja1!Z258-Hoja1!Z5)/Hoja1!Z5</f>
        <v>3.046922608165796E-3</v>
      </c>
      <c r="AA4" s="39">
        <f>(Hoja1!AA258-Hoja1!AA5)/Hoja1!AA5</f>
        <v>0.18024193548387099</v>
      </c>
      <c r="AB4" s="39">
        <f>(Hoja1!AB258-Hoja1!AB5)/Hoja1!AB5</f>
        <v>0.82688588007736952</v>
      </c>
      <c r="AC4" s="39">
        <f>(Hoja1!AC258-Hoja1!AC5)/Hoja1!AC5</f>
        <v>7.983310152990257E-2</v>
      </c>
      <c r="AD4" s="39">
        <f>(Hoja1!AD258-Hoja1!AD5)/Hoja1!AD5</f>
        <v>0.18064312736443897</v>
      </c>
      <c r="AE4" s="39">
        <f>(Hoja1!AE258-Hoja1!AE5)/Hoja1!AE5</f>
        <v>0.19225037257824143</v>
      </c>
      <c r="AF4" s="39">
        <f>(Hoja1!AF258-Hoja1!AF5)/Hoja1!AF5</f>
        <v>1.037055837563452</v>
      </c>
      <c r="AG4" s="39">
        <f>(Hoja1!AG258-Hoja1!AG5)/Hoja1!AG5</f>
        <v>0.29719387755102045</v>
      </c>
      <c r="AH4" s="39">
        <f>(Hoja1!AH258-Hoja1!AH5)/Hoja1!AH5</f>
        <v>0.1982811540822591</v>
      </c>
    </row>
    <row r="5" spans="1:34" x14ac:dyDescent="0.25">
      <c r="A5" s="43" t="s">
        <v>175</v>
      </c>
      <c r="B5" s="39">
        <f>(B3-B2)/B2</f>
        <v>0.11164431221057157</v>
      </c>
      <c r="C5" s="39">
        <f t="shared" ref="C5:AH5" si="0">(C3-C2)/C2</f>
        <v>2.895184271653985E-2</v>
      </c>
      <c r="D5" s="39">
        <f t="shared" si="0"/>
        <v>3.20806852721746E-2</v>
      </c>
      <c r="E5" s="39">
        <f t="shared" si="0"/>
        <v>3.8472265802042813E-2</v>
      </c>
      <c r="F5" s="39">
        <f t="shared" si="0"/>
        <v>3.4030313568654803E-2</v>
      </c>
      <c r="G5" s="39">
        <f t="shared" si="0"/>
        <v>0.19894943003871943</v>
      </c>
      <c r="H5" s="39">
        <f t="shared" si="0"/>
        <v>-9.9479802196390826E-2</v>
      </c>
      <c r="I5" s="39">
        <f t="shared" si="0"/>
        <v>-8.8601422670950031E-2</v>
      </c>
      <c r="J5" s="39">
        <f t="shared" si="0"/>
        <v>5.6381995986369256E-3</v>
      </c>
      <c r="K5" s="39">
        <f t="shared" si="0"/>
        <v>-1.0096575943810034E-2</v>
      </c>
      <c r="L5" s="39">
        <f t="shared" si="0"/>
        <v>8.014987060141256E-3</v>
      </c>
      <c r="M5" s="39">
        <f t="shared" si="0"/>
        <v>-3.3454522594637437E-2</v>
      </c>
      <c r="N5" s="39">
        <f t="shared" si="0"/>
        <v>-1.3761133012118669E-2</v>
      </c>
      <c r="O5" s="39">
        <f t="shared" si="0"/>
        <v>6.3025285059153113E-2</v>
      </c>
      <c r="P5" s="39">
        <f t="shared" si="0"/>
        <v>5.0164808249545396E-2</v>
      </c>
      <c r="Q5" s="39">
        <f t="shared" si="0"/>
        <v>8.2898553921838938E-2</v>
      </c>
      <c r="R5" s="39">
        <f t="shared" si="0"/>
        <v>2.7311013740587729E-2</v>
      </c>
      <c r="S5" s="39">
        <f t="shared" si="0"/>
        <v>-1</v>
      </c>
      <c r="T5" s="39">
        <f t="shared" si="0"/>
        <v>-6.2022576606132376E-2</v>
      </c>
      <c r="U5" s="39">
        <f t="shared" si="0"/>
        <v>6.2396935550364338E-2</v>
      </c>
      <c r="V5" s="39">
        <f t="shared" si="0"/>
        <v>5.9607627235286099E-2</v>
      </c>
      <c r="W5" s="39">
        <f t="shared" si="0"/>
        <v>2.7320754716981019E-2</v>
      </c>
      <c r="X5" s="39">
        <f t="shared" si="0"/>
        <v>3.4636702419461818E-2</v>
      </c>
      <c r="Y5" s="39">
        <f t="shared" si="0"/>
        <v>1.7833644196770783E-2</v>
      </c>
      <c r="Z5" s="39">
        <f t="shared" si="0"/>
        <v>2.1416355133114746E-2</v>
      </c>
      <c r="AA5" s="39">
        <f t="shared" si="0"/>
        <v>-1.4987729104594375E-2</v>
      </c>
      <c r="AB5" s="39">
        <f t="shared" si="0"/>
        <v>1.5657989640023691E-2</v>
      </c>
      <c r="AC5" s="39">
        <f t="shared" si="0"/>
        <v>5.4821393067797888E-2</v>
      </c>
      <c r="AD5" s="39">
        <f t="shared" si="0"/>
        <v>5.8894435491267244E-3</v>
      </c>
      <c r="AE5" s="39">
        <f t="shared" si="0"/>
        <v>-0.13683074777299697</v>
      </c>
      <c r="AF5" s="39">
        <f t="shared" si="0"/>
        <v>6.3458617457906569E-2</v>
      </c>
      <c r="AG5" s="39">
        <f t="shared" si="0"/>
        <v>0.24177673213514633</v>
      </c>
      <c r="AH5" s="39">
        <f t="shared" si="0"/>
        <v>7.889881683258694E-3</v>
      </c>
    </row>
    <row r="6" spans="1:34" x14ac:dyDescent="0.25">
      <c r="A6" s="43" t="s">
        <v>174</v>
      </c>
      <c r="B6" s="38" t="str">
        <f>IF(B5&lt;=-5%,"Poco Recomendado",IF(AND(B5&gt;=2%,B5&lt;=5%),"Interesante",IF(AND(B5&gt;5%,B4&gt;=2%),"Recomendado","Neutro")))</f>
        <v>Recomendado</v>
      </c>
      <c r="C6" s="38" t="str">
        <f t="shared" ref="C6:AH6" si="1">IF(C5&lt;=-5%,"Poco Recomendado",IF(AND(C5&gt;=2%,C5&lt;=5%),"Interesante",IF(AND(C5&gt;5%,C4&gt;=2%),"Recomendado","Neutro")))</f>
        <v>Interesante</v>
      </c>
      <c r="D6" s="38" t="str">
        <f t="shared" si="1"/>
        <v>Interesante</v>
      </c>
      <c r="E6" s="38" t="str">
        <f t="shared" si="1"/>
        <v>Interesante</v>
      </c>
      <c r="F6" s="38" t="str">
        <f t="shared" si="1"/>
        <v>Interesante</v>
      </c>
      <c r="G6" s="38" t="str">
        <f t="shared" si="1"/>
        <v>Recomendado</v>
      </c>
      <c r="H6" s="38" t="str">
        <f t="shared" si="1"/>
        <v>Poco Recomendado</v>
      </c>
      <c r="I6" s="38" t="str">
        <f t="shared" si="1"/>
        <v>Poco Recomendado</v>
      </c>
      <c r="J6" s="38" t="str">
        <f t="shared" si="1"/>
        <v>Neutro</v>
      </c>
      <c r="K6" s="38" t="str">
        <f t="shared" si="1"/>
        <v>Neutro</v>
      </c>
      <c r="L6" s="38" t="str">
        <f t="shared" si="1"/>
        <v>Neutro</v>
      </c>
      <c r="M6" s="38" t="str">
        <f t="shared" si="1"/>
        <v>Neutro</v>
      </c>
      <c r="N6" s="38" t="str">
        <f t="shared" si="1"/>
        <v>Neutro</v>
      </c>
      <c r="O6" s="38" t="str">
        <f t="shared" si="1"/>
        <v>Recomendado</v>
      </c>
      <c r="P6" s="38" t="str">
        <f t="shared" si="1"/>
        <v>Neutro</v>
      </c>
      <c r="Q6" s="38" t="str">
        <f t="shared" si="1"/>
        <v>Neutro</v>
      </c>
      <c r="R6" s="38" t="str">
        <f t="shared" si="1"/>
        <v>Interesante</v>
      </c>
      <c r="S6" s="38" t="str">
        <f t="shared" si="1"/>
        <v>Poco Recomendado</v>
      </c>
      <c r="T6" s="38" t="str">
        <f t="shared" si="1"/>
        <v>Poco Recomendado</v>
      </c>
      <c r="U6" s="38" t="str">
        <f t="shared" si="1"/>
        <v>Neutro</v>
      </c>
      <c r="V6" s="38" t="str">
        <f t="shared" si="1"/>
        <v>Neutro</v>
      </c>
      <c r="W6" s="38" t="str">
        <f t="shared" si="1"/>
        <v>Interesante</v>
      </c>
      <c r="X6" s="38" t="str">
        <f t="shared" si="1"/>
        <v>Interesante</v>
      </c>
      <c r="Y6" s="38" t="str">
        <f t="shared" si="1"/>
        <v>Neutro</v>
      </c>
      <c r="Z6" s="38" t="str">
        <f t="shared" si="1"/>
        <v>Interesante</v>
      </c>
      <c r="AA6" s="38" t="str">
        <f t="shared" si="1"/>
        <v>Neutro</v>
      </c>
      <c r="AB6" s="38" t="str">
        <f t="shared" si="1"/>
        <v>Neutro</v>
      </c>
      <c r="AC6" s="38" t="str">
        <f t="shared" si="1"/>
        <v>Recomendado</v>
      </c>
      <c r="AD6" s="38" t="str">
        <f t="shared" si="1"/>
        <v>Neutro</v>
      </c>
      <c r="AE6" s="38" t="str">
        <f t="shared" si="1"/>
        <v>Poco Recomendado</v>
      </c>
      <c r="AF6" s="38" t="str">
        <f t="shared" si="1"/>
        <v>Recomendado</v>
      </c>
      <c r="AG6" s="38" t="str">
        <f t="shared" si="1"/>
        <v>Recomendado</v>
      </c>
      <c r="AH6" s="38" t="str">
        <f t="shared" si="1"/>
        <v>Neutro</v>
      </c>
    </row>
    <row r="7" spans="1:34" x14ac:dyDescent="0.25">
      <c r="A7" s="37"/>
      <c r="B7" s="36"/>
      <c r="C7" s="35"/>
      <c r="D7" s="35"/>
      <c r="E7" s="35"/>
      <c r="F7" s="35"/>
      <c r="G7" s="35"/>
      <c r="H7" s="35"/>
      <c r="I7" s="35"/>
      <c r="J7" s="35"/>
      <c r="K7" s="35"/>
    </row>
    <row r="8" spans="1:34" x14ac:dyDescent="0.25">
      <c r="A8" s="37"/>
      <c r="B8" s="36"/>
      <c r="C8" s="35"/>
      <c r="D8" s="35"/>
      <c r="E8" s="35"/>
      <c r="F8" s="35"/>
      <c r="G8" s="35"/>
      <c r="H8" s="35"/>
      <c r="I8" s="35"/>
      <c r="J8" s="35"/>
      <c r="K8" s="35"/>
    </row>
    <row r="9" spans="1:34" x14ac:dyDescent="0.25">
      <c r="A9" s="37"/>
      <c r="B9" s="36"/>
      <c r="C9" s="35"/>
      <c r="D9" s="35"/>
      <c r="E9" s="35"/>
      <c r="F9" s="35"/>
      <c r="G9" s="35"/>
      <c r="H9" s="35"/>
      <c r="I9" s="35"/>
      <c r="J9" s="35"/>
      <c r="K9" s="35"/>
    </row>
    <row r="10" spans="1:34" x14ac:dyDescent="0.25">
      <c r="A10" s="37"/>
      <c r="B10" s="36"/>
      <c r="C10" s="35"/>
      <c r="D10" s="35"/>
      <c r="E10" s="35"/>
      <c r="F10" s="35"/>
      <c r="G10" s="35"/>
      <c r="H10" s="35"/>
      <c r="I10" s="35"/>
      <c r="J10" s="35"/>
      <c r="K10" s="35"/>
    </row>
    <row r="11" spans="1:34" x14ac:dyDescent="0.25">
      <c r="A11" s="37"/>
      <c r="B11" s="36"/>
      <c r="C11" s="35"/>
      <c r="D11" s="35"/>
      <c r="E11" s="35"/>
      <c r="F11" s="35"/>
      <c r="G11" s="35"/>
      <c r="H11" s="35"/>
      <c r="I11" s="35"/>
      <c r="J11" s="35"/>
      <c r="K11" s="35"/>
    </row>
    <row r="12" spans="1:34" x14ac:dyDescent="0.25">
      <c r="A12" s="37"/>
      <c r="B12" s="36"/>
      <c r="C12" s="35"/>
      <c r="D12" s="35"/>
      <c r="E12" s="35"/>
      <c r="F12" s="35"/>
      <c r="G12" s="35"/>
      <c r="H12" s="35"/>
      <c r="I12" s="35"/>
      <c r="J12" s="35"/>
      <c r="K12" s="35"/>
    </row>
    <row r="13" spans="1:34" x14ac:dyDescent="0.25">
      <c r="A13" s="37"/>
      <c r="B13" s="36"/>
      <c r="C13" s="35"/>
      <c r="D13" s="35"/>
      <c r="E13" s="35"/>
      <c r="F13" s="35"/>
      <c r="G13" s="35"/>
      <c r="H13" s="35"/>
      <c r="I13" s="35"/>
      <c r="J13" s="35"/>
      <c r="K13" s="35"/>
    </row>
    <row r="14" spans="1:34" x14ac:dyDescent="0.25">
      <c r="A14" s="37"/>
      <c r="B14" s="36"/>
      <c r="C14" s="35"/>
      <c r="D14" s="35"/>
      <c r="E14" s="35"/>
      <c r="F14" s="35"/>
      <c r="G14" s="35"/>
      <c r="H14" s="35"/>
      <c r="I14" s="35"/>
      <c r="J14" s="35"/>
      <c r="K14" s="35"/>
    </row>
    <row r="15" spans="1:34" x14ac:dyDescent="0.25">
      <c r="A15" s="37"/>
      <c r="B15" s="36"/>
      <c r="C15" s="35"/>
      <c r="D15" s="35"/>
      <c r="E15" s="35"/>
      <c r="F15" s="35"/>
      <c r="G15" s="35"/>
      <c r="H15" s="35"/>
      <c r="I15" s="35"/>
      <c r="J15" s="35"/>
      <c r="K15" s="35"/>
    </row>
    <row r="16" spans="1:34" x14ac:dyDescent="0.25">
      <c r="A16" s="37"/>
      <c r="B16" s="36"/>
      <c r="C16" s="35"/>
      <c r="D16" s="35"/>
      <c r="E16" s="35"/>
      <c r="F16" s="35"/>
      <c r="G16" s="35"/>
      <c r="H16" s="35"/>
      <c r="I16" s="35"/>
      <c r="J16" s="35"/>
      <c r="K16" s="35"/>
    </row>
    <row r="17" spans="1:11" x14ac:dyDescent="0.25">
      <c r="A17" s="37"/>
      <c r="B17" s="36"/>
      <c r="C17" s="35"/>
      <c r="D17" s="35"/>
      <c r="E17" s="35"/>
      <c r="F17" s="35"/>
      <c r="G17" s="35"/>
      <c r="H17" s="35"/>
      <c r="I17" s="35"/>
      <c r="J17" s="35"/>
      <c r="K17" s="35"/>
    </row>
    <row r="18" spans="1:11" x14ac:dyDescent="0.25">
      <c r="A18" s="37"/>
      <c r="B18" s="36"/>
      <c r="C18" s="35"/>
      <c r="D18" s="35"/>
      <c r="E18" s="35"/>
      <c r="F18" s="35"/>
      <c r="G18" s="35"/>
      <c r="H18" s="35"/>
      <c r="I18" s="35"/>
      <c r="J18" s="35"/>
      <c r="K18" s="35"/>
    </row>
    <row r="19" spans="1:11" x14ac:dyDescent="0.25">
      <c r="A19" s="37"/>
      <c r="B19" s="36"/>
      <c r="C19" s="35"/>
      <c r="D19" s="35"/>
      <c r="E19" s="35"/>
      <c r="F19" s="35"/>
      <c r="G19" s="35"/>
      <c r="H19" s="35"/>
      <c r="I19" s="35"/>
      <c r="J19" s="35"/>
      <c r="K19" s="35"/>
    </row>
    <row r="20" spans="1:11" x14ac:dyDescent="0.25">
      <c r="A20" s="37"/>
      <c r="B20" s="36"/>
      <c r="C20" s="35"/>
      <c r="D20" s="35"/>
      <c r="E20" s="35"/>
      <c r="F20" s="35"/>
      <c r="G20" s="35"/>
      <c r="H20" s="35"/>
      <c r="I20" s="35"/>
      <c r="J20" s="35"/>
      <c r="K20" s="35"/>
    </row>
    <row r="21" spans="1:11" x14ac:dyDescent="0.25">
      <c r="A21" s="37"/>
      <c r="B21" s="36"/>
      <c r="C21" s="35"/>
      <c r="D21" s="35"/>
      <c r="E21" s="35"/>
      <c r="F21" s="35"/>
      <c r="G21" s="35"/>
      <c r="H21" s="35"/>
      <c r="I21" s="35"/>
      <c r="J21" s="35"/>
      <c r="K21" s="35"/>
    </row>
    <row r="22" spans="1:11" x14ac:dyDescent="0.25">
      <c r="A22" s="37"/>
      <c r="B22" s="36"/>
      <c r="C22" s="35"/>
      <c r="D22" s="35"/>
      <c r="E22" s="35"/>
      <c r="F22" s="35"/>
      <c r="G22" s="35"/>
      <c r="H22" s="35"/>
      <c r="I22" s="35"/>
      <c r="J22" s="35"/>
      <c r="K22" s="35"/>
    </row>
    <row r="23" spans="1:11" x14ac:dyDescent="0.25">
      <c r="A23" s="37"/>
      <c r="B23" s="36"/>
      <c r="C23" s="35"/>
      <c r="D23" s="35"/>
      <c r="E23" s="35"/>
      <c r="F23" s="35"/>
      <c r="G23" s="35"/>
      <c r="H23" s="35"/>
      <c r="I23" s="35"/>
      <c r="J23" s="35"/>
      <c r="K23" s="35"/>
    </row>
    <row r="24" spans="1:11" x14ac:dyDescent="0.25">
      <c r="A24" s="37"/>
      <c r="B24" s="36"/>
    </row>
    <row r="25" spans="1:11" x14ac:dyDescent="0.25">
      <c r="A25" s="37"/>
      <c r="B25" s="36"/>
    </row>
    <row r="26" spans="1:11" x14ac:dyDescent="0.25">
      <c r="A26" s="37"/>
      <c r="B26" s="36"/>
    </row>
    <row r="27" spans="1:11" x14ac:dyDescent="0.25">
      <c r="A27" s="37"/>
      <c r="B27" s="36"/>
    </row>
    <row r="28" spans="1:11" x14ac:dyDescent="0.25">
      <c r="A28" s="37"/>
      <c r="B28" s="36"/>
    </row>
    <row r="29" spans="1:11" x14ac:dyDescent="0.25">
      <c r="A29" s="37"/>
      <c r="B29" s="36"/>
    </row>
    <row r="30" spans="1:11" x14ac:dyDescent="0.25">
      <c r="A30" s="37"/>
      <c r="B30" s="36"/>
    </row>
    <row r="31" spans="1:11" x14ac:dyDescent="0.25">
      <c r="A31" s="37"/>
      <c r="B31" s="36"/>
    </row>
    <row r="32" spans="1:11" x14ac:dyDescent="0.25">
      <c r="A32" s="37"/>
      <c r="B32" s="36"/>
    </row>
    <row r="33" spans="1:2" x14ac:dyDescent="0.25">
      <c r="A33" s="37"/>
      <c r="B33" s="36"/>
    </row>
    <row r="34" spans="1:2" x14ac:dyDescent="0.25">
      <c r="A34" s="37"/>
      <c r="B34" s="36"/>
    </row>
    <row r="35" spans="1:2" x14ac:dyDescent="0.25">
      <c r="A35" s="37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5"/>
  <sheetViews>
    <sheetView topLeftCell="A29" workbookViewId="0">
      <selection activeCell="D21" sqref="D21"/>
    </sheetView>
  </sheetViews>
  <sheetFormatPr baseColWidth="10" defaultColWidth="9.140625" defaultRowHeight="15" x14ac:dyDescent="0.25"/>
  <cols>
    <col min="1" max="1" width="19.42578125" customWidth="1"/>
    <col min="2" max="2" width="21.42578125" customWidth="1"/>
  </cols>
  <sheetData>
    <row r="1" spans="1:2" ht="15.75" thickBot="1" x14ac:dyDescent="0.3">
      <c r="A1" s="45" t="s">
        <v>0</v>
      </c>
      <c r="B1" s="46" t="s">
        <v>177</v>
      </c>
    </row>
    <row r="2" spans="1:2" x14ac:dyDescent="0.25">
      <c r="A2" s="47" t="s">
        <v>178</v>
      </c>
      <c r="B2" s="48">
        <v>11940</v>
      </c>
    </row>
    <row r="3" spans="1:2" x14ac:dyDescent="0.25">
      <c r="A3" s="49" t="s">
        <v>179</v>
      </c>
      <c r="B3" s="50">
        <v>12035.1</v>
      </c>
    </row>
    <row r="4" spans="1:2" x14ac:dyDescent="0.25">
      <c r="A4" s="49" t="s">
        <v>180</v>
      </c>
      <c r="B4" s="50">
        <v>12023.2</v>
      </c>
    </row>
    <row r="5" spans="1:2" x14ac:dyDescent="0.25">
      <c r="A5" s="49" t="s">
        <v>181</v>
      </c>
      <c r="B5" s="50">
        <v>11967.5</v>
      </c>
    </row>
    <row r="6" spans="1:2" x14ac:dyDescent="0.25">
      <c r="A6" s="49" t="s">
        <v>182</v>
      </c>
      <c r="B6" s="50">
        <v>11890.8</v>
      </c>
    </row>
    <row r="7" spans="1:2" x14ac:dyDescent="0.25">
      <c r="A7" s="49" t="s">
        <v>183</v>
      </c>
      <c r="B7" s="50">
        <v>11830.8</v>
      </c>
    </row>
    <row r="8" spans="1:2" x14ac:dyDescent="0.25">
      <c r="A8" s="49" t="s">
        <v>184</v>
      </c>
      <c r="B8" s="50">
        <v>11645</v>
      </c>
    </row>
    <row r="9" spans="1:2" x14ac:dyDescent="0.25">
      <c r="A9" s="49" t="s">
        <v>185</v>
      </c>
      <c r="B9" s="50">
        <v>11696.9</v>
      </c>
    </row>
    <row r="10" spans="1:2" x14ac:dyDescent="0.25">
      <c r="A10" s="49" t="s">
        <v>186</v>
      </c>
      <c r="B10" s="50">
        <v>11863.2</v>
      </c>
    </row>
    <row r="11" spans="1:2" x14ac:dyDescent="0.25">
      <c r="A11" s="49" t="s">
        <v>187</v>
      </c>
      <c r="B11" s="50">
        <v>11735.5</v>
      </c>
    </row>
    <row r="12" spans="1:2" x14ac:dyDescent="0.25">
      <c r="A12" s="49" t="s">
        <v>188</v>
      </c>
      <c r="B12" s="50">
        <v>11705.9</v>
      </c>
    </row>
    <row r="13" spans="1:2" x14ac:dyDescent="0.25">
      <c r="A13" s="49" t="s">
        <v>189</v>
      </c>
      <c r="B13" s="50">
        <v>11616</v>
      </c>
    </row>
    <row r="14" spans="1:2" x14ac:dyDescent="0.25">
      <c r="A14" s="49" t="s">
        <v>190</v>
      </c>
      <c r="B14" s="50">
        <v>11594.7</v>
      </c>
    </row>
    <row r="15" spans="1:2" x14ac:dyDescent="0.25">
      <c r="A15" s="49" t="s">
        <v>191</v>
      </c>
      <c r="B15" s="50">
        <v>11541.2</v>
      </c>
    </row>
    <row r="16" spans="1:2" x14ac:dyDescent="0.25">
      <c r="A16" s="49" t="s">
        <v>192</v>
      </c>
      <c r="B16" s="50">
        <v>11808.9</v>
      </c>
    </row>
    <row r="17" spans="1:2" x14ac:dyDescent="0.25">
      <c r="A17" s="49" t="s">
        <v>193</v>
      </c>
      <c r="B17" s="50">
        <v>12011.8</v>
      </c>
    </row>
    <row r="18" spans="1:2" x14ac:dyDescent="0.25">
      <c r="A18" s="49" t="s">
        <v>194</v>
      </c>
      <c r="B18" s="50">
        <v>12032.2</v>
      </c>
    </row>
    <row r="19" spans="1:2" x14ac:dyDescent="0.25">
      <c r="A19" s="49" t="s">
        <v>195</v>
      </c>
      <c r="B19" s="50">
        <v>11905.3</v>
      </c>
    </row>
    <row r="20" spans="1:2" x14ac:dyDescent="0.25">
      <c r="A20" s="49" t="s">
        <v>196</v>
      </c>
      <c r="B20" s="50">
        <v>11868.8</v>
      </c>
    </row>
    <row r="21" spans="1:2" x14ac:dyDescent="0.25">
      <c r="A21" s="49" t="s">
        <v>197</v>
      </c>
      <c r="B21" s="50">
        <v>11862.1</v>
      </c>
    </row>
    <row r="22" spans="1:2" x14ac:dyDescent="0.25">
      <c r="A22" s="49" t="s">
        <v>198</v>
      </c>
      <c r="B22" s="50">
        <v>11644.7</v>
      </c>
    </row>
    <row r="23" spans="1:2" x14ac:dyDescent="0.25">
      <c r="A23" s="49" t="s">
        <v>199</v>
      </c>
      <c r="B23" s="50">
        <v>11776.8</v>
      </c>
    </row>
    <row r="24" spans="1:2" x14ac:dyDescent="0.25">
      <c r="A24" s="49" t="s">
        <v>200</v>
      </c>
      <c r="B24" s="50">
        <v>11657.5</v>
      </c>
    </row>
    <row r="25" spans="1:2" x14ac:dyDescent="0.25">
      <c r="A25" s="49" t="s">
        <v>201</v>
      </c>
      <c r="B25" s="50">
        <v>11965.8</v>
      </c>
    </row>
    <row r="26" spans="1:2" x14ac:dyDescent="0.25">
      <c r="A26" s="49" t="s">
        <v>202</v>
      </c>
      <c r="B26" s="50">
        <v>11905.2</v>
      </c>
    </row>
    <row r="27" spans="1:2" x14ac:dyDescent="0.25">
      <c r="A27" s="49" t="s">
        <v>203</v>
      </c>
      <c r="B27" s="50">
        <v>11940.5</v>
      </c>
    </row>
    <row r="28" spans="1:2" x14ac:dyDescent="0.25">
      <c r="A28" s="49" t="s">
        <v>204</v>
      </c>
      <c r="B28" s="50">
        <v>11719.3</v>
      </c>
    </row>
    <row r="29" spans="1:2" x14ac:dyDescent="0.25">
      <c r="A29" s="49" t="s">
        <v>205</v>
      </c>
      <c r="B29" s="50">
        <v>11846.2</v>
      </c>
    </row>
    <row r="30" spans="1:2" x14ac:dyDescent="0.25">
      <c r="A30" s="49" t="s">
        <v>206</v>
      </c>
      <c r="B30" s="50">
        <v>12034.4</v>
      </c>
    </row>
    <row r="31" spans="1:2" x14ac:dyDescent="0.25">
      <c r="A31" s="49" t="s">
        <v>207</v>
      </c>
      <c r="B31" s="50">
        <v>11959.4</v>
      </c>
    </row>
    <row r="32" spans="1:2" x14ac:dyDescent="0.25">
      <c r="A32" s="49" t="s">
        <v>208</v>
      </c>
      <c r="B32" s="50">
        <v>11986.9</v>
      </c>
    </row>
    <row r="33" spans="1:2" x14ac:dyDescent="0.25">
      <c r="A33" s="49" t="s">
        <v>209</v>
      </c>
      <c r="B33" s="50">
        <v>11867</v>
      </c>
    </row>
    <row r="34" spans="1:2" x14ac:dyDescent="0.25">
      <c r="A34" s="49" t="s">
        <v>210</v>
      </c>
      <c r="B34" s="50">
        <v>11834.5</v>
      </c>
    </row>
    <row r="35" spans="1:2" x14ac:dyDescent="0.25">
      <c r="A35" s="49" t="s">
        <v>211</v>
      </c>
      <c r="B35" s="50">
        <v>11801.4</v>
      </c>
    </row>
    <row r="36" spans="1:2" x14ac:dyDescent="0.25">
      <c r="A36" s="49" t="s">
        <v>212</v>
      </c>
      <c r="B36" s="50">
        <v>11814</v>
      </c>
    </row>
    <row r="37" spans="1:2" x14ac:dyDescent="0.25">
      <c r="A37" s="49" t="s">
        <v>213</v>
      </c>
      <c r="B37" s="50">
        <v>11816.8</v>
      </c>
    </row>
    <row r="38" spans="1:2" x14ac:dyDescent="0.25">
      <c r="A38" s="49" t="s">
        <v>214</v>
      </c>
      <c r="B38" s="50">
        <v>11580.6</v>
      </c>
    </row>
    <row r="39" spans="1:2" x14ac:dyDescent="0.25">
      <c r="A39" s="49" t="s">
        <v>215</v>
      </c>
      <c r="B39" s="50">
        <v>11548.9</v>
      </c>
    </row>
    <row r="40" spans="1:2" x14ac:dyDescent="0.25">
      <c r="A40" s="49" t="s">
        <v>216</v>
      </c>
      <c r="B40" s="50">
        <v>11387.7</v>
      </c>
    </row>
    <row r="41" spans="1:2" x14ac:dyDescent="0.25">
      <c r="A41" s="49" t="s">
        <v>217</v>
      </c>
      <c r="B41" s="50">
        <v>11242.4</v>
      </c>
    </row>
    <row r="42" spans="1:2" x14ac:dyDescent="0.25">
      <c r="A42" s="49" t="s">
        <v>218</v>
      </c>
      <c r="B42" s="50">
        <v>11465.8</v>
      </c>
    </row>
    <row r="43" spans="1:2" x14ac:dyDescent="0.25">
      <c r="A43" s="49" t="s">
        <v>219</v>
      </c>
      <c r="B43" s="50">
        <v>11414.8</v>
      </c>
    </row>
    <row r="44" spans="1:2" x14ac:dyDescent="0.25">
      <c r="A44" s="49" t="s">
        <v>220</v>
      </c>
      <c r="B44" s="50">
        <v>11683.4</v>
      </c>
    </row>
    <row r="45" spans="1:2" x14ac:dyDescent="0.25">
      <c r="A45" s="49" t="s">
        <v>221</v>
      </c>
      <c r="B45" s="50">
        <v>11429.8</v>
      </c>
    </row>
    <row r="46" spans="1:2" x14ac:dyDescent="0.25">
      <c r="A46" s="49" t="s">
        <v>222</v>
      </c>
      <c r="B46" s="50">
        <v>11634</v>
      </c>
    </row>
    <row r="47" spans="1:2" x14ac:dyDescent="0.25">
      <c r="A47" s="49" t="s">
        <v>223</v>
      </c>
      <c r="B47" s="50">
        <v>11622.6</v>
      </c>
    </row>
    <row r="48" spans="1:2" x14ac:dyDescent="0.25">
      <c r="A48" s="49" t="s">
        <v>224</v>
      </c>
      <c r="B48" s="50">
        <v>11739.8</v>
      </c>
    </row>
    <row r="49" spans="1:2" x14ac:dyDescent="0.25">
      <c r="A49" s="49" t="s">
        <v>225</v>
      </c>
      <c r="B49" s="50">
        <v>11828.6</v>
      </c>
    </row>
    <row r="50" spans="1:2" x14ac:dyDescent="0.25">
      <c r="A50" s="49" t="s">
        <v>226</v>
      </c>
      <c r="B50" s="50">
        <v>11875.2</v>
      </c>
    </row>
    <row r="51" spans="1:2" x14ac:dyDescent="0.25">
      <c r="A51" s="49" t="s">
        <v>227</v>
      </c>
      <c r="B51" s="50">
        <v>11790.2</v>
      </c>
    </row>
    <row r="52" spans="1:2" x14ac:dyDescent="0.25">
      <c r="A52" s="49" t="s">
        <v>228</v>
      </c>
      <c r="B52" s="50">
        <v>11885.3</v>
      </c>
    </row>
    <row r="53" spans="1:2" x14ac:dyDescent="0.25">
      <c r="A53" s="49" t="s">
        <v>229</v>
      </c>
      <c r="B53" s="50">
        <v>11676.4</v>
      </c>
    </row>
    <row r="54" spans="1:2" x14ac:dyDescent="0.25">
      <c r="A54" s="49" t="s">
        <v>230</v>
      </c>
      <c r="B54" s="50">
        <v>11849.7</v>
      </c>
    </row>
    <row r="55" spans="1:2" x14ac:dyDescent="0.25">
      <c r="A55" s="49" t="s">
        <v>231</v>
      </c>
      <c r="B55" s="50">
        <v>11870.9</v>
      </c>
    </row>
    <row r="56" spans="1:2" x14ac:dyDescent="0.25">
      <c r="A56" s="49" t="s">
        <v>232</v>
      </c>
      <c r="B56" s="50">
        <v>11608.3</v>
      </c>
    </row>
    <row r="57" spans="1:2" x14ac:dyDescent="0.25">
      <c r="A57" s="49" t="s">
        <v>233</v>
      </c>
      <c r="B57" s="50">
        <v>11748.8</v>
      </c>
    </row>
    <row r="58" spans="1:2" x14ac:dyDescent="0.25">
      <c r="A58" s="49" t="s">
        <v>234</v>
      </c>
      <c r="B58" s="50">
        <v>11743.2</v>
      </c>
    </row>
    <row r="59" spans="1:2" x14ac:dyDescent="0.25">
      <c r="A59" s="49" t="s">
        <v>235</v>
      </c>
      <c r="B59" s="50">
        <v>11814.3</v>
      </c>
    </row>
    <row r="60" spans="1:2" x14ac:dyDescent="0.25">
      <c r="A60" s="49" t="s">
        <v>236</v>
      </c>
      <c r="B60" s="50">
        <v>11721.4</v>
      </c>
    </row>
    <row r="61" spans="1:2" x14ac:dyDescent="0.25">
      <c r="A61" s="49" t="s">
        <v>237</v>
      </c>
      <c r="B61" s="50">
        <v>11817.1</v>
      </c>
    </row>
    <row r="62" spans="1:2" x14ac:dyDescent="0.25">
      <c r="A62" s="49" t="s">
        <v>238</v>
      </c>
      <c r="B62" s="50">
        <v>11557</v>
      </c>
    </row>
    <row r="63" spans="1:2" x14ac:dyDescent="0.25">
      <c r="A63" s="49" t="s">
        <v>239</v>
      </c>
      <c r="B63" s="50">
        <v>11326.7</v>
      </c>
    </row>
    <row r="64" spans="1:2" x14ac:dyDescent="0.25">
      <c r="A64" s="49" t="s">
        <v>240</v>
      </c>
      <c r="B64" s="50">
        <v>11518.2</v>
      </c>
    </row>
    <row r="65" spans="1:2" x14ac:dyDescent="0.25">
      <c r="A65" s="49" t="s">
        <v>241</v>
      </c>
      <c r="B65" s="50">
        <v>11756.1</v>
      </c>
    </row>
    <row r="66" spans="1:2" x14ac:dyDescent="0.25">
      <c r="A66" s="49" t="s">
        <v>242</v>
      </c>
      <c r="B66" s="50">
        <v>11853.7</v>
      </c>
    </row>
    <row r="67" spans="1:2" x14ac:dyDescent="0.25">
      <c r="A67" s="49" t="s">
        <v>243</v>
      </c>
      <c r="B67" s="50">
        <v>11891.2</v>
      </c>
    </row>
    <row r="68" spans="1:2" x14ac:dyDescent="0.25">
      <c r="A68" s="49" t="s">
        <v>244</v>
      </c>
      <c r="B68" s="50">
        <v>11643.8</v>
      </c>
    </row>
    <row r="69" spans="1:2" x14ac:dyDescent="0.25">
      <c r="A69" s="49" t="s">
        <v>245</v>
      </c>
      <c r="B69" s="50">
        <v>11695.9</v>
      </c>
    </row>
    <row r="70" spans="1:2" x14ac:dyDescent="0.25">
      <c r="A70" s="49" t="s">
        <v>246</v>
      </c>
      <c r="B70" s="50">
        <v>11853.3</v>
      </c>
    </row>
    <row r="71" spans="1:2" x14ac:dyDescent="0.25">
      <c r="A71" s="49" t="s">
        <v>247</v>
      </c>
      <c r="B71" s="50">
        <v>11816.7</v>
      </c>
    </row>
    <row r="72" spans="1:2" x14ac:dyDescent="0.25">
      <c r="A72" s="49" t="s">
        <v>248</v>
      </c>
      <c r="B72" s="50">
        <v>11727.4</v>
      </c>
    </row>
    <row r="73" spans="1:2" x14ac:dyDescent="0.25">
      <c r="A73" s="49" t="s">
        <v>249</v>
      </c>
      <c r="B73" s="50">
        <v>11777.3</v>
      </c>
    </row>
    <row r="74" spans="1:2" x14ac:dyDescent="0.25">
      <c r="A74" s="49" t="s">
        <v>250</v>
      </c>
      <c r="B74" s="50">
        <v>11771</v>
      </c>
    </row>
    <row r="75" spans="1:2" x14ac:dyDescent="0.25">
      <c r="A75" s="49" t="s">
        <v>251</v>
      </c>
      <c r="B75" s="50">
        <v>11746.9</v>
      </c>
    </row>
    <row r="76" spans="1:2" x14ac:dyDescent="0.25">
      <c r="A76" s="49" t="s">
        <v>252</v>
      </c>
      <c r="B76" s="50">
        <v>11593.3</v>
      </c>
    </row>
    <row r="77" spans="1:2" x14ac:dyDescent="0.25">
      <c r="A77" s="49" t="s">
        <v>253</v>
      </c>
      <c r="B77" s="50">
        <v>11492.6</v>
      </c>
    </row>
    <row r="78" spans="1:2" x14ac:dyDescent="0.25">
      <c r="A78" s="49" t="s">
        <v>254</v>
      </c>
      <c r="B78" s="50">
        <v>11452.6</v>
      </c>
    </row>
    <row r="79" spans="1:2" x14ac:dyDescent="0.25">
      <c r="A79" s="49" t="s">
        <v>255</v>
      </c>
      <c r="B79" s="50">
        <v>11340.8</v>
      </c>
    </row>
    <row r="80" spans="1:2" x14ac:dyDescent="0.25">
      <c r="A80" s="49" t="s">
        <v>256</v>
      </c>
      <c r="B80" s="50">
        <v>11462</v>
      </c>
    </row>
    <row r="81" spans="1:2" x14ac:dyDescent="0.25">
      <c r="A81" s="49" t="s">
        <v>257</v>
      </c>
      <c r="B81" s="50">
        <v>11366.6</v>
      </c>
    </row>
    <row r="82" spans="1:2" x14ac:dyDescent="0.25">
      <c r="A82" s="49" t="s">
        <v>258</v>
      </c>
      <c r="B82" s="50">
        <v>11388.6</v>
      </c>
    </row>
    <row r="83" spans="1:2" x14ac:dyDescent="0.25">
      <c r="A83" s="49" t="s">
        <v>259</v>
      </c>
      <c r="B83" s="50">
        <v>11222.7</v>
      </c>
    </row>
    <row r="84" spans="1:2" x14ac:dyDescent="0.25">
      <c r="A84" s="49" t="s">
        <v>260</v>
      </c>
      <c r="B84" s="50">
        <v>11018.1</v>
      </c>
    </row>
    <row r="85" spans="1:2" x14ac:dyDescent="0.25">
      <c r="A85" s="49" t="s">
        <v>261</v>
      </c>
      <c r="B85" s="50">
        <v>10999.7</v>
      </c>
    </row>
    <row r="86" spans="1:2" x14ac:dyDescent="0.25">
      <c r="A86" s="49" t="s">
        <v>262</v>
      </c>
      <c r="B86" s="50">
        <v>11173</v>
      </c>
    </row>
    <row r="87" spans="1:2" x14ac:dyDescent="0.25">
      <c r="A87" s="49" t="s">
        <v>263</v>
      </c>
      <c r="B87" s="50">
        <v>11365.1</v>
      </c>
    </row>
    <row r="88" spans="1:2" x14ac:dyDescent="0.25">
      <c r="A88" s="49" t="s">
        <v>264</v>
      </c>
      <c r="B88" s="50">
        <v>11442.7</v>
      </c>
    </row>
    <row r="89" spans="1:2" x14ac:dyDescent="0.25">
      <c r="A89" s="49" t="s">
        <v>265</v>
      </c>
      <c r="B89" s="50">
        <v>11356.9</v>
      </c>
    </row>
    <row r="90" spans="1:2" x14ac:dyDescent="0.25">
      <c r="A90" s="49" t="s">
        <v>266</v>
      </c>
      <c r="B90" s="50">
        <v>11376.4</v>
      </c>
    </row>
    <row r="91" spans="1:2" x14ac:dyDescent="0.25">
      <c r="A91" s="49" t="s">
        <v>267</v>
      </c>
      <c r="B91" s="50">
        <v>11427.8</v>
      </c>
    </row>
    <row r="92" spans="1:2" x14ac:dyDescent="0.25">
      <c r="A92" s="49" t="s">
        <v>268</v>
      </c>
      <c r="B92" s="50">
        <v>11303.8</v>
      </c>
    </row>
    <row r="93" spans="1:2" x14ac:dyDescent="0.25">
      <c r="A93" s="49" t="s">
        <v>269</v>
      </c>
      <c r="B93" s="50">
        <v>11161</v>
      </c>
    </row>
    <row r="94" spans="1:2" x14ac:dyDescent="0.25">
      <c r="A94" s="49" t="s">
        <v>270</v>
      </c>
      <c r="B94" s="50">
        <v>10892.5</v>
      </c>
    </row>
    <row r="95" spans="1:2" x14ac:dyDescent="0.25">
      <c r="A95" s="49" t="s">
        <v>271</v>
      </c>
      <c r="B95" s="50">
        <v>10695.5</v>
      </c>
    </row>
    <row r="96" spans="1:2" x14ac:dyDescent="0.25">
      <c r="A96" s="49" t="s">
        <v>272</v>
      </c>
      <c r="B96" s="50">
        <v>10708.3</v>
      </c>
    </row>
    <row r="97" spans="1:2" x14ac:dyDescent="0.25">
      <c r="A97" s="49" t="s">
        <v>273</v>
      </c>
      <c r="B97" s="50">
        <v>10598.5</v>
      </c>
    </row>
    <row r="98" spans="1:2" x14ac:dyDescent="0.25">
      <c r="A98" s="49" t="s">
        <v>274</v>
      </c>
      <c r="B98" s="50">
        <v>10901.9</v>
      </c>
    </row>
    <row r="99" spans="1:2" x14ac:dyDescent="0.25">
      <c r="A99" s="49" t="s">
        <v>275</v>
      </c>
      <c r="B99" s="50">
        <v>11046.8</v>
      </c>
    </row>
    <row r="100" spans="1:2" x14ac:dyDescent="0.25">
      <c r="A100" s="49" t="s">
        <v>276</v>
      </c>
      <c r="B100" s="50">
        <v>10933.8</v>
      </c>
    </row>
    <row r="101" spans="1:2" x14ac:dyDescent="0.25">
      <c r="A101" s="49" t="s">
        <v>277</v>
      </c>
      <c r="B101" s="50">
        <v>10831.9</v>
      </c>
    </row>
    <row r="102" spans="1:2" x14ac:dyDescent="0.25">
      <c r="A102" s="49" t="s">
        <v>278</v>
      </c>
      <c r="B102" s="50">
        <v>10923</v>
      </c>
    </row>
    <row r="103" spans="1:2" x14ac:dyDescent="0.25">
      <c r="A103" s="49" t="s">
        <v>279</v>
      </c>
      <c r="B103" s="50">
        <v>10947.6</v>
      </c>
    </row>
    <row r="104" spans="1:2" x14ac:dyDescent="0.25">
      <c r="A104" s="49" t="s">
        <v>280</v>
      </c>
      <c r="B104" s="50">
        <v>10776</v>
      </c>
    </row>
    <row r="105" spans="1:2" x14ac:dyDescent="0.25">
      <c r="A105" s="49" t="s">
        <v>281</v>
      </c>
      <c r="B105" s="50">
        <v>10704.4</v>
      </c>
    </row>
    <row r="106" spans="1:2" x14ac:dyDescent="0.25">
      <c r="A106" s="49" t="s">
        <v>282</v>
      </c>
      <c r="B106" s="50">
        <v>10876.8</v>
      </c>
    </row>
    <row r="107" spans="1:2" x14ac:dyDescent="0.25">
      <c r="A107" s="49" t="s">
        <v>283</v>
      </c>
      <c r="B107" s="50">
        <v>10901</v>
      </c>
    </row>
    <row r="108" spans="1:2" x14ac:dyDescent="0.25">
      <c r="A108" s="49" t="s">
        <v>284</v>
      </c>
      <c r="B108" s="50">
        <v>10855.1</v>
      </c>
    </row>
    <row r="109" spans="1:2" x14ac:dyDescent="0.25">
      <c r="A109" s="49" t="s">
        <v>285</v>
      </c>
      <c r="B109" s="50">
        <v>10874.4</v>
      </c>
    </row>
    <row r="110" spans="1:2" x14ac:dyDescent="0.25">
      <c r="A110" s="49" t="s">
        <v>286</v>
      </c>
      <c r="B110" s="50">
        <v>10661.6</v>
      </c>
    </row>
    <row r="111" spans="1:2" x14ac:dyDescent="0.25">
      <c r="A111" s="49" t="s">
        <v>287</v>
      </c>
      <c r="B111" s="50">
        <v>10664</v>
      </c>
    </row>
    <row r="112" spans="1:2" x14ac:dyDescent="0.25">
      <c r="A112" s="49" t="s">
        <v>288</v>
      </c>
      <c r="B112" s="50">
        <v>10591.7</v>
      </c>
    </row>
    <row r="113" spans="1:2" x14ac:dyDescent="0.25">
      <c r="A113" s="49" t="s">
        <v>289</v>
      </c>
      <c r="B113" s="50">
        <v>10438.6</v>
      </c>
    </row>
    <row r="114" spans="1:2" x14ac:dyDescent="0.25">
      <c r="A114" s="49" t="s">
        <v>290</v>
      </c>
      <c r="B114" s="50">
        <v>10369.799999999999</v>
      </c>
    </row>
    <row r="115" spans="1:2" x14ac:dyDescent="0.25">
      <c r="A115" s="49" t="s">
        <v>291</v>
      </c>
      <c r="B115" s="50">
        <v>10153.4</v>
      </c>
    </row>
    <row r="116" spans="1:2" x14ac:dyDescent="0.25">
      <c r="A116" s="49" t="s">
        <v>292</v>
      </c>
      <c r="B116" s="50">
        <v>10122.200000000001</v>
      </c>
    </row>
    <row r="117" spans="1:2" x14ac:dyDescent="0.25">
      <c r="A117" s="49" t="s">
        <v>293</v>
      </c>
      <c r="B117" s="50">
        <v>10142.799999999999</v>
      </c>
    </row>
    <row r="118" spans="1:2" x14ac:dyDescent="0.25">
      <c r="A118" s="49" t="s">
        <v>294</v>
      </c>
      <c r="B118" s="50">
        <v>10041.9</v>
      </c>
    </row>
    <row r="119" spans="1:2" x14ac:dyDescent="0.25">
      <c r="A119" s="49" t="s">
        <v>295</v>
      </c>
      <c r="B119" s="50">
        <v>9997.6</v>
      </c>
    </row>
    <row r="120" spans="1:2" x14ac:dyDescent="0.25">
      <c r="A120" s="49" t="s">
        <v>296</v>
      </c>
      <c r="B120" s="50">
        <v>9905.2999999999993</v>
      </c>
    </row>
    <row r="121" spans="1:2" x14ac:dyDescent="0.25">
      <c r="A121" s="49" t="s">
        <v>297</v>
      </c>
      <c r="B121" s="50">
        <v>9634</v>
      </c>
    </row>
    <row r="122" spans="1:2" x14ac:dyDescent="0.25">
      <c r="A122" s="49" t="s">
        <v>298</v>
      </c>
      <c r="B122" s="50">
        <v>9567.4</v>
      </c>
    </row>
    <row r="123" spans="1:2" x14ac:dyDescent="0.25">
      <c r="A123" s="49" t="s">
        <v>299</v>
      </c>
      <c r="B123" s="50">
        <v>9344.9</v>
      </c>
    </row>
    <row r="124" spans="1:2" x14ac:dyDescent="0.25">
      <c r="A124" s="49" t="s">
        <v>300</v>
      </c>
      <c r="B124" s="50">
        <v>9443.1</v>
      </c>
    </row>
    <row r="125" spans="1:2" x14ac:dyDescent="0.25">
      <c r="A125" s="49" t="s">
        <v>301</v>
      </c>
      <c r="B125" s="50">
        <v>9360.6</v>
      </c>
    </row>
    <row r="126" spans="1:2" x14ac:dyDescent="0.25">
      <c r="A126" s="49" t="s">
        <v>302</v>
      </c>
      <c r="B126" s="50">
        <v>9520</v>
      </c>
    </row>
    <row r="127" spans="1:2" x14ac:dyDescent="0.25">
      <c r="A127" s="49" t="s">
        <v>303</v>
      </c>
      <c r="B127" s="50">
        <v>9569</v>
      </c>
    </row>
    <row r="128" spans="1:2" x14ac:dyDescent="0.25">
      <c r="A128" s="49" t="s">
        <v>304</v>
      </c>
      <c r="B128" s="50">
        <v>9707.7999999999993</v>
      </c>
    </row>
    <row r="129" spans="1:2" x14ac:dyDescent="0.25">
      <c r="A129" s="49" t="s">
        <v>305</v>
      </c>
      <c r="B129" s="50">
        <v>9643.5</v>
      </c>
    </row>
    <row r="130" spans="1:2" x14ac:dyDescent="0.25">
      <c r="A130" s="49" t="s">
        <v>306</v>
      </c>
      <c r="B130" s="50">
        <v>9903.7000000000007</v>
      </c>
    </row>
    <row r="131" spans="1:2" x14ac:dyDescent="0.25">
      <c r="A131" s="49" t="s">
        <v>307</v>
      </c>
      <c r="B131" s="50">
        <v>9787.7999999999993</v>
      </c>
    </row>
    <row r="132" spans="1:2" x14ac:dyDescent="0.25">
      <c r="A132" s="49" t="s">
        <v>308</v>
      </c>
      <c r="B132" s="50">
        <v>9845.7000000000007</v>
      </c>
    </row>
    <row r="133" spans="1:2" x14ac:dyDescent="0.25">
      <c r="A133" s="49" t="s">
        <v>309</v>
      </c>
      <c r="B133" s="50">
        <v>9686.9</v>
      </c>
    </row>
    <row r="134" spans="1:2" x14ac:dyDescent="0.25">
      <c r="A134" s="49" t="s">
        <v>310</v>
      </c>
      <c r="B134" s="50">
        <v>9667.2000000000007</v>
      </c>
    </row>
    <row r="135" spans="1:2" x14ac:dyDescent="0.25">
      <c r="A135" s="49" t="s">
        <v>311</v>
      </c>
      <c r="B135" s="50">
        <v>9617.6</v>
      </c>
    </row>
    <row r="136" spans="1:2" x14ac:dyDescent="0.25">
      <c r="A136" s="49" t="s">
        <v>312</v>
      </c>
      <c r="B136" s="50">
        <v>9348.7000000000007</v>
      </c>
    </row>
    <row r="137" spans="1:2" x14ac:dyDescent="0.25">
      <c r="A137" s="49" t="s">
        <v>313</v>
      </c>
      <c r="B137" s="50">
        <v>9338.5</v>
      </c>
    </row>
    <row r="138" spans="1:2" x14ac:dyDescent="0.25">
      <c r="A138" s="49" t="s">
        <v>314</v>
      </c>
      <c r="B138" s="50">
        <v>9580.9</v>
      </c>
    </row>
    <row r="139" spans="1:2" x14ac:dyDescent="0.25">
      <c r="A139" s="49" t="s">
        <v>315</v>
      </c>
      <c r="B139" s="50">
        <v>9384</v>
      </c>
    </row>
    <row r="140" spans="1:2" x14ac:dyDescent="0.25">
      <c r="A140" s="49" t="s">
        <v>316</v>
      </c>
      <c r="B140" s="50">
        <v>9283.2000000000007</v>
      </c>
    </row>
    <row r="141" spans="1:2" x14ac:dyDescent="0.25">
      <c r="A141" s="49" t="s">
        <v>317</v>
      </c>
      <c r="B141" s="50">
        <v>9497.9</v>
      </c>
    </row>
    <row r="142" spans="1:2" x14ac:dyDescent="0.25">
      <c r="A142" s="49" t="s">
        <v>318</v>
      </c>
      <c r="B142" s="50">
        <v>9518.7000000000007</v>
      </c>
    </row>
    <row r="143" spans="1:2" x14ac:dyDescent="0.25">
      <c r="A143" s="49" t="s">
        <v>319</v>
      </c>
      <c r="B143" s="50">
        <v>9714.4</v>
      </c>
    </row>
    <row r="144" spans="1:2" x14ac:dyDescent="0.25">
      <c r="A144" s="49" t="s">
        <v>320</v>
      </c>
      <c r="B144" s="50">
        <v>9708.4</v>
      </c>
    </row>
    <row r="145" spans="1:2" x14ac:dyDescent="0.25">
      <c r="A145" s="49" t="s">
        <v>321</v>
      </c>
      <c r="B145" s="50">
        <v>9627.6</v>
      </c>
    </row>
    <row r="146" spans="1:2" x14ac:dyDescent="0.25">
      <c r="A146" s="49" t="s">
        <v>322</v>
      </c>
      <c r="B146" s="50">
        <v>9497.7000000000007</v>
      </c>
    </row>
    <row r="147" spans="1:2" x14ac:dyDescent="0.25">
      <c r="A147" s="49" t="s">
        <v>323</v>
      </c>
      <c r="B147" s="50">
        <v>9396.2000000000007</v>
      </c>
    </row>
    <row r="148" spans="1:2" x14ac:dyDescent="0.25">
      <c r="A148" s="49" t="s">
        <v>324</v>
      </c>
      <c r="B148" s="50">
        <v>9519</v>
      </c>
    </row>
    <row r="149" spans="1:2" x14ac:dyDescent="0.25">
      <c r="A149" s="49" t="s">
        <v>325</v>
      </c>
      <c r="B149" s="50">
        <v>9454.6</v>
      </c>
    </row>
    <row r="150" spans="1:2" x14ac:dyDescent="0.25">
      <c r="A150" s="49" t="s">
        <v>326</v>
      </c>
      <c r="B150" s="50">
        <v>9464.7999999999993</v>
      </c>
    </row>
    <row r="151" spans="1:2" x14ac:dyDescent="0.25">
      <c r="A151" s="49" t="s">
        <v>327</v>
      </c>
      <c r="B151" s="50">
        <v>9664.7999999999993</v>
      </c>
    </row>
    <row r="152" spans="1:2" x14ac:dyDescent="0.25">
      <c r="A152" s="49" t="s">
        <v>328</v>
      </c>
      <c r="B152" s="50">
        <v>9630.9</v>
      </c>
    </row>
    <row r="153" spans="1:2" x14ac:dyDescent="0.25">
      <c r="A153" s="49" t="s">
        <v>329</v>
      </c>
      <c r="B153" s="50">
        <v>9424.2999999999993</v>
      </c>
    </row>
    <row r="154" spans="1:2" x14ac:dyDescent="0.25">
      <c r="A154" s="49" t="s">
        <v>330</v>
      </c>
      <c r="B154" s="50">
        <v>9435.5</v>
      </c>
    </row>
    <row r="155" spans="1:2" x14ac:dyDescent="0.25">
      <c r="A155" s="49" t="s">
        <v>331</v>
      </c>
      <c r="B155" s="50">
        <v>9510.7999999999993</v>
      </c>
    </row>
    <row r="156" spans="1:2" x14ac:dyDescent="0.25">
      <c r="A156" s="49" t="s">
        <v>332</v>
      </c>
      <c r="B156" s="50">
        <v>9405.7000000000007</v>
      </c>
    </row>
    <row r="157" spans="1:2" x14ac:dyDescent="0.25">
      <c r="A157" s="49" t="s">
        <v>333</v>
      </c>
      <c r="B157" s="50">
        <v>9347.4</v>
      </c>
    </row>
    <row r="158" spans="1:2" x14ac:dyDescent="0.25">
      <c r="A158" s="49" t="s">
        <v>334</v>
      </c>
      <c r="B158" s="50">
        <v>9308.6</v>
      </c>
    </row>
    <row r="159" spans="1:2" x14ac:dyDescent="0.25">
      <c r="A159" s="49" t="s">
        <v>335</v>
      </c>
      <c r="B159" s="50">
        <v>9225.2999999999993</v>
      </c>
    </row>
    <row r="160" spans="1:2" x14ac:dyDescent="0.25">
      <c r="A160" s="49" t="s">
        <v>336</v>
      </c>
      <c r="B160" s="50">
        <v>9389.4</v>
      </c>
    </row>
    <row r="161" spans="1:2" x14ac:dyDescent="0.25">
      <c r="A161" s="49" t="s">
        <v>337</v>
      </c>
      <c r="B161" s="50">
        <v>9341.6</v>
      </c>
    </row>
    <row r="162" spans="1:2" x14ac:dyDescent="0.25">
      <c r="A162" s="49" t="s">
        <v>338</v>
      </c>
      <c r="B162" s="50">
        <v>9159.2999999999993</v>
      </c>
    </row>
    <row r="163" spans="1:2" x14ac:dyDescent="0.25">
      <c r="A163" s="49" t="s">
        <v>339</v>
      </c>
      <c r="B163" s="50">
        <v>8978.6</v>
      </c>
    </row>
    <row r="164" spans="1:2" x14ac:dyDescent="0.25">
      <c r="A164" s="49" t="s">
        <v>340</v>
      </c>
      <c r="B164" s="50">
        <v>8984.2000000000007</v>
      </c>
    </row>
    <row r="165" spans="1:2" x14ac:dyDescent="0.25">
      <c r="A165" s="49" t="s">
        <v>341</v>
      </c>
      <c r="B165" s="50">
        <v>9000.6</v>
      </c>
    </row>
    <row r="166" spans="1:2" x14ac:dyDescent="0.25">
      <c r="A166" s="49" t="s">
        <v>342</v>
      </c>
      <c r="B166" s="50">
        <v>9269</v>
      </c>
    </row>
    <row r="167" spans="1:2" x14ac:dyDescent="0.25">
      <c r="A167" s="49" t="s">
        <v>343</v>
      </c>
      <c r="B167" s="50">
        <v>9316.7999999999993</v>
      </c>
    </row>
    <row r="168" spans="1:2" x14ac:dyDescent="0.25">
      <c r="A168" s="49" t="s">
        <v>344</v>
      </c>
      <c r="B168" s="50">
        <v>9408.1</v>
      </c>
    </row>
    <row r="169" spans="1:2" x14ac:dyDescent="0.25">
      <c r="A169" s="49" t="s">
        <v>345</v>
      </c>
      <c r="B169" s="50">
        <v>9228.9</v>
      </c>
    </row>
    <row r="170" spans="1:2" x14ac:dyDescent="0.25">
      <c r="A170" s="49" t="s">
        <v>346</v>
      </c>
      <c r="B170" s="50">
        <v>9229</v>
      </c>
    </row>
    <row r="171" spans="1:2" x14ac:dyDescent="0.25">
      <c r="A171" s="49" t="s">
        <v>347</v>
      </c>
      <c r="B171" s="50">
        <v>9136.7000000000007</v>
      </c>
    </row>
    <row r="172" spans="1:2" x14ac:dyDescent="0.25">
      <c r="A172" s="49" t="s">
        <v>348</v>
      </c>
      <c r="B172" s="50">
        <v>9074.7000000000007</v>
      </c>
    </row>
    <row r="173" spans="1:2" x14ac:dyDescent="0.25">
      <c r="A173" s="49" t="s">
        <v>349</v>
      </c>
      <c r="B173" s="50">
        <v>9038</v>
      </c>
    </row>
    <row r="174" spans="1:2" x14ac:dyDescent="0.25">
      <c r="A174" s="49" t="s">
        <v>350</v>
      </c>
      <c r="B174" s="50">
        <v>8891.2999999999993</v>
      </c>
    </row>
    <row r="175" spans="1:2" x14ac:dyDescent="0.25">
      <c r="A175" s="49" t="s">
        <v>351</v>
      </c>
      <c r="B175" s="50">
        <v>8656.2999999999993</v>
      </c>
    </row>
    <row r="176" spans="1:2" x14ac:dyDescent="0.25">
      <c r="A176" s="49" t="s">
        <v>352</v>
      </c>
      <c r="B176" s="50">
        <v>8777</v>
      </c>
    </row>
    <row r="177" spans="1:2" x14ac:dyDescent="0.25">
      <c r="A177" s="49" t="s">
        <v>353</v>
      </c>
      <c r="B177" s="50">
        <v>8888.2000000000007</v>
      </c>
    </row>
    <row r="178" spans="1:2" x14ac:dyDescent="0.25">
      <c r="A178" s="49" t="s">
        <v>354</v>
      </c>
      <c r="B178" s="50">
        <v>8769.2000000000007</v>
      </c>
    </row>
    <row r="179" spans="1:2" x14ac:dyDescent="0.25">
      <c r="A179" s="49" t="s">
        <v>355</v>
      </c>
      <c r="B179" s="50">
        <v>8834.1</v>
      </c>
    </row>
    <row r="180" spans="1:2" x14ac:dyDescent="0.25">
      <c r="A180" s="49" t="s">
        <v>356</v>
      </c>
      <c r="B180" s="50">
        <v>8615.7999999999993</v>
      </c>
    </row>
    <row r="181" spans="1:2" x14ac:dyDescent="0.25">
      <c r="A181" s="49" t="s">
        <v>357</v>
      </c>
      <c r="B181" s="50">
        <v>8718.2000000000007</v>
      </c>
    </row>
    <row r="182" spans="1:2" x14ac:dyDescent="0.25">
      <c r="A182" s="49" t="s">
        <v>358</v>
      </c>
      <c r="B182" s="50">
        <v>9030.9</v>
      </c>
    </row>
    <row r="183" spans="1:2" x14ac:dyDescent="0.25">
      <c r="A183" s="49" t="s">
        <v>359</v>
      </c>
      <c r="B183" s="50">
        <v>8874.5</v>
      </c>
    </row>
    <row r="184" spans="1:2" x14ac:dyDescent="0.25">
      <c r="A184" s="49" t="s">
        <v>360</v>
      </c>
      <c r="B184" s="50">
        <v>8711.9</v>
      </c>
    </row>
    <row r="185" spans="1:2" x14ac:dyDescent="0.25">
      <c r="A185" s="49" t="s">
        <v>361</v>
      </c>
      <c r="B185" s="50">
        <v>8834.7999999999993</v>
      </c>
    </row>
    <row r="186" spans="1:2" x14ac:dyDescent="0.25">
      <c r="A186" s="49" t="s">
        <v>362</v>
      </c>
      <c r="B186" s="50">
        <v>8704.7999999999993</v>
      </c>
    </row>
    <row r="187" spans="1:2" x14ac:dyDescent="0.25">
      <c r="A187" s="49" t="s">
        <v>363</v>
      </c>
      <c r="B187" s="50">
        <v>8404.7000000000007</v>
      </c>
    </row>
    <row r="188" spans="1:2" x14ac:dyDescent="0.25">
      <c r="A188" s="49" t="s">
        <v>364</v>
      </c>
      <c r="B188" s="50">
        <v>8346</v>
      </c>
    </row>
    <row r="189" spans="1:2" x14ac:dyDescent="0.25">
      <c r="A189" s="49" t="s">
        <v>365</v>
      </c>
      <c r="B189" s="50">
        <v>8321.1</v>
      </c>
    </row>
    <row r="190" spans="1:2" x14ac:dyDescent="0.25">
      <c r="A190" s="49" t="s">
        <v>366</v>
      </c>
      <c r="B190" s="50">
        <v>8319.9</v>
      </c>
    </row>
    <row r="191" spans="1:2" x14ac:dyDescent="0.25">
      <c r="A191" s="49" t="s">
        <v>367</v>
      </c>
      <c r="B191" s="50">
        <v>8334.7000000000007</v>
      </c>
    </row>
    <row r="192" spans="1:2" x14ac:dyDescent="0.25">
      <c r="A192" s="49" t="s">
        <v>368</v>
      </c>
      <c r="B192" s="50">
        <v>7961</v>
      </c>
    </row>
    <row r="193" spans="1:2" x14ac:dyDescent="0.25">
      <c r="A193" s="49" t="s">
        <v>369</v>
      </c>
      <c r="B193" s="50">
        <v>7815</v>
      </c>
    </row>
    <row r="194" spans="1:2" x14ac:dyDescent="0.25">
      <c r="A194" s="49" t="s">
        <v>370</v>
      </c>
      <c r="B194" s="50">
        <v>7601.1</v>
      </c>
    </row>
    <row r="195" spans="1:2" x14ac:dyDescent="0.25">
      <c r="A195" s="49" t="s">
        <v>371</v>
      </c>
      <c r="B195" s="50">
        <v>7927.6</v>
      </c>
    </row>
    <row r="196" spans="1:2" x14ac:dyDescent="0.25">
      <c r="A196" s="49" t="s">
        <v>372</v>
      </c>
      <c r="B196" s="50">
        <v>8076.2</v>
      </c>
    </row>
    <row r="197" spans="1:2" x14ac:dyDescent="0.25">
      <c r="A197" s="49" t="s">
        <v>373</v>
      </c>
      <c r="B197" s="50">
        <v>8072.4</v>
      </c>
    </row>
    <row r="198" spans="1:2" x14ac:dyDescent="0.25">
      <c r="A198" s="49" t="s">
        <v>374</v>
      </c>
      <c r="B198" s="50">
        <v>7989.5</v>
      </c>
    </row>
    <row r="199" spans="1:2" x14ac:dyDescent="0.25">
      <c r="A199" s="49" t="s">
        <v>375</v>
      </c>
      <c r="B199" s="50">
        <v>7952.3</v>
      </c>
    </row>
    <row r="200" spans="1:2" x14ac:dyDescent="0.25">
      <c r="A200" s="49" t="s">
        <v>376</v>
      </c>
      <c r="B200" s="50">
        <v>7710</v>
      </c>
    </row>
    <row r="201" spans="1:2" x14ac:dyDescent="0.25">
      <c r="A201" s="49" t="s">
        <v>377</v>
      </c>
      <c r="B201" s="50">
        <v>7701.6</v>
      </c>
    </row>
    <row r="202" spans="1:2" x14ac:dyDescent="0.25">
      <c r="A202" s="49" t="s">
        <v>378</v>
      </c>
      <c r="B202" s="50">
        <v>7661.6</v>
      </c>
    </row>
    <row r="203" spans="1:2" x14ac:dyDescent="0.25">
      <c r="A203" s="49" t="s">
        <v>379</v>
      </c>
      <c r="B203" s="50">
        <v>7645.3</v>
      </c>
    </row>
    <row r="204" spans="1:2" x14ac:dyDescent="0.25">
      <c r="A204" s="49" t="s">
        <v>380</v>
      </c>
      <c r="B204" s="50">
        <v>7636.9</v>
      </c>
    </row>
    <row r="205" spans="1:2" x14ac:dyDescent="0.25">
      <c r="A205" s="49" t="s">
        <v>381</v>
      </c>
      <c r="B205" s="50">
        <v>7427.8</v>
      </c>
    </row>
    <row r="206" spans="1:2" x14ac:dyDescent="0.25">
      <c r="A206" s="49" t="s">
        <v>382</v>
      </c>
      <c r="B206" s="50">
        <v>7340.5</v>
      </c>
    </row>
    <row r="207" spans="1:2" x14ac:dyDescent="0.25">
      <c r="A207" s="49" t="s">
        <v>383</v>
      </c>
      <c r="B207" s="50">
        <v>7204.7</v>
      </c>
    </row>
    <row r="208" spans="1:2" x14ac:dyDescent="0.25">
      <c r="A208" s="49" t="s">
        <v>384</v>
      </c>
      <c r="B208" s="50">
        <v>7153.3</v>
      </c>
    </row>
    <row r="209" spans="1:2" x14ac:dyDescent="0.25">
      <c r="A209" s="49" t="s">
        <v>385</v>
      </c>
      <c r="B209" s="50">
        <v>6817.4</v>
      </c>
    </row>
    <row r="210" spans="1:2" x14ac:dyDescent="0.25">
      <c r="A210" s="49" t="s">
        <v>386</v>
      </c>
      <c r="B210" s="50">
        <v>6936.9</v>
      </c>
    </row>
    <row r="211" spans="1:2" x14ac:dyDescent="0.25">
      <c r="A211" s="49" t="s">
        <v>387</v>
      </c>
      <c r="B211" s="50">
        <v>7025.9</v>
      </c>
    </row>
    <row r="212" spans="1:2" x14ac:dyDescent="0.25">
      <c r="A212" s="49" t="s">
        <v>388</v>
      </c>
      <c r="B212" s="50">
        <v>7357.5</v>
      </c>
    </row>
    <row r="213" spans="1:2" x14ac:dyDescent="0.25">
      <c r="A213" s="49" t="s">
        <v>389</v>
      </c>
      <c r="B213" s="50">
        <v>7219.4</v>
      </c>
    </row>
    <row r="214" spans="1:2" x14ac:dyDescent="0.25">
      <c r="A214" s="49" t="s">
        <v>390</v>
      </c>
      <c r="B214" s="50">
        <v>7270.5</v>
      </c>
    </row>
    <row r="215" spans="1:2" x14ac:dyDescent="0.25">
      <c r="A215" s="49" t="s">
        <v>391</v>
      </c>
      <c r="B215" s="50">
        <v>7620.9</v>
      </c>
    </row>
    <row r="216" spans="1:2" x14ac:dyDescent="0.25">
      <c r="A216" s="49" t="s">
        <v>392</v>
      </c>
      <c r="B216" s="50">
        <v>7811.7</v>
      </c>
    </row>
    <row r="217" spans="1:2" x14ac:dyDescent="0.25">
      <c r="A217" s="49" t="s">
        <v>393</v>
      </c>
      <c r="B217" s="50">
        <v>7512.1</v>
      </c>
    </row>
    <row r="218" spans="1:2" x14ac:dyDescent="0.25">
      <c r="A218" s="49" t="s">
        <v>394</v>
      </c>
      <c r="B218" s="50">
        <v>7483.4</v>
      </c>
    </row>
    <row r="219" spans="1:2" x14ac:dyDescent="0.25">
      <c r="A219" s="49" t="s">
        <v>395</v>
      </c>
      <c r="B219" s="50">
        <v>7540.4</v>
      </c>
    </row>
    <row r="220" spans="1:2" x14ac:dyDescent="0.25">
      <c r="A220" s="49" t="s">
        <v>396</v>
      </c>
      <c r="B220" s="50">
        <v>7603.6</v>
      </c>
    </row>
    <row r="221" spans="1:2" x14ac:dyDescent="0.25">
      <c r="A221" s="49" t="s">
        <v>397</v>
      </c>
      <c r="B221" s="50">
        <v>7875.9</v>
      </c>
    </row>
    <row r="222" spans="1:2" x14ac:dyDescent="0.25">
      <c r="A222" s="49" t="s">
        <v>398</v>
      </c>
      <c r="B222" s="50">
        <v>7861.4</v>
      </c>
    </row>
    <row r="223" spans="1:2" x14ac:dyDescent="0.25">
      <c r="A223" s="49" t="s">
        <v>399</v>
      </c>
      <c r="B223" s="50">
        <v>7843.2</v>
      </c>
    </row>
    <row r="224" spans="1:2" x14ac:dyDescent="0.25">
      <c r="A224" s="49" t="s">
        <v>400</v>
      </c>
      <c r="B224" s="50">
        <v>8075</v>
      </c>
    </row>
    <row r="225" spans="1:2" x14ac:dyDescent="0.25">
      <c r="A225" s="49" t="s">
        <v>401</v>
      </c>
      <c r="B225" s="50">
        <v>8265.5</v>
      </c>
    </row>
    <row r="226" spans="1:2" x14ac:dyDescent="0.25">
      <c r="A226" s="49" t="s">
        <v>402</v>
      </c>
      <c r="B226" s="50">
        <v>8200.9</v>
      </c>
    </row>
    <row r="227" spans="1:2" x14ac:dyDescent="0.25">
      <c r="A227" s="49" t="s">
        <v>403</v>
      </c>
      <c r="B227" s="50">
        <v>8355.7999999999993</v>
      </c>
    </row>
    <row r="228" spans="1:2" x14ac:dyDescent="0.25">
      <c r="A228" s="49" t="s">
        <v>404</v>
      </c>
      <c r="B228" s="50">
        <v>8397.2999999999993</v>
      </c>
    </row>
    <row r="229" spans="1:2" x14ac:dyDescent="0.25">
      <c r="A229" s="49" t="s">
        <v>405</v>
      </c>
      <c r="B229" s="50">
        <v>8584.7999999999993</v>
      </c>
    </row>
    <row r="230" spans="1:2" x14ac:dyDescent="0.25">
      <c r="A230" s="49" t="s">
        <v>406</v>
      </c>
      <c r="B230" s="50">
        <v>8544.7000000000007</v>
      </c>
    </row>
    <row r="231" spans="1:2" x14ac:dyDescent="0.25">
      <c r="A231" s="49" t="s">
        <v>407</v>
      </c>
      <c r="B231" s="50">
        <v>8440.2000000000007</v>
      </c>
    </row>
    <row r="232" spans="1:2" x14ac:dyDescent="0.25">
      <c r="A232" s="49" t="s">
        <v>408</v>
      </c>
      <c r="B232" s="50">
        <v>8495.4</v>
      </c>
    </row>
    <row r="233" spans="1:2" x14ac:dyDescent="0.25">
      <c r="A233" s="49" t="s">
        <v>409</v>
      </c>
      <c r="B233" s="50">
        <v>8361.9</v>
      </c>
    </row>
    <row r="234" spans="1:2" x14ac:dyDescent="0.25">
      <c r="A234" s="49" t="s">
        <v>410</v>
      </c>
      <c r="B234" s="50">
        <v>8233.4</v>
      </c>
    </row>
    <row r="235" spans="1:2" x14ac:dyDescent="0.25">
      <c r="A235" s="49" t="s">
        <v>411</v>
      </c>
      <c r="B235" s="50">
        <v>8450.4</v>
      </c>
    </row>
    <row r="236" spans="1:2" x14ac:dyDescent="0.25">
      <c r="A236" s="49" t="s">
        <v>412</v>
      </c>
      <c r="B236" s="50">
        <v>8477.4</v>
      </c>
    </row>
    <row r="237" spans="1:2" x14ac:dyDescent="0.25">
      <c r="A237" s="49" t="s">
        <v>413</v>
      </c>
      <c r="B237" s="50">
        <v>8701.5</v>
      </c>
    </row>
    <row r="238" spans="1:2" x14ac:dyDescent="0.25">
      <c r="A238" s="49" t="s">
        <v>414</v>
      </c>
      <c r="B238" s="50">
        <v>8349.5</v>
      </c>
    </row>
    <row r="239" spans="1:2" x14ac:dyDescent="0.25">
      <c r="A239" s="49" t="s">
        <v>415</v>
      </c>
      <c r="B239" s="50">
        <v>8375.2000000000007</v>
      </c>
    </row>
    <row r="240" spans="1:2" x14ac:dyDescent="0.25">
      <c r="A240" s="49" t="s">
        <v>416</v>
      </c>
      <c r="B240" s="50">
        <v>8172.8</v>
      </c>
    </row>
    <row r="241" spans="1:2" x14ac:dyDescent="0.25">
      <c r="A241" s="49" t="s">
        <v>417</v>
      </c>
      <c r="B241" s="50">
        <v>8159.3</v>
      </c>
    </row>
    <row r="242" spans="1:2" x14ac:dyDescent="0.25">
      <c r="A242" s="49" t="s">
        <v>418</v>
      </c>
      <c r="B242" s="50">
        <v>8230.7000000000007</v>
      </c>
    </row>
    <row r="243" spans="1:2" x14ac:dyDescent="0.25">
      <c r="A243" s="49" t="s">
        <v>419</v>
      </c>
      <c r="B243" s="50">
        <v>8276.5</v>
      </c>
    </row>
    <row r="244" spans="1:2" x14ac:dyDescent="0.25">
      <c r="A244" s="49" t="s">
        <v>420</v>
      </c>
      <c r="B244" s="50">
        <v>8494.7999999999993</v>
      </c>
    </row>
    <row r="245" spans="1:2" x14ac:dyDescent="0.25">
      <c r="A245" s="49" t="s">
        <v>421</v>
      </c>
      <c r="B245" s="50">
        <v>8620.1</v>
      </c>
    </row>
    <row r="246" spans="1:2" x14ac:dyDescent="0.25">
      <c r="A246" s="49" t="s">
        <v>422</v>
      </c>
      <c r="B246" s="50">
        <v>8611.1</v>
      </c>
    </row>
    <row r="247" spans="1:2" x14ac:dyDescent="0.25">
      <c r="A247" s="49" t="s">
        <v>423</v>
      </c>
      <c r="B247" s="50">
        <v>8692.7000000000007</v>
      </c>
    </row>
    <row r="248" spans="1:2" x14ac:dyDescent="0.25">
      <c r="A248" s="49" t="s">
        <v>424</v>
      </c>
      <c r="B248" s="50">
        <v>9057.2999999999993</v>
      </c>
    </row>
    <row r="249" spans="1:2" x14ac:dyDescent="0.25">
      <c r="A249" s="49" t="s">
        <v>425</v>
      </c>
      <c r="B249" s="50">
        <v>9199.9</v>
      </c>
    </row>
    <row r="250" spans="1:2" x14ac:dyDescent="0.25">
      <c r="A250" s="49" t="s">
        <v>426</v>
      </c>
      <c r="B250" s="50">
        <v>9378.5</v>
      </c>
    </row>
    <row r="251" spans="1:2" x14ac:dyDescent="0.25">
      <c r="A251" s="49" t="s">
        <v>427</v>
      </c>
      <c r="B251" s="50">
        <v>9469.5</v>
      </c>
    </row>
    <row r="252" spans="1:2" x14ac:dyDescent="0.25">
      <c r="A252" s="49" t="s">
        <v>428</v>
      </c>
      <c r="B252" s="50">
        <v>9570</v>
      </c>
    </row>
    <row r="253" spans="1:2" x14ac:dyDescent="0.25">
      <c r="A253" s="49" t="s">
        <v>429</v>
      </c>
      <c r="B253" s="50">
        <v>9724</v>
      </c>
    </row>
    <row r="254" spans="1:2" x14ac:dyDescent="0.25">
      <c r="A254" s="49" t="s">
        <v>430</v>
      </c>
      <c r="B254" s="50">
        <v>9644.1</v>
      </c>
    </row>
    <row r="255" spans="1:2" x14ac:dyDescent="0.25">
      <c r="A255" s="51" t="s">
        <v>431</v>
      </c>
      <c r="B255" s="52">
        <v>9486.2999999999993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5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15.42578125" customWidth="1"/>
    <col min="2" max="2" width="11.28515625" customWidth="1"/>
    <col min="3" max="3" width="41.5703125" customWidth="1"/>
  </cols>
  <sheetData>
    <row r="2" spans="1:3" x14ac:dyDescent="0.25">
      <c r="A2" s="74" t="s">
        <v>5</v>
      </c>
      <c r="B2" s="74"/>
      <c r="C2" s="54" t="s">
        <v>137</v>
      </c>
    </row>
    <row r="3" spans="1:3" x14ac:dyDescent="0.25">
      <c r="A3" s="74" t="s">
        <v>1</v>
      </c>
      <c r="B3" s="74"/>
      <c r="C3" s="54" t="str">
        <f>VLOOKUP(C2,TablaTicker,1)</f>
        <v>TELEFONICA</v>
      </c>
    </row>
    <row r="4" spans="1:3" x14ac:dyDescent="0.25">
      <c r="A4" s="74" t="s">
        <v>3</v>
      </c>
      <c r="B4" s="74"/>
      <c r="C4" s="54" t="str">
        <f>VLOOKUP(C2,TablaTicker,3)</f>
        <v xml:space="preserve">A28015865 </v>
      </c>
    </row>
    <row r="5" spans="1:3" x14ac:dyDescent="0.25">
      <c r="A5" s="74" t="s">
        <v>4</v>
      </c>
      <c r="B5" s="74"/>
      <c r="C5" s="54" t="str">
        <f>VLOOKUP(C2,TablaTicker,4)</f>
        <v>CL GRAN VIA 28   C.P. 28013   MADRID</v>
      </c>
    </row>
    <row r="6" spans="1:3" x14ac:dyDescent="0.25">
      <c r="A6" s="74" t="s">
        <v>6</v>
      </c>
      <c r="B6" s="74"/>
      <c r="C6" s="54">
        <f>VLOOKUP(C2,TablaTicker,5)</f>
        <v>4563996485</v>
      </c>
    </row>
    <row r="7" spans="1:3" x14ac:dyDescent="0.25">
      <c r="A7" s="74" t="s">
        <v>13</v>
      </c>
      <c r="B7" s="53" t="s">
        <v>7</v>
      </c>
      <c r="C7" s="54" t="str">
        <f>VLOOKUP(C2,TablaTicker,6)</f>
        <v>Dividendo</v>
      </c>
    </row>
    <row r="8" spans="1:3" x14ac:dyDescent="0.25">
      <c r="A8" s="74"/>
      <c r="B8" s="53" t="s">
        <v>0</v>
      </c>
      <c r="C8" s="54">
        <f>VLOOKUP(C2,TablaTicker,7)</f>
        <v>40490</v>
      </c>
    </row>
    <row r="9" spans="1:3" x14ac:dyDescent="0.25">
      <c r="A9" s="74"/>
      <c r="B9" s="53" t="s">
        <v>8</v>
      </c>
      <c r="C9" s="54">
        <f>VLOOKUP(C2,TablaTicker,8)</f>
        <v>0.65</v>
      </c>
    </row>
    <row r="10" spans="1:3" x14ac:dyDescent="0.25">
      <c r="A10" s="74" t="s">
        <v>14</v>
      </c>
      <c r="B10" s="53" t="s">
        <v>0</v>
      </c>
      <c r="C10" s="54">
        <f>VLOOKUP(C2,TablaTicker,9)</f>
        <v>36367</v>
      </c>
    </row>
    <row r="11" spans="1:3" x14ac:dyDescent="0.25">
      <c r="A11" s="74"/>
      <c r="B11" s="53" t="s">
        <v>9</v>
      </c>
      <c r="C11" s="54" t="str">
        <f>VLOOKUP(C2,TablaTicker,10)</f>
        <v>3 x 1</v>
      </c>
    </row>
    <row r="12" spans="1:3" x14ac:dyDescent="0.25">
      <c r="A12" s="74" t="s">
        <v>10</v>
      </c>
      <c r="B12" s="74"/>
      <c r="C12" s="54">
        <f>VLOOKUP(C2,TablaTicker,11)</f>
        <v>17.3</v>
      </c>
    </row>
    <row r="13" spans="1:3" x14ac:dyDescent="0.25">
      <c r="A13" s="74" t="s">
        <v>11</v>
      </c>
      <c r="B13" s="74"/>
      <c r="C13" s="54">
        <f>VLOOKUP(C2,TablaTicker,12)</f>
        <v>17.79</v>
      </c>
    </row>
    <row r="14" spans="1:3" x14ac:dyDescent="0.25">
      <c r="A14" s="74" t="s">
        <v>12</v>
      </c>
      <c r="B14" s="74"/>
      <c r="C14" s="54">
        <f>VLOOKUP(C2,TablaTicker,13)</f>
        <v>-0.43</v>
      </c>
    </row>
    <row r="15" spans="1:3" x14ac:dyDescent="0.25">
      <c r="A15" s="74" t="s">
        <v>0</v>
      </c>
      <c r="B15" s="74"/>
      <c r="C15" s="54">
        <f>VLOOKUP(C2,TablaTicker,14)</f>
        <v>40620</v>
      </c>
    </row>
  </sheetData>
  <mergeCells count="11">
    <mergeCell ref="A10:A11"/>
    <mergeCell ref="A12:B12"/>
    <mergeCell ref="A13:B13"/>
    <mergeCell ref="A14:B14"/>
    <mergeCell ref="A15:B15"/>
    <mergeCell ref="A7:A9"/>
    <mergeCell ref="A2:B2"/>
    <mergeCell ref="A3:B3"/>
    <mergeCell ref="A4:B4"/>
    <mergeCell ref="A5:B5"/>
    <mergeCell ref="A6:B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opLeftCell="A9" workbookViewId="0">
      <selection activeCell="A11" sqref="A11"/>
    </sheetView>
  </sheetViews>
  <sheetFormatPr baseColWidth="10" defaultColWidth="9.140625" defaultRowHeight="15" x14ac:dyDescent="0.25"/>
  <cols>
    <col min="2" max="2" width="27" customWidth="1"/>
    <col min="5" max="5" width="17" customWidth="1"/>
    <col min="7" max="7" width="14.28515625" customWidth="1"/>
    <col min="9" max="9" width="12.42578125" customWidth="1"/>
    <col min="14" max="14" width="16.140625" customWidth="1"/>
  </cols>
  <sheetData>
    <row r="1" spans="1:14" x14ac:dyDescent="0.25">
      <c r="A1" s="74" t="s">
        <v>5</v>
      </c>
      <c r="B1" s="74" t="s">
        <v>1</v>
      </c>
      <c r="C1" s="74" t="s">
        <v>3</v>
      </c>
      <c r="D1" s="74" t="s">
        <v>4</v>
      </c>
      <c r="E1" s="74" t="s">
        <v>6</v>
      </c>
      <c r="F1" s="74" t="s">
        <v>13</v>
      </c>
      <c r="G1" s="74"/>
      <c r="H1" s="74"/>
      <c r="I1" s="74" t="s">
        <v>14</v>
      </c>
      <c r="J1" s="74"/>
      <c r="K1" s="74" t="s">
        <v>10</v>
      </c>
      <c r="L1" s="74" t="s">
        <v>11</v>
      </c>
      <c r="M1" s="74" t="s">
        <v>12</v>
      </c>
      <c r="N1" s="74" t="s">
        <v>0</v>
      </c>
    </row>
    <row r="2" spans="1:14" ht="15.75" thickBot="1" x14ac:dyDescent="0.3">
      <c r="A2" s="75"/>
      <c r="B2" s="75"/>
      <c r="C2" s="75"/>
      <c r="D2" s="75"/>
      <c r="E2" s="75"/>
      <c r="F2" s="55" t="s">
        <v>7</v>
      </c>
      <c r="G2" s="55" t="s">
        <v>0</v>
      </c>
      <c r="H2" s="55" t="s">
        <v>8</v>
      </c>
      <c r="I2" s="55" t="s">
        <v>0</v>
      </c>
      <c r="J2" s="55" t="s">
        <v>9</v>
      </c>
      <c r="K2" s="75"/>
      <c r="L2" s="75"/>
      <c r="M2" s="75"/>
      <c r="N2" s="75"/>
    </row>
    <row r="3" spans="1:14" x14ac:dyDescent="0.25">
      <c r="A3" s="56" t="s">
        <v>16</v>
      </c>
      <c r="B3" s="57" t="s">
        <v>15</v>
      </c>
      <c r="C3" s="58" t="s">
        <v>82</v>
      </c>
      <c r="D3" s="58" t="s">
        <v>19</v>
      </c>
      <c r="E3" s="59">
        <v>22617420</v>
      </c>
      <c r="F3" s="56" t="s">
        <v>17</v>
      </c>
      <c r="G3" s="60">
        <v>40365</v>
      </c>
      <c r="H3" s="56">
        <v>0.19</v>
      </c>
      <c r="I3" s="60">
        <v>37098</v>
      </c>
      <c r="J3" s="56" t="s">
        <v>18</v>
      </c>
      <c r="K3" s="56">
        <v>22.39</v>
      </c>
      <c r="L3" s="56">
        <v>22.395</v>
      </c>
      <c r="M3" s="56">
        <v>-0.02</v>
      </c>
      <c r="N3" s="60">
        <v>40620</v>
      </c>
    </row>
    <row r="4" spans="1:14" x14ac:dyDescent="0.25">
      <c r="A4" s="61" t="s">
        <v>22</v>
      </c>
      <c r="B4" s="62" t="s">
        <v>20</v>
      </c>
      <c r="C4" s="63" t="s">
        <v>83</v>
      </c>
      <c r="D4" s="63" t="s">
        <v>21</v>
      </c>
      <c r="E4" s="64">
        <v>2217113349</v>
      </c>
      <c r="F4" s="61" t="s">
        <v>17</v>
      </c>
      <c r="G4" s="65">
        <v>40472</v>
      </c>
      <c r="H4" s="61">
        <v>0.3</v>
      </c>
      <c r="I4" s="66">
        <v>37650</v>
      </c>
      <c r="J4" s="61" t="s">
        <v>45</v>
      </c>
      <c r="K4" s="61">
        <v>14.36</v>
      </c>
      <c r="L4" s="61">
        <v>14.21</v>
      </c>
      <c r="M4" s="61">
        <v>1.06</v>
      </c>
      <c r="N4" s="65">
        <v>40620</v>
      </c>
    </row>
    <row r="5" spans="1:14" x14ac:dyDescent="0.25">
      <c r="A5" s="61" t="s">
        <v>25</v>
      </c>
      <c r="B5" s="62" t="s">
        <v>23</v>
      </c>
      <c r="C5" s="63" t="s">
        <v>27</v>
      </c>
      <c r="D5" s="63" t="s">
        <v>24</v>
      </c>
      <c r="E5" s="64">
        <v>63550000</v>
      </c>
      <c r="F5" s="61" t="s">
        <v>17</v>
      </c>
      <c r="G5" s="65">
        <v>40564</v>
      </c>
      <c r="H5" s="61">
        <v>1.07</v>
      </c>
      <c r="I5" s="65">
        <v>36129</v>
      </c>
      <c r="J5" s="61" t="s">
        <v>26</v>
      </c>
      <c r="K5" s="61">
        <v>74.14</v>
      </c>
      <c r="L5" s="61">
        <v>74.069999999999993</v>
      </c>
      <c r="M5" s="61">
        <v>0.09</v>
      </c>
      <c r="N5" s="65">
        <v>40620</v>
      </c>
    </row>
    <row r="6" spans="1:14" x14ac:dyDescent="0.25">
      <c r="A6" s="61" t="s">
        <v>31</v>
      </c>
      <c r="B6" s="62" t="s">
        <v>28</v>
      </c>
      <c r="C6" s="63" t="s">
        <v>29</v>
      </c>
      <c r="D6" s="63" t="s">
        <v>30</v>
      </c>
      <c r="E6" s="64">
        <v>62326136.5</v>
      </c>
      <c r="F6" s="61" t="s">
        <v>17</v>
      </c>
      <c r="G6" s="65">
        <v>40548</v>
      </c>
      <c r="H6" s="61">
        <v>0.1</v>
      </c>
      <c r="I6" s="65">
        <v>38194</v>
      </c>
      <c r="J6" s="61" t="s">
        <v>18</v>
      </c>
      <c r="K6" s="61">
        <v>13.63</v>
      </c>
      <c r="L6" s="61">
        <v>13.654999999999999</v>
      </c>
      <c r="M6" s="61">
        <v>-0.18</v>
      </c>
      <c r="N6" s="65">
        <v>40620</v>
      </c>
    </row>
    <row r="7" spans="1:14" x14ac:dyDescent="0.25">
      <c r="A7" s="61" t="s">
        <v>35</v>
      </c>
      <c r="B7" s="62" t="s">
        <v>32</v>
      </c>
      <c r="C7" s="63" t="s">
        <v>34</v>
      </c>
      <c r="D7" s="63" t="s">
        <v>33</v>
      </c>
      <c r="E7" s="64">
        <v>157332297</v>
      </c>
      <c r="F7" s="61" t="s">
        <v>17</v>
      </c>
      <c r="G7" s="65">
        <v>40582</v>
      </c>
      <c r="H7" s="61">
        <v>0.9</v>
      </c>
      <c r="I7" s="65">
        <v>38148</v>
      </c>
      <c r="J7" s="61" t="s">
        <v>36</v>
      </c>
      <c r="K7" s="61">
        <v>31.29</v>
      </c>
      <c r="L7" s="61">
        <v>31.125</v>
      </c>
      <c r="M7" s="61">
        <v>0.53</v>
      </c>
      <c r="N7" s="65">
        <v>40620</v>
      </c>
    </row>
    <row r="8" spans="1:14" x14ac:dyDescent="0.25">
      <c r="A8" s="61" t="s">
        <v>40</v>
      </c>
      <c r="B8" s="62" t="s">
        <v>37</v>
      </c>
      <c r="C8" s="63" t="s">
        <v>39</v>
      </c>
      <c r="D8" s="63" t="s">
        <v>38</v>
      </c>
      <c r="E8" s="64">
        <v>765501037</v>
      </c>
      <c r="F8" s="61" t="s">
        <v>17</v>
      </c>
      <c r="G8" s="65">
        <v>40592</v>
      </c>
      <c r="H8" s="61">
        <v>0.11749999999999999</v>
      </c>
      <c r="I8" s="66">
        <v>39134</v>
      </c>
      <c r="J8" s="61" t="s">
        <v>18</v>
      </c>
      <c r="K8" s="61">
        <v>24.51</v>
      </c>
      <c r="L8" s="61">
        <v>24.46</v>
      </c>
      <c r="M8" s="61">
        <v>0.2</v>
      </c>
      <c r="N8" s="65">
        <v>40620</v>
      </c>
    </row>
    <row r="9" spans="1:14" x14ac:dyDescent="0.25">
      <c r="A9" s="61" t="s">
        <v>44</v>
      </c>
      <c r="B9" s="62" t="s">
        <v>41</v>
      </c>
      <c r="C9" s="63" t="s">
        <v>43</v>
      </c>
      <c r="D9" s="63" t="s">
        <v>42</v>
      </c>
      <c r="E9" s="64">
        <v>137528464.59999999</v>
      </c>
      <c r="F9" s="61" t="s">
        <v>17</v>
      </c>
      <c r="G9" s="65">
        <v>40555</v>
      </c>
      <c r="H9" s="61">
        <v>0.05</v>
      </c>
      <c r="I9" s="65">
        <v>38524</v>
      </c>
      <c r="J9" s="61" t="s">
        <v>45</v>
      </c>
      <c r="K9" s="61">
        <v>4.24</v>
      </c>
      <c r="L9" s="61">
        <v>4.2439999999999998</v>
      </c>
      <c r="M9" s="61">
        <v>-0.09</v>
      </c>
      <c r="N9" s="65">
        <v>40620</v>
      </c>
    </row>
    <row r="10" spans="1:14" x14ac:dyDescent="0.25">
      <c r="A10" s="61" t="s">
        <v>49</v>
      </c>
      <c r="B10" s="62" t="s">
        <v>46</v>
      </c>
      <c r="C10" s="63" t="s">
        <v>47</v>
      </c>
      <c r="D10" s="63" t="s">
        <v>48</v>
      </c>
      <c r="E10" s="64">
        <v>173749239.5</v>
      </c>
      <c r="F10" s="61" t="s">
        <v>17</v>
      </c>
      <c r="G10" s="65">
        <v>40532</v>
      </c>
      <c r="H10" s="61">
        <v>0.09</v>
      </c>
      <c r="I10" s="65">
        <v>39209</v>
      </c>
      <c r="J10" s="61" t="s">
        <v>18</v>
      </c>
      <c r="K10" s="61">
        <v>3.1110000000000002</v>
      </c>
      <c r="L10" s="61">
        <v>3.1179999999999999</v>
      </c>
      <c r="M10" s="61">
        <v>-0.22</v>
      </c>
      <c r="N10" s="65">
        <v>40620</v>
      </c>
    </row>
    <row r="11" spans="1:14" x14ac:dyDescent="0.25">
      <c r="A11" s="61" t="s">
        <v>53</v>
      </c>
      <c r="B11" s="62" t="s">
        <v>50</v>
      </c>
      <c r="C11" s="63" t="s">
        <v>51</v>
      </c>
      <c r="D11" s="63" t="s">
        <v>52</v>
      </c>
      <c r="E11" s="64">
        <v>4220137502</v>
      </c>
      <c r="F11" s="61" t="s">
        <v>17</v>
      </c>
      <c r="G11" s="65">
        <v>40560</v>
      </c>
      <c r="H11" s="61">
        <v>0.11700000000000001</v>
      </c>
      <c r="I11" s="65">
        <v>36325</v>
      </c>
      <c r="J11" s="61" t="s">
        <v>54</v>
      </c>
      <c r="K11" s="61">
        <v>8.2949999999999999</v>
      </c>
      <c r="L11" s="61">
        <v>8.2919999999999998</v>
      </c>
      <c r="M11" s="61">
        <v>0.04</v>
      </c>
      <c r="N11" s="65">
        <v>40620</v>
      </c>
    </row>
    <row r="12" spans="1:14" x14ac:dyDescent="0.25">
      <c r="A12" s="61" t="s">
        <v>58</v>
      </c>
      <c r="B12" s="62" t="s">
        <v>55</v>
      </c>
      <c r="C12" s="63" t="s">
        <v>56</v>
      </c>
      <c r="D12" s="63" t="s">
        <v>57</v>
      </c>
      <c r="E12" s="64">
        <v>142034319.59999999</v>
      </c>
      <c r="F12" s="61" t="s">
        <v>17</v>
      </c>
      <c r="G12" s="65">
        <v>40544</v>
      </c>
      <c r="H12" s="61">
        <v>4.8300000000000003E-2</v>
      </c>
      <c r="I12" s="65">
        <v>39286</v>
      </c>
      <c r="J12" s="61" t="s">
        <v>45</v>
      </c>
      <c r="K12" s="61">
        <v>4.84</v>
      </c>
      <c r="L12" s="61">
        <v>4.8120000000000003</v>
      </c>
      <c r="M12" s="61">
        <v>0.57999999999999996</v>
      </c>
      <c r="N12" s="65">
        <v>40620</v>
      </c>
    </row>
    <row r="13" spans="1:14" x14ac:dyDescent="0.25">
      <c r="A13" s="61" t="s">
        <v>62</v>
      </c>
      <c r="B13" s="62" t="s">
        <v>59</v>
      </c>
      <c r="C13" s="63" t="s">
        <v>60</v>
      </c>
      <c r="D13" s="63" t="s">
        <v>61</v>
      </c>
      <c r="E13" s="64">
        <v>2200545059.6500001</v>
      </c>
      <c r="F13" s="61" t="s">
        <v>17</v>
      </c>
      <c r="G13" s="65">
        <v>40553</v>
      </c>
      <c r="H13" s="61">
        <v>0.09</v>
      </c>
      <c r="I13" s="65">
        <v>35989</v>
      </c>
      <c r="J13" s="61" t="s">
        <v>36</v>
      </c>
      <c r="K13" s="61">
        <v>8.58</v>
      </c>
      <c r="L13" s="61">
        <v>8.6649999999999991</v>
      </c>
      <c r="M13" s="61">
        <v>-0.98</v>
      </c>
      <c r="N13" s="65">
        <v>40620</v>
      </c>
    </row>
    <row r="14" spans="1:14" x14ac:dyDescent="0.25">
      <c r="A14" s="61" t="s">
        <v>2</v>
      </c>
      <c r="B14" s="62" t="s">
        <v>63</v>
      </c>
      <c r="C14" s="63" t="s">
        <v>64</v>
      </c>
      <c r="D14" s="63" t="s">
        <v>65</v>
      </c>
      <c r="E14" s="64">
        <v>270078252.33999997</v>
      </c>
      <c r="F14" s="61" t="s">
        <v>17</v>
      </c>
      <c r="G14" s="65">
        <v>40534</v>
      </c>
      <c r="H14" s="61">
        <v>0.6</v>
      </c>
      <c r="I14" s="66">
        <v>36601</v>
      </c>
      <c r="J14" s="61" t="s">
        <v>18</v>
      </c>
      <c r="K14" s="61">
        <v>21.585000000000001</v>
      </c>
      <c r="L14" s="61">
        <v>21.45</v>
      </c>
      <c r="M14" s="61">
        <v>0.63</v>
      </c>
      <c r="N14" s="65">
        <v>40620</v>
      </c>
    </row>
    <row r="15" spans="1:14" x14ac:dyDescent="0.25">
      <c r="A15" s="61" t="s">
        <v>69</v>
      </c>
      <c r="B15" s="62" t="s">
        <v>66</v>
      </c>
      <c r="C15" s="63" t="s">
        <v>67</v>
      </c>
      <c r="D15" s="63" t="s">
        <v>68</v>
      </c>
      <c r="E15" s="64">
        <v>3362889837</v>
      </c>
      <c r="F15" s="61" t="s">
        <v>17</v>
      </c>
      <c r="G15" s="65">
        <v>40603</v>
      </c>
      <c r="H15" s="61">
        <v>0.06</v>
      </c>
      <c r="I15" s="66">
        <v>39427</v>
      </c>
      <c r="J15" s="61" t="s">
        <v>36</v>
      </c>
      <c r="K15" s="61">
        <v>4.9169999999999998</v>
      </c>
      <c r="L15" s="61">
        <v>4.8840000000000003</v>
      </c>
      <c r="M15" s="61">
        <v>0.68</v>
      </c>
      <c r="N15" s="65">
        <v>40620</v>
      </c>
    </row>
    <row r="16" spans="1:14" x14ac:dyDescent="0.25">
      <c r="A16" s="61" t="s">
        <v>73</v>
      </c>
      <c r="B16" s="62" t="s">
        <v>70</v>
      </c>
      <c r="C16" s="63" t="s">
        <v>72</v>
      </c>
      <c r="D16" s="63" t="s">
        <v>71</v>
      </c>
      <c r="E16" s="64">
        <v>92319235.200000003</v>
      </c>
      <c r="F16" s="61" t="s">
        <v>17</v>
      </c>
      <c r="G16" s="65">
        <v>40535</v>
      </c>
      <c r="H16" s="61">
        <v>0.25</v>
      </c>
      <c r="I16" s="66">
        <v>38837</v>
      </c>
      <c r="J16" s="61" t="s">
        <v>26</v>
      </c>
      <c r="K16" s="61">
        <v>15.66</v>
      </c>
      <c r="L16" s="61">
        <v>15.59</v>
      </c>
      <c r="M16" s="61">
        <v>0.45</v>
      </c>
      <c r="N16" s="65">
        <v>40620</v>
      </c>
    </row>
    <row r="17" spans="1:14" x14ac:dyDescent="0.25">
      <c r="A17" s="61" t="s">
        <v>77</v>
      </c>
      <c r="B17" s="62" t="s">
        <v>74</v>
      </c>
      <c r="C17" s="63" t="s">
        <v>75</v>
      </c>
      <c r="D17" s="63" t="s">
        <v>76</v>
      </c>
      <c r="E17" s="64">
        <v>358101390</v>
      </c>
      <c r="F17" s="61" t="s">
        <v>17</v>
      </c>
      <c r="G17" s="65">
        <v>40533</v>
      </c>
      <c r="H17" s="61">
        <v>0.312</v>
      </c>
      <c r="I17" s="66">
        <v>38647</v>
      </c>
      <c r="J17" s="61" t="s">
        <v>45</v>
      </c>
      <c r="K17" s="61">
        <v>14.98</v>
      </c>
      <c r="L17" s="61">
        <v>14.69</v>
      </c>
      <c r="M17" s="61">
        <v>1.97</v>
      </c>
      <c r="N17" s="65">
        <v>40620</v>
      </c>
    </row>
    <row r="18" spans="1:14" x14ac:dyDescent="0.25">
      <c r="A18" s="61" t="s">
        <v>80</v>
      </c>
      <c r="B18" s="62" t="s">
        <v>78</v>
      </c>
      <c r="C18" s="63" t="s">
        <v>79</v>
      </c>
      <c r="D18" s="63" t="s">
        <v>81</v>
      </c>
      <c r="E18" s="64">
        <v>1270502540.4000001</v>
      </c>
      <c r="F18" s="61" t="s">
        <v>17</v>
      </c>
      <c r="G18" s="65">
        <v>40546</v>
      </c>
      <c r="H18" s="61">
        <v>0.5</v>
      </c>
      <c r="I18" s="65">
        <v>35635</v>
      </c>
      <c r="J18" s="61" t="s">
        <v>18</v>
      </c>
      <c r="K18" s="61">
        <v>20.81</v>
      </c>
      <c r="L18" s="61">
        <v>20.66</v>
      </c>
      <c r="M18" s="61">
        <v>0.73</v>
      </c>
      <c r="N18" s="65">
        <v>40620</v>
      </c>
    </row>
    <row r="19" spans="1:14" x14ac:dyDescent="0.25">
      <c r="A19" s="61" t="s">
        <v>150</v>
      </c>
      <c r="B19" s="67" t="s">
        <v>99</v>
      </c>
      <c r="C19" s="63" t="s">
        <v>116</v>
      </c>
      <c r="D19" s="63" t="s">
        <v>133</v>
      </c>
      <c r="E19" s="64">
        <v>146702051</v>
      </c>
      <c r="F19" s="14" t="s">
        <v>17</v>
      </c>
      <c r="G19" s="15">
        <v>40500</v>
      </c>
      <c r="H19" s="19">
        <v>0.12</v>
      </c>
      <c r="I19" s="66">
        <v>38837</v>
      </c>
      <c r="J19" s="61" t="s">
        <v>18</v>
      </c>
      <c r="K19" s="68">
        <v>8.6340000000000003</v>
      </c>
      <c r="L19" s="68">
        <v>8.8450000000000006</v>
      </c>
      <c r="M19" s="19">
        <v>0.85</v>
      </c>
      <c r="N19" s="66">
        <v>40620</v>
      </c>
    </row>
    <row r="20" spans="1:14" x14ac:dyDescent="0.25">
      <c r="A20" s="61" t="s">
        <v>151</v>
      </c>
      <c r="B20" s="67" t="s">
        <v>100</v>
      </c>
      <c r="C20" s="63" t="s">
        <v>117</v>
      </c>
      <c r="D20" s="63" t="s">
        <v>134</v>
      </c>
      <c r="E20" s="64">
        <v>127303296</v>
      </c>
      <c r="F20" s="14" t="s">
        <v>17</v>
      </c>
      <c r="G20" s="15">
        <v>40547</v>
      </c>
      <c r="H20" s="19">
        <v>0.71499999999999997</v>
      </c>
      <c r="I20" s="15">
        <v>36433</v>
      </c>
      <c r="J20" s="17" t="s">
        <v>54</v>
      </c>
      <c r="K20" s="68">
        <v>21.875</v>
      </c>
      <c r="L20" s="69">
        <v>22.93</v>
      </c>
      <c r="M20" s="19" t="s">
        <v>165</v>
      </c>
      <c r="N20" s="66">
        <v>40620</v>
      </c>
    </row>
    <row r="21" spans="1:14" x14ac:dyDescent="0.25">
      <c r="A21" s="61" t="s">
        <v>149</v>
      </c>
      <c r="B21" s="67" t="s">
        <v>98</v>
      </c>
      <c r="C21" s="63" t="s">
        <v>115</v>
      </c>
      <c r="D21" s="63" t="s">
        <v>132</v>
      </c>
      <c r="E21" s="64">
        <v>41770668.890000001</v>
      </c>
      <c r="F21" s="14" t="s">
        <v>17</v>
      </c>
      <c r="G21" s="15">
        <v>40361</v>
      </c>
      <c r="H21" s="19">
        <v>0.11600000000000001</v>
      </c>
      <c r="I21" s="15">
        <v>38145</v>
      </c>
      <c r="J21" s="17" t="s">
        <v>36</v>
      </c>
      <c r="K21" s="68">
        <v>6.8970000000000002</v>
      </c>
      <c r="L21" s="68">
        <v>6.9219999999999997</v>
      </c>
      <c r="M21" s="19" t="s">
        <v>164</v>
      </c>
      <c r="N21" s="66">
        <v>40620</v>
      </c>
    </row>
    <row r="22" spans="1:14" x14ac:dyDescent="0.25">
      <c r="A22" s="61" t="s">
        <v>148</v>
      </c>
      <c r="B22" s="67" t="s">
        <v>97</v>
      </c>
      <c r="C22" s="63" t="s">
        <v>114</v>
      </c>
      <c r="D22" s="63" t="s">
        <v>131</v>
      </c>
      <c r="E22" s="64">
        <v>921756951</v>
      </c>
      <c r="F22" s="14" t="s">
        <v>17</v>
      </c>
      <c r="G22" s="15">
        <v>40550</v>
      </c>
      <c r="H22" s="19">
        <v>0.35199999999999998</v>
      </c>
      <c r="I22" s="15">
        <v>36353</v>
      </c>
      <c r="J22" s="17" t="s">
        <v>36</v>
      </c>
      <c r="K22" s="69">
        <v>12.25</v>
      </c>
      <c r="L22" s="69">
        <v>12.71</v>
      </c>
      <c r="M22" s="19" t="s">
        <v>163</v>
      </c>
      <c r="N22" s="66">
        <v>40620</v>
      </c>
    </row>
    <row r="23" spans="1:14" x14ac:dyDescent="0.25">
      <c r="A23" s="61" t="s">
        <v>136</v>
      </c>
      <c r="B23" s="67" t="s">
        <v>85</v>
      </c>
      <c r="C23" s="63" t="s">
        <v>102</v>
      </c>
      <c r="D23" s="63" t="s">
        <v>119</v>
      </c>
      <c r="E23" s="64">
        <v>203430713</v>
      </c>
      <c r="F23" s="14" t="s">
        <v>17</v>
      </c>
      <c r="G23" s="15">
        <v>40247</v>
      </c>
      <c r="H23" s="19">
        <v>0.1993</v>
      </c>
      <c r="I23" s="66">
        <v>38837</v>
      </c>
      <c r="J23" s="61" t="s">
        <v>45</v>
      </c>
      <c r="K23" s="68">
        <v>8.5250000000000004</v>
      </c>
      <c r="L23" s="68">
        <v>8.4629999999999992</v>
      </c>
      <c r="M23" s="19" t="s">
        <v>152</v>
      </c>
      <c r="N23" s="66">
        <v>40620</v>
      </c>
    </row>
    <row r="24" spans="1:14" x14ac:dyDescent="0.25">
      <c r="A24" s="61" t="s">
        <v>147</v>
      </c>
      <c r="B24" s="67" t="s">
        <v>96</v>
      </c>
      <c r="C24" s="63" t="s">
        <v>113</v>
      </c>
      <c r="D24" s="63" t="s">
        <v>130</v>
      </c>
      <c r="E24" s="64">
        <v>106532449.5</v>
      </c>
      <c r="F24" s="14" t="s">
        <v>17</v>
      </c>
      <c r="G24" s="15">
        <v>40360</v>
      </c>
      <c r="H24" s="19">
        <v>0.12790000000000001</v>
      </c>
      <c r="I24" s="15">
        <v>36353</v>
      </c>
      <c r="J24" s="17" t="s">
        <v>36</v>
      </c>
      <c r="K24" s="68">
        <v>11.8</v>
      </c>
      <c r="L24" s="68">
        <v>12.32</v>
      </c>
      <c r="M24" s="19" t="s">
        <v>162</v>
      </c>
      <c r="N24" s="66">
        <v>40620</v>
      </c>
    </row>
    <row r="25" spans="1:14" x14ac:dyDescent="0.25">
      <c r="A25" s="61" t="s">
        <v>145</v>
      </c>
      <c r="B25" s="67" t="s">
        <v>94</v>
      </c>
      <c r="C25" s="63" t="s">
        <v>111</v>
      </c>
      <c r="D25" s="63" t="s">
        <v>128</v>
      </c>
      <c r="E25" s="64">
        <v>4112882250</v>
      </c>
      <c r="F25" s="14" t="s">
        <v>17</v>
      </c>
      <c r="G25" s="15">
        <v>40515</v>
      </c>
      <c r="H25" s="19">
        <v>0.14599999999999999</v>
      </c>
      <c r="I25" s="15">
        <v>39363</v>
      </c>
      <c r="J25" s="17" t="s">
        <v>18</v>
      </c>
      <c r="K25" s="68">
        <v>5.8259999999999996</v>
      </c>
      <c r="L25" s="68">
        <v>6.1050000000000004</v>
      </c>
      <c r="M25" s="19" t="s">
        <v>160</v>
      </c>
      <c r="N25" s="66">
        <v>40620</v>
      </c>
    </row>
    <row r="26" spans="1:14" x14ac:dyDescent="0.25">
      <c r="A26" s="61" t="s">
        <v>146</v>
      </c>
      <c r="B26" s="67" t="s">
        <v>95</v>
      </c>
      <c r="C26" s="63" t="s">
        <v>112</v>
      </c>
      <c r="D26" s="63" t="s">
        <v>129</v>
      </c>
      <c r="E26" s="64">
        <v>2112032450</v>
      </c>
      <c r="F26" s="14" t="s">
        <v>17</v>
      </c>
      <c r="G26" s="15">
        <v>40374</v>
      </c>
      <c r="H26" s="19">
        <v>2.5000000000000001E-2</v>
      </c>
      <c r="I26" s="66">
        <v>38837</v>
      </c>
      <c r="J26" s="61" t="s">
        <v>54</v>
      </c>
      <c r="K26" s="68">
        <v>3.0059999999999998</v>
      </c>
      <c r="L26" s="68">
        <v>3.0249999999999999</v>
      </c>
      <c r="M26" s="19" t="s">
        <v>161</v>
      </c>
      <c r="N26" s="66">
        <v>40620</v>
      </c>
    </row>
    <row r="27" spans="1:14" x14ac:dyDescent="0.25">
      <c r="A27" s="61" t="s">
        <v>144</v>
      </c>
      <c r="B27" s="67" t="s">
        <v>93</v>
      </c>
      <c r="C27" s="63" t="s">
        <v>110</v>
      </c>
      <c r="D27" s="63" t="s">
        <v>127</v>
      </c>
      <c r="E27" s="64">
        <v>93499560</v>
      </c>
      <c r="F27" s="14" t="s">
        <v>17</v>
      </c>
      <c r="G27" s="15">
        <v>40484</v>
      </c>
      <c r="H27" s="19">
        <v>0.5</v>
      </c>
      <c r="I27" s="15">
        <v>35769</v>
      </c>
      <c r="J27" s="61" t="s">
        <v>26</v>
      </c>
      <c r="K27" s="68">
        <v>52.65</v>
      </c>
      <c r="L27" s="68">
        <v>56.78</v>
      </c>
      <c r="M27" s="19" t="s">
        <v>159</v>
      </c>
      <c r="N27" s="66">
        <v>40620</v>
      </c>
    </row>
    <row r="28" spans="1:14" x14ac:dyDescent="0.25">
      <c r="A28" s="61" t="s">
        <v>143</v>
      </c>
      <c r="B28" s="67" t="s">
        <v>92</v>
      </c>
      <c r="C28" s="63" t="s">
        <v>109</v>
      </c>
      <c r="D28" s="63" t="s">
        <v>126</v>
      </c>
      <c r="E28" s="64">
        <v>32826507.800000001</v>
      </c>
      <c r="F28" s="14" t="s">
        <v>17</v>
      </c>
      <c r="G28" s="15">
        <v>40364</v>
      </c>
      <c r="H28" s="19">
        <v>0.66</v>
      </c>
      <c r="I28" s="15">
        <v>36801</v>
      </c>
      <c r="J28" s="17" t="s">
        <v>54</v>
      </c>
      <c r="K28" s="68">
        <v>13.44</v>
      </c>
      <c r="L28" s="68">
        <v>14.205</v>
      </c>
      <c r="M28" s="19">
        <v>0.94</v>
      </c>
      <c r="N28" s="66">
        <v>40620</v>
      </c>
    </row>
    <row r="29" spans="1:14" x14ac:dyDescent="0.25">
      <c r="A29" s="61" t="s">
        <v>142</v>
      </c>
      <c r="B29" s="67" t="s">
        <v>91</v>
      </c>
      <c r="C29" s="68" t="s">
        <v>108</v>
      </c>
      <c r="D29" s="63" t="s">
        <v>125</v>
      </c>
      <c r="E29" s="64">
        <v>301215435.10000002</v>
      </c>
      <c r="F29" s="14" t="s">
        <v>17</v>
      </c>
      <c r="G29" s="15">
        <v>40513</v>
      </c>
      <c r="H29" s="19">
        <v>7.0000000000000007E-2</v>
      </c>
      <c r="I29" s="15">
        <v>39018</v>
      </c>
      <c r="J29" s="17" t="s">
        <v>45</v>
      </c>
      <c r="K29" s="68">
        <v>2.5150000000000001</v>
      </c>
      <c r="L29" s="68">
        <v>2.7120000000000002</v>
      </c>
      <c r="M29" s="19" t="s">
        <v>158</v>
      </c>
      <c r="N29" s="66">
        <v>40620</v>
      </c>
    </row>
    <row r="30" spans="1:14" x14ac:dyDescent="0.25">
      <c r="A30" s="61" t="s">
        <v>141</v>
      </c>
      <c r="B30" s="67" t="s">
        <v>90</v>
      </c>
      <c r="C30" s="63" t="s">
        <v>107</v>
      </c>
      <c r="D30" s="63" t="s">
        <v>124</v>
      </c>
      <c r="E30" s="64">
        <v>59844565.200000003</v>
      </c>
      <c r="F30" s="14" t="s">
        <v>17</v>
      </c>
      <c r="G30" s="15">
        <v>40330</v>
      </c>
      <c r="H30" s="19">
        <v>0.43059999999999998</v>
      </c>
      <c r="I30" s="15">
        <v>35769</v>
      </c>
      <c r="J30" s="17" t="s">
        <v>45</v>
      </c>
      <c r="K30" s="19">
        <v>23.94</v>
      </c>
      <c r="L30" s="19">
        <v>25.305</v>
      </c>
      <c r="M30" s="19" t="s">
        <v>157</v>
      </c>
      <c r="N30" s="66">
        <v>40620</v>
      </c>
    </row>
    <row r="31" spans="1:14" x14ac:dyDescent="0.25">
      <c r="A31" s="61" t="s">
        <v>140</v>
      </c>
      <c r="B31" s="67" t="s">
        <v>89</v>
      </c>
      <c r="C31" s="63" t="s">
        <v>106</v>
      </c>
      <c r="D31" s="63" t="s">
        <v>123</v>
      </c>
      <c r="E31" s="64">
        <v>270540000</v>
      </c>
      <c r="F31" s="14" t="s">
        <v>17</v>
      </c>
      <c r="G31" s="15">
        <v>40546</v>
      </c>
      <c r="H31" s="19">
        <v>0.58819999999999995</v>
      </c>
      <c r="I31" s="15">
        <v>36269</v>
      </c>
      <c r="J31" s="17" t="s">
        <v>54</v>
      </c>
      <c r="K31" s="19">
        <v>38.28</v>
      </c>
      <c r="L31" s="19">
        <v>39.99</v>
      </c>
      <c r="M31" s="19" t="s">
        <v>156</v>
      </c>
      <c r="N31" s="66">
        <v>40620</v>
      </c>
    </row>
    <row r="32" spans="1:14" x14ac:dyDescent="0.25">
      <c r="A32" s="61" t="s">
        <v>139</v>
      </c>
      <c r="B32" s="67" t="s">
        <v>88</v>
      </c>
      <c r="C32" s="63" t="s">
        <v>105</v>
      </c>
      <c r="D32" s="63" t="s">
        <v>122</v>
      </c>
      <c r="E32" s="70">
        <v>1220863463</v>
      </c>
      <c r="F32" s="14" t="s">
        <v>17</v>
      </c>
      <c r="G32" s="15">
        <v>40556</v>
      </c>
      <c r="H32" s="19">
        <v>0.52500000000000002</v>
      </c>
      <c r="I32" s="15">
        <v>36269</v>
      </c>
      <c r="J32" s="17" t="s">
        <v>36</v>
      </c>
      <c r="K32" s="68">
        <v>23.2</v>
      </c>
      <c r="L32" s="68">
        <v>24.3</v>
      </c>
      <c r="M32" s="19" t="s">
        <v>155</v>
      </c>
      <c r="N32" s="66">
        <v>40620</v>
      </c>
    </row>
    <row r="33" spans="1:14" x14ac:dyDescent="0.25">
      <c r="A33" s="61" t="s">
        <v>138</v>
      </c>
      <c r="B33" s="67" t="s">
        <v>87</v>
      </c>
      <c r="C33" s="63" t="s">
        <v>104</v>
      </c>
      <c r="D33" s="63" t="s">
        <v>121</v>
      </c>
      <c r="E33" s="64">
        <v>410169086</v>
      </c>
      <c r="F33" s="14" t="s">
        <v>17</v>
      </c>
      <c r="G33" s="15">
        <v>39752</v>
      </c>
      <c r="H33" s="19">
        <v>0.15</v>
      </c>
      <c r="I33" s="15">
        <v>35996</v>
      </c>
      <c r="J33" s="17" t="s">
        <v>36</v>
      </c>
      <c r="K33" s="19">
        <v>8.0470000000000006</v>
      </c>
      <c r="L33" s="19">
        <v>8.2200000000000006</v>
      </c>
      <c r="M33" s="19" t="s">
        <v>154</v>
      </c>
      <c r="N33" s="66">
        <v>40620</v>
      </c>
    </row>
    <row r="34" spans="1:14" x14ac:dyDescent="0.25">
      <c r="A34" s="61" t="s">
        <v>137</v>
      </c>
      <c r="B34" s="67" t="s">
        <v>86</v>
      </c>
      <c r="C34" s="63" t="s">
        <v>103</v>
      </c>
      <c r="D34" s="63" t="s">
        <v>120</v>
      </c>
      <c r="E34" s="64">
        <v>5589600</v>
      </c>
      <c r="F34" s="14" t="s">
        <v>17</v>
      </c>
      <c r="G34" s="15">
        <v>40562</v>
      </c>
      <c r="H34" s="19">
        <v>0.66</v>
      </c>
      <c r="I34" s="15">
        <v>36367</v>
      </c>
      <c r="J34" s="17" t="s">
        <v>36</v>
      </c>
      <c r="K34" s="68">
        <v>40.795000000000002</v>
      </c>
      <c r="L34" s="68">
        <v>42.35</v>
      </c>
      <c r="M34" s="19" t="s">
        <v>153</v>
      </c>
      <c r="N34" s="66">
        <v>40620</v>
      </c>
    </row>
    <row r="35" spans="1:14" x14ac:dyDescent="0.25">
      <c r="A35" s="61" t="s">
        <v>135</v>
      </c>
      <c r="B35" s="67" t="s">
        <v>84</v>
      </c>
      <c r="C35" s="63" t="s">
        <v>101</v>
      </c>
      <c r="D35" s="63" t="s">
        <v>118</v>
      </c>
      <c r="E35" s="64">
        <v>4563996485</v>
      </c>
      <c r="F35" s="14" t="s">
        <v>17</v>
      </c>
      <c r="G35" s="15">
        <v>40490</v>
      </c>
      <c r="H35" s="19">
        <v>0.65</v>
      </c>
      <c r="I35" s="15">
        <v>36367</v>
      </c>
      <c r="J35" s="17" t="s">
        <v>36</v>
      </c>
      <c r="K35" s="68">
        <v>17.3</v>
      </c>
      <c r="L35" s="68">
        <v>17.79</v>
      </c>
      <c r="M35" s="19">
        <v>-0.43</v>
      </c>
      <c r="N35" s="66">
        <v>40620</v>
      </c>
    </row>
  </sheetData>
  <mergeCells count="11">
    <mergeCell ref="F1:H1"/>
    <mergeCell ref="A1:A2"/>
    <mergeCell ref="B1:B2"/>
    <mergeCell ref="C1:C2"/>
    <mergeCell ref="D1:D2"/>
    <mergeCell ref="E1:E2"/>
    <mergeCell ref="I1:J1"/>
    <mergeCell ref="K1:K2"/>
    <mergeCell ref="L1:L2"/>
    <mergeCell ref="M1:M2"/>
    <mergeCell ref="N1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Folha3</vt:lpstr>
      <vt:lpstr>Hoja1</vt:lpstr>
      <vt:lpstr>Folha1</vt:lpstr>
      <vt:lpstr>IBEX35</vt:lpstr>
      <vt:lpstr>Folha2</vt:lpstr>
      <vt:lpstr>Tabla</vt:lpstr>
      <vt:lpstr>TablaAmadeu</vt:lpstr>
      <vt:lpstr>TablaEmpresas</vt:lpstr>
      <vt:lpstr>TablaTicker</vt:lpstr>
      <vt:lpstr>Ticker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DamS</cp:lastModifiedBy>
  <dcterms:created xsi:type="dcterms:W3CDTF">2011-03-20T12:46:28Z</dcterms:created>
  <dcterms:modified xsi:type="dcterms:W3CDTF">2011-04-01T12:24:16Z</dcterms:modified>
</cp:coreProperties>
</file>