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63cf4433c4c482/Documents/"/>
    </mc:Choice>
  </mc:AlternateContent>
  <xr:revisionPtr revIDLastSave="4" documentId="8_{65769460-DF89-4DAE-8DFC-3A91A5066B47}" xr6:coauthVersionLast="47" xr6:coauthVersionMax="47" xr10:uidLastSave="{5AC6AEF4-A5EB-40E2-9FC6-AE11C3505F90}"/>
  <bookViews>
    <workbookView xWindow="-108" yWindow="-108" windowWidth="23256" windowHeight="12576" activeTab="1" xr2:uid="{8E59359A-B7C5-4B1A-91CD-7EA0796C1407}"/>
  </bookViews>
  <sheets>
    <sheet name="Feuil1" sheetId="1" r:id="rId1"/>
    <sheet name="Feuil2" sheetId="5" r:id="rId2"/>
    <sheet name="Données" sheetId="4" r:id="rId3"/>
    <sheet name="données_demande" sheetId="6" r:id="rId4"/>
    <sheet name="données_mise en stock" sheetId="7" r:id="rId5"/>
  </sheets>
  <definedNames>
    <definedName name="_xlnm._FilterDatabase" localSheetId="3" hidden="1">données_demande!$A$1:$E$1</definedName>
    <definedName name="_xlnm._FilterDatabase" localSheetId="1" hidden="1">Feuil2!$A$3:$AC$3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5" i="5" l="1"/>
  <c r="AG6" i="5"/>
  <c r="AG7" i="5"/>
  <c r="AG8" i="5"/>
  <c r="AG9" i="5"/>
  <c r="AG10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G23" i="5"/>
  <c r="AG24" i="5"/>
  <c r="AG25" i="5"/>
  <c r="AG26" i="5"/>
  <c r="AG27" i="5"/>
  <c r="AG28" i="5"/>
  <c r="AG29" i="5"/>
  <c r="AG30" i="5"/>
  <c r="AG31" i="5"/>
  <c r="AG32" i="5"/>
  <c r="AG33" i="5"/>
  <c r="AG34" i="5"/>
  <c r="AG35" i="5"/>
  <c r="AG36" i="5"/>
  <c r="AG37" i="5"/>
  <c r="AG38" i="5"/>
  <c r="AG39" i="5"/>
  <c r="AG40" i="5"/>
  <c r="AG41" i="5"/>
  <c r="AG42" i="5"/>
  <c r="AG43" i="5"/>
  <c r="AG44" i="5"/>
  <c r="AG45" i="5"/>
  <c r="AG46" i="5"/>
  <c r="AG47" i="5"/>
  <c r="AG48" i="5"/>
  <c r="AG49" i="5"/>
  <c r="AG50" i="5"/>
  <c r="AG4" i="5"/>
  <c r="AF4" i="5"/>
  <c r="AD12" i="5"/>
  <c r="AG56" i="5" l="1"/>
  <c r="AB5" i="5"/>
  <c r="AB6" i="5"/>
  <c r="AB7" i="5"/>
  <c r="AB8" i="5"/>
  <c r="AB9" i="5"/>
  <c r="AB10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41" i="5"/>
  <c r="AB42" i="5"/>
  <c r="AB43" i="5"/>
  <c r="AB44" i="5"/>
  <c r="AB45" i="5"/>
  <c r="AB46" i="5"/>
  <c r="AB47" i="5"/>
  <c r="AB48" i="5"/>
  <c r="AB49" i="5"/>
  <c r="AB50" i="5"/>
  <c r="AB4" i="5"/>
  <c r="AA5" i="5"/>
  <c r="AA6" i="5"/>
  <c r="AA7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4" i="5"/>
  <c r="Z5" i="5"/>
  <c r="Z6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55" i="5"/>
  <c r="Y4" i="5"/>
  <c r="AF5" i="5"/>
  <c r="AF6" i="5"/>
  <c r="AF7" i="5"/>
  <c r="AF8" i="5"/>
  <c r="AF9" i="5"/>
  <c r="AF10" i="5"/>
  <c r="AF11" i="5"/>
  <c r="AF12" i="5"/>
  <c r="AF13" i="5"/>
  <c r="AF14" i="5"/>
  <c r="AF15" i="5"/>
  <c r="AF16" i="5"/>
  <c r="AF17" i="5"/>
  <c r="AF18" i="5"/>
  <c r="AF19" i="5"/>
  <c r="AF20" i="5"/>
  <c r="AF21" i="5"/>
  <c r="AF22" i="5"/>
  <c r="AF23" i="5"/>
  <c r="AF24" i="5"/>
  <c r="AF25" i="5"/>
  <c r="AF26" i="5"/>
  <c r="AF27" i="5"/>
  <c r="AF28" i="5"/>
  <c r="AF29" i="5"/>
  <c r="AF30" i="5"/>
  <c r="AF31" i="5"/>
  <c r="AF32" i="5"/>
  <c r="AF33" i="5"/>
  <c r="AF34" i="5"/>
  <c r="AF35" i="5"/>
  <c r="AF36" i="5"/>
  <c r="AF37" i="5"/>
  <c r="AF38" i="5"/>
  <c r="AF39" i="5"/>
  <c r="AF40" i="5"/>
  <c r="AF41" i="5"/>
  <c r="AF42" i="5"/>
  <c r="AF43" i="5"/>
  <c r="AF44" i="5"/>
  <c r="AF45" i="5"/>
  <c r="AF46" i="5"/>
  <c r="AF47" i="5"/>
  <c r="AF48" i="5"/>
  <c r="AF49" i="5"/>
  <c r="AF50" i="5"/>
  <c r="IK41" i="1"/>
  <c r="AE5" i="5" l="1"/>
  <c r="AE6" i="5"/>
  <c r="AE7" i="5"/>
  <c r="AE8" i="5"/>
  <c r="AE9" i="5"/>
  <c r="AE10" i="5"/>
  <c r="AE11" i="5"/>
  <c r="AE12" i="5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0" i="5"/>
  <c r="AE31" i="5"/>
  <c r="AE32" i="5"/>
  <c r="AE33" i="5"/>
  <c r="AE34" i="5"/>
  <c r="AE35" i="5"/>
  <c r="AE36" i="5"/>
  <c r="AE37" i="5"/>
  <c r="AE38" i="5"/>
  <c r="AE39" i="5"/>
  <c r="AE40" i="5"/>
  <c r="AE41" i="5"/>
  <c r="AE42" i="5"/>
  <c r="AE43" i="5"/>
  <c r="AE44" i="5"/>
  <c r="AE45" i="5"/>
  <c r="AE46" i="5"/>
  <c r="AE47" i="5"/>
  <c r="AE48" i="5"/>
  <c r="AE49" i="5"/>
  <c r="AE50" i="5"/>
  <c r="AE4" i="5"/>
  <c r="AD4" i="5"/>
  <c r="AD5" i="5"/>
  <c r="AD6" i="5"/>
  <c r="AD7" i="5"/>
  <c r="AD8" i="5"/>
  <c r="AD9" i="5"/>
  <c r="AD10" i="5"/>
  <c r="AD11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C4" i="5"/>
  <c r="AD56" i="5" l="1"/>
  <c r="AF56" i="5"/>
  <c r="AE56" i="5"/>
  <c r="AC5" i="5" l="1"/>
  <c r="AC6" i="5"/>
  <c r="AC7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41" i="5"/>
  <c r="AC42" i="5"/>
  <c r="AC43" i="5"/>
  <c r="AC44" i="5"/>
  <c r="AC45" i="5"/>
  <c r="AC46" i="5"/>
  <c r="AC47" i="5"/>
  <c r="AC48" i="5"/>
  <c r="AC49" i="5"/>
  <c r="AC50" i="5"/>
  <c r="F15" i="5" l="1"/>
  <c r="AB56" i="5" l="1"/>
  <c r="AC56" i="5"/>
  <c r="X4" i="5"/>
  <c r="H16" i="5"/>
  <c r="I16" i="5"/>
  <c r="J16" i="5"/>
  <c r="K16" i="5"/>
  <c r="L16" i="5"/>
  <c r="M16" i="5"/>
  <c r="N16" i="5"/>
  <c r="O16" i="5"/>
  <c r="P16" i="5"/>
  <c r="Q16" i="5"/>
  <c r="R16" i="5"/>
  <c r="S16" i="5"/>
  <c r="H17" i="5"/>
  <c r="I17" i="5"/>
  <c r="J17" i="5"/>
  <c r="K17" i="5"/>
  <c r="L17" i="5"/>
  <c r="M17" i="5"/>
  <c r="N17" i="5"/>
  <c r="O17" i="5"/>
  <c r="P17" i="5"/>
  <c r="Q17" i="5"/>
  <c r="R17" i="5"/>
  <c r="S17" i="5"/>
  <c r="W16" i="5"/>
  <c r="X16" i="5"/>
  <c r="W17" i="5"/>
  <c r="X17" i="5"/>
  <c r="V16" i="5"/>
  <c r="V17" i="5"/>
  <c r="U16" i="5"/>
  <c r="U17" i="5"/>
  <c r="T16" i="5"/>
  <c r="T17" i="5"/>
  <c r="G17" i="5" l="1"/>
  <c r="G16" i="5"/>
  <c r="Z56" i="5"/>
  <c r="AA56" i="5"/>
  <c r="E50" i="5" l="1"/>
  <c r="D50" i="5"/>
  <c r="KO41" i="1"/>
  <c r="KM41" i="1"/>
  <c r="KK41" i="1"/>
  <c r="KI41" i="1"/>
  <c r="KG41" i="1"/>
  <c r="KO25" i="1"/>
  <c r="KM25" i="1"/>
  <c r="KK25" i="1"/>
  <c r="KI25" i="1"/>
  <c r="KG25" i="1"/>
  <c r="KO3" i="1"/>
  <c r="KM3" i="1"/>
  <c r="KK3" i="1"/>
  <c r="KI3" i="1"/>
  <c r="KG3" i="1"/>
  <c r="KE41" i="1"/>
  <c r="KC41" i="1"/>
  <c r="KA41" i="1"/>
  <c r="JY41" i="1"/>
  <c r="JW41" i="1"/>
  <c r="KE25" i="1"/>
  <c r="KC25" i="1"/>
  <c r="KA25" i="1"/>
  <c r="JY25" i="1"/>
  <c r="JW25" i="1"/>
  <c r="KE3" i="1"/>
  <c r="KC3" i="1"/>
  <c r="KA3" i="1"/>
  <c r="JY3" i="1"/>
  <c r="JW3" i="1"/>
  <c r="JU41" i="1"/>
  <c r="JS41" i="1"/>
  <c r="JQ41" i="1"/>
  <c r="JO41" i="1"/>
  <c r="JM41" i="1"/>
  <c r="JU25" i="1"/>
  <c r="JS25" i="1"/>
  <c r="JQ25" i="1"/>
  <c r="JO25" i="1"/>
  <c r="JM25" i="1"/>
  <c r="JU3" i="1"/>
  <c r="JS3" i="1"/>
  <c r="JQ3" i="1"/>
  <c r="JO3" i="1"/>
  <c r="JM3" i="1"/>
  <c r="JK41" i="1"/>
  <c r="JI41" i="1"/>
  <c r="JG41" i="1"/>
  <c r="JE41" i="1"/>
  <c r="JC41" i="1"/>
  <c r="JK25" i="1"/>
  <c r="JI25" i="1"/>
  <c r="JG25" i="1"/>
  <c r="JE25" i="1"/>
  <c r="JC25" i="1"/>
  <c r="JK3" i="1"/>
  <c r="JI3" i="1"/>
  <c r="JG3" i="1"/>
  <c r="JE3" i="1"/>
  <c r="JC3" i="1"/>
  <c r="X5" i="5"/>
  <c r="X6" i="5"/>
  <c r="X7" i="5"/>
  <c r="X8" i="5"/>
  <c r="X9" i="5"/>
  <c r="X10" i="5"/>
  <c r="X11" i="5"/>
  <c r="X12" i="5"/>
  <c r="X13" i="5"/>
  <c r="X14" i="5"/>
  <c r="X15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51" i="5"/>
  <c r="X52" i="5"/>
  <c r="X53" i="5"/>
  <c r="X54" i="5"/>
  <c r="X55" i="5"/>
  <c r="W4" i="5"/>
  <c r="U5" i="5"/>
  <c r="U6" i="5"/>
  <c r="U7" i="5"/>
  <c r="U8" i="5"/>
  <c r="U9" i="5"/>
  <c r="U10" i="5"/>
  <c r="U11" i="5"/>
  <c r="U12" i="5"/>
  <c r="U13" i="5"/>
  <c r="U14" i="5"/>
  <c r="U15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U47" i="5"/>
  <c r="U48" i="5"/>
  <c r="U49" i="5"/>
  <c r="U50" i="5"/>
  <c r="U51" i="5"/>
  <c r="U52" i="5"/>
  <c r="U53" i="5"/>
  <c r="U54" i="5"/>
  <c r="U55" i="5"/>
  <c r="T5" i="5"/>
  <c r="T6" i="5"/>
  <c r="T7" i="5"/>
  <c r="T8" i="5"/>
  <c r="T9" i="5"/>
  <c r="T10" i="5"/>
  <c r="T11" i="5"/>
  <c r="T12" i="5"/>
  <c r="T13" i="5"/>
  <c r="T14" i="5"/>
  <c r="T15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4" i="5"/>
  <c r="T45" i="5"/>
  <c r="T46" i="5"/>
  <c r="T48" i="5"/>
  <c r="T49" i="5"/>
  <c r="T50" i="5"/>
  <c r="T51" i="5"/>
  <c r="T52" i="5"/>
  <c r="T53" i="5"/>
  <c r="T54" i="5"/>
  <c r="T55" i="5"/>
  <c r="S5" i="5"/>
  <c r="S6" i="5"/>
  <c r="S7" i="5"/>
  <c r="S8" i="5"/>
  <c r="S9" i="5"/>
  <c r="S10" i="5"/>
  <c r="S11" i="5"/>
  <c r="S12" i="5"/>
  <c r="S13" i="5"/>
  <c r="S14" i="5"/>
  <c r="S15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R5" i="5"/>
  <c r="R6" i="5"/>
  <c r="R7" i="5"/>
  <c r="R8" i="5"/>
  <c r="R9" i="5"/>
  <c r="R10" i="5"/>
  <c r="R11" i="5"/>
  <c r="R12" i="5"/>
  <c r="R13" i="5"/>
  <c r="R14" i="5"/>
  <c r="R15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Q5" i="5"/>
  <c r="Q6" i="5"/>
  <c r="Q7" i="5"/>
  <c r="Q8" i="5"/>
  <c r="Q9" i="5"/>
  <c r="Q10" i="5"/>
  <c r="Q11" i="5"/>
  <c r="Q12" i="5"/>
  <c r="Q13" i="5"/>
  <c r="Q14" i="5"/>
  <c r="Q15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P5" i="5"/>
  <c r="P6" i="5"/>
  <c r="P7" i="5"/>
  <c r="P8" i="5"/>
  <c r="P9" i="5"/>
  <c r="P10" i="5"/>
  <c r="P11" i="5"/>
  <c r="P12" i="5"/>
  <c r="P13" i="5"/>
  <c r="P14" i="5"/>
  <c r="P15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O5" i="5"/>
  <c r="O6" i="5"/>
  <c r="O7" i="5"/>
  <c r="O8" i="5"/>
  <c r="O9" i="5"/>
  <c r="O10" i="5"/>
  <c r="O11" i="5"/>
  <c r="O12" i="5"/>
  <c r="O13" i="5"/>
  <c r="O14" i="5"/>
  <c r="O15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N5" i="5"/>
  <c r="N6" i="5"/>
  <c r="N7" i="5"/>
  <c r="N8" i="5"/>
  <c r="N9" i="5"/>
  <c r="N10" i="5"/>
  <c r="N11" i="5"/>
  <c r="N12" i="5"/>
  <c r="N13" i="5"/>
  <c r="N14" i="5"/>
  <c r="N15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U4" i="5"/>
  <c r="T4" i="5"/>
  <c r="S4" i="5"/>
  <c r="R4" i="5"/>
  <c r="Q4" i="5"/>
  <c r="P4" i="5"/>
  <c r="O4" i="5"/>
  <c r="N4" i="5"/>
  <c r="M5" i="5"/>
  <c r="M6" i="5"/>
  <c r="M7" i="5"/>
  <c r="M8" i="5"/>
  <c r="M9" i="5"/>
  <c r="M10" i="5"/>
  <c r="M11" i="5"/>
  <c r="M12" i="5"/>
  <c r="M13" i="5"/>
  <c r="M14" i="5"/>
  <c r="M15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4" i="5"/>
  <c r="L5" i="5"/>
  <c r="L6" i="5"/>
  <c r="L7" i="5"/>
  <c r="L8" i="5"/>
  <c r="L9" i="5"/>
  <c r="L10" i="5"/>
  <c r="L11" i="5"/>
  <c r="L12" i="5"/>
  <c r="L13" i="5"/>
  <c r="L14" i="5"/>
  <c r="L15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4" i="5"/>
  <c r="K5" i="5"/>
  <c r="K6" i="5"/>
  <c r="K7" i="5"/>
  <c r="K8" i="5"/>
  <c r="K9" i="5"/>
  <c r="K10" i="5"/>
  <c r="K11" i="5"/>
  <c r="K12" i="5"/>
  <c r="K13" i="5"/>
  <c r="K14" i="5"/>
  <c r="K15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4" i="5"/>
  <c r="J5" i="5"/>
  <c r="J6" i="5"/>
  <c r="J7" i="5"/>
  <c r="J8" i="5"/>
  <c r="J9" i="5"/>
  <c r="J10" i="5"/>
  <c r="J11" i="5"/>
  <c r="J12" i="5"/>
  <c r="J13" i="5"/>
  <c r="J14" i="5"/>
  <c r="J15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4" i="5"/>
  <c r="I5" i="5"/>
  <c r="I6" i="5"/>
  <c r="I7" i="5"/>
  <c r="I8" i="5"/>
  <c r="I9" i="5"/>
  <c r="I10" i="5"/>
  <c r="I11" i="5"/>
  <c r="I12" i="5"/>
  <c r="I13" i="5"/>
  <c r="I14" i="5"/>
  <c r="I15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4" i="5"/>
  <c r="H5" i="5"/>
  <c r="H6" i="5"/>
  <c r="H7" i="5"/>
  <c r="H8" i="5"/>
  <c r="H9" i="5"/>
  <c r="H10" i="5"/>
  <c r="H11" i="5"/>
  <c r="H12" i="5"/>
  <c r="H13" i="5"/>
  <c r="H14" i="5"/>
  <c r="H15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4" i="5"/>
  <c r="E5" i="5"/>
  <c r="E6" i="5"/>
  <c r="E7" i="5"/>
  <c r="E8" i="5"/>
  <c r="E9" i="5"/>
  <c r="E10" i="5"/>
  <c r="E11" i="5"/>
  <c r="E13" i="5"/>
  <c r="E14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1" i="5"/>
  <c r="E52" i="5"/>
  <c r="E53" i="5"/>
  <c r="E54" i="5"/>
  <c r="E55" i="5"/>
  <c r="D5" i="5"/>
  <c r="F5" i="5" s="1"/>
  <c r="D6" i="5"/>
  <c r="F6" i="5" s="1"/>
  <c r="D7" i="5"/>
  <c r="D8" i="5"/>
  <c r="D9" i="5"/>
  <c r="D10" i="5"/>
  <c r="D11" i="5"/>
  <c r="F11" i="5" s="1"/>
  <c r="D12" i="5"/>
  <c r="F12" i="5" s="1"/>
  <c r="D13" i="5"/>
  <c r="F13" i="5" s="1"/>
  <c r="D14" i="5"/>
  <c r="F14" i="5" s="1"/>
  <c r="D18" i="5"/>
  <c r="D19" i="5"/>
  <c r="D20" i="5"/>
  <c r="D21" i="5"/>
  <c r="D22" i="5"/>
  <c r="D23" i="5"/>
  <c r="F23" i="5" s="1"/>
  <c r="D24" i="5"/>
  <c r="F24" i="5" s="1"/>
  <c r="D25" i="5"/>
  <c r="F25" i="5" s="1"/>
  <c r="D26" i="5"/>
  <c r="D27" i="5"/>
  <c r="D28" i="5"/>
  <c r="D29" i="5"/>
  <c r="D30" i="5"/>
  <c r="D31" i="5"/>
  <c r="F31" i="5" s="1"/>
  <c r="D32" i="5"/>
  <c r="F32" i="5" s="1"/>
  <c r="D33" i="5"/>
  <c r="F33" i="5" s="1"/>
  <c r="D34" i="5"/>
  <c r="D35" i="5"/>
  <c r="D36" i="5"/>
  <c r="D37" i="5"/>
  <c r="D38" i="5"/>
  <c r="D39" i="5"/>
  <c r="F39" i="5" s="1"/>
  <c r="D40" i="5"/>
  <c r="F40" i="5" s="1"/>
  <c r="D41" i="5"/>
  <c r="F41" i="5" s="1"/>
  <c r="D42" i="5"/>
  <c r="D43" i="5"/>
  <c r="D44" i="5"/>
  <c r="D45" i="5"/>
  <c r="D46" i="5"/>
  <c r="D47" i="5"/>
  <c r="F47" i="5" s="1"/>
  <c r="D48" i="5"/>
  <c r="F48" i="5" s="1"/>
  <c r="D49" i="5"/>
  <c r="F49" i="5" s="1"/>
  <c r="D51" i="5"/>
  <c r="D52" i="5"/>
  <c r="D53" i="5"/>
  <c r="D54" i="5"/>
  <c r="D55" i="5"/>
  <c r="E4" i="5"/>
  <c r="D4" i="5"/>
  <c r="F38" i="5" l="1"/>
  <c r="F10" i="5"/>
  <c r="F21" i="5"/>
  <c r="F28" i="5"/>
  <c r="F30" i="5"/>
  <c r="F45" i="5"/>
  <c r="F44" i="5"/>
  <c r="F20" i="5"/>
  <c r="F43" i="5"/>
  <c r="F27" i="5"/>
  <c r="F8" i="5"/>
  <c r="F46" i="5"/>
  <c r="F29" i="5"/>
  <c r="F36" i="5"/>
  <c r="F9" i="5"/>
  <c r="F35" i="5"/>
  <c r="F19" i="5"/>
  <c r="F42" i="5"/>
  <c r="F34" i="5"/>
  <c r="F26" i="5"/>
  <c r="F18" i="5"/>
  <c r="F7" i="5"/>
  <c r="F37" i="5"/>
  <c r="F50" i="5"/>
  <c r="F22" i="5"/>
  <c r="F4" i="5"/>
  <c r="KE40" i="1"/>
  <c r="JK24" i="1"/>
  <c r="JU40" i="1"/>
  <c r="JU2" i="1"/>
  <c r="JU24" i="1"/>
  <c r="KO2" i="1"/>
  <c r="KO40" i="1"/>
  <c r="R56" i="5"/>
  <c r="KE2" i="1"/>
  <c r="KO24" i="1"/>
  <c r="JK2" i="1"/>
  <c r="JK40" i="1"/>
  <c r="KE24" i="1"/>
  <c r="S56" i="5"/>
  <c r="T56" i="5"/>
  <c r="U56" i="5"/>
  <c r="J56" i="5"/>
  <c r="N56" i="5"/>
  <c r="O56" i="5"/>
  <c r="P56" i="5"/>
  <c r="Q56" i="5"/>
  <c r="L56" i="5"/>
  <c r="Y56" i="5"/>
  <c r="K56" i="5"/>
  <c r="H56" i="5"/>
  <c r="I56" i="5"/>
  <c r="M56" i="5"/>
  <c r="X56" i="5"/>
  <c r="V44" i="5"/>
  <c r="W44" i="5"/>
  <c r="V5" i="5"/>
  <c r="W5" i="5"/>
  <c r="W6" i="5"/>
  <c r="W7" i="5"/>
  <c r="W8" i="5"/>
  <c r="W9" i="5"/>
  <c r="W10" i="5"/>
  <c r="W11" i="5"/>
  <c r="W12" i="5"/>
  <c r="W13" i="5"/>
  <c r="W14" i="5"/>
  <c r="W15" i="5"/>
  <c r="W18" i="5"/>
  <c r="W19" i="5"/>
  <c r="W20" i="5"/>
  <c r="W21" i="5"/>
  <c r="W22" i="5"/>
  <c r="W23" i="5"/>
  <c r="W24" i="5"/>
  <c r="W25" i="5"/>
  <c r="W26" i="5"/>
  <c r="W27" i="5"/>
  <c r="W28" i="5"/>
  <c r="W29" i="5"/>
  <c r="W30" i="5"/>
  <c r="W31" i="5"/>
  <c r="W32" i="5"/>
  <c r="W33" i="5"/>
  <c r="W34" i="5"/>
  <c r="W35" i="5"/>
  <c r="W36" i="5"/>
  <c r="W37" i="5"/>
  <c r="W38" i="5"/>
  <c r="W39" i="5"/>
  <c r="W40" i="5"/>
  <c r="W41" i="5"/>
  <c r="W42" i="5"/>
  <c r="W43" i="5"/>
  <c r="W45" i="5"/>
  <c r="W46" i="5"/>
  <c r="W47" i="5"/>
  <c r="W48" i="5"/>
  <c r="W49" i="5"/>
  <c r="W50" i="5"/>
  <c r="W51" i="5"/>
  <c r="W52" i="5"/>
  <c r="W53" i="5"/>
  <c r="W54" i="5"/>
  <c r="W55" i="5"/>
  <c r="V4" i="5"/>
  <c r="G4" i="5" s="1"/>
  <c r="V6" i="5"/>
  <c r="G6" i="5" s="1"/>
  <c r="V7" i="5"/>
  <c r="G7" i="5" s="1"/>
  <c r="V8" i="5"/>
  <c r="G8" i="5" s="1"/>
  <c r="V9" i="5"/>
  <c r="G9" i="5" s="1"/>
  <c r="V10" i="5"/>
  <c r="G10" i="5" s="1"/>
  <c r="V11" i="5"/>
  <c r="G11" i="5" s="1"/>
  <c r="V12" i="5"/>
  <c r="G12" i="5" s="1"/>
  <c r="V13" i="5"/>
  <c r="G13" i="5" s="1"/>
  <c r="V14" i="5"/>
  <c r="V15" i="5"/>
  <c r="G15" i="5" s="1"/>
  <c r="V18" i="5"/>
  <c r="G18" i="5" s="1"/>
  <c r="V19" i="5"/>
  <c r="V20" i="5"/>
  <c r="V21" i="5"/>
  <c r="G21" i="5" s="1"/>
  <c r="V22" i="5"/>
  <c r="G22" i="5" s="1"/>
  <c r="V23" i="5"/>
  <c r="G23" i="5" s="1"/>
  <c r="V24" i="5"/>
  <c r="G24" i="5" s="1"/>
  <c r="V25" i="5"/>
  <c r="G25" i="5" s="1"/>
  <c r="V26" i="5"/>
  <c r="G26" i="5" s="1"/>
  <c r="V27" i="5"/>
  <c r="V28" i="5"/>
  <c r="G28" i="5" s="1"/>
  <c r="V29" i="5"/>
  <c r="G29" i="5" s="1"/>
  <c r="V30" i="5"/>
  <c r="V31" i="5"/>
  <c r="G31" i="5" s="1"/>
  <c r="V32" i="5"/>
  <c r="V33" i="5"/>
  <c r="G33" i="5" s="1"/>
  <c r="V34" i="5"/>
  <c r="G34" i="5" s="1"/>
  <c r="V35" i="5"/>
  <c r="G35" i="5" s="1"/>
  <c r="V36" i="5"/>
  <c r="G36" i="5" s="1"/>
  <c r="V37" i="5"/>
  <c r="G37" i="5" s="1"/>
  <c r="V38" i="5"/>
  <c r="G38" i="5" s="1"/>
  <c r="V39" i="5"/>
  <c r="G39" i="5" s="1"/>
  <c r="V40" i="5"/>
  <c r="G40" i="5" s="1"/>
  <c r="V41" i="5"/>
  <c r="G41" i="5" s="1"/>
  <c r="V42" i="5"/>
  <c r="V43" i="5"/>
  <c r="G43" i="5" s="1"/>
  <c r="V45" i="5"/>
  <c r="G45" i="5" s="1"/>
  <c r="V46" i="5"/>
  <c r="G46" i="5" s="1"/>
  <c r="V47" i="5"/>
  <c r="G47" i="5" s="1"/>
  <c r="V48" i="5"/>
  <c r="V49" i="5"/>
  <c r="V50" i="5"/>
  <c r="V51" i="5"/>
  <c r="G51" i="5" s="1"/>
  <c r="V52" i="5"/>
  <c r="V53" i="5"/>
  <c r="V54" i="5"/>
  <c r="V55" i="5"/>
  <c r="G55" i="5" s="1"/>
  <c r="BE25" i="1"/>
  <c r="U25" i="1"/>
  <c r="S25" i="1"/>
  <c r="Q25" i="1"/>
  <c r="O25" i="1"/>
  <c r="M25" i="1"/>
  <c r="G14" i="5" l="1"/>
  <c r="G32" i="5"/>
  <c r="G53" i="5"/>
  <c r="G52" i="5"/>
  <c r="G50" i="5"/>
  <c r="G48" i="5"/>
  <c r="G20" i="5"/>
  <c r="G49" i="5"/>
  <c r="G19" i="5"/>
  <c r="G27" i="5"/>
  <c r="G30" i="5"/>
  <c r="G42" i="5"/>
  <c r="G54" i="5"/>
  <c r="G5" i="5"/>
  <c r="G44" i="5"/>
  <c r="V56" i="5"/>
  <c r="W56" i="5"/>
  <c r="AQ3" i="1"/>
  <c r="AS3" i="1"/>
  <c r="AU3" i="1"/>
  <c r="AW3" i="1"/>
  <c r="AY3" i="1"/>
  <c r="BA3" i="1"/>
  <c r="BC3" i="1"/>
  <c r="BE3" i="1"/>
  <c r="BG3" i="1"/>
  <c r="BI3" i="1"/>
  <c r="BK3" i="1"/>
  <c r="BM3" i="1"/>
  <c r="BO3" i="1"/>
  <c r="BQ3" i="1"/>
  <c r="BS3" i="1"/>
  <c r="BU3" i="1"/>
  <c r="BW3" i="1"/>
  <c r="BY3" i="1"/>
  <c r="CA3" i="1"/>
  <c r="CC3" i="1"/>
  <c r="CE3" i="1"/>
  <c r="CG3" i="1"/>
  <c r="CI3" i="1"/>
  <c r="CK3" i="1"/>
  <c r="CM3" i="1"/>
  <c r="CO3" i="1"/>
  <c r="CQ3" i="1"/>
  <c r="CS3" i="1"/>
  <c r="CU3" i="1"/>
  <c r="CW3" i="1"/>
  <c r="CY3" i="1"/>
  <c r="DA3" i="1"/>
  <c r="DC3" i="1"/>
  <c r="DE3" i="1"/>
  <c r="DG3" i="1"/>
  <c r="DI3" i="1"/>
  <c r="DK3" i="1"/>
  <c r="DM3" i="1"/>
  <c r="DO3" i="1"/>
  <c r="DQ3" i="1"/>
  <c r="DS3" i="1"/>
  <c r="DU3" i="1"/>
  <c r="DW3" i="1"/>
  <c r="DY3" i="1"/>
  <c r="EA3" i="1"/>
  <c r="EC3" i="1"/>
  <c r="EE3" i="1"/>
  <c r="EG3" i="1"/>
  <c r="EI3" i="1"/>
  <c r="EK3" i="1"/>
  <c r="EM3" i="1"/>
  <c r="EO3" i="1"/>
  <c r="EQ3" i="1"/>
  <c r="ES3" i="1"/>
  <c r="EU3" i="1"/>
  <c r="EW3" i="1"/>
  <c r="EY3" i="1"/>
  <c r="FA3" i="1"/>
  <c r="FC3" i="1"/>
  <c r="FE3" i="1"/>
  <c r="FG3" i="1"/>
  <c r="FI3" i="1"/>
  <c r="FK3" i="1"/>
  <c r="FM3" i="1"/>
  <c r="FO3" i="1"/>
  <c r="FQ3" i="1"/>
  <c r="FS3" i="1"/>
  <c r="FU3" i="1"/>
  <c r="FW3" i="1"/>
  <c r="FY3" i="1"/>
  <c r="GA3" i="1"/>
  <c r="GC3" i="1"/>
  <c r="GE3" i="1"/>
  <c r="GG3" i="1"/>
  <c r="GI3" i="1"/>
  <c r="GK3" i="1"/>
  <c r="GM3" i="1"/>
  <c r="GO3" i="1"/>
  <c r="GQ3" i="1"/>
  <c r="GS3" i="1"/>
  <c r="GU3" i="1"/>
  <c r="GW3" i="1"/>
  <c r="GY3" i="1"/>
  <c r="HA3" i="1"/>
  <c r="HC3" i="1"/>
  <c r="HE3" i="1"/>
  <c r="HG3" i="1"/>
  <c r="HI3" i="1"/>
  <c r="HK3" i="1"/>
  <c r="HM3" i="1"/>
  <c r="HO3" i="1"/>
  <c r="HQ3" i="1"/>
  <c r="HS3" i="1"/>
  <c r="HU3" i="1"/>
  <c r="HW3" i="1"/>
  <c r="HY3" i="1"/>
  <c r="IA3" i="1"/>
  <c r="IC3" i="1"/>
  <c r="IE3" i="1"/>
  <c r="IG3" i="1"/>
  <c r="II3" i="1"/>
  <c r="IK3" i="1"/>
  <c r="IM3" i="1"/>
  <c r="IO3" i="1"/>
  <c r="IQ3" i="1"/>
  <c r="IS3" i="1"/>
  <c r="IU3" i="1"/>
  <c r="IW3" i="1"/>
  <c r="IY3" i="1"/>
  <c r="JA3" i="1"/>
  <c r="AQ25" i="1"/>
  <c r="AS25" i="1"/>
  <c r="AU25" i="1"/>
  <c r="AW25" i="1"/>
  <c r="AY25" i="1"/>
  <c r="BA25" i="1"/>
  <c r="BC25" i="1"/>
  <c r="BG25" i="1"/>
  <c r="BI25" i="1"/>
  <c r="BK25" i="1"/>
  <c r="BM25" i="1"/>
  <c r="BO25" i="1"/>
  <c r="BQ25" i="1"/>
  <c r="BS25" i="1"/>
  <c r="BU25" i="1"/>
  <c r="BW25" i="1"/>
  <c r="BY25" i="1"/>
  <c r="CA25" i="1"/>
  <c r="CC25" i="1"/>
  <c r="CE25" i="1"/>
  <c r="CG25" i="1"/>
  <c r="CI25" i="1"/>
  <c r="CK25" i="1"/>
  <c r="CM25" i="1"/>
  <c r="CO25" i="1"/>
  <c r="CQ25" i="1"/>
  <c r="CS25" i="1"/>
  <c r="CU25" i="1"/>
  <c r="CW25" i="1"/>
  <c r="CY25" i="1"/>
  <c r="DA25" i="1"/>
  <c r="DC25" i="1"/>
  <c r="DE25" i="1"/>
  <c r="DG25" i="1"/>
  <c r="DI25" i="1"/>
  <c r="DK25" i="1"/>
  <c r="DM25" i="1"/>
  <c r="DO25" i="1"/>
  <c r="DQ25" i="1"/>
  <c r="DS25" i="1"/>
  <c r="DU25" i="1"/>
  <c r="DW25" i="1"/>
  <c r="DY25" i="1"/>
  <c r="EA25" i="1"/>
  <c r="EC25" i="1"/>
  <c r="EE25" i="1"/>
  <c r="EG25" i="1"/>
  <c r="EI25" i="1"/>
  <c r="EK25" i="1"/>
  <c r="EM25" i="1"/>
  <c r="EO25" i="1"/>
  <c r="EQ25" i="1"/>
  <c r="ES25" i="1"/>
  <c r="EU25" i="1"/>
  <c r="EW25" i="1"/>
  <c r="EY25" i="1"/>
  <c r="FA25" i="1"/>
  <c r="FC25" i="1"/>
  <c r="FE25" i="1"/>
  <c r="FG25" i="1"/>
  <c r="FI25" i="1"/>
  <c r="FK25" i="1"/>
  <c r="FM25" i="1"/>
  <c r="FO25" i="1"/>
  <c r="FQ25" i="1"/>
  <c r="FS25" i="1"/>
  <c r="FU25" i="1"/>
  <c r="FW25" i="1"/>
  <c r="FY25" i="1"/>
  <c r="GA25" i="1"/>
  <c r="GC25" i="1"/>
  <c r="GE25" i="1"/>
  <c r="GG25" i="1"/>
  <c r="GI25" i="1"/>
  <c r="GK25" i="1"/>
  <c r="GM25" i="1"/>
  <c r="GO25" i="1"/>
  <c r="GQ25" i="1"/>
  <c r="GS25" i="1"/>
  <c r="GU25" i="1"/>
  <c r="GW25" i="1"/>
  <c r="GY25" i="1"/>
  <c r="HA25" i="1"/>
  <c r="HC25" i="1"/>
  <c r="HE25" i="1"/>
  <c r="HG25" i="1"/>
  <c r="HI25" i="1"/>
  <c r="HK25" i="1"/>
  <c r="HM25" i="1"/>
  <c r="HO25" i="1"/>
  <c r="HQ25" i="1"/>
  <c r="HS25" i="1"/>
  <c r="HU25" i="1"/>
  <c r="HW25" i="1"/>
  <c r="HY25" i="1"/>
  <c r="IA25" i="1"/>
  <c r="IC25" i="1"/>
  <c r="IE25" i="1"/>
  <c r="IG25" i="1"/>
  <c r="II25" i="1"/>
  <c r="IK25" i="1"/>
  <c r="IM25" i="1"/>
  <c r="IO25" i="1"/>
  <c r="IQ25" i="1"/>
  <c r="IS25" i="1"/>
  <c r="IU25" i="1"/>
  <c r="IW25" i="1"/>
  <c r="IY25" i="1"/>
  <c r="JA25" i="1"/>
  <c r="AQ41" i="1"/>
  <c r="AS41" i="1"/>
  <c r="AU41" i="1"/>
  <c r="AW41" i="1"/>
  <c r="AY41" i="1"/>
  <c r="BA41" i="1"/>
  <c r="BC41" i="1"/>
  <c r="BE41" i="1"/>
  <c r="BG41" i="1"/>
  <c r="BI41" i="1"/>
  <c r="BK41" i="1"/>
  <c r="BM41" i="1"/>
  <c r="BO41" i="1"/>
  <c r="BQ41" i="1"/>
  <c r="BS41" i="1"/>
  <c r="BU41" i="1"/>
  <c r="BW41" i="1"/>
  <c r="BY41" i="1"/>
  <c r="CA41" i="1"/>
  <c r="CC41" i="1"/>
  <c r="CE41" i="1"/>
  <c r="CG41" i="1"/>
  <c r="CI41" i="1"/>
  <c r="CK41" i="1"/>
  <c r="CM41" i="1"/>
  <c r="CO41" i="1"/>
  <c r="CQ41" i="1"/>
  <c r="CS41" i="1"/>
  <c r="CU41" i="1"/>
  <c r="CW41" i="1"/>
  <c r="CY41" i="1"/>
  <c r="DA41" i="1"/>
  <c r="DC41" i="1"/>
  <c r="DE41" i="1"/>
  <c r="DG41" i="1"/>
  <c r="DI41" i="1"/>
  <c r="DK41" i="1"/>
  <c r="DM41" i="1"/>
  <c r="DO41" i="1"/>
  <c r="DQ41" i="1"/>
  <c r="DS41" i="1"/>
  <c r="DU41" i="1"/>
  <c r="DW41" i="1"/>
  <c r="DY41" i="1"/>
  <c r="EA41" i="1"/>
  <c r="EC41" i="1"/>
  <c r="EE41" i="1"/>
  <c r="EG41" i="1"/>
  <c r="EI41" i="1"/>
  <c r="EK41" i="1"/>
  <c r="EM41" i="1"/>
  <c r="EO41" i="1"/>
  <c r="EQ41" i="1"/>
  <c r="ES41" i="1"/>
  <c r="EU41" i="1"/>
  <c r="EW41" i="1"/>
  <c r="EY41" i="1"/>
  <c r="FA41" i="1"/>
  <c r="FC41" i="1"/>
  <c r="FE41" i="1"/>
  <c r="FG41" i="1"/>
  <c r="FI41" i="1"/>
  <c r="FK41" i="1"/>
  <c r="FM41" i="1"/>
  <c r="FO41" i="1"/>
  <c r="FQ41" i="1"/>
  <c r="FS41" i="1"/>
  <c r="FU41" i="1"/>
  <c r="FW41" i="1"/>
  <c r="FY41" i="1"/>
  <c r="GA41" i="1"/>
  <c r="GC41" i="1"/>
  <c r="GE41" i="1"/>
  <c r="GG41" i="1"/>
  <c r="GI41" i="1"/>
  <c r="GK41" i="1"/>
  <c r="GM41" i="1"/>
  <c r="GO41" i="1"/>
  <c r="GQ41" i="1"/>
  <c r="GS41" i="1"/>
  <c r="GU41" i="1"/>
  <c r="GW41" i="1"/>
  <c r="GY41" i="1"/>
  <c r="HA41" i="1"/>
  <c r="HC41" i="1"/>
  <c r="HE41" i="1"/>
  <c r="HG41" i="1"/>
  <c r="HI41" i="1"/>
  <c r="HK41" i="1"/>
  <c r="HM41" i="1"/>
  <c r="HO41" i="1"/>
  <c r="HQ41" i="1"/>
  <c r="HS41" i="1"/>
  <c r="HU41" i="1"/>
  <c r="HW41" i="1"/>
  <c r="HY41" i="1"/>
  <c r="IA41" i="1"/>
  <c r="IC41" i="1"/>
  <c r="IE41" i="1"/>
  <c r="IG41" i="1"/>
  <c r="II41" i="1"/>
  <c r="IM41" i="1"/>
  <c r="IO41" i="1"/>
  <c r="IQ41" i="1"/>
  <c r="IS41" i="1"/>
  <c r="IU41" i="1"/>
  <c r="IW41" i="1"/>
  <c r="IY41" i="1"/>
  <c r="JA41" i="1"/>
  <c r="AG3" i="1"/>
  <c r="AI3" i="1"/>
  <c r="AK3" i="1"/>
  <c r="AM3" i="1"/>
  <c r="AO3" i="1"/>
  <c r="AG25" i="1"/>
  <c r="AI25" i="1"/>
  <c r="AK25" i="1"/>
  <c r="AM25" i="1"/>
  <c r="AO25" i="1"/>
  <c r="AG41" i="1"/>
  <c r="AI41" i="1"/>
  <c r="AK41" i="1"/>
  <c r="AO41" i="1"/>
  <c r="AE41" i="1"/>
  <c r="AC41" i="1"/>
  <c r="AA41" i="1"/>
  <c r="Y41" i="1"/>
  <c r="W41" i="1"/>
  <c r="V41" i="1"/>
  <c r="AF41" i="1" s="1"/>
  <c r="AE25" i="1"/>
  <c r="AC25" i="1"/>
  <c r="AA25" i="1"/>
  <c r="Y25" i="1"/>
  <c r="W25" i="1"/>
  <c r="V25" i="1"/>
  <c r="X25" i="1" s="1"/>
  <c r="Z25" i="1" s="1"/>
  <c r="AB25" i="1" s="1"/>
  <c r="AD25" i="1" s="1"/>
  <c r="V3" i="1"/>
  <c r="X3" i="1" s="1"/>
  <c r="Z3" i="1" s="1"/>
  <c r="AB3" i="1" s="1"/>
  <c r="AD3" i="1" s="1"/>
  <c r="BI2" i="1" l="1"/>
  <c r="BS24" i="1"/>
  <c r="AO24" i="1"/>
  <c r="IQ24" i="1"/>
  <c r="GS24" i="1"/>
  <c r="JA24" i="1"/>
  <c r="CW24" i="1"/>
  <c r="BI40" i="1"/>
  <c r="GI2" i="1"/>
  <c r="X41" i="1"/>
  <c r="Z41" i="1" s="1"/>
  <c r="AB41" i="1" s="1"/>
  <c r="AD41" i="1" s="1"/>
  <c r="FE40" i="1"/>
  <c r="IQ2" i="1"/>
  <c r="HM2" i="1"/>
  <c r="CM2" i="1"/>
  <c r="IG40" i="1"/>
  <c r="HC40" i="1"/>
  <c r="FO2" i="1"/>
  <c r="GS2" i="1"/>
  <c r="FE2" i="1"/>
  <c r="HM40" i="1"/>
  <c r="DQ24" i="1"/>
  <c r="AY40" i="1"/>
  <c r="EU24" i="1"/>
  <c r="AP41" i="1"/>
  <c r="AH41" i="1"/>
  <c r="AJ41" i="1" s="1"/>
  <c r="AL41" i="1" s="1"/>
  <c r="AN41" i="1" s="1"/>
  <c r="CC40" i="1"/>
  <c r="IG24" i="1"/>
  <c r="AF3" i="1"/>
  <c r="GI40" i="1"/>
  <c r="EK40" i="1"/>
  <c r="CC24" i="1"/>
  <c r="AF25" i="1"/>
  <c r="HW40" i="1"/>
  <c r="EU40" i="1"/>
  <c r="FE24" i="1"/>
  <c r="CM24" i="1"/>
  <c r="JA2" i="1"/>
  <c r="GS40" i="1"/>
  <c r="DQ40" i="1"/>
  <c r="HM24" i="1"/>
  <c r="FY2" i="1"/>
  <c r="CW2" i="1"/>
  <c r="BS40" i="1"/>
  <c r="HW24" i="1"/>
  <c r="DG24" i="1"/>
  <c r="HC2" i="1"/>
  <c r="AY2" i="1"/>
  <c r="AO2" i="1"/>
  <c r="JA40" i="1"/>
  <c r="FY40" i="1"/>
  <c r="CW40" i="1"/>
  <c r="EK24" i="1"/>
  <c r="IG2" i="1"/>
  <c r="EK2" i="1"/>
  <c r="DG2" i="1"/>
  <c r="CC2" i="1"/>
  <c r="EA40" i="1"/>
  <c r="FO24" i="1"/>
  <c r="HW2" i="1"/>
  <c r="BS2" i="1"/>
  <c r="GI24" i="1"/>
  <c r="FY24" i="1"/>
  <c r="EA2" i="1"/>
  <c r="DQ2" i="1"/>
  <c r="CM40" i="1"/>
  <c r="EA24" i="1"/>
  <c r="IQ40" i="1"/>
  <c r="FO40" i="1"/>
  <c r="HC24" i="1"/>
  <c r="AY24" i="1"/>
  <c r="DG40" i="1"/>
  <c r="EU2" i="1"/>
  <c r="AH3" i="1" l="1"/>
  <c r="AJ3" i="1" s="1"/>
  <c r="AL3" i="1" s="1"/>
  <c r="AN3" i="1" s="1"/>
  <c r="AP3" i="1"/>
  <c r="AP25" i="1"/>
  <c r="AH25" i="1"/>
  <c r="AJ25" i="1" s="1"/>
  <c r="AL25" i="1" s="1"/>
  <c r="AN25" i="1" s="1"/>
  <c r="AR41" i="1"/>
  <c r="AT41" i="1" s="1"/>
  <c r="AV41" i="1" s="1"/>
  <c r="AX41" i="1" s="1"/>
  <c r="AZ41" i="1"/>
  <c r="AR25" i="1" l="1"/>
  <c r="AT25" i="1" s="1"/>
  <c r="AV25" i="1" s="1"/>
  <c r="AX25" i="1" s="1"/>
  <c r="AZ25" i="1"/>
  <c r="AZ3" i="1"/>
  <c r="AR3" i="1"/>
  <c r="AT3" i="1" s="1"/>
  <c r="AV3" i="1" s="1"/>
  <c r="AX3" i="1" s="1"/>
  <c r="BB41" i="1"/>
  <c r="BD41" i="1" s="1"/>
  <c r="BF41" i="1" s="1"/>
  <c r="BH41" i="1" s="1"/>
  <c r="BJ41" i="1"/>
  <c r="AE3" i="1"/>
  <c r="AC3" i="1"/>
  <c r="AA3" i="1"/>
  <c r="Y3" i="1"/>
  <c r="W3" i="1"/>
  <c r="U41" i="1"/>
  <c r="S41" i="1"/>
  <c r="Q41" i="1"/>
  <c r="O41" i="1"/>
  <c r="M41" i="1"/>
  <c r="U3" i="1"/>
  <c r="S3" i="1"/>
  <c r="Q3" i="1"/>
  <c r="O3" i="1"/>
  <c r="M3" i="1"/>
  <c r="BT41" i="1" l="1"/>
  <c r="BL41" i="1"/>
  <c r="BN41" i="1" s="1"/>
  <c r="BP41" i="1" s="1"/>
  <c r="BR41" i="1" s="1"/>
  <c r="BB3" i="1"/>
  <c r="BD3" i="1" s="1"/>
  <c r="BF3" i="1" s="1"/>
  <c r="BH3" i="1" s="1"/>
  <c r="BJ3" i="1"/>
  <c r="BJ25" i="1"/>
  <c r="BB25" i="1"/>
  <c r="BD25" i="1" s="1"/>
  <c r="BF25" i="1" s="1"/>
  <c r="BH25" i="1" s="1"/>
  <c r="AE2" i="1"/>
  <c r="AE40" i="1"/>
  <c r="U40" i="1"/>
  <c r="U2" i="1"/>
  <c r="BT3" i="1" l="1"/>
  <c r="BL3" i="1"/>
  <c r="BN3" i="1" s="1"/>
  <c r="BP3" i="1" s="1"/>
  <c r="BR3" i="1" s="1"/>
  <c r="BT25" i="1"/>
  <c r="BL25" i="1"/>
  <c r="BN25" i="1" s="1"/>
  <c r="BP25" i="1" s="1"/>
  <c r="BR25" i="1" s="1"/>
  <c r="CD41" i="1"/>
  <c r="BV41" i="1"/>
  <c r="BX41" i="1" s="1"/>
  <c r="BZ41" i="1" s="1"/>
  <c r="CB41" i="1" s="1"/>
  <c r="AE24" i="1"/>
  <c r="U24" i="1"/>
  <c r="K41" i="1"/>
  <c r="I41" i="1"/>
  <c r="G41" i="1"/>
  <c r="E41" i="1"/>
  <c r="C41" i="1"/>
  <c r="K3" i="1"/>
  <c r="I3" i="1"/>
  <c r="G3" i="1"/>
  <c r="E3" i="1"/>
  <c r="C3" i="1"/>
  <c r="K25" i="1"/>
  <c r="I25" i="1"/>
  <c r="G25" i="1"/>
  <c r="E25" i="1"/>
  <c r="C25" i="1"/>
  <c r="CN41" i="1" l="1"/>
  <c r="CF41" i="1"/>
  <c r="CH41" i="1" s="1"/>
  <c r="CJ41" i="1" s="1"/>
  <c r="CL41" i="1" s="1"/>
  <c r="BV25" i="1"/>
  <c r="BX25" i="1" s="1"/>
  <c r="BZ25" i="1" s="1"/>
  <c r="CB25" i="1" s="1"/>
  <c r="CD25" i="1"/>
  <c r="CD3" i="1"/>
  <c r="BV3" i="1"/>
  <c r="BX3" i="1" s="1"/>
  <c r="BZ3" i="1" s="1"/>
  <c r="CB3" i="1" s="1"/>
  <c r="K24" i="1"/>
  <c r="K40" i="1"/>
  <c r="K2" i="1"/>
  <c r="CF3" i="1" l="1"/>
  <c r="CH3" i="1" s="1"/>
  <c r="CJ3" i="1" s="1"/>
  <c r="CL3" i="1" s="1"/>
  <c r="CN3" i="1"/>
  <c r="CF25" i="1"/>
  <c r="CH25" i="1" s="1"/>
  <c r="CJ25" i="1" s="1"/>
  <c r="CL25" i="1" s="1"/>
  <c r="CN25" i="1"/>
  <c r="CX41" i="1"/>
  <c r="CP41" i="1"/>
  <c r="CR41" i="1" s="1"/>
  <c r="CT41" i="1" s="1"/>
  <c r="CV41" i="1" s="1"/>
  <c r="CX25" i="1" l="1"/>
  <c r="CP25" i="1"/>
  <c r="CR25" i="1" s="1"/>
  <c r="CT25" i="1" s="1"/>
  <c r="CV25" i="1" s="1"/>
  <c r="CP3" i="1"/>
  <c r="CR3" i="1" s="1"/>
  <c r="CT3" i="1" s="1"/>
  <c r="CV3" i="1" s="1"/>
  <c r="CX3" i="1"/>
  <c r="DH41" i="1"/>
  <c r="CZ41" i="1"/>
  <c r="DB41" i="1" s="1"/>
  <c r="DD41" i="1" s="1"/>
  <c r="DF41" i="1" s="1"/>
  <c r="DH3" i="1" l="1"/>
  <c r="CZ3" i="1"/>
  <c r="DB3" i="1" s="1"/>
  <c r="DD3" i="1" s="1"/>
  <c r="DF3" i="1" s="1"/>
  <c r="DJ41" i="1"/>
  <c r="DL41" i="1" s="1"/>
  <c r="DR41" i="1"/>
  <c r="CZ25" i="1"/>
  <c r="DB25" i="1" s="1"/>
  <c r="DD25" i="1" s="1"/>
  <c r="DF25" i="1" s="1"/>
  <c r="DH25" i="1"/>
  <c r="DN41" i="1" l="1"/>
  <c r="DP41" i="1" s="1"/>
  <c r="DT41" i="1"/>
  <c r="DV41" i="1" s="1"/>
  <c r="DX41" i="1" s="1"/>
  <c r="DZ41" i="1" s="1"/>
  <c r="EB41" i="1"/>
  <c r="DJ25" i="1"/>
  <c r="DL25" i="1" s="1"/>
  <c r="DN25" i="1" s="1"/>
  <c r="DP25" i="1" s="1"/>
  <c r="DR25" i="1"/>
  <c r="DR3" i="1"/>
  <c r="DJ3" i="1"/>
  <c r="DL3" i="1" s="1"/>
  <c r="DN3" i="1" s="1"/>
  <c r="DP3" i="1" s="1"/>
  <c r="DT25" i="1" l="1"/>
  <c r="DV25" i="1" s="1"/>
  <c r="DX25" i="1" s="1"/>
  <c r="DZ25" i="1" s="1"/>
  <c r="EB25" i="1"/>
  <c r="DT3" i="1"/>
  <c r="DV3" i="1" s="1"/>
  <c r="DX3" i="1" s="1"/>
  <c r="DZ3" i="1" s="1"/>
  <c r="EB3" i="1"/>
  <c r="ED41" i="1"/>
  <c r="EF41" i="1" s="1"/>
  <c r="EH41" i="1" s="1"/>
  <c r="EJ41" i="1" s="1"/>
  <c r="EL41" i="1"/>
  <c r="EL3" i="1" l="1"/>
  <c r="ED3" i="1"/>
  <c r="EF3" i="1" s="1"/>
  <c r="EH3" i="1" s="1"/>
  <c r="EJ3" i="1" s="1"/>
  <c r="EN41" i="1"/>
  <c r="EP41" i="1" s="1"/>
  <c r="ER41" i="1" s="1"/>
  <c r="ET41" i="1" s="1"/>
  <c r="EV41" i="1"/>
  <c r="ED25" i="1"/>
  <c r="EF25" i="1" s="1"/>
  <c r="EH25" i="1" s="1"/>
  <c r="EJ25" i="1" s="1"/>
  <c r="EL25" i="1"/>
  <c r="EN25" i="1" l="1"/>
  <c r="EP25" i="1" s="1"/>
  <c r="ER25" i="1" s="1"/>
  <c r="ET25" i="1" s="1"/>
  <c r="EV25" i="1"/>
  <c r="EX41" i="1"/>
  <c r="EZ41" i="1" s="1"/>
  <c r="FB41" i="1" s="1"/>
  <c r="FD41" i="1" s="1"/>
  <c r="FF41" i="1"/>
  <c r="EV3" i="1"/>
  <c r="EN3" i="1"/>
  <c r="EP3" i="1" s="1"/>
  <c r="ER3" i="1" s="1"/>
  <c r="ET3" i="1" s="1"/>
  <c r="FF3" i="1" l="1"/>
  <c r="EX3" i="1"/>
  <c r="EZ3" i="1" s="1"/>
  <c r="FB3" i="1" s="1"/>
  <c r="FD3" i="1" s="1"/>
  <c r="FH41" i="1"/>
  <c r="FJ41" i="1" s="1"/>
  <c r="FL41" i="1" s="1"/>
  <c r="FN41" i="1" s="1"/>
  <c r="FP41" i="1"/>
  <c r="FZ41" i="1" s="1"/>
  <c r="FF25" i="1"/>
  <c r="EX25" i="1"/>
  <c r="EZ25" i="1" s="1"/>
  <c r="FB25" i="1" s="1"/>
  <c r="FD25" i="1" s="1"/>
  <c r="FP25" i="1" l="1"/>
  <c r="FZ25" i="1" s="1"/>
  <c r="FH25" i="1"/>
  <c r="FJ25" i="1" s="1"/>
  <c r="FL25" i="1" s="1"/>
  <c r="FN25" i="1" s="1"/>
  <c r="FR41" i="1"/>
  <c r="FT41" i="1" s="1"/>
  <c r="FV41" i="1" s="1"/>
  <c r="FX41" i="1" s="1"/>
  <c r="FH3" i="1"/>
  <c r="FJ3" i="1" s="1"/>
  <c r="FL3" i="1" s="1"/>
  <c r="FN3" i="1" s="1"/>
  <c r="FP3" i="1"/>
  <c r="FZ3" i="1" s="1"/>
  <c r="GJ3" i="1" s="1"/>
  <c r="GB41" i="1" l="1"/>
  <c r="GD41" i="1" s="1"/>
  <c r="GF41" i="1" s="1"/>
  <c r="GH41" i="1" s="1"/>
  <c r="GJ41" i="1"/>
  <c r="FR3" i="1"/>
  <c r="FT3" i="1" s="1"/>
  <c r="FV3" i="1" s="1"/>
  <c r="FX3" i="1" s="1"/>
  <c r="FR25" i="1"/>
  <c r="FT25" i="1" s="1"/>
  <c r="FV25" i="1" s="1"/>
  <c r="FX25" i="1" s="1"/>
  <c r="GB3" i="1" l="1"/>
  <c r="GD3" i="1" s="1"/>
  <c r="GF3" i="1" s="1"/>
  <c r="GH3" i="1" s="1"/>
  <c r="GJ25" i="1"/>
  <c r="GB25" i="1"/>
  <c r="GD25" i="1" s="1"/>
  <c r="GF25" i="1" s="1"/>
  <c r="GH25" i="1" s="1"/>
  <c r="GT41" i="1"/>
  <c r="GL41" i="1"/>
  <c r="GN41" i="1" s="1"/>
  <c r="GP41" i="1" s="1"/>
  <c r="GR41" i="1" s="1"/>
  <c r="GL25" i="1" l="1"/>
  <c r="GN25" i="1" s="1"/>
  <c r="GP25" i="1" s="1"/>
  <c r="GR25" i="1" s="1"/>
  <c r="GT25" i="1"/>
  <c r="HD41" i="1"/>
  <c r="GV41" i="1"/>
  <c r="GX41" i="1" s="1"/>
  <c r="GZ41" i="1" s="1"/>
  <c r="HB41" i="1" s="1"/>
  <c r="GL3" i="1"/>
  <c r="GN3" i="1" s="1"/>
  <c r="GP3" i="1" s="1"/>
  <c r="GR3" i="1" s="1"/>
  <c r="GT3" i="1"/>
  <c r="HN41" i="1" l="1"/>
  <c r="HF41" i="1"/>
  <c r="HH41" i="1" s="1"/>
  <c r="HJ41" i="1" s="1"/>
  <c r="HL41" i="1" s="1"/>
  <c r="GV25" i="1"/>
  <c r="GX25" i="1" s="1"/>
  <c r="GZ25" i="1" s="1"/>
  <c r="HB25" i="1" s="1"/>
  <c r="HD25" i="1"/>
  <c r="HD3" i="1"/>
  <c r="GV3" i="1"/>
  <c r="GX3" i="1" s="1"/>
  <c r="GZ3" i="1" s="1"/>
  <c r="HB3" i="1" s="1"/>
  <c r="HN3" i="1" l="1"/>
  <c r="HF3" i="1"/>
  <c r="HH3" i="1" s="1"/>
  <c r="HJ3" i="1" s="1"/>
  <c r="HL3" i="1" s="1"/>
  <c r="HN25" i="1"/>
  <c r="HF25" i="1"/>
  <c r="HH25" i="1" s="1"/>
  <c r="HJ25" i="1" s="1"/>
  <c r="HL25" i="1" s="1"/>
  <c r="HX41" i="1"/>
  <c r="HP41" i="1"/>
  <c r="HR41" i="1" s="1"/>
  <c r="HT41" i="1" s="1"/>
  <c r="HV41" i="1" s="1"/>
  <c r="IH41" i="1" l="1"/>
  <c r="HZ41" i="1"/>
  <c r="IB41" i="1" s="1"/>
  <c r="ID41" i="1" s="1"/>
  <c r="IF41" i="1" s="1"/>
  <c r="HP25" i="1"/>
  <c r="HR25" i="1" s="1"/>
  <c r="HT25" i="1" s="1"/>
  <c r="HV25" i="1" s="1"/>
  <c r="HX25" i="1"/>
  <c r="HX3" i="1"/>
  <c r="HP3" i="1"/>
  <c r="HR3" i="1" s="1"/>
  <c r="HT3" i="1" s="1"/>
  <c r="HV3" i="1" s="1"/>
  <c r="HZ3" i="1" l="1"/>
  <c r="IB3" i="1" s="1"/>
  <c r="ID3" i="1" s="1"/>
  <c r="IF3" i="1" s="1"/>
  <c r="IH3" i="1"/>
  <c r="IH25" i="1"/>
  <c r="HZ25" i="1"/>
  <c r="IB25" i="1" s="1"/>
  <c r="ID25" i="1" s="1"/>
  <c r="IF25" i="1" s="1"/>
  <c r="IJ41" i="1"/>
  <c r="IL41" i="1" s="1"/>
  <c r="IN41" i="1" s="1"/>
  <c r="IP41" i="1" s="1"/>
  <c r="IR41" i="1"/>
  <c r="IT41" i="1" l="1"/>
  <c r="IV41" i="1" s="1"/>
  <c r="IX41" i="1" s="1"/>
  <c r="IZ41" i="1" s="1"/>
  <c r="JB41" i="1"/>
  <c r="IJ3" i="1"/>
  <c r="IL3" i="1" s="1"/>
  <c r="IN3" i="1" s="1"/>
  <c r="IP3" i="1" s="1"/>
  <c r="IR3" i="1"/>
  <c r="IJ25" i="1"/>
  <c r="IL25" i="1" s="1"/>
  <c r="IN25" i="1" s="1"/>
  <c r="IP25" i="1" s="1"/>
  <c r="IR25" i="1"/>
  <c r="JD41" i="1" l="1"/>
  <c r="JF41" i="1" s="1"/>
  <c r="JH41" i="1" s="1"/>
  <c r="JJ41" i="1" s="1"/>
  <c r="JL41" i="1"/>
  <c r="IT25" i="1"/>
  <c r="IV25" i="1" s="1"/>
  <c r="IX25" i="1" s="1"/>
  <c r="IZ25" i="1" s="1"/>
  <c r="JB25" i="1"/>
  <c r="IT3" i="1"/>
  <c r="IV3" i="1" s="1"/>
  <c r="IX3" i="1" s="1"/>
  <c r="IZ3" i="1" s="1"/>
  <c r="JB3" i="1"/>
  <c r="AM41" i="1"/>
  <c r="AO40" i="1" s="1"/>
  <c r="JL3" i="1" l="1"/>
  <c r="JD3" i="1"/>
  <c r="JF3" i="1" s="1"/>
  <c r="JH3" i="1" s="1"/>
  <c r="JJ3" i="1" s="1"/>
  <c r="JD25" i="1"/>
  <c r="JF25" i="1" s="1"/>
  <c r="JH25" i="1" s="1"/>
  <c r="JJ25" i="1" s="1"/>
  <c r="JL25" i="1"/>
  <c r="JN41" i="1"/>
  <c r="JP41" i="1" s="1"/>
  <c r="JR41" i="1" s="1"/>
  <c r="JT41" i="1" s="1"/>
  <c r="JV41" i="1"/>
  <c r="BI24" i="1"/>
  <c r="JX41" i="1" l="1"/>
  <c r="JZ41" i="1" s="1"/>
  <c r="KB41" i="1" s="1"/>
  <c r="KD41" i="1" s="1"/>
  <c r="KF41" i="1"/>
  <c r="KH41" i="1" s="1"/>
  <c r="KJ41" i="1" s="1"/>
  <c r="KL41" i="1" s="1"/>
  <c r="KN41" i="1" s="1"/>
  <c r="JN25" i="1"/>
  <c r="JP25" i="1" s="1"/>
  <c r="JR25" i="1" s="1"/>
  <c r="JT25" i="1" s="1"/>
  <c r="JV25" i="1"/>
  <c r="JV3" i="1"/>
  <c r="JN3" i="1"/>
  <c r="JP3" i="1" s="1"/>
  <c r="JR3" i="1" s="1"/>
  <c r="JT3" i="1" s="1"/>
  <c r="JX25" i="1" l="1"/>
  <c r="JZ25" i="1" s="1"/>
  <c r="KB25" i="1" s="1"/>
  <c r="KD25" i="1" s="1"/>
  <c r="KF25" i="1"/>
  <c r="KH25" i="1" s="1"/>
  <c r="KJ25" i="1" s="1"/>
  <c r="KL25" i="1" s="1"/>
  <c r="KN25" i="1" s="1"/>
  <c r="JX3" i="1"/>
  <c r="JZ3" i="1" s="1"/>
  <c r="KB3" i="1" s="1"/>
  <c r="KD3" i="1" s="1"/>
  <c r="KF3" i="1"/>
  <c r="KH3" i="1" s="1"/>
  <c r="KJ3" i="1" s="1"/>
  <c r="KL3" i="1" s="1"/>
  <c r="KN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Caroline HEURLEY</author>
  </authors>
  <commentList>
    <comment ref="L24" authorId="0" shapeId="0" xr:uid="{E6C8A83A-9226-4B68-8C8C-80FCD1640434}">
      <text>
        <r>
          <rPr>
            <b/>
            <sz val="9"/>
            <color indexed="81"/>
            <rFont val="Tahoma"/>
            <family val="2"/>
          </rPr>
          <t>Caroline HEURLEY:</t>
        </r>
        <r>
          <rPr>
            <sz val="9"/>
            <color indexed="81"/>
            <rFont val="Tahoma"/>
            <family val="2"/>
          </rPr>
          <t xml:space="preserve">
arrêt des fours pour purge azote et changement d'azote 8 et 9/01</t>
        </r>
      </text>
    </comment>
  </commentList>
</comments>
</file>

<file path=xl/sharedStrings.xml><?xml version="1.0" encoding="utf-8"?>
<sst xmlns="http://schemas.openxmlformats.org/spreadsheetml/2006/main" count="2067" uniqueCount="352">
  <si>
    <t>Référence matrice</t>
  </si>
  <si>
    <t>15-353132</t>
  </si>
  <si>
    <t>15-811149-3</t>
  </si>
  <si>
    <t>15-811167</t>
  </si>
  <si>
    <t>15-811411</t>
  </si>
  <si>
    <t>15-811528-3</t>
  </si>
  <si>
    <t>15-811654-1</t>
  </si>
  <si>
    <t>15-811655-5</t>
  </si>
  <si>
    <t>15-811678-1</t>
  </si>
  <si>
    <t>15-811719</t>
  </si>
  <si>
    <t>15-811720</t>
  </si>
  <si>
    <t>15-811722</t>
  </si>
  <si>
    <t>15-811723</t>
  </si>
  <si>
    <t>15-811758-1</t>
  </si>
  <si>
    <t>15-811761</t>
  </si>
  <si>
    <t>15-811762</t>
  </si>
  <si>
    <t>15-811765-1</t>
  </si>
  <si>
    <t>15-811766</t>
  </si>
  <si>
    <t>15-812422-1</t>
  </si>
  <si>
    <t>15-812468-1</t>
  </si>
  <si>
    <t>15-812471-3</t>
  </si>
  <si>
    <t>15-812504-1</t>
  </si>
  <si>
    <t>15-812512-1</t>
  </si>
  <si>
    <t>15-81770-2</t>
  </si>
  <si>
    <t>15-81771-5</t>
  </si>
  <si>
    <t>15-81956-1</t>
  </si>
  <si>
    <t>15-821149-3</t>
  </si>
  <si>
    <t>15-821655-2</t>
  </si>
  <si>
    <t>15-821678-1</t>
  </si>
  <si>
    <t>15-821713-1</t>
  </si>
  <si>
    <t>15-821719-2</t>
  </si>
  <si>
    <t>15-831653-2</t>
  </si>
  <si>
    <t>15-831654-1</t>
  </si>
  <si>
    <t>15-831655-2</t>
  </si>
  <si>
    <t>15-831679</t>
  </si>
  <si>
    <t>15-831694-1</t>
  </si>
  <si>
    <t>15-831719-2</t>
  </si>
  <si>
    <t>15-841095</t>
  </si>
  <si>
    <t>15-841212-8</t>
  </si>
  <si>
    <t>15-841218-1</t>
  </si>
  <si>
    <t>15-841487-2</t>
  </si>
  <si>
    <t>15-841509</t>
  </si>
  <si>
    <t>15-841627-1</t>
  </si>
  <si>
    <t>15-841655-2</t>
  </si>
  <si>
    <t>15-841715</t>
  </si>
  <si>
    <t>15-841719-2</t>
  </si>
  <si>
    <t>15-841770</t>
  </si>
  <si>
    <t>15-842468-1</t>
  </si>
  <si>
    <t>15-84901-M5</t>
  </si>
  <si>
    <t>15-851150-3</t>
  </si>
  <si>
    <t>15-851423-1</t>
  </si>
  <si>
    <t>15-851487-3</t>
  </si>
  <si>
    <t>15-851653-1</t>
  </si>
  <si>
    <t>15-851655-2</t>
  </si>
  <si>
    <t>15-861423-1</t>
  </si>
  <si>
    <t>15-861655</t>
  </si>
  <si>
    <t>15-871139-2</t>
  </si>
  <si>
    <t>15-881130-3</t>
  </si>
  <si>
    <t>15-881528-1</t>
  </si>
  <si>
    <t>15-881552-1</t>
  </si>
  <si>
    <t>15-881614</t>
  </si>
  <si>
    <t>15-881764</t>
  </si>
  <si>
    <t>15-891130-4</t>
  </si>
  <si>
    <t>15-891139-2</t>
  </si>
  <si>
    <t>15-90330</t>
  </si>
  <si>
    <t>15-91353</t>
  </si>
  <si>
    <t>15-91357</t>
  </si>
  <si>
    <t>15-91378</t>
  </si>
  <si>
    <t>15-92353</t>
  </si>
  <si>
    <t>15-92357-1</t>
  </si>
  <si>
    <t>15-92378</t>
  </si>
  <si>
    <t>15-93330</t>
  </si>
  <si>
    <t>15-942489-1</t>
  </si>
  <si>
    <t>15-94378</t>
  </si>
  <si>
    <t>16-313132</t>
  </si>
  <si>
    <t>16-81860</t>
  </si>
  <si>
    <t>16-841706-5</t>
  </si>
  <si>
    <t>16-842462-1P1</t>
  </si>
  <si>
    <t>16-842467-1</t>
  </si>
  <si>
    <t>16-881764</t>
  </si>
  <si>
    <t>16-912463-1</t>
  </si>
  <si>
    <t>17-313132</t>
  </si>
  <si>
    <t>17-81860</t>
  </si>
  <si>
    <t>566-0280-1</t>
  </si>
  <si>
    <t>8001C010</t>
  </si>
  <si>
    <t>8554C190</t>
  </si>
  <si>
    <t>8583C060</t>
  </si>
  <si>
    <t>8739C030</t>
  </si>
  <si>
    <t>8833C020</t>
  </si>
  <si>
    <t>Ilot PP S01</t>
  </si>
  <si>
    <t>Ilot PP S02</t>
  </si>
  <si>
    <t>Ilot PP S03</t>
  </si>
  <si>
    <t>Ilot PP S04</t>
  </si>
  <si>
    <t>Ilot PP S05</t>
  </si>
  <si>
    <t>Ilot PP S06</t>
  </si>
  <si>
    <t>Ilot PP S07</t>
  </si>
  <si>
    <t>Ilot PP S08</t>
  </si>
  <si>
    <t>Ilot PP S09</t>
  </si>
  <si>
    <t>Ilot PP S10</t>
  </si>
  <si>
    <t>Ilot PP S11</t>
  </si>
  <si>
    <t>Ilot PP S12</t>
  </si>
  <si>
    <t>Ilot PP S13</t>
  </si>
  <si>
    <t>Ilot PP S14</t>
  </si>
  <si>
    <t>Ilot PP S15</t>
  </si>
  <si>
    <t>Ilot PP S16</t>
  </si>
  <si>
    <t>Ilot PP S17</t>
  </si>
  <si>
    <t>Ilot PP S18</t>
  </si>
  <si>
    <t>Ilot PP S20</t>
  </si>
  <si>
    <t>Ilot PP S21</t>
  </si>
  <si>
    <t>Ilot PP S22</t>
  </si>
  <si>
    <t>Ilot PP S23</t>
  </si>
  <si>
    <t>Ilot PP S24</t>
  </si>
  <si>
    <t>Ilot PP S25</t>
  </si>
  <si>
    <t>UAP Matrice</t>
  </si>
  <si>
    <t>Assemblage matrices S01</t>
  </si>
  <si>
    <t>Assemblage matrices S02</t>
  </si>
  <si>
    <t>Assemblage matrices S03</t>
  </si>
  <si>
    <t>Assemblage matrices S04</t>
  </si>
  <si>
    <t>Assemblage matrices S05</t>
  </si>
  <si>
    <t>Assemblage matrices S06</t>
  </si>
  <si>
    <t>Assemblage matrices S07</t>
  </si>
  <si>
    <t>Assemblage matrices S08</t>
  </si>
  <si>
    <t>Assemblage matrices S09</t>
  </si>
  <si>
    <t>Assemblage matrices S10</t>
  </si>
  <si>
    <t>Assemblage matrices S11</t>
  </si>
  <si>
    <t>Assemblage matrices S12</t>
  </si>
  <si>
    <t>Assemblage matrices S13</t>
  </si>
  <si>
    <t>Assemblage matrices S14</t>
  </si>
  <si>
    <t>Assemblage matrices S15</t>
  </si>
  <si>
    <t>Assemblage matrices S16</t>
  </si>
  <si>
    <t>Assemblage matrices S17</t>
  </si>
  <si>
    <t>Assemblage matrices S18</t>
  </si>
  <si>
    <t>Assemblage matrices S20</t>
  </si>
  <si>
    <t>Assemblage matrices S21</t>
  </si>
  <si>
    <t>Assemblage matrices S22</t>
  </si>
  <si>
    <t>Assemblage matrices S23</t>
  </si>
  <si>
    <t>Assemblage matrices S24</t>
  </si>
  <si>
    <t>Assemblage matrices S25</t>
  </si>
  <si>
    <t>Finition matrices S01</t>
  </si>
  <si>
    <t>Finition matrices S02</t>
  </si>
  <si>
    <t>Finition matrices S03</t>
  </si>
  <si>
    <t>16-851655-2</t>
  </si>
  <si>
    <t>15-841210</t>
  </si>
  <si>
    <t>ZONE ADDITIONNELLE</t>
  </si>
  <si>
    <t>Finition matrices S04</t>
  </si>
  <si>
    <t>Finition matrices S05</t>
  </si>
  <si>
    <t>Finition matrices S06</t>
  </si>
  <si>
    <t>Finition matrices S07</t>
  </si>
  <si>
    <t>Finition matrices S08</t>
  </si>
  <si>
    <t>Finition matrices S09</t>
  </si>
  <si>
    <t>Finition matrices S10</t>
  </si>
  <si>
    <t>Finition matrices S11</t>
  </si>
  <si>
    <t>Finition matrices S12</t>
  </si>
  <si>
    <t>Finition matrices S13</t>
  </si>
  <si>
    <t>Finition matrices S14</t>
  </si>
  <si>
    <t>Finition matrices S15</t>
  </si>
  <si>
    <t>Finition matrices S16</t>
  </si>
  <si>
    <t>Finition matrices S17</t>
  </si>
  <si>
    <t>Finition matrices S18</t>
  </si>
  <si>
    <t>Finition matrices S20</t>
  </si>
  <si>
    <t>Finition matrices S21</t>
  </si>
  <si>
    <t>Finition matrices S22</t>
  </si>
  <si>
    <t>Finition matrices S23</t>
  </si>
  <si>
    <t>Finition matrices S24</t>
  </si>
  <si>
    <t>Finition matrices S25</t>
  </si>
  <si>
    <t>44-891487-2</t>
  </si>
  <si>
    <t>15-841760</t>
  </si>
  <si>
    <t>16-851487-3</t>
  </si>
  <si>
    <t>16-81956-3</t>
  </si>
  <si>
    <t>15-81956-3</t>
  </si>
  <si>
    <t>16-842503-2</t>
  </si>
  <si>
    <t>16-871653</t>
  </si>
  <si>
    <t>15-831149-3</t>
  </si>
  <si>
    <t>15-821713</t>
  </si>
  <si>
    <t>15-841210-11</t>
  </si>
  <si>
    <t>15-851487</t>
  </si>
  <si>
    <t>17-871653</t>
  </si>
  <si>
    <t>15-811678</t>
  </si>
  <si>
    <t>15-812468</t>
  </si>
  <si>
    <t>15-811528</t>
  </si>
  <si>
    <t>15/16-881764</t>
  </si>
  <si>
    <t>Les cellules de couleur verte correspondent à des matrices brasées en interne</t>
  </si>
  <si>
    <t>15-831655</t>
  </si>
  <si>
    <t>15-861423</t>
  </si>
  <si>
    <t>15-821678</t>
  </si>
  <si>
    <t>15-842503</t>
  </si>
  <si>
    <t>reste à faire 2024</t>
  </si>
  <si>
    <t>mise en stock</t>
  </si>
  <si>
    <t>BDS</t>
  </si>
  <si>
    <t>FAV alu</t>
  </si>
  <si>
    <t>Inox</t>
  </si>
  <si>
    <t>retard</t>
  </si>
  <si>
    <t>demande</t>
  </si>
  <si>
    <t>PN Matrices</t>
  </si>
  <si>
    <t>Volumes retard &lt;2024</t>
  </si>
  <si>
    <t>Volume retenu 2024</t>
  </si>
  <si>
    <t>Volume retenu 2025</t>
  </si>
  <si>
    <t>Volume retenu 2026</t>
  </si>
  <si>
    <t>15-811538-4</t>
  </si>
  <si>
    <t>Total reste à faire</t>
  </si>
  <si>
    <t>Somme de LTTRAQ</t>
  </si>
  <si>
    <t>Étiquettes de colonnes</t>
  </si>
  <si>
    <t>Étiquettes de lignes</t>
  </si>
  <si>
    <t>(vide)</t>
  </si>
  <si>
    <t>Total général</t>
  </si>
  <si>
    <t>0865683100100</t>
  </si>
  <si>
    <t>11-811167</t>
  </si>
  <si>
    <t>11-811528-3</t>
  </si>
  <si>
    <t>11-811654</t>
  </si>
  <si>
    <t>11-811655-1</t>
  </si>
  <si>
    <t>11-811719</t>
  </si>
  <si>
    <t>11-811723-1</t>
  </si>
  <si>
    <t>11-81846-2</t>
  </si>
  <si>
    <t>11-821655</t>
  </si>
  <si>
    <t>11-821719-1</t>
  </si>
  <si>
    <t>11-831149-2</t>
  </si>
  <si>
    <t>11-831654</t>
  </si>
  <si>
    <t>11-831655-1</t>
  </si>
  <si>
    <t>11-841193-4</t>
  </si>
  <si>
    <t>11-841212-3</t>
  </si>
  <si>
    <t>11-841651-3</t>
  </si>
  <si>
    <t>11-841655-1</t>
  </si>
  <si>
    <t>11-841670</t>
  </si>
  <si>
    <t>11-842503-2P3</t>
  </si>
  <si>
    <t>11-842503-3</t>
  </si>
  <si>
    <t>11-851423</t>
  </si>
  <si>
    <t>11-851655</t>
  </si>
  <si>
    <t>11-851670</t>
  </si>
  <si>
    <t>11-861423</t>
  </si>
  <si>
    <t>11-861655</t>
  </si>
  <si>
    <t>11-881528</t>
  </si>
  <si>
    <t>11-882428-1</t>
  </si>
  <si>
    <t>11-91357-2</t>
  </si>
  <si>
    <t>11-92357-3</t>
  </si>
  <si>
    <t>11-93330</t>
  </si>
  <si>
    <t>11-93357-2</t>
  </si>
  <si>
    <t>136-882428-1</t>
  </si>
  <si>
    <t>13-811654</t>
  </si>
  <si>
    <t>13-831654</t>
  </si>
  <si>
    <t>15-811538-4EB</t>
  </si>
  <si>
    <t>15-841651</t>
  </si>
  <si>
    <t>15-841670</t>
  </si>
  <si>
    <t>16-811655-3</t>
  </si>
  <si>
    <t>16-811720</t>
  </si>
  <si>
    <t>16-811723</t>
  </si>
  <si>
    <t>17-811655-4</t>
  </si>
  <si>
    <t>17-811720</t>
  </si>
  <si>
    <t>17-88846</t>
  </si>
  <si>
    <t>187901156</t>
  </si>
  <si>
    <t>18-811655-3</t>
  </si>
  <si>
    <t>18-821655-1</t>
  </si>
  <si>
    <t>191946181</t>
  </si>
  <si>
    <t>198963164</t>
  </si>
  <si>
    <t>198963165</t>
  </si>
  <si>
    <t>198963167</t>
  </si>
  <si>
    <t>198963300</t>
  </si>
  <si>
    <t>200-861739</t>
  </si>
  <si>
    <t>210-90330-1</t>
  </si>
  <si>
    <t>211-841651-2</t>
  </si>
  <si>
    <t>21-90353-1</t>
  </si>
  <si>
    <t>21-90357-3</t>
  </si>
  <si>
    <t>220-90330-1</t>
  </si>
  <si>
    <t>221-90314</t>
  </si>
  <si>
    <t>222-90314</t>
  </si>
  <si>
    <t>2-2409-02</t>
  </si>
  <si>
    <t>224-90314</t>
  </si>
  <si>
    <t>228-90330</t>
  </si>
  <si>
    <t>229-90330</t>
  </si>
  <si>
    <t>25-81860</t>
  </si>
  <si>
    <t>300-812422-1</t>
  </si>
  <si>
    <t>301-780-704-0</t>
  </si>
  <si>
    <t>304-779-704-0</t>
  </si>
  <si>
    <t>30-841651</t>
  </si>
  <si>
    <t>310-812422-1</t>
  </si>
  <si>
    <t>350-821655</t>
  </si>
  <si>
    <t>350-831655-1</t>
  </si>
  <si>
    <t>39-811655-1</t>
  </si>
  <si>
    <t>46061656</t>
  </si>
  <si>
    <t>509-841670-1</t>
  </si>
  <si>
    <t>525-811655</t>
  </si>
  <si>
    <t>52-891487-1</t>
  </si>
  <si>
    <t>53-851487-1</t>
  </si>
  <si>
    <t>53-90330G-RN1</t>
  </si>
  <si>
    <t>59201-912-3</t>
  </si>
  <si>
    <t>59201-913-1</t>
  </si>
  <si>
    <t>59201-914-3</t>
  </si>
  <si>
    <t>59201-917-2</t>
  </si>
  <si>
    <t>59201-990-1-RECHANGE</t>
  </si>
  <si>
    <t>615-91353</t>
  </si>
  <si>
    <t>625-91353</t>
  </si>
  <si>
    <t>63E79-2</t>
  </si>
  <si>
    <t>65-821678</t>
  </si>
  <si>
    <t>80109-66</t>
  </si>
  <si>
    <t>80109-67</t>
  </si>
  <si>
    <t>80109-68</t>
  </si>
  <si>
    <t>8321C000</t>
  </si>
  <si>
    <t>83-841212-1</t>
  </si>
  <si>
    <t>8494C000</t>
  </si>
  <si>
    <t>8585C000-001</t>
  </si>
  <si>
    <t>8833C000-004</t>
  </si>
  <si>
    <t>8833C029</t>
  </si>
  <si>
    <t>91139-109</t>
  </si>
  <si>
    <t>95203-1113</t>
  </si>
  <si>
    <t>968A0000-03</t>
  </si>
  <si>
    <t>969A0000-02</t>
  </si>
  <si>
    <t>970A0000-03</t>
  </si>
  <si>
    <t>ANALYSE METHODES</t>
  </si>
  <si>
    <t>KIT500-811762</t>
  </si>
  <si>
    <t>KIT8494C000</t>
  </si>
  <si>
    <t>KIT-CORPS-CHAPEAU-CFM56-5-EQUIPE</t>
  </si>
  <si>
    <t>KIT-CORPS-CHAPEAU-M88-EQUIPE</t>
  </si>
  <si>
    <t>KIT-TUBES-M88</t>
  </si>
  <si>
    <t>S1138OM88</t>
  </si>
  <si>
    <t>S9150063M1</t>
  </si>
  <si>
    <t>S9150073</t>
  </si>
  <si>
    <t>Assemblage matrices S27</t>
  </si>
  <si>
    <t>Finition matrices S27</t>
  </si>
  <si>
    <t>Ilot PP S27</t>
  </si>
  <si>
    <t>Ilot PP S28</t>
  </si>
  <si>
    <t>Assemblage matrices S28</t>
  </si>
  <si>
    <t>Finition matrices S28</t>
  </si>
  <si>
    <t>Ilot PP S29</t>
  </si>
  <si>
    <t>Ilot PP S30</t>
  </si>
  <si>
    <t>Ilot PP S31</t>
  </si>
  <si>
    <t>Assemblage matrices S29</t>
  </si>
  <si>
    <t>Assemblage matrices S30</t>
  </si>
  <si>
    <t>Assemblage matrices S31</t>
  </si>
  <si>
    <t>Finition matrices S29</t>
  </si>
  <si>
    <t>Finition matrices S30</t>
  </si>
  <si>
    <t>Finition matrices S31</t>
  </si>
  <si>
    <t>TUS</t>
  </si>
  <si>
    <t>15-81771</t>
  </si>
  <si>
    <t>Matrice sulignée jaune: fiche suiveuse verte</t>
  </si>
  <si>
    <t>Matrice sulignée verte: brasage BDS interne</t>
  </si>
  <si>
    <t>manque matière 0040-0013  intc</t>
  </si>
  <si>
    <t>TOTAL</t>
  </si>
  <si>
    <t>44-891487-2 (6)</t>
  </si>
  <si>
    <t>44-891487-2 (12)</t>
  </si>
  <si>
    <t>redémarrage 8 à vendre d'ici fin juin</t>
  </si>
  <si>
    <t>beaucoup en stock</t>
  </si>
  <si>
    <t>15-842503-2</t>
  </si>
  <si>
    <t>manque matière 0080-0011</t>
  </si>
  <si>
    <t>redémarrage S24</t>
  </si>
  <si>
    <t>FAV</t>
  </si>
  <si>
    <t>INOX</t>
  </si>
  <si>
    <t>Ilot PP S26</t>
  </si>
  <si>
    <t>Assemblage matrices S26</t>
  </si>
  <si>
    <t>Finition matrices S26</t>
  </si>
  <si>
    <t>15-81766</t>
  </si>
  <si>
    <t>15-811758</t>
  </si>
  <si>
    <t>manque matière 0080-0012</t>
  </si>
  <si>
    <t>manque matière 0079-0010 lames (réception S35)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</si>
</sst>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8"/>
      <color theme="0"/>
      <name val="Calibri"/>
      <family val="2"/>
      <scheme val="minor"/>
    </font>
    <font>
      <sz val="9"/>
      <color rgb="FF1F1F1F"/>
      <name val="Arial"/>
      <family val="2"/>
    </font>
    <font>
      <sz val="11"/>
      <name val="Calibri"/>
      <family val="2"/>
      <scheme val="minor"/>
    </font>
    <font>
      <b/>
      <sz val="20"/>
      <color rgb="FFFFC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15" fillId="0" borderId="0"/>
  </cellStyleXfs>
  <cellXfs count="12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3" borderId="5" xfId="0" applyFont="1" applyFill="1" applyBorder="1"/>
    <xf numFmtId="164" fontId="3" fillId="3" borderId="5" xfId="0" applyNumberFormat="1" applyFont="1" applyFill="1" applyBorder="1" applyAlignment="1">
      <alignment horizontal="center"/>
    </xf>
    <xf numFmtId="164" fontId="3" fillId="3" borderId="7" xfId="0" applyNumberFormat="1" applyFont="1" applyFill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3" fillId="3" borderId="17" xfId="0" applyFont="1" applyFill="1" applyBorder="1"/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164" fontId="3" fillId="3" borderId="18" xfId="0" applyNumberFormat="1" applyFont="1" applyFill="1" applyBorder="1" applyAlignment="1">
      <alignment horizontal="center"/>
    </xf>
    <xf numFmtId="0" fontId="3" fillId="3" borderId="19" xfId="0" applyFont="1" applyFill="1" applyBorder="1"/>
    <xf numFmtId="164" fontId="3" fillId="3" borderId="19" xfId="0" applyNumberFormat="1" applyFont="1" applyFill="1" applyBorder="1" applyAlignment="1">
      <alignment horizontal="center"/>
    </xf>
    <xf numFmtId="0" fontId="3" fillId="3" borderId="20" xfId="0" applyFont="1" applyFill="1" applyBorder="1"/>
    <xf numFmtId="0" fontId="0" fillId="5" borderId="6" xfId="0" applyFill="1" applyBorder="1"/>
    <xf numFmtId="0" fontId="0" fillId="5" borderId="0" xfId="0" applyFill="1" applyAlignment="1">
      <alignment horizontal="center"/>
    </xf>
    <xf numFmtId="0" fontId="0" fillId="5" borderId="9" xfId="0" applyFill="1" applyBorder="1"/>
    <xf numFmtId="0" fontId="0" fillId="5" borderId="10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6" borderId="3" xfId="0" applyFont="1" applyFill="1" applyBorder="1" applyAlignment="1">
      <alignment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4" borderId="6" xfId="0" applyFill="1" applyBorder="1"/>
    <xf numFmtId="0" fontId="0" fillId="0" borderId="8" xfId="0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10" xfId="0" applyFill="1" applyBorder="1" applyAlignment="1">
      <alignment horizontal="center"/>
    </xf>
    <xf numFmtId="0" fontId="1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30" xfId="0" applyFill="1" applyBorder="1"/>
    <xf numFmtId="0" fontId="0" fillId="0" borderId="5" xfId="0" applyBorder="1" applyAlignment="1">
      <alignment horizontal="center"/>
    </xf>
    <xf numFmtId="0" fontId="0" fillId="7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5" fillId="0" borderId="0" xfId="2"/>
    <xf numFmtId="0" fontId="0" fillId="0" borderId="28" xfId="0" applyBorder="1" applyAlignment="1">
      <alignment vertical="top"/>
    </xf>
    <xf numFmtId="0" fontId="0" fillId="8" borderId="0" xfId="0" applyFill="1"/>
    <xf numFmtId="0" fontId="11" fillId="0" borderId="0" xfId="0" applyFont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16" fillId="0" borderId="0" xfId="0" applyFont="1"/>
    <xf numFmtId="0" fontId="0" fillId="10" borderId="6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12" borderId="6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7" borderId="6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7" fillId="9" borderId="0" xfId="0" applyFont="1" applyFill="1" applyAlignment="1">
      <alignment horizontal="center"/>
    </xf>
    <xf numFmtId="0" fontId="14" fillId="9" borderId="0" xfId="0" applyFont="1" applyFill="1"/>
    <xf numFmtId="0" fontId="12" fillId="7" borderId="0" xfId="0" applyFont="1" applyFill="1" applyAlignment="1">
      <alignment horizontal="center"/>
    </xf>
    <xf numFmtId="0" fontId="17" fillId="13" borderId="0" xfId="0" applyFont="1" applyFill="1" applyAlignment="1">
      <alignment horizontal="center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16" fontId="5" fillId="3" borderId="12" xfId="0" applyNumberFormat="1" applyFont="1" applyFill="1" applyBorder="1" applyAlignment="1">
      <alignment horizontal="center" vertical="center"/>
    </xf>
    <xf numFmtId="16" fontId="5" fillId="3" borderId="13" xfId="0" applyNumberFormat="1" applyFont="1" applyFill="1" applyBorder="1" applyAlignment="1">
      <alignment horizontal="center" vertical="center"/>
    </xf>
    <xf numFmtId="16" fontId="5" fillId="3" borderId="14" xfId="0" applyNumberFormat="1" applyFont="1" applyFill="1" applyBorder="1" applyAlignment="1">
      <alignment horizontal="center" vertical="center"/>
    </xf>
    <xf numFmtId="0" fontId="7" fillId="4" borderId="6" xfId="1" applyFont="1" applyFill="1" applyBorder="1" applyAlignment="1" applyProtection="1">
      <alignment horizontal="center" vertical="center" textRotation="90"/>
      <protection locked="0"/>
    </xf>
    <xf numFmtId="0" fontId="0" fillId="4" borderId="4" xfId="0" applyFill="1" applyBorder="1"/>
    <xf numFmtId="0" fontId="7" fillId="4" borderId="0" xfId="1" applyFont="1" applyFill="1" applyBorder="1" applyAlignment="1" applyProtection="1">
      <alignment horizontal="center" vertical="center" textRotation="90"/>
      <protection locked="0"/>
    </xf>
    <xf numFmtId="0" fontId="7" fillId="4" borderId="1" xfId="1" applyFont="1" applyFill="1" applyBorder="1" applyAlignment="1" applyProtection="1">
      <alignment vertical="center" textRotation="90"/>
      <protection locked="0"/>
    </xf>
    <xf numFmtId="0" fontId="0" fillId="0" borderId="10" xfId="0" applyBorder="1"/>
    <xf numFmtId="0" fontId="0" fillId="0" borderId="11" xfId="0" applyBorder="1" applyAlignment="1">
      <alignment horizontal="center"/>
    </xf>
    <xf numFmtId="16" fontId="13" fillId="3" borderId="14" xfId="0" applyNumberFormat="1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0" borderId="28" xfId="0" applyBorder="1" applyAlignment="1">
      <alignment horizontal="center" vertical="top"/>
    </xf>
    <xf numFmtId="0" fontId="10" fillId="2" borderId="33" xfId="1" applyFont="1" applyBorder="1" applyAlignment="1" applyProtection="1">
      <alignment horizontal="center" vertical="center"/>
      <protection locked="0"/>
    </xf>
    <xf numFmtId="0" fontId="0" fillId="5" borderId="34" xfId="0" applyFill="1" applyBorder="1"/>
    <xf numFmtId="0" fontId="0" fillId="5" borderId="35" xfId="0" applyFill="1" applyBorder="1" applyAlignment="1">
      <alignment horizontal="center"/>
    </xf>
    <xf numFmtId="0" fontId="0" fillId="0" borderId="34" xfId="0" applyBorder="1"/>
    <xf numFmtId="0" fontId="0" fillId="0" borderId="3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/>
    <xf numFmtId="0" fontId="0" fillId="0" borderId="36" xfId="0" applyBorder="1" applyAlignment="1">
      <alignment horizontal="center"/>
    </xf>
    <xf numFmtId="0" fontId="0" fillId="0" borderId="35" xfId="0" applyBorder="1"/>
    <xf numFmtId="0" fontId="0" fillId="8" borderId="34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5" borderId="34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7" fillId="4" borderId="1" xfId="1" applyFont="1" applyFill="1" applyBorder="1" applyAlignment="1" applyProtection="1">
      <alignment horizontal="center" vertical="center" textRotation="90"/>
      <protection locked="0"/>
    </xf>
    <xf numFmtId="0" fontId="7" fillId="4" borderId="2" xfId="1" applyFont="1" applyFill="1" applyBorder="1" applyAlignment="1" applyProtection="1">
      <alignment horizontal="center" vertical="center" textRotation="90"/>
      <protection locked="0"/>
    </xf>
    <xf numFmtId="0" fontId="7" fillId="4" borderId="21" xfId="1" applyFont="1" applyFill="1" applyBorder="1" applyAlignment="1" applyProtection="1">
      <alignment horizontal="center" vertical="center" textRotation="90"/>
      <protection locked="0"/>
    </xf>
    <xf numFmtId="0" fontId="0" fillId="0" borderId="28" xfId="0" applyBorder="1" applyAlignment="1">
      <alignment horizontal="left" vertical="top"/>
    </xf>
    <xf numFmtId="16" fontId="5" fillId="3" borderId="12" xfId="0" applyNumberFormat="1" applyFont="1" applyFill="1" applyBorder="1" applyAlignment="1">
      <alignment horizontal="center" vertical="center"/>
    </xf>
    <xf numFmtId="16" fontId="5" fillId="3" borderId="13" xfId="0" applyNumberFormat="1" applyFont="1" applyFill="1" applyBorder="1" applyAlignment="1">
      <alignment horizontal="center" vertical="center"/>
    </xf>
    <xf numFmtId="16" fontId="5" fillId="3" borderId="14" xfId="0" applyNumberFormat="1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top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0" fillId="0" borderId="28" xfId="0" applyBorder="1" applyAlignment="1">
      <alignment horizontal="left" vertical="top" wrapText="1"/>
    </xf>
    <xf numFmtId="0" fontId="0" fillId="0" borderId="28" xfId="0" applyBorder="1" applyAlignment="1">
      <alignment horizontal="center"/>
    </xf>
    <xf numFmtId="0" fontId="0" fillId="0" borderId="28" xfId="0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0" borderId="26" xfId="0" applyBorder="1" applyAlignment="1">
      <alignment horizontal="center" vertical="center" textRotation="90"/>
    </xf>
    <xf numFmtId="0" fontId="0" fillId="0" borderId="25" xfId="0" applyBorder="1" applyAlignment="1">
      <alignment horizontal="center" vertical="center" textRotation="90"/>
    </xf>
    <xf numFmtId="0" fontId="0" fillId="0" borderId="27" xfId="0" applyBorder="1" applyAlignment="1">
      <alignment horizontal="center" vertical="center" textRotation="90"/>
    </xf>
  </cellXfs>
  <cellStyles count="3">
    <cellStyle name="Accent5" xfId="1" builtinId="45"/>
    <cellStyle name="Normal" xfId="0" builtinId="0"/>
    <cellStyle name="Normal 2" xfId="2" xr:uid="{E423B35F-339C-491D-ADCB-4B56B6466A3F}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D3403-F708-4716-8B95-233E52E451C7}">
  <sheetPr codeName="Feuil1"/>
  <dimension ref="A1:PO69"/>
  <sheetViews>
    <sheetView topLeftCell="A42" zoomScale="80" zoomScaleNormal="80" workbookViewId="0">
      <pane xSplit="1" topLeftCell="AF1" activePane="topRight" state="frozen"/>
      <selection pane="topRight" activeCell="IH69" sqref="I57:IH69"/>
    </sheetView>
  </sheetViews>
  <sheetFormatPr baseColWidth="10" defaultRowHeight="14.4" x14ac:dyDescent="0.3"/>
  <cols>
    <col min="1" max="1" width="15.33203125" customWidth="1"/>
    <col min="2" max="2" width="25.6640625" customWidth="1"/>
    <col min="3" max="3" width="6.6640625" style="1" customWidth="1"/>
    <col min="4" max="4" width="25.6640625" style="1" customWidth="1"/>
    <col min="5" max="5" width="6.6640625" style="1" customWidth="1"/>
    <col min="6" max="6" width="25.6640625" style="1" customWidth="1"/>
    <col min="7" max="7" width="6.6640625" style="1" customWidth="1"/>
    <col min="8" max="8" width="25.6640625" style="1" customWidth="1"/>
    <col min="9" max="9" width="6.6640625" style="1" customWidth="1"/>
    <col min="10" max="10" width="25.6640625" style="1" customWidth="1"/>
    <col min="11" max="11" width="6.6640625" customWidth="1"/>
    <col min="12" max="12" width="25.6640625" customWidth="1"/>
    <col min="13" max="13" width="6.6640625" style="1" customWidth="1"/>
    <col min="14" max="14" width="25.6640625" style="1" customWidth="1"/>
    <col min="15" max="15" width="6.6640625" style="1" customWidth="1"/>
    <col min="16" max="16" width="25.6640625" style="1" customWidth="1"/>
    <col min="17" max="17" width="6.6640625" style="1" customWidth="1"/>
    <col min="18" max="18" width="25.6640625" style="1" customWidth="1"/>
    <col min="19" max="19" width="6.6640625" style="1" customWidth="1"/>
    <col min="20" max="20" width="25.6640625" style="1" customWidth="1"/>
    <col min="21" max="21" width="6.6640625" customWidth="1"/>
    <col min="22" max="22" width="25.6640625" customWidth="1"/>
    <col min="23" max="23" width="6.6640625" style="1" customWidth="1"/>
    <col min="24" max="24" width="25.6640625" style="1" customWidth="1"/>
    <col min="25" max="25" width="6.6640625" style="1" customWidth="1"/>
    <col min="26" max="26" width="25.6640625" style="1" customWidth="1"/>
    <col min="27" max="27" width="6.6640625" style="1" customWidth="1"/>
    <col min="28" max="28" width="25.6640625" style="1" customWidth="1"/>
    <col min="29" max="29" width="6.6640625" style="1" customWidth="1"/>
    <col min="30" max="30" width="25.6640625" style="1" customWidth="1"/>
    <col min="31" max="31" width="6.6640625" customWidth="1"/>
    <col min="32" max="32" width="25.6640625" customWidth="1"/>
    <col min="33" max="33" width="6.6640625" customWidth="1"/>
    <col min="34" max="34" width="25.6640625" customWidth="1"/>
    <col min="35" max="35" width="6.6640625" customWidth="1"/>
    <col min="36" max="36" width="25.6640625" customWidth="1"/>
    <col min="37" max="37" width="6.6640625" customWidth="1"/>
    <col min="38" max="38" width="25.6640625" customWidth="1"/>
    <col min="39" max="39" width="6.6640625" customWidth="1"/>
    <col min="40" max="40" width="25.6640625" customWidth="1"/>
    <col min="41" max="41" width="6.6640625" customWidth="1"/>
    <col min="42" max="42" width="25.6640625" customWidth="1"/>
    <col min="43" max="43" width="6.6640625" customWidth="1"/>
    <col min="44" max="44" width="25.6640625" style="1" customWidth="1"/>
    <col min="45" max="45" width="6.6640625" customWidth="1"/>
    <col min="46" max="46" width="25.6640625" customWidth="1"/>
    <col min="47" max="47" width="6.6640625" customWidth="1"/>
    <col min="48" max="48" width="25.6640625" customWidth="1"/>
    <col min="49" max="49" width="6.6640625" customWidth="1"/>
    <col min="50" max="50" width="25.6640625" customWidth="1"/>
    <col min="51" max="51" width="6.6640625" customWidth="1"/>
    <col min="52" max="52" width="25.6640625" customWidth="1"/>
    <col min="53" max="53" width="6.6640625" customWidth="1"/>
    <col min="54" max="54" width="25.6640625" customWidth="1"/>
    <col min="55" max="55" width="6.6640625" customWidth="1"/>
    <col min="56" max="56" width="25.6640625" customWidth="1"/>
    <col min="57" max="57" width="6.6640625" customWidth="1"/>
    <col min="58" max="58" width="25.6640625" customWidth="1"/>
    <col min="59" max="59" width="6.6640625" customWidth="1"/>
    <col min="60" max="60" width="25.6640625" customWidth="1"/>
    <col min="61" max="61" width="6.6640625" customWidth="1"/>
    <col min="62" max="62" width="25.6640625" customWidth="1"/>
    <col min="63" max="63" width="6.6640625" customWidth="1"/>
    <col min="64" max="64" width="25.6640625" customWidth="1"/>
    <col min="65" max="65" width="6.6640625" customWidth="1"/>
    <col min="66" max="66" width="25.6640625" customWidth="1"/>
    <col min="67" max="67" width="6.6640625" customWidth="1"/>
    <col min="68" max="68" width="25.6640625" customWidth="1"/>
    <col min="69" max="69" width="6.6640625" customWidth="1"/>
    <col min="70" max="70" width="25.6640625" style="1" customWidth="1"/>
    <col min="71" max="71" width="6.6640625" customWidth="1"/>
    <col min="72" max="72" width="25.6640625" customWidth="1"/>
    <col min="73" max="73" width="6.6640625" customWidth="1"/>
    <col min="74" max="74" width="25.6640625" style="1" customWidth="1"/>
    <col min="75" max="75" width="6.6640625" customWidth="1"/>
    <col min="76" max="76" width="25.6640625" style="1" customWidth="1"/>
    <col min="77" max="77" width="6.6640625" customWidth="1"/>
    <col min="78" max="78" width="25.6640625" customWidth="1"/>
    <col min="79" max="79" width="6.6640625" customWidth="1"/>
    <col min="80" max="80" width="25.6640625" style="1" customWidth="1"/>
    <col min="81" max="81" width="6.6640625" customWidth="1"/>
    <col min="82" max="82" width="25.6640625" style="1" customWidth="1"/>
    <col min="83" max="83" width="6.6640625" customWidth="1"/>
    <col min="84" max="84" width="25.6640625" style="1" customWidth="1"/>
    <col min="85" max="85" width="6.6640625" style="1" customWidth="1"/>
    <col min="86" max="86" width="25.6640625" style="1" customWidth="1"/>
    <col min="87" max="87" width="6.6640625" style="1" customWidth="1"/>
    <col min="88" max="88" width="25.6640625" style="1" customWidth="1"/>
    <col min="89" max="89" width="6.6640625" style="1" customWidth="1"/>
    <col min="90" max="90" width="25.6640625" style="1" customWidth="1"/>
    <col min="91" max="91" width="6.6640625" style="1" customWidth="1"/>
    <col min="92" max="92" width="25.6640625" style="1" customWidth="1"/>
    <col min="93" max="93" width="6.6640625" style="1" customWidth="1"/>
    <col min="94" max="94" width="25.6640625" style="1" customWidth="1"/>
    <col min="95" max="95" width="6.6640625" style="1" customWidth="1"/>
    <col min="96" max="96" width="25.6640625" style="1" customWidth="1"/>
    <col min="97" max="97" width="6.6640625" style="1" customWidth="1"/>
    <col min="98" max="98" width="25.6640625" style="1" customWidth="1"/>
    <col min="99" max="99" width="6.6640625" style="1" customWidth="1"/>
    <col min="100" max="100" width="25.6640625" style="1" customWidth="1"/>
    <col min="101" max="101" width="6.6640625" style="1" customWidth="1"/>
    <col min="102" max="102" width="25.6640625" style="1" customWidth="1"/>
    <col min="103" max="103" width="6.6640625" style="1" customWidth="1"/>
    <col min="104" max="104" width="25.6640625" style="1" customWidth="1"/>
    <col min="105" max="105" width="6.6640625" style="1" customWidth="1"/>
    <col min="106" max="106" width="25.6640625" style="1" customWidth="1"/>
    <col min="107" max="107" width="6.6640625" style="1" customWidth="1"/>
    <col min="108" max="108" width="25.6640625" style="1" customWidth="1"/>
    <col min="109" max="109" width="6.6640625" style="1" customWidth="1"/>
    <col min="110" max="110" width="25.6640625" style="1" customWidth="1"/>
    <col min="111" max="111" width="6.6640625" style="1" customWidth="1"/>
    <col min="112" max="112" width="25.6640625" style="1" customWidth="1"/>
    <col min="113" max="113" width="6.6640625" style="1" customWidth="1"/>
    <col min="114" max="114" width="25.6640625" style="1" customWidth="1"/>
    <col min="115" max="115" width="6.6640625" style="1" customWidth="1"/>
    <col min="116" max="116" width="25.6640625" style="1" customWidth="1"/>
    <col min="117" max="117" width="6.6640625" style="1" customWidth="1"/>
    <col min="118" max="118" width="25.6640625" style="1" customWidth="1"/>
    <col min="119" max="119" width="6.6640625" style="1" customWidth="1"/>
    <col min="120" max="120" width="25.6640625" style="1" customWidth="1"/>
    <col min="121" max="121" width="6.6640625" style="1" customWidth="1"/>
    <col min="122" max="122" width="25.6640625" style="1" customWidth="1"/>
    <col min="123" max="123" width="6.6640625" style="1" customWidth="1"/>
    <col min="124" max="124" width="25.6640625" style="1" customWidth="1"/>
    <col min="125" max="125" width="6.6640625" style="1" customWidth="1"/>
    <col min="126" max="126" width="25.6640625" style="1" customWidth="1"/>
    <col min="127" max="127" width="6.6640625" style="1" customWidth="1"/>
    <col min="128" max="128" width="25.6640625" style="1" customWidth="1"/>
    <col min="129" max="129" width="6.6640625" style="1" customWidth="1"/>
    <col min="130" max="130" width="25.6640625" style="1" customWidth="1"/>
    <col min="131" max="131" width="6.6640625" style="1" customWidth="1"/>
    <col min="132" max="132" width="25.6640625" style="1" customWidth="1"/>
    <col min="133" max="133" width="6.6640625" style="1" customWidth="1"/>
    <col min="134" max="134" width="25.6640625" style="1" customWidth="1"/>
    <col min="135" max="135" width="6.6640625" style="1" customWidth="1"/>
    <col min="136" max="136" width="25.6640625" style="1" customWidth="1"/>
    <col min="137" max="137" width="6.6640625" style="1" customWidth="1"/>
    <col min="138" max="138" width="25.6640625" style="1" customWidth="1"/>
    <col min="139" max="139" width="6.6640625" style="1" customWidth="1"/>
    <col min="140" max="140" width="25.6640625" style="1" customWidth="1"/>
    <col min="141" max="141" width="6.6640625" style="1" customWidth="1"/>
    <col min="142" max="142" width="25.6640625" style="1" customWidth="1"/>
    <col min="143" max="143" width="6.6640625" style="1" customWidth="1"/>
    <col min="144" max="144" width="25.6640625" style="1" customWidth="1"/>
    <col min="145" max="145" width="6.6640625" style="1" customWidth="1"/>
    <col min="146" max="146" width="25.6640625" style="1" customWidth="1"/>
    <col min="147" max="147" width="6.6640625" style="1" customWidth="1"/>
    <col min="148" max="148" width="25.6640625" style="1" customWidth="1"/>
    <col min="149" max="149" width="6.6640625" style="1" customWidth="1"/>
    <col min="150" max="150" width="25.6640625" style="1" customWidth="1"/>
    <col min="151" max="151" width="6.6640625" style="1" customWidth="1"/>
    <col min="152" max="152" width="25.6640625" style="1" customWidth="1"/>
    <col min="153" max="153" width="6.6640625" style="1" customWidth="1"/>
    <col min="154" max="154" width="25.6640625" style="1" customWidth="1"/>
    <col min="155" max="155" width="6.6640625" style="1" customWidth="1"/>
    <col min="156" max="156" width="25.6640625" style="1" customWidth="1"/>
    <col min="157" max="157" width="6.6640625" style="1" customWidth="1"/>
    <col min="158" max="158" width="25.6640625" style="1" customWidth="1"/>
    <col min="159" max="159" width="6.6640625" style="1" customWidth="1"/>
    <col min="160" max="160" width="25.6640625" style="1" customWidth="1"/>
    <col min="161" max="161" width="6.6640625" style="1" customWidth="1"/>
    <col min="162" max="162" width="25.6640625" style="1" customWidth="1"/>
    <col min="163" max="163" width="6.6640625" style="1" customWidth="1"/>
    <col min="164" max="164" width="25.6640625" style="1" customWidth="1"/>
    <col min="165" max="165" width="6.6640625" style="1" customWidth="1"/>
    <col min="166" max="166" width="25.6640625" style="1" customWidth="1"/>
    <col min="167" max="167" width="6.6640625" style="1" customWidth="1"/>
    <col min="168" max="168" width="25.6640625" style="1" customWidth="1"/>
    <col min="169" max="169" width="6.6640625" style="1" customWidth="1"/>
    <col min="170" max="170" width="25.6640625" style="1" customWidth="1"/>
    <col min="171" max="171" width="6.6640625" style="1" customWidth="1"/>
    <col min="172" max="172" width="25.6640625" style="1" customWidth="1"/>
    <col min="173" max="173" width="6.6640625" style="1" customWidth="1"/>
    <col min="174" max="174" width="25.6640625" style="1" customWidth="1"/>
    <col min="175" max="175" width="6.6640625" style="1" customWidth="1"/>
    <col min="176" max="176" width="25.6640625" style="1" customWidth="1"/>
    <col min="177" max="177" width="6.6640625" style="1" customWidth="1"/>
    <col min="178" max="178" width="25.6640625" style="1" customWidth="1"/>
    <col min="179" max="179" width="6.6640625" style="1" customWidth="1"/>
    <col min="180" max="180" width="25.6640625" style="1" customWidth="1"/>
    <col min="181" max="181" width="6.6640625" style="1" customWidth="1"/>
    <col min="182" max="182" width="25.6640625" style="1" customWidth="1"/>
    <col min="183" max="183" width="6.6640625" style="1" customWidth="1"/>
    <col min="184" max="184" width="25.6640625" style="1" customWidth="1"/>
    <col min="185" max="185" width="6.6640625" style="1" customWidth="1"/>
    <col min="186" max="186" width="25.6640625" style="1" customWidth="1"/>
    <col min="187" max="187" width="6.6640625" style="1" customWidth="1"/>
    <col min="188" max="188" width="25.6640625" style="1" customWidth="1"/>
    <col min="189" max="189" width="6.6640625" style="1" customWidth="1"/>
    <col min="190" max="190" width="25.6640625" style="1" customWidth="1"/>
    <col min="191" max="191" width="6.6640625" style="1" customWidth="1"/>
    <col min="192" max="192" width="25.6640625" style="1" customWidth="1"/>
    <col min="193" max="193" width="6.6640625" style="1" customWidth="1"/>
    <col min="194" max="194" width="25.6640625" style="1" customWidth="1"/>
    <col min="195" max="195" width="6.6640625" style="1" customWidth="1"/>
    <col min="196" max="196" width="25.6640625" style="1" customWidth="1"/>
    <col min="197" max="197" width="6.6640625" style="1" customWidth="1"/>
    <col min="198" max="198" width="25.6640625" style="1" customWidth="1"/>
    <col min="199" max="199" width="6.6640625" style="1" customWidth="1"/>
    <col min="200" max="200" width="25.6640625" style="1" customWidth="1"/>
    <col min="201" max="201" width="6.6640625" style="1" customWidth="1"/>
    <col min="202" max="202" width="25.6640625" style="1" customWidth="1"/>
    <col min="203" max="203" width="6.6640625" style="1" customWidth="1"/>
    <col min="204" max="204" width="25.6640625" style="1" customWidth="1"/>
    <col min="205" max="205" width="6.6640625" style="1" customWidth="1"/>
    <col min="206" max="206" width="25.6640625" style="1" customWidth="1"/>
    <col min="207" max="207" width="6.6640625" style="1" customWidth="1"/>
    <col min="208" max="208" width="25.6640625" style="1" customWidth="1"/>
    <col min="209" max="209" width="6.6640625" style="1" customWidth="1"/>
    <col min="210" max="210" width="25.6640625" style="1" customWidth="1"/>
    <col min="211" max="211" width="6.6640625" style="1" customWidth="1"/>
    <col min="212" max="212" width="25.6640625" style="1" customWidth="1"/>
    <col min="213" max="213" width="6.6640625" style="1" customWidth="1"/>
    <col min="214" max="214" width="25.6640625" style="1" customWidth="1"/>
    <col min="215" max="215" width="6.6640625" style="1" customWidth="1"/>
    <col min="216" max="216" width="25.6640625" style="1" customWidth="1"/>
    <col min="217" max="217" width="6.6640625" style="1" customWidth="1"/>
    <col min="218" max="218" width="25.6640625" style="1" customWidth="1"/>
    <col min="219" max="219" width="6.6640625" style="1" customWidth="1"/>
    <col min="220" max="220" width="25.6640625" style="1" customWidth="1"/>
    <col min="221" max="221" width="6.6640625" style="1" customWidth="1"/>
    <col min="222" max="222" width="25.6640625" style="1" customWidth="1"/>
    <col min="223" max="223" width="6.6640625" style="1" customWidth="1"/>
    <col min="224" max="224" width="25.6640625" style="1" customWidth="1"/>
    <col min="225" max="225" width="6.6640625" style="1" customWidth="1"/>
    <col min="226" max="226" width="25.6640625" style="1" customWidth="1"/>
    <col min="227" max="227" width="6.6640625" style="1" customWidth="1"/>
    <col min="228" max="228" width="25.6640625" style="1" customWidth="1"/>
    <col min="229" max="229" width="6.6640625" style="1" customWidth="1"/>
    <col min="230" max="230" width="25.6640625" style="1" customWidth="1"/>
    <col min="231" max="231" width="6.6640625" style="1" customWidth="1"/>
    <col min="232" max="232" width="25.6640625" style="1" customWidth="1"/>
    <col min="233" max="233" width="6.6640625" style="1" customWidth="1"/>
    <col min="234" max="234" width="25.6640625" style="1" customWidth="1"/>
    <col min="235" max="235" width="6.6640625" style="1" customWidth="1"/>
    <col min="236" max="236" width="25.6640625" style="1" customWidth="1"/>
    <col min="237" max="237" width="6.6640625" style="1" customWidth="1"/>
    <col min="238" max="238" width="25.6640625" style="1" customWidth="1"/>
    <col min="239" max="239" width="6.6640625" style="1" customWidth="1"/>
    <col min="240" max="240" width="25.6640625" style="1" customWidth="1"/>
    <col min="241" max="241" width="6.6640625" style="1" customWidth="1"/>
    <col min="242" max="242" width="25.6640625" style="1" customWidth="1"/>
    <col min="243" max="243" width="6.6640625" style="1" customWidth="1"/>
    <col min="244" max="244" width="25.6640625" style="1" customWidth="1"/>
    <col min="245" max="245" width="6.6640625" style="1" customWidth="1"/>
    <col min="246" max="246" width="25.6640625" style="1" customWidth="1"/>
    <col min="247" max="247" width="6.6640625" style="1" customWidth="1"/>
    <col min="248" max="248" width="25.6640625" style="1" customWidth="1"/>
    <col min="249" max="249" width="6.6640625" style="1" customWidth="1"/>
    <col min="250" max="250" width="25.6640625" style="1" customWidth="1"/>
    <col min="251" max="251" width="6.6640625" style="1" customWidth="1"/>
    <col min="252" max="252" width="25.6640625" style="1" customWidth="1"/>
    <col min="253" max="253" width="6.6640625" style="1" customWidth="1"/>
    <col min="254" max="254" width="25.6640625" style="1" customWidth="1"/>
    <col min="255" max="255" width="6.6640625" style="1" customWidth="1"/>
    <col min="256" max="256" width="25.6640625" style="1" customWidth="1"/>
    <col min="257" max="257" width="6.6640625" style="1" customWidth="1"/>
    <col min="258" max="258" width="25.6640625" style="1" customWidth="1"/>
    <col min="259" max="259" width="6.6640625" style="1" customWidth="1"/>
    <col min="260" max="260" width="25.6640625" style="1" customWidth="1"/>
    <col min="261" max="261" width="6.6640625" style="1" customWidth="1"/>
    <col min="262" max="262" width="25.6640625" style="1" customWidth="1"/>
    <col min="263" max="263" width="6.6640625" style="1" customWidth="1"/>
    <col min="264" max="264" width="25.6640625" style="1" customWidth="1"/>
    <col min="265" max="265" width="6.6640625" style="1" customWidth="1"/>
    <col min="266" max="266" width="25.6640625" style="1" customWidth="1"/>
    <col min="267" max="267" width="6.6640625" style="1" customWidth="1"/>
    <col min="268" max="268" width="25.6640625" style="1" customWidth="1"/>
    <col min="269" max="269" width="6.6640625" style="1" customWidth="1"/>
    <col min="270" max="270" width="25.6640625" style="1" customWidth="1"/>
    <col min="271" max="271" width="6.6640625" style="1" customWidth="1"/>
    <col min="272" max="272" width="25.6640625" style="1" customWidth="1"/>
    <col min="273" max="273" width="6.6640625" style="1" customWidth="1"/>
    <col min="274" max="274" width="25.6640625" style="1" customWidth="1"/>
    <col min="275" max="275" width="6.6640625" style="1" customWidth="1"/>
    <col min="276" max="276" width="25.6640625" style="1" customWidth="1"/>
    <col min="277" max="277" width="6.6640625" style="1" customWidth="1"/>
    <col min="278" max="278" width="25.6640625" style="1" customWidth="1"/>
    <col min="279" max="279" width="6.6640625" style="1" customWidth="1"/>
    <col min="280" max="280" width="25.6640625" style="1" customWidth="1"/>
    <col min="281" max="281" width="6.6640625" style="1" customWidth="1"/>
    <col min="282" max="282" width="25.6640625" style="1" customWidth="1"/>
    <col min="283" max="283" width="6.6640625" style="1" customWidth="1"/>
    <col min="284" max="284" width="25.6640625" style="1" customWidth="1"/>
    <col min="285" max="285" width="6.6640625" style="1" customWidth="1"/>
    <col min="286" max="286" width="25.6640625" style="1" customWidth="1"/>
    <col min="287" max="287" width="6.6640625" style="1" customWidth="1"/>
    <col min="288" max="288" width="25.6640625" style="1" customWidth="1"/>
    <col min="289" max="289" width="6.6640625" style="1" customWidth="1"/>
    <col min="290" max="290" width="25.6640625" style="1" customWidth="1"/>
    <col min="291" max="291" width="6.6640625" style="1" customWidth="1"/>
    <col min="292" max="292" width="25.6640625" style="1" customWidth="1"/>
    <col min="293" max="293" width="6.6640625" style="1" customWidth="1"/>
    <col min="294" max="294" width="25.6640625" style="1" customWidth="1"/>
    <col min="295" max="295" width="6.6640625" style="1" customWidth="1"/>
    <col min="296" max="296" width="25.6640625" style="1" customWidth="1"/>
    <col min="297" max="297" width="6.6640625" style="1" customWidth="1"/>
    <col min="298" max="298" width="25.6640625" style="1" customWidth="1"/>
    <col min="299" max="299" width="6.6640625" style="1" customWidth="1"/>
    <col min="300" max="300" width="25.6640625" style="1" customWidth="1"/>
    <col min="301" max="301" width="6.6640625" style="1" customWidth="1"/>
    <col min="302" max="361" width="11.5546875" style="1"/>
  </cols>
  <sheetData>
    <row r="1" spans="1:361" ht="34.200000000000003" customHeight="1" thickBot="1" x14ac:dyDescent="0.35">
      <c r="A1" s="88"/>
      <c r="B1" s="108" t="s">
        <v>113</v>
      </c>
      <c r="C1" s="109"/>
      <c r="D1" s="109"/>
      <c r="E1" s="109"/>
      <c r="F1" s="109"/>
      <c r="G1" s="109"/>
      <c r="H1" s="109"/>
      <c r="I1" s="109"/>
      <c r="J1" s="109"/>
      <c r="K1" s="110"/>
      <c r="L1" s="108" t="s">
        <v>113</v>
      </c>
      <c r="M1" s="109"/>
      <c r="N1" s="109"/>
      <c r="O1" s="109"/>
      <c r="P1" s="109"/>
      <c r="Q1" s="109"/>
      <c r="R1" s="109"/>
      <c r="S1" s="109"/>
      <c r="T1" s="109"/>
      <c r="U1" s="110"/>
      <c r="V1" s="108" t="s">
        <v>113</v>
      </c>
      <c r="W1" s="109"/>
      <c r="X1" s="109"/>
      <c r="Y1" s="109"/>
      <c r="Z1" s="109"/>
      <c r="AA1" s="109"/>
      <c r="AB1" s="109"/>
      <c r="AC1" s="109"/>
      <c r="AD1" s="109"/>
      <c r="AE1" s="110"/>
      <c r="AF1" s="108" t="s">
        <v>113</v>
      </c>
      <c r="AG1" s="109"/>
      <c r="AH1" s="109"/>
      <c r="AI1" s="109"/>
      <c r="AJ1" s="109"/>
      <c r="AK1" s="109"/>
      <c r="AL1" s="109"/>
      <c r="AM1" s="109"/>
      <c r="AN1" s="109"/>
      <c r="AO1" s="110"/>
      <c r="AP1" s="108" t="s">
        <v>113</v>
      </c>
      <c r="AQ1" s="109"/>
      <c r="AR1" s="109"/>
      <c r="AS1" s="109"/>
      <c r="AT1" s="109"/>
      <c r="AU1" s="109"/>
      <c r="AV1" s="109"/>
      <c r="AW1" s="109"/>
      <c r="AX1" s="109"/>
      <c r="AY1" s="110"/>
      <c r="AZ1" s="108" t="s">
        <v>113</v>
      </c>
      <c r="BA1" s="109"/>
      <c r="BB1" s="109"/>
      <c r="BC1" s="109"/>
      <c r="BD1" s="109"/>
      <c r="BE1" s="109"/>
      <c r="BF1" s="109"/>
      <c r="BG1" s="109"/>
      <c r="BH1" s="109"/>
      <c r="BI1" s="110"/>
      <c r="BJ1" s="108" t="s">
        <v>113</v>
      </c>
      <c r="BK1" s="109"/>
      <c r="BL1" s="109"/>
      <c r="BM1" s="109"/>
      <c r="BN1" s="109"/>
      <c r="BO1" s="109"/>
      <c r="BP1" s="109"/>
      <c r="BQ1" s="109"/>
      <c r="BR1" s="109"/>
      <c r="BS1" s="110"/>
      <c r="BT1" s="108" t="s">
        <v>113</v>
      </c>
      <c r="BU1" s="109"/>
      <c r="BV1" s="109"/>
      <c r="BW1" s="109"/>
      <c r="BX1" s="109"/>
      <c r="BY1" s="109"/>
      <c r="BZ1" s="109"/>
      <c r="CA1" s="109"/>
      <c r="CB1" s="109"/>
      <c r="CC1" s="110"/>
      <c r="CD1" s="108" t="s">
        <v>113</v>
      </c>
      <c r="CE1" s="109"/>
      <c r="CF1" s="109"/>
      <c r="CG1" s="109"/>
      <c r="CH1" s="109"/>
      <c r="CI1" s="109"/>
      <c r="CJ1" s="109"/>
      <c r="CK1" s="109"/>
      <c r="CL1" s="109"/>
      <c r="CM1" s="110"/>
      <c r="CN1" s="108" t="s">
        <v>113</v>
      </c>
      <c r="CO1" s="109"/>
      <c r="CP1" s="109"/>
      <c r="CQ1" s="109"/>
      <c r="CR1" s="109"/>
      <c r="CS1" s="109"/>
      <c r="CT1" s="109"/>
      <c r="CU1" s="109"/>
      <c r="CV1" s="109"/>
      <c r="CW1" s="110"/>
      <c r="CX1" s="108" t="s">
        <v>113</v>
      </c>
      <c r="CY1" s="109"/>
      <c r="CZ1" s="109"/>
      <c r="DA1" s="109"/>
      <c r="DB1" s="109"/>
      <c r="DC1" s="109"/>
      <c r="DD1" s="109"/>
      <c r="DE1" s="109"/>
      <c r="DF1" s="109"/>
      <c r="DG1" s="110"/>
      <c r="DH1" s="108" t="s">
        <v>113</v>
      </c>
      <c r="DI1" s="109"/>
      <c r="DJ1" s="109"/>
      <c r="DK1" s="109"/>
      <c r="DL1" s="109"/>
      <c r="DM1" s="109"/>
      <c r="DN1" s="109"/>
      <c r="DO1" s="109"/>
      <c r="DP1" s="109"/>
      <c r="DQ1" s="110"/>
      <c r="DR1" s="108" t="s">
        <v>113</v>
      </c>
      <c r="DS1" s="109"/>
      <c r="DT1" s="109"/>
      <c r="DU1" s="109"/>
      <c r="DV1" s="109"/>
      <c r="DW1" s="109"/>
      <c r="DX1" s="109"/>
      <c r="DY1" s="109"/>
      <c r="DZ1" s="109"/>
      <c r="EA1" s="110"/>
      <c r="EB1" s="108" t="s">
        <v>113</v>
      </c>
      <c r="EC1" s="109"/>
      <c r="ED1" s="109"/>
      <c r="EE1" s="109"/>
      <c r="EF1" s="109"/>
      <c r="EG1" s="109"/>
      <c r="EH1" s="109"/>
      <c r="EI1" s="109"/>
      <c r="EJ1" s="109"/>
      <c r="EK1" s="110"/>
      <c r="EL1" s="108" t="s">
        <v>113</v>
      </c>
      <c r="EM1" s="109"/>
      <c r="EN1" s="109"/>
      <c r="EO1" s="109"/>
      <c r="EP1" s="109"/>
      <c r="EQ1" s="109"/>
      <c r="ER1" s="109"/>
      <c r="ES1" s="109"/>
      <c r="ET1" s="109"/>
      <c r="EU1" s="80">
        <v>15</v>
      </c>
      <c r="EV1" s="108" t="s">
        <v>113</v>
      </c>
      <c r="EW1" s="109"/>
      <c r="EX1" s="109"/>
      <c r="EY1" s="109"/>
      <c r="EZ1" s="109"/>
      <c r="FA1" s="109"/>
      <c r="FB1" s="109"/>
      <c r="FC1" s="109"/>
      <c r="FD1" s="109"/>
      <c r="FE1" s="110"/>
      <c r="FF1" s="108" t="s">
        <v>113</v>
      </c>
      <c r="FG1" s="109"/>
      <c r="FH1" s="109"/>
      <c r="FI1" s="109"/>
      <c r="FJ1" s="109"/>
      <c r="FK1" s="109"/>
      <c r="FL1" s="109"/>
      <c r="FM1" s="109"/>
      <c r="FN1" s="109"/>
      <c r="FO1" s="110"/>
      <c r="FP1" s="108" t="s">
        <v>113</v>
      </c>
      <c r="FQ1" s="109"/>
      <c r="FR1" s="109"/>
      <c r="FS1" s="109"/>
      <c r="FT1" s="109"/>
      <c r="FU1" s="109"/>
      <c r="FV1" s="109"/>
      <c r="FW1" s="109"/>
      <c r="FX1" s="109"/>
      <c r="FY1" s="110"/>
      <c r="FZ1" s="108" t="s">
        <v>113</v>
      </c>
      <c r="GA1" s="109"/>
      <c r="GB1" s="109"/>
      <c r="GC1" s="109"/>
      <c r="GD1" s="109"/>
      <c r="GE1" s="109"/>
      <c r="GF1" s="109"/>
      <c r="GG1" s="109"/>
      <c r="GH1" s="109"/>
      <c r="GI1" s="110"/>
      <c r="GJ1" s="108" t="s">
        <v>113</v>
      </c>
      <c r="GK1" s="109"/>
      <c r="GL1" s="109"/>
      <c r="GM1" s="109"/>
      <c r="GN1" s="109"/>
      <c r="GO1" s="109"/>
      <c r="GP1" s="109"/>
      <c r="GQ1" s="109"/>
      <c r="GR1" s="109"/>
      <c r="GS1" s="110"/>
      <c r="GT1" s="108" t="s">
        <v>113</v>
      </c>
      <c r="GU1" s="109"/>
      <c r="GV1" s="109"/>
      <c r="GW1" s="109"/>
      <c r="GX1" s="109"/>
      <c r="GY1" s="109"/>
      <c r="GZ1" s="109"/>
      <c r="HA1" s="109"/>
      <c r="HB1" s="109"/>
      <c r="HC1" s="110"/>
      <c r="HD1" s="108" t="s">
        <v>113</v>
      </c>
      <c r="HE1" s="109"/>
      <c r="HF1" s="109"/>
      <c r="HG1" s="109"/>
      <c r="HH1" s="109"/>
      <c r="HI1" s="109"/>
      <c r="HJ1" s="109"/>
      <c r="HK1" s="109"/>
      <c r="HL1" s="109"/>
      <c r="HM1" s="110"/>
      <c r="HN1" s="108" t="s">
        <v>113</v>
      </c>
      <c r="HO1" s="109"/>
      <c r="HP1" s="109"/>
      <c r="HQ1" s="109"/>
      <c r="HR1" s="109"/>
      <c r="HS1" s="109"/>
      <c r="HT1" s="109"/>
      <c r="HU1" s="109"/>
      <c r="HV1" s="109"/>
      <c r="HW1" s="110"/>
      <c r="HX1" s="108" t="s">
        <v>113</v>
      </c>
      <c r="HY1" s="109"/>
      <c r="HZ1" s="109"/>
      <c r="IA1" s="109"/>
      <c r="IB1" s="109"/>
      <c r="IC1" s="109"/>
      <c r="ID1" s="109"/>
      <c r="IE1" s="109"/>
      <c r="IF1" s="109"/>
      <c r="IG1" s="110"/>
      <c r="IH1" s="108" t="s">
        <v>113</v>
      </c>
      <c r="II1" s="109"/>
      <c r="IJ1" s="109"/>
      <c r="IK1" s="109"/>
      <c r="IL1" s="109"/>
      <c r="IM1" s="109"/>
      <c r="IN1" s="109"/>
      <c r="IO1" s="109"/>
      <c r="IP1" s="109"/>
      <c r="IQ1" s="110"/>
      <c r="IR1" s="108" t="s">
        <v>113</v>
      </c>
      <c r="IS1" s="109"/>
      <c r="IT1" s="109"/>
      <c r="IU1" s="109"/>
      <c r="IV1" s="109"/>
      <c r="IW1" s="109"/>
      <c r="IX1" s="109"/>
      <c r="IY1" s="109"/>
      <c r="IZ1" s="109"/>
      <c r="JA1" s="110"/>
      <c r="JB1" s="108" t="s">
        <v>113</v>
      </c>
      <c r="JC1" s="109"/>
      <c r="JD1" s="109"/>
      <c r="JE1" s="109"/>
      <c r="JF1" s="109"/>
      <c r="JG1" s="109"/>
      <c r="JH1" s="109"/>
      <c r="JI1" s="109"/>
      <c r="JJ1" s="109"/>
      <c r="JK1" s="110"/>
      <c r="JL1" s="108" t="s">
        <v>113</v>
      </c>
      <c r="JM1" s="109"/>
      <c r="JN1" s="109"/>
      <c r="JO1" s="109"/>
      <c r="JP1" s="109"/>
      <c r="JQ1" s="109"/>
      <c r="JR1" s="109"/>
      <c r="JS1" s="109"/>
      <c r="JT1" s="109"/>
      <c r="JU1" s="110"/>
      <c r="JV1" s="108" t="s">
        <v>113</v>
      </c>
      <c r="JW1" s="109"/>
      <c r="JX1" s="109"/>
      <c r="JY1" s="109"/>
      <c r="JZ1" s="109"/>
      <c r="KA1" s="109"/>
      <c r="KB1" s="109"/>
      <c r="KC1" s="109"/>
      <c r="KD1" s="109"/>
      <c r="KE1" s="110"/>
      <c r="KF1" s="108" t="s">
        <v>113</v>
      </c>
      <c r="KG1" s="109"/>
      <c r="KH1" s="109"/>
      <c r="KI1" s="109"/>
      <c r="KJ1" s="109"/>
      <c r="KK1" s="109"/>
      <c r="KL1" s="109"/>
      <c r="KM1" s="109"/>
      <c r="KN1" s="109"/>
      <c r="KO1" s="110"/>
      <c r="KP1" s="71"/>
      <c r="KQ1" s="72"/>
      <c r="KR1" s="72"/>
      <c r="KS1" s="72"/>
      <c r="KT1" s="72"/>
      <c r="KU1" s="72"/>
      <c r="KV1" s="72"/>
      <c r="KW1" s="72"/>
      <c r="KX1" s="72"/>
      <c r="KY1" s="73"/>
      <c r="KZ1" s="71"/>
      <c r="LA1" s="72"/>
      <c r="LB1" s="72"/>
      <c r="LC1" s="72"/>
      <c r="LD1" s="72"/>
      <c r="LE1" s="72"/>
      <c r="LF1" s="72"/>
      <c r="LG1" s="72"/>
      <c r="LH1" s="72"/>
      <c r="LI1" s="73"/>
      <c r="LJ1" s="71"/>
      <c r="LK1" s="72"/>
      <c r="LL1" s="72"/>
      <c r="LM1" s="72"/>
      <c r="LN1" s="72"/>
      <c r="LO1" s="72"/>
      <c r="LP1" s="72"/>
      <c r="LQ1" s="72"/>
      <c r="LR1" s="72"/>
      <c r="LS1" s="73"/>
      <c r="LT1" s="71"/>
      <c r="LU1" s="72"/>
      <c r="LV1" s="72"/>
      <c r="LW1" s="72"/>
      <c r="LX1" s="72"/>
      <c r="LY1" s="72"/>
      <c r="LZ1" s="72"/>
      <c r="MA1" s="72"/>
      <c r="MB1" s="72"/>
      <c r="MC1" s="73"/>
      <c r="MD1" s="71"/>
      <c r="ME1" s="72"/>
      <c r="MF1" s="72"/>
      <c r="MG1" s="72"/>
      <c r="MH1" s="72"/>
      <c r="MI1" s="72"/>
      <c r="MJ1" s="72"/>
      <c r="MK1" s="72"/>
      <c r="ML1" s="72"/>
      <c r="MM1" s="73"/>
      <c r="MN1" s="71"/>
      <c r="MO1" s="72"/>
      <c r="MP1" s="72"/>
      <c r="MQ1" s="72"/>
      <c r="MR1" s="72"/>
      <c r="MS1" s="72"/>
      <c r="MT1" s="72"/>
      <c r="MU1" s="72"/>
      <c r="MV1" s="72"/>
      <c r="MW1" s="73"/>
    </row>
    <row r="2" spans="1:361" ht="25.95" customHeight="1" thickBot="1" x14ac:dyDescent="0.35">
      <c r="A2" s="29"/>
      <c r="B2" s="111" t="s">
        <v>89</v>
      </c>
      <c r="C2" s="112"/>
      <c r="D2" s="112"/>
      <c r="E2" s="112"/>
      <c r="F2" s="112"/>
      <c r="G2" s="112"/>
      <c r="H2" s="112"/>
      <c r="I2" s="112"/>
      <c r="J2" s="112"/>
      <c r="K2" s="25">
        <f>SUM(C3,E3,G3,I3,K3)</f>
        <v>39</v>
      </c>
      <c r="L2" s="111" t="s">
        <v>90</v>
      </c>
      <c r="M2" s="112"/>
      <c r="N2" s="112"/>
      <c r="O2" s="112"/>
      <c r="P2" s="112"/>
      <c r="Q2" s="112"/>
      <c r="R2" s="112"/>
      <c r="S2" s="112"/>
      <c r="T2" s="112"/>
      <c r="U2" s="25">
        <f>SUM(M3,O3,Q3,S3,U3)</f>
        <v>47</v>
      </c>
      <c r="V2" s="111" t="s">
        <v>91</v>
      </c>
      <c r="W2" s="112"/>
      <c r="X2" s="112"/>
      <c r="Y2" s="112"/>
      <c r="Z2" s="112"/>
      <c r="AA2" s="112"/>
      <c r="AB2" s="112"/>
      <c r="AC2" s="112"/>
      <c r="AD2" s="112"/>
      <c r="AE2" s="25">
        <f>SUM(W3,Y3,AA3,AC3,AE3)</f>
        <v>41</v>
      </c>
      <c r="AF2" s="111" t="s">
        <v>92</v>
      </c>
      <c r="AG2" s="112"/>
      <c r="AH2" s="112"/>
      <c r="AI2" s="112"/>
      <c r="AJ2" s="112"/>
      <c r="AK2" s="112"/>
      <c r="AL2" s="112"/>
      <c r="AM2" s="112"/>
      <c r="AN2" s="112"/>
      <c r="AO2" s="25">
        <f>SUM(AG3,AI3,AK3,AM3,AO3)</f>
        <v>44</v>
      </c>
      <c r="AP2" s="111" t="s">
        <v>93</v>
      </c>
      <c r="AQ2" s="112"/>
      <c r="AR2" s="112"/>
      <c r="AS2" s="112"/>
      <c r="AT2" s="112"/>
      <c r="AU2" s="112"/>
      <c r="AV2" s="112"/>
      <c r="AW2" s="112"/>
      <c r="AX2" s="112"/>
      <c r="AY2" s="25">
        <f t="shared" ref="AY2" si="0">SUM(AQ3,AS3,AU3,AW3,AY3)</f>
        <v>92</v>
      </c>
      <c r="AZ2" s="111" t="s">
        <v>94</v>
      </c>
      <c r="BA2" s="112"/>
      <c r="BB2" s="112"/>
      <c r="BC2" s="112"/>
      <c r="BD2" s="112"/>
      <c r="BE2" s="112"/>
      <c r="BF2" s="112"/>
      <c r="BG2" s="112"/>
      <c r="BH2" s="112"/>
      <c r="BI2" s="25">
        <f>SUM(BA3,BC3,BE3,BG3,BI3)</f>
        <v>47</v>
      </c>
      <c r="BJ2" s="111" t="s">
        <v>95</v>
      </c>
      <c r="BK2" s="112"/>
      <c r="BL2" s="112"/>
      <c r="BM2" s="112"/>
      <c r="BN2" s="112"/>
      <c r="BO2" s="112"/>
      <c r="BP2" s="112"/>
      <c r="BQ2" s="112"/>
      <c r="BR2" s="112"/>
      <c r="BS2" s="25">
        <f t="shared" ref="BS2" si="1">SUM(BK3,BM3,BO3,BQ3,BS3)</f>
        <v>31</v>
      </c>
      <c r="BT2" s="111" t="s">
        <v>96</v>
      </c>
      <c r="BU2" s="112"/>
      <c r="BV2" s="112"/>
      <c r="BW2" s="112"/>
      <c r="BX2" s="112"/>
      <c r="BY2" s="112"/>
      <c r="BZ2" s="112"/>
      <c r="CA2" s="112"/>
      <c r="CB2" s="112"/>
      <c r="CC2" s="25">
        <f t="shared" ref="CC2" si="2">SUM(BU3,BW3,BY3,CA3,CC3)</f>
        <v>42</v>
      </c>
      <c r="CD2" s="111" t="s">
        <v>97</v>
      </c>
      <c r="CE2" s="112"/>
      <c r="CF2" s="112"/>
      <c r="CG2" s="112"/>
      <c r="CH2" s="112"/>
      <c r="CI2" s="112"/>
      <c r="CJ2" s="112"/>
      <c r="CK2" s="112"/>
      <c r="CL2" s="112"/>
      <c r="CM2" s="81">
        <f t="shared" ref="CM2" si="3">SUM(CE3,CG3,CI3,CK3,CM3)</f>
        <v>60</v>
      </c>
      <c r="CN2" s="111" t="s">
        <v>98</v>
      </c>
      <c r="CO2" s="112"/>
      <c r="CP2" s="112"/>
      <c r="CQ2" s="112"/>
      <c r="CR2" s="112"/>
      <c r="CS2" s="112"/>
      <c r="CT2" s="112"/>
      <c r="CU2" s="112"/>
      <c r="CV2" s="112"/>
      <c r="CW2" s="81">
        <f t="shared" ref="CW2" si="4">SUM(CO3,CQ3,CS3,CU3,CW3)</f>
        <v>56</v>
      </c>
      <c r="CX2" s="111" t="s">
        <v>99</v>
      </c>
      <c r="CY2" s="112"/>
      <c r="CZ2" s="112"/>
      <c r="DA2" s="112"/>
      <c r="DB2" s="112"/>
      <c r="DC2" s="112"/>
      <c r="DD2" s="112"/>
      <c r="DE2" s="112"/>
      <c r="DF2" s="112"/>
      <c r="DG2" s="81">
        <f t="shared" ref="DG2" si="5">SUM(CY3,DA3,DC3,DE3,DG3)</f>
        <v>61</v>
      </c>
      <c r="DH2" s="111" t="s">
        <v>100</v>
      </c>
      <c r="DI2" s="112"/>
      <c r="DJ2" s="112"/>
      <c r="DK2" s="112"/>
      <c r="DL2" s="112"/>
      <c r="DM2" s="112"/>
      <c r="DN2" s="112"/>
      <c r="DO2" s="112"/>
      <c r="DP2" s="112"/>
      <c r="DQ2" s="81">
        <f t="shared" ref="DQ2" si="6">SUM(DI3,DK3,DM3,DO3,DQ3)</f>
        <v>55</v>
      </c>
      <c r="DR2" s="111" t="s">
        <v>101</v>
      </c>
      <c r="DS2" s="112"/>
      <c r="DT2" s="112"/>
      <c r="DU2" s="112"/>
      <c r="DV2" s="112"/>
      <c r="DW2" s="112"/>
      <c r="DX2" s="112"/>
      <c r="DY2" s="112"/>
      <c r="DZ2" s="112"/>
      <c r="EA2" s="81">
        <f t="shared" ref="EA2" si="7">SUM(DS3,DU3,DW3,DY3,EA3)</f>
        <v>37</v>
      </c>
      <c r="EB2" s="111" t="s">
        <v>102</v>
      </c>
      <c r="EC2" s="112"/>
      <c r="ED2" s="112"/>
      <c r="EE2" s="112"/>
      <c r="EF2" s="112"/>
      <c r="EG2" s="112"/>
      <c r="EH2" s="112"/>
      <c r="EI2" s="112"/>
      <c r="EJ2" s="112"/>
      <c r="EK2" s="81">
        <f t="shared" ref="EK2" si="8">SUM(EC3,EE3,EG3,EI3,EK3)</f>
        <v>12</v>
      </c>
      <c r="EL2" s="111" t="s">
        <v>103</v>
      </c>
      <c r="EM2" s="112"/>
      <c r="EN2" s="112"/>
      <c r="EO2" s="112"/>
      <c r="EP2" s="112"/>
      <c r="EQ2" s="112"/>
      <c r="ER2" s="112"/>
      <c r="ES2" s="112"/>
      <c r="ET2" s="112"/>
      <c r="EU2" s="81">
        <f t="shared" ref="EU2" si="9">SUM(EM3,EO3,EQ3,ES3,EU3)</f>
        <v>24</v>
      </c>
      <c r="EV2" s="111" t="s">
        <v>104</v>
      </c>
      <c r="EW2" s="112"/>
      <c r="EX2" s="112"/>
      <c r="EY2" s="112"/>
      <c r="EZ2" s="112"/>
      <c r="FA2" s="112"/>
      <c r="FB2" s="112"/>
      <c r="FC2" s="112"/>
      <c r="FD2" s="112"/>
      <c r="FE2" s="81">
        <f t="shared" ref="FE2" si="10">SUM(EW3,EY3,FA3,FC3,FE3)</f>
        <v>43</v>
      </c>
      <c r="FF2" s="111" t="s">
        <v>105</v>
      </c>
      <c r="FG2" s="112"/>
      <c r="FH2" s="112"/>
      <c r="FI2" s="112"/>
      <c r="FJ2" s="112"/>
      <c r="FK2" s="112"/>
      <c r="FL2" s="112"/>
      <c r="FM2" s="112"/>
      <c r="FN2" s="112"/>
      <c r="FO2" s="81">
        <f t="shared" ref="FO2" si="11">SUM(FG3,FI3,FK3,FM3,FO3)</f>
        <v>50</v>
      </c>
      <c r="FP2" s="111" t="s">
        <v>106</v>
      </c>
      <c r="FQ2" s="112"/>
      <c r="FR2" s="112"/>
      <c r="FS2" s="112"/>
      <c r="FT2" s="112"/>
      <c r="FU2" s="112"/>
      <c r="FV2" s="112"/>
      <c r="FW2" s="112"/>
      <c r="FX2" s="112"/>
      <c r="FY2" s="81">
        <f t="shared" ref="FY2" si="12">SUM(FQ3,FS3,FU3,FW3,FY3)</f>
        <v>48</v>
      </c>
      <c r="FZ2" s="111" t="s">
        <v>107</v>
      </c>
      <c r="GA2" s="112"/>
      <c r="GB2" s="112"/>
      <c r="GC2" s="112"/>
      <c r="GD2" s="112"/>
      <c r="GE2" s="112"/>
      <c r="GF2" s="112"/>
      <c r="GG2" s="112"/>
      <c r="GH2" s="112"/>
      <c r="GI2" s="81">
        <f t="shared" ref="GI2" si="13">SUM(GA3,GC3,GE3,GG3,GI3)</f>
        <v>53</v>
      </c>
      <c r="GJ2" s="111" t="s">
        <v>108</v>
      </c>
      <c r="GK2" s="112"/>
      <c r="GL2" s="112"/>
      <c r="GM2" s="112"/>
      <c r="GN2" s="112"/>
      <c r="GO2" s="112"/>
      <c r="GP2" s="112"/>
      <c r="GQ2" s="112"/>
      <c r="GR2" s="112"/>
      <c r="GS2" s="81">
        <f t="shared" ref="GS2" si="14">SUM(GK3,GM3,GO3,GQ3,GS3)</f>
        <v>43</v>
      </c>
      <c r="GT2" s="111" t="s">
        <v>109</v>
      </c>
      <c r="GU2" s="112"/>
      <c r="GV2" s="112"/>
      <c r="GW2" s="112"/>
      <c r="GX2" s="112"/>
      <c r="GY2" s="112"/>
      <c r="GZ2" s="112"/>
      <c r="HA2" s="112"/>
      <c r="HB2" s="112"/>
      <c r="HC2" s="81">
        <f t="shared" ref="HC2" si="15">SUM(GU3,GW3,GY3,HA3,HC3)</f>
        <v>45</v>
      </c>
      <c r="HD2" s="111" t="s">
        <v>110</v>
      </c>
      <c r="HE2" s="112"/>
      <c r="HF2" s="112"/>
      <c r="HG2" s="112"/>
      <c r="HH2" s="112"/>
      <c r="HI2" s="112"/>
      <c r="HJ2" s="112"/>
      <c r="HK2" s="112"/>
      <c r="HL2" s="112"/>
      <c r="HM2" s="81">
        <f t="shared" ref="HM2" si="16">SUM(HE3,HG3,HI3,HK3,HM3)</f>
        <v>54</v>
      </c>
      <c r="HN2" s="111" t="s">
        <v>111</v>
      </c>
      <c r="HO2" s="112"/>
      <c r="HP2" s="112"/>
      <c r="HQ2" s="112"/>
      <c r="HR2" s="112"/>
      <c r="HS2" s="112"/>
      <c r="HT2" s="112"/>
      <c r="HU2" s="112"/>
      <c r="HV2" s="112"/>
      <c r="HW2" s="81">
        <f t="shared" ref="HW2" si="17">SUM(HO3,HQ3,HS3,HU3,HW3)</f>
        <v>75</v>
      </c>
      <c r="HX2" s="111" t="s">
        <v>112</v>
      </c>
      <c r="HY2" s="112"/>
      <c r="HZ2" s="112"/>
      <c r="IA2" s="112"/>
      <c r="IB2" s="112"/>
      <c r="IC2" s="112"/>
      <c r="ID2" s="112"/>
      <c r="IE2" s="112"/>
      <c r="IF2" s="112"/>
      <c r="IG2" s="81">
        <f t="shared" ref="IG2" si="18">SUM(HY3,IA3,IC3,IE3,IG3)</f>
        <v>70</v>
      </c>
      <c r="IH2" s="111" t="s">
        <v>345</v>
      </c>
      <c r="II2" s="112"/>
      <c r="IJ2" s="112"/>
      <c r="IK2" s="112"/>
      <c r="IL2" s="112"/>
      <c r="IM2" s="112"/>
      <c r="IN2" s="112"/>
      <c r="IO2" s="112"/>
      <c r="IP2" s="112"/>
      <c r="IQ2" s="81">
        <f t="shared" ref="IQ2" si="19">SUM(II3,IK3,IM3,IO3,IQ3)</f>
        <v>54</v>
      </c>
      <c r="IR2" s="111" t="s">
        <v>317</v>
      </c>
      <c r="IS2" s="112"/>
      <c r="IT2" s="112"/>
      <c r="IU2" s="112"/>
      <c r="IV2" s="112"/>
      <c r="IW2" s="112"/>
      <c r="IX2" s="112"/>
      <c r="IY2" s="112"/>
      <c r="IZ2" s="112"/>
      <c r="JA2" s="81">
        <f t="shared" ref="JA2" si="20">SUM(IS3,IU3,IW3,IY3,JA3)</f>
        <v>56</v>
      </c>
      <c r="JB2" s="111" t="s">
        <v>318</v>
      </c>
      <c r="JC2" s="112"/>
      <c r="JD2" s="112"/>
      <c r="JE2" s="112"/>
      <c r="JF2" s="112"/>
      <c r="JG2" s="112"/>
      <c r="JH2" s="112"/>
      <c r="JI2" s="112"/>
      <c r="JJ2" s="112"/>
      <c r="JK2" s="81">
        <f t="shared" ref="JK2" si="21">SUM(JC3,JE3,JG3,JI3,JK3)</f>
        <v>49</v>
      </c>
      <c r="JL2" s="111" t="s">
        <v>321</v>
      </c>
      <c r="JM2" s="112"/>
      <c r="JN2" s="112"/>
      <c r="JO2" s="112"/>
      <c r="JP2" s="112"/>
      <c r="JQ2" s="112"/>
      <c r="JR2" s="112"/>
      <c r="JS2" s="112"/>
      <c r="JT2" s="112"/>
      <c r="JU2" s="81">
        <f t="shared" ref="JU2" si="22">SUM(JM3,JO3,JQ3,JS3,JU3)</f>
        <v>34</v>
      </c>
      <c r="JV2" s="111" t="s">
        <v>322</v>
      </c>
      <c r="JW2" s="112"/>
      <c r="JX2" s="112"/>
      <c r="JY2" s="112"/>
      <c r="JZ2" s="112"/>
      <c r="KA2" s="112"/>
      <c r="KB2" s="112"/>
      <c r="KC2" s="112"/>
      <c r="KD2" s="112"/>
      <c r="KE2" s="81">
        <f t="shared" ref="KE2" si="23">SUM(JW3,JY3,KA3,KC3,KE3)</f>
        <v>7</v>
      </c>
      <c r="KF2" s="111" t="s">
        <v>323</v>
      </c>
      <c r="KG2" s="112"/>
      <c r="KH2" s="112"/>
      <c r="KI2" s="112"/>
      <c r="KJ2" s="112"/>
      <c r="KK2" s="112"/>
      <c r="KL2" s="112"/>
      <c r="KM2" s="112"/>
      <c r="KN2" s="112"/>
      <c r="KO2" s="81">
        <f t="shared" ref="KO2" si="24">SUM(KG3,KI3,KK3,KM3,KO3)</f>
        <v>0</v>
      </c>
      <c r="KP2" s="66"/>
      <c r="KQ2" s="67"/>
      <c r="KR2" s="67"/>
      <c r="KS2" s="67"/>
      <c r="KT2" s="67"/>
      <c r="KU2" s="67"/>
      <c r="KV2" s="67"/>
      <c r="KW2" s="67"/>
      <c r="KX2" s="67"/>
      <c r="KY2" s="81"/>
      <c r="KZ2" s="66"/>
      <c r="LA2" s="67"/>
      <c r="LB2" s="67"/>
      <c r="LC2" s="67"/>
      <c r="LD2" s="67"/>
      <c r="LE2" s="67"/>
      <c r="LF2" s="67"/>
      <c r="LG2" s="67"/>
      <c r="LH2" s="67"/>
      <c r="LI2" s="81"/>
      <c r="LJ2" s="66"/>
      <c r="LK2" s="67"/>
      <c r="LL2" s="67"/>
      <c r="LM2" s="67"/>
      <c r="LN2" s="67"/>
      <c r="LO2" s="67"/>
      <c r="LP2" s="67"/>
      <c r="LQ2" s="67"/>
      <c r="LR2" s="67"/>
      <c r="LS2" s="81"/>
      <c r="LT2" s="66"/>
      <c r="LU2" s="67"/>
      <c r="LV2" s="67"/>
      <c r="LW2" s="67"/>
      <c r="LX2" s="67"/>
      <c r="LY2" s="67"/>
      <c r="LZ2" s="67"/>
      <c r="MA2" s="67"/>
      <c r="MB2" s="67"/>
      <c r="MC2" s="81"/>
      <c r="MD2" s="66"/>
      <c r="ME2" s="67"/>
      <c r="MF2" s="67"/>
      <c r="MG2" s="67"/>
      <c r="MH2" s="67"/>
      <c r="MI2" s="67"/>
      <c r="MJ2" s="67"/>
      <c r="MK2" s="67"/>
      <c r="ML2" s="67"/>
      <c r="MM2" s="81"/>
      <c r="MN2" s="66"/>
      <c r="MO2" s="67"/>
      <c r="MP2" s="67"/>
      <c r="MQ2" s="67"/>
      <c r="MR2" s="67"/>
      <c r="MS2" s="67"/>
      <c r="MT2" s="67"/>
      <c r="MU2" s="67"/>
      <c r="MV2" s="67"/>
      <c r="MW2" s="81"/>
    </row>
    <row r="3" spans="1:361" ht="14.4" customHeight="1" x14ac:dyDescent="0.3">
      <c r="A3" s="77"/>
      <c r="B3" s="5">
        <v>45292</v>
      </c>
      <c r="C3" s="3">
        <f>SUM(C4:C23)</f>
        <v>0</v>
      </c>
      <c r="D3" s="4">
        <v>45293</v>
      </c>
      <c r="E3" s="3">
        <f>SUM(E4:E23)</f>
        <v>5</v>
      </c>
      <c r="F3" s="4">
        <v>45294</v>
      </c>
      <c r="G3" s="3">
        <f>SUM(G4:G23)</f>
        <v>23</v>
      </c>
      <c r="H3" s="4">
        <v>45295</v>
      </c>
      <c r="I3" s="3">
        <f>SUM(I4:I23)</f>
        <v>5</v>
      </c>
      <c r="J3" s="4">
        <v>45296</v>
      </c>
      <c r="K3" s="11">
        <f>SUM(K4:K23)</f>
        <v>6</v>
      </c>
      <c r="L3" s="5">
        <v>45299</v>
      </c>
      <c r="M3" s="3">
        <f>SUM(M4:M23)</f>
        <v>8</v>
      </c>
      <c r="N3" s="4">
        <v>45300</v>
      </c>
      <c r="O3" s="3">
        <f>SUM(O4:O23)</f>
        <v>5</v>
      </c>
      <c r="P3" s="4">
        <v>45301</v>
      </c>
      <c r="Q3" s="3">
        <f>SUM(Q4:Q23)</f>
        <v>18</v>
      </c>
      <c r="R3" s="4">
        <v>45302</v>
      </c>
      <c r="S3" s="3">
        <f>SUM(S4:S23)</f>
        <v>8</v>
      </c>
      <c r="T3" s="4">
        <v>45303</v>
      </c>
      <c r="U3" s="11">
        <f>SUM(U4:U23)</f>
        <v>8</v>
      </c>
      <c r="V3" s="5">
        <f>L3+7</f>
        <v>45306</v>
      </c>
      <c r="W3" s="3">
        <f>SUM(W4:W23)</f>
        <v>7</v>
      </c>
      <c r="X3" s="4">
        <f>V3+1</f>
        <v>45307</v>
      </c>
      <c r="Y3" s="3">
        <f>SUM(Y4:Y23)</f>
        <v>11</v>
      </c>
      <c r="Z3" s="4">
        <f>X3+1</f>
        <v>45308</v>
      </c>
      <c r="AA3" s="3">
        <f>SUM(AA4:AA23)</f>
        <v>2</v>
      </c>
      <c r="AB3" s="4">
        <f>Z3+1</f>
        <v>45309</v>
      </c>
      <c r="AC3" s="3">
        <f>SUM(AC4:AC23)</f>
        <v>12</v>
      </c>
      <c r="AD3" s="4">
        <f>AB3+1</f>
        <v>45310</v>
      </c>
      <c r="AE3" s="11">
        <f>SUM(AE4:AE23)</f>
        <v>9</v>
      </c>
      <c r="AF3" s="5">
        <f>V3+7</f>
        <v>45313</v>
      </c>
      <c r="AG3" s="3">
        <f>SUM(AG4:AG23)</f>
        <v>13</v>
      </c>
      <c r="AH3" s="4">
        <f>AF3+1</f>
        <v>45314</v>
      </c>
      <c r="AI3" s="3">
        <f>SUM(AI4:AI23)</f>
        <v>8</v>
      </c>
      <c r="AJ3" s="4">
        <f>AH3+1</f>
        <v>45315</v>
      </c>
      <c r="AK3" s="3">
        <f>SUM(AK4:AK23)</f>
        <v>12</v>
      </c>
      <c r="AL3" s="4">
        <f>AJ3+1</f>
        <v>45316</v>
      </c>
      <c r="AM3" s="3">
        <f>SUM(AM4:AM23)</f>
        <v>6</v>
      </c>
      <c r="AN3" s="4">
        <f>AL3+1</f>
        <v>45317</v>
      </c>
      <c r="AO3" s="11">
        <f>SUM(AO4:AO23)</f>
        <v>5</v>
      </c>
      <c r="AP3" s="5">
        <f t="shared" ref="AP3" si="25">AF3+7</f>
        <v>45320</v>
      </c>
      <c r="AQ3" s="3">
        <f t="shared" ref="AQ3" si="26">SUM(AQ4:AQ23)</f>
        <v>12</v>
      </c>
      <c r="AR3" s="4">
        <f t="shared" ref="AR3" si="27">AP3+1</f>
        <v>45321</v>
      </c>
      <c r="AS3" s="3">
        <f t="shared" ref="AS3" si="28">SUM(AS4:AS23)</f>
        <v>20</v>
      </c>
      <c r="AT3" s="4">
        <f t="shared" ref="AT3" si="29">AR3+1</f>
        <v>45322</v>
      </c>
      <c r="AU3" s="3">
        <f t="shared" ref="AU3" si="30">SUM(AU4:AU23)</f>
        <v>39</v>
      </c>
      <c r="AV3" s="4">
        <f t="shared" ref="AV3" si="31">AT3+1</f>
        <v>45323</v>
      </c>
      <c r="AW3" s="3">
        <f t="shared" ref="AW3" si="32">SUM(AW4:AW23)</f>
        <v>9</v>
      </c>
      <c r="AX3" s="4">
        <f t="shared" ref="AX3" si="33">AV3+1</f>
        <v>45324</v>
      </c>
      <c r="AY3" s="11">
        <f>SUM(AY4:AY23)</f>
        <v>12</v>
      </c>
      <c r="AZ3" s="5">
        <f t="shared" ref="AZ3" si="34">AP3+7</f>
        <v>45327</v>
      </c>
      <c r="BA3" s="3">
        <f>SUM(BA4:BA23)</f>
        <v>9</v>
      </c>
      <c r="BB3" s="4">
        <f t="shared" ref="BB3" si="35">AZ3+1</f>
        <v>45328</v>
      </c>
      <c r="BC3" s="3">
        <f t="shared" ref="BC3" si="36">SUM(BC4:BC23)</f>
        <v>8</v>
      </c>
      <c r="BD3" s="4">
        <f t="shared" ref="BD3" si="37">BB3+1</f>
        <v>45329</v>
      </c>
      <c r="BE3" s="3">
        <f>SUM(BE4:BE23)</f>
        <v>9</v>
      </c>
      <c r="BF3" s="4">
        <f t="shared" ref="BF3" si="38">BD3+1</f>
        <v>45330</v>
      </c>
      <c r="BG3" s="3">
        <f t="shared" ref="BG3" si="39">SUM(BG4:BG23)</f>
        <v>7</v>
      </c>
      <c r="BH3" s="4">
        <f t="shared" ref="BH3" si="40">BF3+1</f>
        <v>45331</v>
      </c>
      <c r="BI3" s="11">
        <f t="shared" ref="BI3" si="41">SUM(BI4:BI23)</f>
        <v>14</v>
      </c>
      <c r="BJ3" s="5">
        <f t="shared" ref="BJ3" si="42">AZ3+7</f>
        <v>45334</v>
      </c>
      <c r="BK3" s="3">
        <f t="shared" ref="BK3" si="43">SUM(BK4:BK23)</f>
        <v>13</v>
      </c>
      <c r="BL3" s="4">
        <f t="shared" ref="BL3" si="44">BJ3+1</f>
        <v>45335</v>
      </c>
      <c r="BM3" s="3">
        <f t="shared" ref="BM3" si="45">SUM(BM4:BM23)</f>
        <v>5</v>
      </c>
      <c r="BN3" s="4">
        <f t="shared" ref="BN3" si="46">BL3+1</f>
        <v>45336</v>
      </c>
      <c r="BO3" s="3">
        <f t="shared" ref="BO3" si="47">SUM(BO4:BO23)</f>
        <v>4</v>
      </c>
      <c r="BP3" s="4">
        <f t="shared" ref="BP3" si="48">BN3+1</f>
        <v>45337</v>
      </c>
      <c r="BQ3" s="3">
        <f t="shared" ref="BQ3" si="49">SUM(BQ4:BQ23)</f>
        <v>4</v>
      </c>
      <c r="BR3" s="4">
        <f t="shared" ref="BR3" si="50">BP3+1</f>
        <v>45338</v>
      </c>
      <c r="BS3" s="11">
        <f t="shared" ref="BS3" si="51">SUM(BS4:BS23)</f>
        <v>5</v>
      </c>
      <c r="BT3" s="5">
        <f t="shared" ref="BT3" si="52">BJ3+7</f>
        <v>45341</v>
      </c>
      <c r="BU3" s="3">
        <f t="shared" ref="BU3" si="53">SUM(BU4:BU23)</f>
        <v>12</v>
      </c>
      <c r="BV3" s="4">
        <f t="shared" ref="BV3" si="54">BT3+1</f>
        <v>45342</v>
      </c>
      <c r="BW3" s="3">
        <f t="shared" ref="BW3" si="55">SUM(BW4:BW23)</f>
        <v>9</v>
      </c>
      <c r="BX3" s="4">
        <f t="shared" ref="BX3" si="56">BV3+1</f>
        <v>45343</v>
      </c>
      <c r="BY3" s="3">
        <f t="shared" ref="BY3" si="57">SUM(BY4:BY23)</f>
        <v>9</v>
      </c>
      <c r="BZ3" s="4">
        <f t="shared" ref="BZ3" si="58">BX3+1</f>
        <v>45344</v>
      </c>
      <c r="CA3" s="3">
        <f t="shared" ref="CA3" si="59">SUM(CA4:CA23)</f>
        <v>5</v>
      </c>
      <c r="CB3" s="4">
        <f t="shared" ref="CB3" si="60">BZ3+1</f>
        <v>45345</v>
      </c>
      <c r="CC3" s="11">
        <f>SUM(CC4:CC23)</f>
        <v>7</v>
      </c>
      <c r="CD3" s="5">
        <f t="shared" ref="CD3" si="61">BT3+7</f>
        <v>45348</v>
      </c>
      <c r="CE3" s="3">
        <f t="shared" ref="CE3" si="62">SUM(CE4:CE23)</f>
        <v>10</v>
      </c>
      <c r="CF3" s="4">
        <f t="shared" ref="CF3" si="63">CD3+1</f>
        <v>45349</v>
      </c>
      <c r="CG3" s="82">
        <f>SUM(CG4:CG23)</f>
        <v>6</v>
      </c>
      <c r="CH3" s="4">
        <f t="shared" ref="CH3" si="64">CF3+1</f>
        <v>45350</v>
      </c>
      <c r="CI3" s="82">
        <f t="shared" ref="CI3" si="65">SUM(CI4:CI23)</f>
        <v>10</v>
      </c>
      <c r="CJ3" s="4">
        <f t="shared" ref="CJ3" si="66">CH3+1</f>
        <v>45351</v>
      </c>
      <c r="CK3" s="82">
        <f t="shared" ref="CK3" si="67">SUM(CK4:CK23)</f>
        <v>6</v>
      </c>
      <c r="CL3" s="4">
        <f t="shared" ref="CL3" si="68">CJ3+1</f>
        <v>45352</v>
      </c>
      <c r="CM3" s="83">
        <f t="shared" ref="CM3" si="69">SUM(CM4:CM23)</f>
        <v>28</v>
      </c>
      <c r="CN3" s="5">
        <f t="shared" ref="CN3" si="70">CD3+7</f>
        <v>45355</v>
      </c>
      <c r="CO3" s="82">
        <f>SUM(CO5:CO23)</f>
        <v>4</v>
      </c>
      <c r="CP3" s="4">
        <f t="shared" ref="CP3" si="71">CN3+1</f>
        <v>45356</v>
      </c>
      <c r="CQ3" s="82">
        <f t="shared" ref="CQ3" si="72">SUM(CQ4:CQ23)</f>
        <v>8</v>
      </c>
      <c r="CR3" s="4">
        <f t="shared" ref="CR3" si="73">CP3+1</f>
        <v>45357</v>
      </c>
      <c r="CS3" s="82">
        <f t="shared" ref="CS3" si="74">SUM(CS4:CS23)</f>
        <v>16</v>
      </c>
      <c r="CT3" s="4">
        <f t="shared" ref="CT3" si="75">CR3+1</f>
        <v>45358</v>
      </c>
      <c r="CU3" s="82">
        <f t="shared" ref="CU3" si="76">SUM(CU4:CU23)</f>
        <v>13</v>
      </c>
      <c r="CV3" s="4">
        <f t="shared" ref="CV3" si="77">CT3+1</f>
        <v>45359</v>
      </c>
      <c r="CW3" s="83">
        <f t="shared" ref="CW3" si="78">SUM(CW4:CW23)</f>
        <v>15</v>
      </c>
      <c r="CX3" s="5">
        <f t="shared" ref="CX3" si="79">CN3+7</f>
        <v>45362</v>
      </c>
      <c r="CY3" s="82">
        <f t="shared" ref="CY3" si="80">SUM(CY4:CY23)</f>
        <v>8</v>
      </c>
      <c r="CZ3" s="4">
        <f t="shared" ref="CZ3" si="81">CX3+1</f>
        <v>45363</v>
      </c>
      <c r="DA3" s="82">
        <f t="shared" ref="DA3" si="82">SUM(DA4:DA23)</f>
        <v>24</v>
      </c>
      <c r="DB3" s="4">
        <f t="shared" ref="DB3" si="83">CZ3+1</f>
        <v>45364</v>
      </c>
      <c r="DC3" s="82">
        <f>SUM(DC8:DC23)</f>
        <v>7</v>
      </c>
      <c r="DD3" s="4">
        <f t="shared" ref="DD3" si="84">DB3+1</f>
        <v>45365</v>
      </c>
      <c r="DE3" s="82">
        <f>SUM(DE9:DE23)</f>
        <v>10</v>
      </c>
      <c r="DF3" s="4">
        <f t="shared" ref="DF3" si="85">DD3+1</f>
        <v>45366</v>
      </c>
      <c r="DG3" s="83">
        <f t="shared" ref="DG3" si="86">SUM(DG4:DG23)</f>
        <v>12</v>
      </c>
      <c r="DH3" s="5">
        <f t="shared" ref="DH3" si="87">CX3+7</f>
        <v>45369</v>
      </c>
      <c r="DI3" s="82">
        <f t="shared" ref="DI3" si="88">SUM(DI4:DI23)</f>
        <v>11</v>
      </c>
      <c r="DJ3" s="4">
        <f t="shared" ref="DJ3" si="89">DH3+1</f>
        <v>45370</v>
      </c>
      <c r="DK3" s="82">
        <f t="shared" ref="DK3" si="90">SUM(DK4:DK23)</f>
        <v>14</v>
      </c>
      <c r="DL3" s="4">
        <f t="shared" ref="DL3" si="91">DJ3+1</f>
        <v>45371</v>
      </c>
      <c r="DM3" s="82">
        <f>SUM(DM7:DM23)</f>
        <v>8</v>
      </c>
      <c r="DN3" s="4">
        <f t="shared" ref="DN3" si="92">DL3+1</f>
        <v>45372</v>
      </c>
      <c r="DO3" s="82">
        <f t="shared" ref="DO3" si="93">SUM(DO4:DO23)</f>
        <v>8</v>
      </c>
      <c r="DP3" s="4">
        <f t="shared" ref="DP3" si="94">DN3+1</f>
        <v>45373</v>
      </c>
      <c r="DQ3" s="83">
        <f t="shared" ref="DQ3" si="95">SUM(DQ4:DQ23)</f>
        <v>14</v>
      </c>
      <c r="DR3" s="5">
        <f t="shared" ref="DR3" si="96">DH3+7</f>
        <v>45376</v>
      </c>
      <c r="DS3" s="82">
        <f t="shared" ref="DS3" si="97">SUM(DS4:DS23)</f>
        <v>6</v>
      </c>
      <c r="DT3" s="4">
        <f t="shared" ref="DT3" si="98">DR3+1</f>
        <v>45377</v>
      </c>
      <c r="DU3" s="82">
        <f t="shared" ref="DU3" si="99">SUM(DU4:DU23)</f>
        <v>7</v>
      </c>
      <c r="DV3" s="4">
        <f t="shared" ref="DV3" si="100">DT3+1</f>
        <v>45378</v>
      </c>
      <c r="DW3" s="82">
        <f t="shared" ref="DW3" si="101">SUM(DW4:DW23)</f>
        <v>8</v>
      </c>
      <c r="DX3" s="4">
        <f t="shared" ref="DX3" si="102">DV3+1</f>
        <v>45379</v>
      </c>
      <c r="DY3" s="82">
        <f t="shared" ref="DY3" si="103">SUM(DY4:DY23)</f>
        <v>9</v>
      </c>
      <c r="DZ3" s="4">
        <f t="shared" ref="DZ3" si="104">DX3+1</f>
        <v>45380</v>
      </c>
      <c r="EA3" s="83">
        <f t="shared" ref="EA3" si="105">SUM(EA4:EA23)</f>
        <v>7</v>
      </c>
      <c r="EB3" s="5">
        <f t="shared" ref="EB3" si="106">DR3+7</f>
        <v>45383</v>
      </c>
      <c r="EC3" s="82">
        <f t="shared" ref="EC3" si="107">SUM(EC4:EC23)</f>
        <v>0</v>
      </c>
      <c r="ED3" s="4">
        <f t="shared" ref="ED3" si="108">EB3+1</f>
        <v>45384</v>
      </c>
      <c r="EE3" s="82">
        <f t="shared" ref="EE3" si="109">SUM(EE4:EE23)</f>
        <v>5</v>
      </c>
      <c r="EF3" s="4">
        <f t="shared" ref="EF3" si="110">ED3+1</f>
        <v>45385</v>
      </c>
      <c r="EG3" s="82">
        <f>SUM(EG5:EG23)</f>
        <v>1</v>
      </c>
      <c r="EH3" s="4">
        <f t="shared" ref="EH3" si="111">EF3+1</f>
        <v>45386</v>
      </c>
      <c r="EI3" s="82">
        <f t="shared" ref="EI3" si="112">SUM(EI4:EI23)</f>
        <v>5</v>
      </c>
      <c r="EJ3" s="4">
        <f t="shared" ref="EJ3" si="113">EH3+1</f>
        <v>45387</v>
      </c>
      <c r="EK3" s="83">
        <f>SUM(EK5:EK23)</f>
        <v>1</v>
      </c>
      <c r="EL3" s="5">
        <f t="shared" ref="EL3" si="114">EB3+7</f>
        <v>45390</v>
      </c>
      <c r="EM3" s="82">
        <f t="shared" ref="EM3" si="115">SUM(EM4:EM23)</f>
        <v>12</v>
      </c>
      <c r="EN3" s="4">
        <f t="shared" ref="EN3" si="116">EL3+1</f>
        <v>45391</v>
      </c>
      <c r="EO3" s="82">
        <f t="shared" ref="EO3" si="117">SUM(EO4:EO23)</f>
        <v>7</v>
      </c>
      <c r="EP3" s="4">
        <f t="shared" ref="EP3" si="118">EN3+1</f>
        <v>45392</v>
      </c>
      <c r="EQ3" s="82">
        <f t="shared" ref="EQ3" si="119">SUM(EQ4:EQ23)</f>
        <v>3</v>
      </c>
      <c r="ER3" s="4">
        <f t="shared" ref="ER3" si="120">EP3+1</f>
        <v>45393</v>
      </c>
      <c r="ES3" s="82">
        <f t="shared" ref="ES3" si="121">SUM(ES4:ES23)</f>
        <v>2</v>
      </c>
      <c r="ET3" s="4">
        <f t="shared" ref="ET3" si="122">ER3+1</f>
        <v>45394</v>
      </c>
      <c r="EU3" s="83">
        <f t="shared" ref="EU3" si="123">SUM(EU4:EU23)</f>
        <v>0</v>
      </c>
      <c r="EV3" s="5">
        <f t="shared" ref="EV3" si="124">EL3+7</f>
        <v>45397</v>
      </c>
      <c r="EW3" s="82">
        <f t="shared" ref="EW3" si="125">SUM(EW4:EW23)</f>
        <v>9</v>
      </c>
      <c r="EX3" s="4">
        <f t="shared" ref="EX3" si="126">EV3+1</f>
        <v>45398</v>
      </c>
      <c r="EY3" s="82">
        <f t="shared" ref="EY3" si="127">SUM(EY4:EY23)</f>
        <v>9</v>
      </c>
      <c r="EZ3" s="4">
        <f t="shared" ref="EZ3" si="128">EX3+1</f>
        <v>45399</v>
      </c>
      <c r="FA3" s="82">
        <f>SUM(FA4:FA23)</f>
        <v>4</v>
      </c>
      <c r="FB3" s="4">
        <f t="shared" ref="FB3" si="129">EZ3+1</f>
        <v>45400</v>
      </c>
      <c r="FC3" s="82">
        <f t="shared" ref="FC3" si="130">SUM(FC4:FC23)</f>
        <v>7</v>
      </c>
      <c r="FD3" s="4">
        <f t="shared" ref="FD3" si="131">FB3+1</f>
        <v>45401</v>
      </c>
      <c r="FE3" s="83">
        <f t="shared" ref="FE3" si="132">SUM(FE4:FE23)</f>
        <v>14</v>
      </c>
      <c r="FF3" s="5">
        <f t="shared" ref="FF3" si="133">EV3+7</f>
        <v>45404</v>
      </c>
      <c r="FG3" s="82">
        <f t="shared" ref="FG3" si="134">SUM(FG4:FG23)</f>
        <v>12</v>
      </c>
      <c r="FH3" s="4">
        <f t="shared" ref="FH3" si="135">FF3+1</f>
        <v>45405</v>
      </c>
      <c r="FI3" s="82">
        <f t="shared" ref="FI3" si="136">SUM(FI4:FI23)</f>
        <v>11</v>
      </c>
      <c r="FJ3" s="4">
        <f t="shared" ref="FJ3" si="137">FH3+1</f>
        <v>45406</v>
      </c>
      <c r="FK3" s="82">
        <f t="shared" ref="FK3" si="138">SUM(FK4:FK23)</f>
        <v>9</v>
      </c>
      <c r="FL3" s="4">
        <f t="shared" ref="FL3" si="139">FJ3+1</f>
        <v>45407</v>
      </c>
      <c r="FM3" s="82">
        <f>SUM(FM4:FM23)</f>
        <v>6</v>
      </c>
      <c r="FN3" s="4">
        <f t="shared" ref="FN3" si="140">FL3+1</f>
        <v>45408</v>
      </c>
      <c r="FO3" s="83">
        <f t="shared" ref="FO3" si="141">SUM(FO4:FO23)</f>
        <v>12</v>
      </c>
      <c r="FP3" s="5">
        <f t="shared" ref="FP3" si="142">FF3+7</f>
        <v>45411</v>
      </c>
      <c r="FQ3" s="82">
        <f>SUM(FQ5:FQ23)</f>
        <v>18</v>
      </c>
      <c r="FR3" s="4">
        <f t="shared" ref="FR3" si="143">FP3+1</f>
        <v>45412</v>
      </c>
      <c r="FS3" s="82">
        <f t="shared" ref="FS3" si="144">SUM(FS4:FS23)</f>
        <v>8</v>
      </c>
      <c r="FT3" s="4">
        <f t="shared" ref="FT3" si="145">FR3+1</f>
        <v>45413</v>
      </c>
      <c r="FU3" s="82">
        <f t="shared" ref="FU3" si="146">SUM(FU4:FU23)</f>
        <v>0</v>
      </c>
      <c r="FV3" s="4">
        <f t="shared" ref="FV3" si="147">FT3+1</f>
        <v>45414</v>
      </c>
      <c r="FW3" s="82">
        <f>SUM(FW4:FW23)</f>
        <v>8</v>
      </c>
      <c r="FX3" s="4">
        <f t="shared" ref="FX3" si="148">FV3+1</f>
        <v>45415</v>
      </c>
      <c r="FY3" s="83">
        <f t="shared" ref="FY3" si="149">SUM(FY4:FY23)</f>
        <v>14</v>
      </c>
      <c r="FZ3" s="5">
        <f>FP3+14</f>
        <v>45425</v>
      </c>
      <c r="GA3" s="82">
        <f t="shared" ref="GA3" si="150">SUM(GA4:GA23)</f>
        <v>11</v>
      </c>
      <c r="GB3" s="4">
        <f t="shared" ref="GB3" si="151">FZ3+1</f>
        <v>45426</v>
      </c>
      <c r="GC3" s="82">
        <f t="shared" ref="GC3" si="152">SUM(GC4:GC23)</f>
        <v>7</v>
      </c>
      <c r="GD3" s="4">
        <f t="shared" ref="GD3" si="153">GB3+1</f>
        <v>45427</v>
      </c>
      <c r="GE3" s="82">
        <f t="shared" ref="GE3" si="154">SUM(GE4:GE23)</f>
        <v>12</v>
      </c>
      <c r="GF3" s="4">
        <f t="shared" ref="GF3" si="155">GD3+1</f>
        <v>45428</v>
      </c>
      <c r="GG3" s="82">
        <f>SUM(GG4:GG23)</f>
        <v>9</v>
      </c>
      <c r="GH3" s="4">
        <f t="shared" ref="GH3" si="156">GF3+1</f>
        <v>45429</v>
      </c>
      <c r="GI3" s="83">
        <f t="shared" ref="GI3" si="157">SUM(GI4:GI23)</f>
        <v>14</v>
      </c>
      <c r="GJ3" s="5">
        <f>FZ3+7</f>
        <v>45432</v>
      </c>
      <c r="GK3" s="82">
        <f t="shared" ref="GK3" si="158">SUM(GK4:GK23)</f>
        <v>11</v>
      </c>
      <c r="GL3" s="4">
        <f t="shared" ref="GL3" si="159">GJ3+1</f>
        <v>45433</v>
      </c>
      <c r="GM3" s="82">
        <f>SUM(GM6:GM23)</f>
        <v>5</v>
      </c>
      <c r="GN3" s="4">
        <f t="shared" ref="GN3" si="160">GL3+1</f>
        <v>45434</v>
      </c>
      <c r="GO3" s="82">
        <f t="shared" ref="GO3" si="161">SUM(GO4:GO23)</f>
        <v>11</v>
      </c>
      <c r="GP3" s="4">
        <f t="shared" ref="GP3" si="162">GN3+1</f>
        <v>45435</v>
      </c>
      <c r="GQ3" s="82">
        <f>SUM(GQ7:GQ23)</f>
        <v>6</v>
      </c>
      <c r="GR3" s="4">
        <f t="shared" ref="GR3" si="163">GP3+1</f>
        <v>45436</v>
      </c>
      <c r="GS3" s="83">
        <f t="shared" ref="GS3" si="164">SUM(GS4:GS23)</f>
        <v>10</v>
      </c>
      <c r="GT3" s="5">
        <f t="shared" ref="GT3" si="165">GJ3+7</f>
        <v>45439</v>
      </c>
      <c r="GU3" s="82">
        <f t="shared" ref="GU3" si="166">SUM(GU4:GU23)</f>
        <v>9</v>
      </c>
      <c r="GV3" s="4">
        <f t="shared" ref="GV3" si="167">GT3+1</f>
        <v>45440</v>
      </c>
      <c r="GW3" s="82">
        <f t="shared" ref="GW3" si="168">SUM(GW4:GW23)</f>
        <v>5</v>
      </c>
      <c r="GX3" s="4">
        <f t="shared" ref="GX3" si="169">GV3+1</f>
        <v>45441</v>
      </c>
      <c r="GY3" s="82">
        <f t="shared" ref="GY3" si="170">SUM(GY4:GY23)</f>
        <v>11</v>
      </c>
      <c r="GZ3" s="4">
        <f t="shared" ref="GZ3" si="171">GX3+1</f>
        <v>45442</v>
      </c>
      <c r="HA3" s="82">
        <f t="shared" ref="HA3" si="172">SUM(HA4:HA23)</f>
        <v>8</v>
      </c>
      <c r="HB3" s="4">
        <f t="shared" ref="HB3" si="173">GZ3+1</f>
        <v>45443</v>
      </c>
      <c r="HC3" s="83">
        <f>SUM(HC4:HC23)</f>
        <v>12</v>
      </c>
      <c r="HD3" s="5">
        <f t="shared" ref="HD3" si="174">GT3+7</f>
        <v>45446</v>
      </c>
      <c r="HE3" s="82">
        <f t="shared" ref="HE3" si="175">SUM(HE4:HE23)</f>
        <v>11</v>
      </c>
      <c r="HF3" s="4">
        <f t="shared" ref="HF3" si="176">HD3+1</f>
        <v>45447</v>
      </c>
      <c r="HG3" s="82">
        <f t="shared" ref="HG3" si="177">SUM(HG4:HG23)</f>
        <v>14</v>
      </c>
      <c r="HH3" s="4">
        <f t="shared" ref="HH3" si="178">HF3+1</f>
        <v>45448</v>
      </c>
      <c r="HI3" s="82">
        <f t="shared" ref="HI3" si="179">SUM(HI4:HI23)</f>
        <v>17</v>
      </c>
      <c r="HJ3" s="4">
        <f t="shared" ref="HJ3" si="180">HH3+1</f>
        <v>45449</v>
      </c>
      <c r="HK3" s="82">
        <f t="shared" ref="HK3" si="181">SUM(HK4:HK23)</f>
        <v>7</v>
      </c>
      <c r="HL3" s="4">
        <f t="shared" ref="HL3" si="182">HJ3+1</f>
        <v>45450</v>
      </c>
      <c r="HM3" s="83">
        <f t="shared" ref="HM3" si="183">SUM(HM4:HM23)</f>
        <v>5</v>
      </c>
      <c r="HN3" s="5">
        <f t="shared" ref="HN3" si="184">HD3+7</f>
        <v>45453</v>
      </c>
      <c r="HO3" s="82">
        <f t="shared" ref="HO3" si="185">SUM(HO4:HO23)</f>
        <v>14</v>
      </c>
      <c r="HP3" s="4">
        <f t="shared" ref="HP3" si="186">HN3+1</f>
        <v>45454</v>
      </c>
      <c r="HQ3" s="82">
        <f t="shared" ref="HQ3" si="187">SUM(HQ4:HQ23)</f>
        <v>18</v>
      </c>
      <c r="HR3" s="4">
        <f t="shared" ref="HR3" si="188">HP3+1</f>
        <v>45455</v>
      </c>
      <c r="HS3" s="82">
        <f t="shared" ref="HS3" si="189">SUM(HS4:HS23)</f>
        <v>17</v>
      </c>
      <c r="HT3" s="4">
        <f t="shared" ref="HT3" si="190">HR3+1</f>
        <v>45456</v>
      </c>
      <c r="HU3" s="82">
        <f t="shared" ref="HU3" si="191">SUM(HU4:HU23)</f>
        <v>16</v>
      </c>
      <c r="HV3" s="4">
        <f t="shared" ref="HV3" si="192">HT3+1</f>
        <v>45457</v>
      </c>
      <c r="HW3" s="83">
        <f t="shared" ref="HW3" si="193">SUM(HW4:HW23)</f>
        <v>10</v>
      </c>
      <c r="HX3" s="5">
        <f t="shared" ref="HX3" si="194">HN3+7</f>
        <v>45460</v>
      </c>
      <c r="HY3" s="82">
        <f t="shared" ref="HY3" si="195">SUM(HY4:HY23)</f>
        <v>15</v>
      </c>
      <c r="HZ3" s="4">
        <f t="shared" ref="HZ3" si="196">HX3+1</f>
        <v>45461</v>
      </c>
      <c r="IA3" s="82">
        <f t="shared" ref="IA3" si="197">SUM(IA4:IA23)</f>
        <v>16</v>
      </c>
      <c r="IB3" s="4">
        <f t="shared" ref="IB3" si="198">HZ3+1</f>
        <v>45462</v>
      </c>
      <c r="IC3" s="82">
        <f t="shared" ref="IC3" si="199">SUM(IC4:IC23)</f>
        <v>14</v>
      </c>
      <c r="ID3" s="4">
        <f t="shared" ref="ID3" si="200">IB3+1</f>
        <v>45463</v>
      </c>
      <c r="IE3" s="82">
        <f t="shared" ref="IE3" si="201">SUM(IE4:IE23)</f>
        <v>15</v>
      </c>
      <c r="IF3" s="4">
        <f t="shared" ref="IF3" si="202">ID3+1</f>
        <v>45464</v>
      </c>
      <c r="IG3" s="83">
        <f t="shared" ref="IG3" si="203">SUM(IG4:IG23)</f>
        <v>10</v>
      </c>
      <c r="IH3" s="5">
        <f t="shared" ref="IH3" si="204">HX3+7</f>
        <v>45467</v>
      </c>
      <c r="II3" s="82">
        <f t="shared" ref="II3" si="205">SUM(II4:II23)</f>
        <v>16</v>
      </c>
      <c r="IJ3" s="4">
        <f t="shared" ref="IJ3" si="206">IH3+1</f>
        <v>45468</v>
      </c>
      <c r="IK3" s="82">
        <f t="shared" ref="IK3" si="207">SUM(IK4:IK23)</f>
        <v>13</v>
      </c>
      <c r="IL3" s="4">
        <f t="shared" ref="IL3" si="208">IJ3+1</f>
        <v>45469</v>
      </c>
      <c r="IM3" s="82">
        <f t="shared" ref="IM3" si="209">SUM(IM4:IM23)</f>
        <v>13</v>
      </c>
      <c r="IN3" s="4">
        <f t="shared" ref="IN3" si="210">IL3+1</f>
        <v>45470</v>
      </c>
      <c r="IO3" s="82">
        <f t="shared" ref="IO3" si="211">SUM(IO4:IO23)</f>
        <v>5</v>
      </c>
      <c r="IP3" s="4">
        <f t="shared" ref="IP3" si="212">IN3+1</f>
        <v>45471</v>
      </c>
      <c r="IQ3" s="83">
        <f t="shared" ref="IQ3" si="213">SUM(IQ4:IQ23)</f>
        <v>7</v>
      </c>
      <c r="IR3" s="5">
        <f t="shared" ref="IR3" si="214">IH3+7</f>
        <v>45474</v>
      </c>
      <c r="IS3" s="82">
        <f t="shared" ref="IS3" si="215">SUM(IS4:IS23)</f>
        <v>10</v>
      </c>
      <c r="IT3" s="4">
        <f t="shared" ref="IT3" si="216">IR3+1</f>
        <v>45475</v>
      </c>
      <c r="IU3" s="82">
        <f t="shared" ref="IU3" si="217">SUM(IU4:IU23)</f>
        <v>11</v>
      </c>
      <c r="IV3" s="4">
        <f t="shared" ref="IV3" si="218">IT3+1</f>
        <v>45476</v>
      </c>
      <c r="IW3" s="82">
        <f t="shared" ref="IW3" si="219">SUM(IW4:IW23)</f>
        <v>10</v>
      </c>
      <c r="IX3" s="4">
        <f t="shared" ref="IX3" si="220">IV3+1</f>
        <v>45477</v>
      </c>
      <c r="IY3" s="82">
        <f t="shared" ref="IY3" si="221">SUM(IY4:IY23)</f>
        <v>10</v>
      </c>
      <c r="IZ3" s="4">
        <f t="shared" ref="IZ3" si="222">IX3+1</f>
        <v>45478</v>
      </c>
      <c r="JA3" s="83">
        <f t="shared" ref="JA3" si="223">SUM(JA4:JA23)</f>
        <v>15</v>
      </c>
      <c r="JB3" s="5">
        <f t="shared" ref="JB3" si="224">IR3+7</f>
        <v>45481</v>
      </c>
      <c r="JC3" s="82">
        <f t="shared" ref="JC3" si="225">SUM(JC4:JC23)</f>
        <v>8</v>
      </c>
      <c r="JD3" s="4">
        <f t="shared" ref="JD3" si="226">JB3+1</f>
        <v>45482</v>
      </c>
      <c r="JE3" s="82">
        <f t="shared" ref="JE3" si="227">SUM(JE4:JE23)</f>
        <v>8</v>
      </c>
      <c r="JF3" s="4">
        <f t="shared" ref="JF3" si="228">JD3+1</f>
        <v>45483</v>
      </c>
      <c r="JG3" s="82">
        <f t="shared" ref="JG3" si="229">SUM(JG4:JG23)</f>
        <v>10</v>
      </c>
      <c r="JH3" s="4">
        <f t="shared" ref="JH3" si="230">JF3+1</f>
        <v>45484</v>
      </c>
      <c r="JI3" s="82">
        <f t="shared" ref="JI3" si="231">SUM(JI4:JI23)</f>
        <v>14</v>
      </c>
      <c r="JJ3" s="4">
        <f t="shared" ref="JJ3" si="232">JH3+1</f>
        <v>45485</v>
      </c>
      <c r="JK3" s="83">
        <f t="shared" ref="JK3" si="233">SUM(JK4:JK23)</f>
        <v>9</v>
      </c>
      <c r="JL3" s="5">
        <f t="shared" ref="JL3" si="234">JB3+7</f>
        <v>45488</v>
      </c>
      <c r="JM3" s="82">
        <f t="shared" ref="JM3" si="235">SUM(JM4:JM23)</f>
        <v>3</v>
      </c>
      <c r="JN3" s="4">
        <f t="shared" ref="JN3" si="236">JL3+1</f>
        <v>45489</v>
      </c>
      <c r="JO3" s="82">
        <f t="shared" ref="JO3" si="237">SUM(JO4:JO23)</f>
        <v>12</v>
      </c>
      <c r="JP3" s="4">
        <f t="shared" ref="JP3" si="238">JN3+1</f>
        <v>45490</v>
      </c>
      <c r="JQ3" s="82">
        <f t="shared" ref="JQ3" si="239">SUM(JQ4:JQ23)</f>
        <v>8</v>
      </c>
      <c r="JR3" s="4">
        <f t="shared" ref="JR3" si="240">JP3+1</f>
        <v>45491</v>
      </c>
      <c r="JS3" s="82">
        <f t="shared" ref="JS3" si="241">SUM(JS4:JS23)</f>
        <v>3</v>
      </c>
      <c r="JT3" s="4">
        <f t="shared" ref="JT3" si="242">JR3+1</f>
        <v>45492</v>
      </c>
      <c r="JU3" s="83">
        <f t="shared" ref="JU3" si="243">SUM(JU4:JU23)</f>
        <v>8</v>
      </c>
      <c r="JV3" s="5">
        <f t="shared" ref="JV3" si="244">JL3+7</f>
        <v>45495</v>
      </c>
      <c r="JW3" s="82">
        <f>SUM(JW5:JW23)</f>
        <v>3</v>
      </c>
      <c r="JX3" s="4">
        <f t="shared" ref="JX3" si="245">JV3+1</f>
        <v>45496</v>
      </c>
      <c r="JY3" s="82">
        <f t="shared" ref="JY3" si="246">SUM(JY4:JY23)</f>
        <v>4</v>
      </c>
      <c r="JZ3" s="4">
        <f t="shared" ref="JZ3" si="247">JX3+1</f>
        <v>45497</v>
      </c>
      <c r="KA3" s="82">
        <f t="shared" ref="KA3" si="248">SUM(KA4:KA23)</f>
        <v>0</v>
      </c>
      <c r="KB3" s="4">
        <f t="shared" ref="KB3" si="249">JZ3+1</f>
        <v>45498</v>
      </c>
      <c r="KC3" s="82">
        <f t="shared" ref="KC3" si="250">SUM(KC4:KC23)</f>
        <v>0</v>
      </c>
      <c r="KD3" s="4">
        <f t="shared" ref="KD3" si="251">KB3+1</f>
        <v>45499</v>
      </c>
      <c r="KE3" s="83">
        <f t="shared" ref="KE3" si="252">SUM(KE4:KE23)</f>
        <v>0</v>
      </c>
      <c r="KF3" s="5">
        <f t="shared" ref="KF3" si="253">JV3+7</f>
        <v>45502</v>
      </c>
      <c r="KG3" s="82">
        <f t="shared" ref="KG3" si="254">SUM(KG4:KG23)</f>
        <v>0</v>
      </c>
      <c r="KH3" s="4">
        <f t="shared" ref="KH3" si="255">KF3+1</f>
        <v>45503</v>
      </c>
      <c r="KI3" s="82">
        <f t="shared" ref="KI3" si="256">SUM(KI4:KI23)</f>
        <v>0</v>
      </c>
      <c r="KJ3" s="4">
        <f t="shared" ref="KJ3" si="257">KH3+1</f>
        <v>45504</v>
      </c>
      <c r="KK3" s="82">
        <f t="shared" ref="KK3" si="258">SUM(KK4:KK23)</f>
        <v>0</v>
      </c>
      <c r="KL3" s="4">
        <f t="shared" ref="KL3" si="259">KJ3+1</f>
        <v>45505</v>
      </c>
      <c r="KM3" s="82">
        <f t="shared" ref="KM3" si="260">SUM(KM4:KM23)</f>
        <v>0</v>
      </c>
      <c r="KN3" s="4">
        <f t="shared" ref="KN3" si="261">KL3+1</f>
        <v>45506</v>
      </c>
      <c r="KO3" s="83">
        <f t="shared" ref="KO3" si="262">SUM(KO4:KO23)</f>
        <v>0</v>
      </c>
      <c r="KP3" s="5"/>
      <c r="KQ3" s="82"/>
      <c r="KR3" s="4"/>
      <c r="KS3" s="82"/>
      <c r="KT3" s="4"/>
      <c r="KU3" s="82"/>
      <c r="KV3" s="4"/>
      <c r="KW3" s="82"/>
      <c r="KX3" s="4"/>
      <c r="KY3" s="83"/>
      <c r="KZ3" s="5"/>
      <c r="LA3" s="82"/>
      <c r="LB3" s="4"/>
      <c r="LC3" s="82"/>
      <c r="LD3" s="4"/>
      <c r="LE3" s="82"/>
      <c r="LF3" s="4"/>
      <c r="LG3" s="82"/>
      <c r="LH3" s="4"/>
      <c r="LI3" s="83"/>
      <c r="LJ3" s="5"/>
      <c r="LK3" s="82"/>
      <c r="LL3" s="4"/>
      <c r="LM3" s="82"/>
      <c r="LN3" s="4"/>
      <c r="LO3" s="82"/>
      <c r="LP3" s="4"/>
      <c r="LQ3" s="82"/>
      <c r="LR3" s="4"/>
      <c r="LS3" s="83"/>
      <c r="LT3" s="5"/>
      <c r="LU3" s="82"/>
      <c r="LV3" s="4"/>
      <c r="LW3" s="82"/>
      <c r="LX3" s="4"/>
      <c r="LY3" s="82"/>
      <c r="LZ3" s="4"/>
      <c r="MA3" s="82"/>
      <c r="MB3" s="4"/>
      <c r="MC3" s="83"/>
      <c r="MD3" s="5"/>
      <c r="ME3" s="82"/>
      <c r="MF3" s="4"/>
      <c r="MG3" s="82"/>
      <c r="MH3" s="4"/>
      <c r="MI3" s="82"/>
      <c r="MJ3" s="4"/>
      <c r="MK3" s="82"/>
      <c r="ML3" s="4"/>
      <c r="MM3" s="83"/>
      <c r="MN3" s="5"/>
      <c r="MO3" s="82"/>
      <c r="MP3" s="4"/>
      <c r="MQ3" s="82"/>
      <c r="MR3" s="4"/>
      <c r="MS3" s="82"/>
      <c r="MT3" s="4"/>
      <c r="MU3" s="82"/>
      <c r="MV3" s="4"/>
      <c r="MW3" s="83"/>
    </row>
    <row r="4" spans="1:361" x14ac:dyDescent="0.3">
      <c r="A4" s="105" t="s">
        <v>343</v>
      </c>
      <c r="B4" s="22"/>
      <c r="C4" s="19"/>
      <c r="D4" s="12" t="s">
        <v>8</v>
      </c>
      <c r="E4" s="1">
        <v>4</v>
      </c>
      <c r="F4" s="12" t="s">
        <v>40</v>
      </c>
      <c r="G4" s="1">
        <v>4</v>
      </c>
      <c r="H4" s="12" t="s">
        <v>55</v>
      </c>
      <c r="I4" s="1">
        <v>3</v>
      </c>
      <c r="J4" s="12" t="s">
        <v>19</v>
      </c>
      <c r="K4" s="7">
        <v>6</v>
      </c>
      <c r="L4" s="12" t="s">
        <v>8</v>
      </c>
      <c r="M4" s="1">
        <v>4</v>
      </c>
      <c r="N4" s="12" t="s">
        <v>50</v>
      </c>
      <c r="O4" s="1">
        <v>2</v>
      </c>
      <c r="P4" s="12" t="s">
        <v>51</v>
      </c>
      <c r="Q4" s="1">
        <v>8</v>
      </c>
      <c r="R4" s="12" t="s">
        <v>38</v>
      </c>
      <c r="S4" s="1">
        <v>1</v>
      </c>
      <c r="T4" s="12" t="s">
        <v>5</v>
      </c>
      <c r="U4" s="7">
        <v>2</v>
      </c>
      <c r="V4" s="12" t="s">
        <v>8</v>
      </c>
      <c r="W4" s="1">
        <v>4</v>
      </c>
      <c r="X4" s="12" t="s">
        <v>50</v>
      </c>
      <c r="Y4" s="1">
        <v>2</v>
      </c>
      <c r="Z4" s="12" t="s">
        <v>43</v>
      </c>
      <c r="AA4" s="1">
        <v>1</v>
      </c>
      <c r="AB4" s="12" t="s">
        <v>66</v>
      </c>
      <c r="AC4" s="1">
        <v>4</v>
      </c>
      <c r="AD4" s="12" t="s">
        <v>54</v>
      </c>
      <c r="AE4" s="7">
        <v>6</v>
      </c>
      <c r="AF4" s="12" t="s">
        <v>19</v>
      </c>
      <c r="AG4" s="1">
        <v>1</v>
      </c>
      <c r="AH4" s="12" t="s">
        <v>46</v>
      </c>
      <c r="AI4" s="1">
        <v>4</v>
      </c>
      <c r="AJ4" s="12" t="s">
        <v>34</v>
      </c>
      <c r="AK4" s="1">
        <v>6</v>
      </c>
      <c r="AL4" s="12" t="s">
        <v>169</v>
      </c>
      <c r="AM4" s="1">
        <v>1</v>
      </c>
      <c r="AN4" s="12" t="s">
        <v>40</v>
      </c>
      <c r="AO4" s="7">
        <v>4</v>
      </c>
      <c r="AP4" s="12" t="s">
        <v>33</v>
      </c>
      <c r="AQ4" s="1">
        <v>2</v>
      </c>
      <c r="AR4" s="12" t="s">
        <v>6</v>
      </c>
      <c r="AS4" s="1">
        <v>4</v>
      </c>
      <c r="AT4" s="12" t="s">
        <v>40</v>
      </c>
      <c r="AU4" s="1">
        <v>4</v>
      </c>
      <c r="AV4" s="12" t="s">
        <v>28</v>
      </c>
      <c r="AW4" s="1">
        <v>2</v>
      </c>
      <c r="AX4" s="12" t="s">
        <v>27</v>
      </c>
      <c r="AY4" s="7">
        <v>1</v>
      </c>
      <c r="AZ4" s="12" t="s">
        <v>33</v>
      </c>
      <c r="BA4" s="1">
        <v>2</v>
      </c>
      <c r="BB4" s="12" t="s">
        <v>28</v>
      </c>
      <c r="BC4" s="1">
        <v>2</v>
      </c>
      <c r="BD4" s="12" t="s">
        <v>168</v>
      </c>
      <c r="BE4" s="1">
        <v>1</v>
      </c>
      <c r="BF4" s="12" t="s">
        <v>5</v>
      </c>
      <c r="BG4" s="1">
        <v>1</v>
      </c>
      <c r="BH4" s="12" t="s">
        <v>54</v>
      </c>
      <c r="BI4" s="7">
        <v>4</v>
      </c>
      <c r="BJ4" s="12" t="s">
        <v>34</v>
      </c>
      <c r="BK4" s="1">
        <v>6</v>
      </c>
      <c r="BL4" s="12" t="s">
        <v>33</v>
      </c>
      <c r="BM4" s="1">
        <v>2</v>
      </c>
      <c r="BN4" s="12" t="s">
        <v>54</v>
      </c>
      <c r="BO4" s="1">
        <v>4</v>
      </c>
      <c r="BP4" s="12" t="s">
        <v>19</v>
      </c>
      <c r="BQ4" s="1">
        <v>4</v>
      </c>
      <c r="BR4" s="12" t="s">
        <v>19</v>
      </c>
      <c r="BS4" s="7">
        <v>1</v>
      </c>
      <c r="BT4" s="12" t="s">
        <v>19</v>
      </c>
      <c r="BU4" s="1">
        <v>3</v>
      </c>
      <c r="BV4" s="31" t="s">
        <v>8</v>
      </c>
      <c r="BW4" s="1">
        <v>4</v>
      </c>
      <c r="BX4" s="12" t="s">
        <v>51</v>
      </c>
      <c r="BY4" s="1">
        <v>8</v>
      </c>
      <c r="BZ4" s="12" t="s">
        <v>33</v>
      </c>
      <c r="CA4" s="1">
        <v>2</v>
      </c>
      <c r="CB4" s="12" t="s">
        <v>19</v>
      </c>
      <c r="CC4" s="7">
        <v>2</v>
      </c>
      <c r="CD4" s="12" t="s">
        <v>8</v>
      </c>
      <c r="CE4" s="1">
        <v>2</v>
      </c>
      <c r="CF4" s="12" t="s">
        <v>40</v>
      </c>
      <c r="CG4" s="1">
        <v>3</v>
      </c>
      <c r="CH4" s="12" t="s">
        <v>26</v>
      </c>
      <c r="CI4" s="1">
        <v>1</v>
      </c>
      <c r="CJ4" s="12" t="s">
        <v>8</v>
      </c>
      <c r="CK4" s="1">
        <v>2</v>
      </c>
      <c r="CL4" s="12" t="s">
        <v>28</v>
      </c>
      <c r="CM4" s="30">
        <v>2</v>
      </c>
      <c r="CN4" s="12"/>
      <c r="CP4" s="12" t="s">
        <v>40</v>
      </c>
      <c r="CQ4" s="1">
        <v>4</v>
      </c>
      <c r="CR4" s="12" t="s">
        <v>61</v>
      </c>
      <c r="CS4" s="1">
        <v>6</v>
      </c>
      <c r="CT4" s="23" t="s">
        <v>51</v>
      </c>
      <c r="CU4" s="1">
        <v>8</v>
      </c>
      <c r="CV4" s="12" t="s">
        <v>43</v>
      </c>
      <c r="CW4" s="30">
        <v>3</v>
      </c>
      <c r="CX4" s="12" t="s">
        <v>61</v>
      </c>
      <c r="CY4" s="1">
        <v>6</v>
      </c>
      <c r="CZ4" s="12" t="s">
        <v>8</v>
      </c>
      <c r="DA4" s="1">
        <v>4</v>
      </c>
      <c r="DB4" s="12"/>
      <c r="DD4" s="12"/>
      <c r="DF4" s="12" t="s">
        <v>54</v>
      </c>
      <c r="DG4" s="30">
        <v>6</v>
      </c>
      <c r="DH4" s="12" t="s">
        <v>79</v>
      </c>
      <c r="DI4" s="1">
        <v>6</v>
      </c>
      <c r="DJ4" s="12" t="s">
        <v>61</v>
      </c>
      <c r="DK4" s="1">
        <v>6</v>
      </c>
      <c r="DL4" s="12"/>
      <c r="DN4" s="12" t="s">
        <v>8</v>
      </c>
      <c r="DO4" s="1">
        <v>4</v>
      </c>
      <c r="DP4" s="12" t="s">
        <v>71</v>
      </c>
      <c r="DQ4" s="30">
        <v>6</v>
      </c>
      <c r="DR4" s="12" t="s">
        <v>69</v>
      </c>
      <c r="DS4" s="1">
        <v>1</v>
      </c>
      <c r="DT4" s="12" t="s">
        <v>15</v>
      </c>
      <c r="DU4" s="1">
        <v>4</v>
      </c>
      <c r="DV4" s="23" t="s">
        <v>71</v>
      </c>
      <c r="DW4" s="1">
        <v>6</v>
      </c>
      <c r="DX4" s="23" t="s">
        <v>33</v>
      </c>
      <c r="DY4" s="1">
        <v>2</v>
      </c>
      <c r="DZ4" s="23" t="s">
        <v>55</v>
      </c>
      <c r="EA4" s="30">
        <v>1</v>
      </c>
      <c r="EB4" s="84"/>
      <c r="EC4" s="36"/>
      <c r="ED4" s="12" t="s">
        <v>69</v>
      </c>
      <c r="EE4" s="1">
        <v>1</v>
      </c>
      <c r="EF4" s="12"/>
      <c r="EH4" s="12" t="s">
        <v>43</v>
      </c>
      <c r="EI4" s="1">
        <v>1</v>
      </c>
      <c r="EJ4" s="12"/>
      <c r="EL4" s="12" t="s">
        <v>31</v>
      </c>
      <c r="EM4" s="1">
        <v>1</v>
      </c>
      <c r="EN4" s="12" t="s">
        <v>28</v>
      </c>
      <c r="EO4" s="1">
        <v>2</v>
      </c>
      <c r="EP4" s="12" t="s">
        <v>38</v>
      </c>
      <c r="EQ4" s="1">
        <v>1</v>
      </c>
      <c r="ER4" s="12" t="s">
        <v>69</v>
      </c>
      <c r="ES4" s="1">
        <v>1</v>
      </c>
      <c r="ET4" s="12"/>
      <c r="EU4" s="30"/>
      <c r="EV4" s="12" t="s">
        <v>42</v>
      </c>
      <c r="EW4" s="1">
        <v>2</v>
      </c>
      <c r="EX4" s="12" t="s">
        <v>71</v>
      </c>
      <c r="EY4" s="1">
        <v>4</v>
      </c>
      <c r="EZ4" s="12" t="s">
        <v>43</v>
      </c>
      <c r="FA4" s="1">
        <v>1</v>
      </c>
      <c r="FB4" s="12" t="s">
        <v>38</v>
      </c>
      <c r="FC4" s="1">
        <v>5</v>
      </c>
      <c r="FD4" s="12" t="s">
        <v>28</v>
      </c>
      <c r="FE4" s="30">
        <v>2</v>
      </c>
      <c r="FF4" s="23" t="s">
        <v>71</v>
      </c>
      <c r="FG4" s="1">
        <v>4</v>
      </c>
      <c r="FH4" s="12" t="s">
        <v>28</v>
      </c>
      <c r="FI4" s="1">
        <v>2</v>
      </c>
      <c r="FJ4" s="12" t="s">
        <v>38</v>
      </c>
      <c r="FK4" s="1">
        <v>3</v>
      </c>
      <c r="FL4" s="12" t="s">
        <v>38</v>
      </c>
      <c r="FM4" s="1">
        <v>1</v>
      </c>
      <c r="FN4" s="12" t="s">
        <v>46</v>
      </c>
      <c r="FO4" s="30">
        <v>4</v>
      </c>
      <c r="FR4" s="23" t="s">
        <v>53</v>
      </c>
      <c r="FS4" s="1">
        <v>4</v>
      </c>
      <c r="FT4" s="84"/>
      <c r="FU4" s="36"/>
      <c r="FV4" s="23" t="s">
        <v>28</v>
      </c>
      <c r="FW4" s="58">
        <v>2</v>
      </c>
      <c r="FX4" s="12" t="s">
        <v>53</v>
      </c>
      <c r="FY4" s="59">
        <v>2</v>
      </c>
      <c r="FZ4" s="23" t="s">
        <v>53</v>
      </c>
      <c r="GA4" s="58">
        <v>8</v>
      </c>
      <c r="GB4" s="23" t="s">
        <v>69</v>
      </c>
      <c r="GC4" s="58">
        <v>1</v>
      </c>
      <c r="GD4" s="23" t="s">
        <v>50</v>
      </c>
      <c r="GE4" s="58">
        <v>2</v>
      </c>
      <c r="GF4" s="23" t="s">
        <v>29</v>
      </c>
      <c r="GG4" s="58">
        <v>2</v>
      </c>
      <c r="GH4" s="12" t="s">
        <v>46</v>
      </c>
      <c r="GI4" s="30">
        <v>4</v>
      </c>
      <c r="GJ4" s="23" t="s">
        <v>28</v>
      </c>
      <c r="GK4" s="58">
        <v>2</v>
      </c>
      <c r="GL4" s="12" t="s">
        <v>69</v>
      </c>
      <c r="GM4" s="1">
        <v>2</v>
      </c>
      <c r="GN4" s="12" t="s">
        <v>29</v>
      </c>
      <c r="GO4" s="1">
        <v>2</v>
      </c>
      <c r="GP4" s="12"/>
      <c r="GR4" s="23" t="s">
        <v>28</v>
      </c>
      <c r="GS4" s="58">
        <v>2</v>
      </c>
      <c r="GT4" s="23" t="s">
        <v>54</v>
      </c>
      <c r="GU4" s="58">
        <v>4</v>
      </c>
      <c r="GV4" s="12" t="s">
        <v>29</v>
      </c>
      <c r="GW4" s="1">
        <v>2</v>
      </c>
      <c r="GX4" s="12" t="s">
        <v>29</v>
      </c>
      <c r="GY4" s="1">
        <v>2</v>
      </c>
      <c r="GZ4" s="12" t="s">
        <v>170</v>
      </c>
      <c r="HA4" s="1">
        <v>2</v>
      </c>
      <c r="HB4" s="23" t="s">
        <v>46</v>
      </c>
      <c r="HC4" s="59">
        <v>8</v>
      </c>
      <c r="HD4" s="12" t="s">
        <v>66</v>
      </c>
      <c r="HE4" s="1">
        <v>8</v>
      </c>
      <c r="HF4" s="23" t="s">
        <v>66</v>
      </c>
      <c r="HG4" s="58">
        <v>8</v>
      </c>
      <c r="HH4" s="23" t="s">
        <v>29</v>
      </c>
      <c r="HI4" s="58">
        <v>2</v>
      </c>
      <c r="HJ4" s="23" t="s">
        <v>38</v>
      </c>
      <c r="HK4" s="58">
        <v>2</v>
      </c>
      <c r="HL4" s="12" t="s">
        <v>14</v>
      </c>
      <c r="HM4" s="30">
        <v>4</v>
      </c>
      <c r="HN4" s="12" t="s">
        <v>14</v>
      </c>
      <c r="HO4" s="1">
        <v>2</v>
      </c>
      <c r="HP4" s="12" t="s">
        <v>19</v>
      </c>
      <c r="HQ4" s="1">
        <v>2</v>
      </c>
      <c r="HR4" s="12" t="s">
        <v>19</v>
      </c>
      <c r="HS4" s="1">
        <v>6</v>
      </c>
      <c r="HT4" s="12" t="s">
        <v>66</v>
      </c>
      <c r="HU4" s="1">
        <v>4</v>
      </c>
      <c r="HV4" s="12" t="s">
        <v>170</v>
      </c>
      <c r="HW4" s="30">
        <v>2</v>
      </c>
      <c r="HX4" s="12" t="s">
        <v>40</v>
      </c>
      <c r="HY4" s="1">
        <v>4</v>
      </c>
      <c r="HZ4" s="23" t="s">
        <v>19</v>
      </c>
      <c r="IA4" s="58">
        <v>2</v>
      </c>
      <c r="IB4" s="12" t="s">
        <v>19</v>
      </c>
      <c r="IC4" s="1">
        <v>2</v>
      </c>
      <c r="ID4" s="23" t="s">
        <v>44</v>
      </c>
      <c r="IE4" s="58">
        <v>4</v>
      </c>
      <c r="IF4" s="12" t="s">
        <v>5</v>
      </c>
      <c r="IG4" s="30">
        <v>2</v>
      </c>
      <c r="IH4" s="23" t="s">
        <v>53</v>
      </c>
      <c r="II4" s="58">
        <v>6</v>
      </c>
      <c r="IJ4" s="12" t="s">
        <v>44</v>
      </c>
      <c r="IK4" s="1">
        <v>4</v>
      </c>
      <c r="IL4" s="12" t="s">
        <v>38</v>
      </c>
      <c r="IM4" s="1">
        <v>1</v>
      </c>
      <c r="IN4" s="12" t="s">
        <v>5</v>
      </c>
      <c r="IO4" s="1">
        <v>2</v>
      </c>
      <c r="IP4" s="12" t="s">
        <v>66</v>
      </c>
      <c r="IQ4" s="30">
        <v>4</v>
      </c>
      <c r="IR4" s="12" t="s">
        <v>170</v>
      </c>
      <c r="IS4" s="1">
        <v>2</v>
      </c>
      <c r="IT4" s="12" t="s">
        <v>19</v>
      </c>
      <c r="IU4" s="1">
        <v>6</v>
      </c>
      <c r="IV4" s="12" t="s">
        <v>66</v>
      </c>
      <c r="IW4" s="1">
        <v>4</v>
      </c>
      <c r="IX4" s="12" t="s">
        <v>29</v>
      </c>
      <c r="IY4" s="1">
        <v>2</v>
      </c>
      <c r="IZ4" s="12" t="s">
        <v>58</v>
      </c>
      <c r="JA4" s="30">
        <v>8</v>
      </c>
      <c r="JB4" s="12" t="s">
        <v>19</v>
      </c>
      <c r="JC4" s="1">
        <v>4</v>
      </c>
      <c r="JD4" s="12" t="s">
        <v>19</v>
      </c>
      <c r="JE4" s="1">
        <v>4</v>
      </c>
      <c r="JF4" s="12" t="s">
        <v>40</v>
      </c>
      <c r="JG4" s="1">
        <v>4</v>
      </c>
      <c r="JH4" s="12" t="s">
        <v>19</v>
      </c>
      <c r="JI4" s="1">
        <v>2</v>
      </c>
      <c r="JJ4" s="12" t="s">
        <v>69</v>
      </c>
      <c r="JK4" s="30">
        <v>2</v>
      </c>
      <c r="JL4" s="12" t="s">
        <v>5</v>
      </c>
      <c r="JM4" s="1">
        <v>2</v>
      </c>
      <c r="JN4" s="12" t="s">
        <v>61</v>
      </c>
      <c r="JO4" s="1">
        <v>6</v>
      </c>
      <c r="JP4" s="12" t="s">
        <v>61</v>
      </c>
      <c r="JQ4" s="1">
        <v>3</v>
      </c>
      <c r="JR4" s="12" t="s">
        <v>38</v>
      </c>
      <c r="JS4" s="1">
        <v>2</v>
      </c>
      <c r="JT4" s="12" t="s">
        <v>69</v>
      </c>
      <c r="JU4" s="30">
        <v>1</v>
      </c>
      <c r="JX4" s="12"/>
      <c r="JZ4" s="12"/>
      <c r="KB4" s="12"/>
      <c r="KD4" s="12"/>
      <c r="KE4" s="30"/>
      <c r="KF4" s="12"/>
      <c r="KH4" s="12"/>
      <c r="KJ4" s="12"/>
      <c r="KL4" s="12"/>
      <c r="KN4" s="12"/>
      <c r="KO4" s="30"/>
      <c r="KP4" s="12"/>
      <c r="KR4" s="12"/>
      <c r="KT4" s="12"/>
      <c r="KV4" s="12"/>
      <c r="KX4" s="12"/>
      <c r="KY4" s="30"/>
      <c r="KZ4" s="12"/>
      <c r="LB4" s="12"/>
      <c r="LD4" s="12"/>
      <c r="LF4" s="12"/>
      <c r="LH4" s="12"/>
      <c r="LI4" s="30"/>
      <c r="LJ4" s="12"/>
      <c r="LL4" s="12"/>
      <c r="LN4" s="12"/>
      <c r="LP4" s="12"/>
      <c r="LR4" s="12"/>
      <c r="LS4" s="30"/>
      <c r="LT4" s="12"/>
      <c r="LV4" s="12"/>
      <c r="LX4" s="12"/>
      <c r="LZ4" s="12"/>
      <c r="MB4" s="12"/>
      <c r="MC4" s="30"/>
      <c r="MD4" s="12"/>
      <c r="MF4" s="12"/>
      <c r="MH4" s="12"/>
      <c r="MJ4" s="12"/>
      <c r="ML4" s="12"/>
      <c r="MM4" s="30"/>
      <c r="MN4" s="12"/>
      <c r="MP4" s="12"/>
      <c r="MR4" s="12"/>
      <c r="MT4" s="12"/>
      <c r="MV4" s="12"/>
      <c r="MW4" s="30"/>
    </row>
    <row r="5" spans="1:361" x14ac:dyDescent="0.3">
      <c r="A5" s="105"/>
      <c r="B5" s="22"/>
      <c r="C5" s="19"/>
      <c r="D5" s="12"/>
      <c r="F5" s="12" t="s">
        <v>51</v>
      </c>
      <c r="G5" s="1">
        <v>8</v>
      </c>
      <c r="H5" s="12" t="s">
        <v>19</v>
      </c>
      <c r="I5" s="1">
        <v>2</v>
      </c>
      <c r="J5" s="12"/>
      <c r="K5" s="7"/>
      <c r="L5" s="12" t="s">
        <v>19</v>
      </c>
      <c r="M5" s="1">
        <v>1</v>
      </c>
      <c r="N5" s="12" t="s">
        <v>26</v>
      </c>
      <c r="O5" s="1">
        <v>1</v>
      </c>
      <c r="P5" s="12" t="s">
        <v>16</v>
      </c>
      <c r="Q5" s="1">
        <v>2</v>
      </c>
      <c r="R5" s="12" t="s">
        <v>5</v>
      </c>
      <c r="S5" s="1">
        <v>1</v>
      </c>
      <c r="T5" s="12" t="s">
        <v>40</v>
      </c>
      <c r="U5" s="7">
        <v>4</v>
      </c>
      <c r="V5" s="12" t="s">
        <v>38</v>
      </c>
      <c r="W5" s="1">
        <v>1</v>
      </c>
      <c r="X5" s="12" t="s">
        <v>51</v>
      </c>
      <c r="Y5" s="1">
        <v>8</v>
      </c>
      <c r="Z5" s="12" t="s">
        <v>168</v>
      </c>
      <c r="AA5" s="1">
        <v>1</v>
      </c>
      <c r="AB5" s="12" t="s">
        <v>46</v>
      </c>
      <c r="AC5" s="1">
        <v>4</v>
      </c>
      <c r="AD5" s="12" t="s">
        <v>169</v>
      </c>
      <c r="AE5" s="7">
        <v>1</v>
      </c>
      <c r="AF5" s="12" t="s">
        <v>54</v>
      </c>
      <c r="AG5" s="1">
        <v>8</v>
      </c>
      <c r="AH5" s="12" t="s">
        <v>5</v>
      </c>
      <c r="AI5" s="1">
        <v>2</v>
      </c>
      <c r="AJ5" s="12" t="s">
        <v>38</v>
      </c>
      <c r="AK5" s="1">
        <v>1</v>
      </c>
      <c r="AL5" s="12" t="s">
        <v>69</v>
      </c>
      <c r="AM5" s="1">
        <v>2</v>
      </c>
      <c r="AN5" s="6"/>
      <c r="AP5" s="12" t="s">
        <v>29</v>
      </c>
      <c r="AQ5" s="1">
        <v>4</v>
      </c>
      <c r="AR5" s="12" t="s">
        <v>34</v>
      </c>
      <c r="AS5" s="1">
        <v>6</v>
      </c>
      <c r="AT5" s="12" t="s">
        <v>19</v>
      </c>
      <c r="AU5" s="1">
        <v>8</v>
      </c>
      <c r="AV5" s="12" t="s">
        <v>40</v>
      </c>
      <c r="AW5" s="1">
        <v>4</v>
      </c>
      <c r="AX5" s="12"/>
      <c r="AZ5" s="12" t="s">
        <v>26</v>
      </c>
      <c r="BA5" s="1">
        <v>1</v>
      </c>
      <c r="BB5" s="12" t="s">
        <v>28</v>
      </c>
      <c r="BC5" s="1">
        <v>2</v>
      </c>
      <c r="BD5" s="12" t="s">
        <v>19</v>
      </c>
      <c r="BE5" s="1">
        <v>4</v>
      </c>
      <c r="BF5" s="12" t="s">
        <v>19</v>
      </c>
      <c r="BG5" s="1">
        <v>2</v>
      </c>
      <c r="BH5" s="12" t="s">
        <v>19</v>
      </c>
      <c r="BI5" s="7">
        <v>2</v>
      </c>
      <c r="BJ5" s="12" t="s">
        <v>40</v>
      </c>
      <c r="BK5" s="1">
        <v>4</v>
      </c>
      <c r="BL5" s="12"/>
      <c r="BN5" s="6"/>
      <c r="BO5" s="1"/>
      <c r="BP5" s="6"/>
      <c r="BQ5" s="1"/>
      <c r="BR5" s="12" t="s">
        <v>8</v>
      </c>
      <c r="BS5" s="7">
        <v>4</v>
      </c>
      <c r="BT5" s="12" t="s">
        <v>5</v>
      </c>
      <c r="BU5" s="1">
        <v>1</v>
      </c>
      <c r="BV5" s="32" t="s">
        <v>19</v>
      </c>
      <c r="BW5" s="1">
        <v>2</v>
      </c>
      <c r="BX5" s="12" t="s">
        <v>168</v>
      </c>
      <c r="BY5" s="1">
        <v>1</v>
      </c>
      <c r="BZ5" s="12" t="s">
        <v>43</v>
      </c>
      <c r="CA5" s="1">
        <v>3</v>
      </c>
      <c r="CB5" s="12"/>
      <c r="CD5" s="12" t="s">
        <v>28</v>
      </c>
      <c r="CE5" s="1">
        <v>1</v>
      </c>
      <c r="CF5" s="12"/>
      <c r="CH5" s="12" t="s">
        <v>51</v>
      </c>
      <c r="CI5" s="1">
        <v>8</v>
      </c>
      <c r="CJ5" s="12" t="s">
        <v>170</v>
      </c>
      <c r="CK5" s="1">
        <v>3</v>
      </c>
      <c r="CL5" s="12" t="s">
        <v>19</v>
      </c>
      <c r="CM5" s="30">
        <v>8</v>
      </c>
      <c r="CN5" s="12"/>
      <c r="CP5" s="12"/>
      <c r="CR5" s="12" t="s">
        <v>79</v>
      </c>
      <c r="CS5" s="1">
        <v>6</v>
      </c>
      <c r="CT5" s="12"/>
      <c r="CV5" s="12" t="s">
        <v>19</v>
      </c>
      <c r="CW5" s="30">
        <v>8</v>
      </c>
      <c r="CX5" s="12" t="s">
        <v>170</v>
      </c>
      <c r="CY5" s="1">
        <v>1</v>
      </c>
      <c r="CZ5" s="12" t="s">
        <v>34</v>
      </c>
      <c r="DA5" s="1">
        <v>6</v>
      </c>
      <c r="DB5" s="12"/>
      <c r="DD5" s="12"/>
      <c r="DF5" s="12" t="s">
        <v>16</v>
      </c>
      <c r="DG5" s="30">
        <v>4</v>
      </c>
      <c r="DH5" s="12"/>
      <c r="DJ5" s="12"/>
      <c r="DL5" s="12"/>
      <c r="DN5" s="12" t="s">
        <v>69</v>
      </c>
      <c r="DO5" s="1">
        <v>2</v>
      </c>
      <c r="DP5" s="12" t="s">
        <v>75</v>
      </c>
      <c r="DQ5" s="30">
        <v>1</v>
      </c>
      <c r="DR5" s="12"/>
      <c r="DT5" s="12" t="s">
        <v>17</v>
      </c>
      <c r="DU5" s="1">
        <v>2</v>
      </c>
      <c r="DV5" s="12"/>
      <c r="DX5" s="12"/>
      <c r="DZ5" s="23"/>
      <c r="EB5" s="84"/>
      <c r="EC5" s="36"/>
      <c r="ED5" s="12" t="s">
        <v>33</v>
      </c>
      <c r="EE5" s="1">
        <v>2</v>
      </c>
      <c r="EF5" s="12"/>
      <c r="EH5" s="12" t="s">
        <v>28</v>
      </c>
      <c r="EI5" s="1">
        <v>2</v>
      </c>
      <c r="EJ5" s="12"/>
      <c r="EK5" s="30"/>
      <c r="EL5" s="12" t="s">
        <v>69</v>
      </c>
      <c r="EM5" s="1">
        <v>3</v>
      </c>
      <c r="EN5" s="12" t="s">
        <v>69</v>
      </c>
      <c r="EO5" s="1">
        <v>1</v>
      </c>
      <c r="EP5" s="12" t="s">
        <v>50</v>
      </c>
      <c r="EQ5" s="1">
        <v>2</v>
      </c>
      <c r="ER5" s="12" t="s">
        <v>38</v>
      </c>
      <c r="ES5" s="1">
        <v>1</v>
      </c>
      <c r="ET5" s="12"/>
      <c r="EU5" s="30"/>
      <c r="EV5" s="12" t="s">
        <v>79</v>
      </c>
      <c r="EW5" s="1">
        <v>6</v>
      </c>
      <c r="EX5" s="12"/>
      <c r="EZ5" s="12" t="s">
        <v>38</v>
      </c>
      <c r="FA5" s="1">
        <v>1</v>
      </c>
      <c r="FB5" s="12" t="s">
        <v>50</v>
      </c>
      <c r="FC5" s="1">
        <v>2</v>
      </c>
      <c r="FD5" s="12" t="s">
        <v>31</v>
      </c>
      <c r="FE5" s="30">
        <v>3</v>
      </c>
      <c r="FF5" s="50" t="s">
        <v>51</v>
      </c>
      <c r="FG5" s="1">
        <v>8</v>
      </c>
      <c r="FH5" s="12" t="s">
        <v>38</v>
      </c>
      <c r="FI5" s="1">
        <v>2</v>
      </c>
      <c r="FJ5" s="12" t="s">
        <v>50</v>
      </c>
      <c r="FK5" s="1">
        <v>2</v>
      </c>
      <c r="FL5" s="12"/>
      <c r="FN5" s="12" t="s">
        <v>50</v>
      </c>
      <c r="FO5" s="30">
        <v>2</v>
      </c>
      <c r="FP5" s="12" t="s">
        <v>51</v>
      </c>
      <c r="FQ5" s="1">
        <v>8</v>
      </c>
      <c r="FR5" s="12"/>
      <c r="FT5" s="84"/>
      <c r="FU5" s="36"/>
      <c r="FV5" s="12"/>
      <c r="FX5" s="12" t="s">
        <v>50</v>
      </c>
      <c r="FY5" s="59">
        <v>4</v>
      </c>
      <c r="FZ5" s="12"/>
      <c r="GB5" s="12"/>
      <c r="GD5" s="23" t="s">
        <v>69</v>
      </c>
      <c r="GE5" s="58">
        <v>2</v>
      </c>
      <c r="GF5" s="23" t="s">
        <v>55</v>
      </c>
      <c r="GG5" s="58">
        <v>3</v>
      </c>
      <c r="GH5" s="12" t="s">
        <v>55</v>
      </c>
      <c r="GI5" s="30">
        <v>1</v>
      </c>
      <c r="GJ5" s="23" t="s">
        <v>61</v>
      </c>
      <c r="GK5" s="58">
        <v>3</v>
      </c>
      <c r="GL5" s="12" t="s">
        <v>54</v>
      </c>
      <c r="GM5" s="1">
        <v>1</v>
      </c>
      <c r="GN5" s="12" t="s">
        <v>54</v>
      </c>
      <c r="GO5" s="1">
        <v>1</v>
      </c>
      <c r="GP5" s="12"/>
      <c r="GR5" s="12" t="s">
        <v>46</v>
      </c>
      <c r="GS5" s="30">
        <v>4</v>
      </c>
      <c r="GT5" s="12"/>
      <c r="GV5" s="12"/>
      <c r="GX5" s="12" t="s">
        <v>68</v>
      </c>
      <c r="GY5" s="1">
        <v>3</v>
      </c>
      <c r="GZ5" s="12" t="s">
        <v>3</v>
      </c>
      <c r="HA5" s="1">
        <v>2</v>
      </c>
      <c r="HB5" s="12"/>
      <c r="HD5" s="12" t="s">
        <v>170</v>
      </c>
      <c r="HE5" s="1">
        <v>2</v>
      </c>
      <c r="HF5" s="12"/>
      <c r="HH5" s="23" t="s">
        <v>61</v>
      </c>
      <c r="HI5" s="58">
        <v>3</v>
      </c>
      <c r="HJ5" s="12"/>
      <c r="HL5" s="12" t="s">
        <v>29</v>
      </c>
      <c r="HM5" s="30">
        <v>1</v>
      </c>
      <c r="HN5" s="12" t="s">
        <v>61</v>
      </c>
      <c r="HO5" s="1">
        <v>3</v>
      </c>
      <c r="HP5" s="12" t="s">
        <v>66</v>
      </c>
      <c r="HQ5" s="1">
        <v>4</v>
      </c>
      <c r="HR5" s="12" t="s">
        <v>51</v>
      </c>
      <c r="HS5" s="1">
        <v>8</v>
      </c>
      <c r="HT5" s="12" t="s">
        <v>170</v>
      </c>
      <c r="HU5" s="1">
        <v>2</v>
      </c>
      <c r="HV5" s="12" t="s">
        <v>38</v>
      </c>
      <c r="HW5" s="30">
        <v>4</v>
      </c>
      <c r="HX5" s="12" t="s">
        <v>168</v>
      </c>
      <c r="HY5" s="1">
        <v>1</v>
      </c>
      <c r="HZ5" s="23" t="s">
        <v>40</v>
      </c>
      <c r="IA5" s="58">
        <v>4</v>
      </c>
      <c r="IB5" s="12" t="s">
        <v>38</v>
      </c>
      <c r="IC5" s="1">
        <v>1</v>
      </c>
      <c r="ID5" s="23" t="s">
        <v>54</v>
      </c>
      <c r="IE5" s="58">
        <v>4</v>
      </c>
      <c r="IF5" s="12" t="s">
        <v>53</v>
      </c>
      <c r="IG5" s="30">
        <v>4</v>
      </c>
      <c r="IH5" s="23" t="s">
        <v>19</v>
      </c>
      <c r="II5" s="58">
        <v>6</v>
      </c>
      <c r="IJ5" s="12" t="s">
        <v>40</v>
      </c>
      <c r="IK5" s="1">
        <v>4</v>
      </c>
      <c r="IL5" s="12" t="s">
        <v>61</v>
      </c>
      <c r="IM5" s="1">
        <v>6</v>
      </c>
      <c r="IN5" s="12" t="s">
        <v>66</v>
      </c>
      <c r="IO5" s="1">
        <v>2</v>
      </c>
      <c r="IP5" s="12" t="s">
        <v>50</v>
      </c>
      <c r="IQ5" s="30">
        <v>2</v>
      </c>
      <c r="IR5" s="12" t="s">
        <v>19</v>
      </c>
      <c r="IS5" s="1">
        <v>6</v>
      </c>
      <c r="IT5" s="12" t="s">
        <v>340</v>
      </c>
      <c r="IU5" s="1">
        <v>1</v>
      </c>
      <c r="IV5" s="12" t="s">
        <v>69</v>
      </c>
      <c r="IW5" s="1">
        <v>2</v>
      </c>
      <c r="IX5" s="12" t="s">
        <v>66</v>
      </c>
      <c r="IY5" s="1">
        <v>4</v>
      </c>
      <c r="IZ5" s="12" t="s">
        <v>61</v>
      </c>
      <c r="JA5" s="30">
        <v>3</v>
      </c>
      <c r="JB5" s="12" t="s">
        <v>38</v>
      </c>
      <c r="JC5" s="1">
        <v>2</v>
      </c>
      <c r="JD5" s="12" t="s">
        <v>54</v>
      </c>
      <c r="JE5" s="1">
        <v>4</v>
      </c>
      <c r="JF5" s="12" t="s">
        <v>38</v>
      </c>
      <c r="JG5" s="1">
        <v>3</v>
      </c>
      <c r="JH5" s="12" t="s">
        <v>66</v>
      </c>
      <c r="JI5" s="1">
        <v>4</v>
      </c>
      <c r="JJ5" s="12" t="s">
        <v>15</v>
      </c>
      <c r="JK5" s="30">
        <v>4</v>
      </c>
      <c r="JL5" s="12"/>
      <c r="JN5" s="12"/>
      <c r="JP5" s="12" t="s">
        <v>170</v>
      </c>
      <c r="JQ5" s="1">
        <v>1</v>
      </c>
      <c r="JR5" s="12" t="s">
        <v>170</v>
      </c>
      <c r="JS5" s="1">
        <v>1</v>
      </c>
      <c r="JT5" s="12" t="s">
        <v>170</v>
      </c>
      <c r="JU5" s="30">
        <v>2</v>
      </c>
      <c r="JV5" s="12"/>
      <c r="JX5" s="12"/>
      <c r="JZ5" s="12"/>
      <c r="KB5" s="12"/>
      <c r="KD5" s="12"/>
      <c r="KE5" s="30"/>
      <c r="KF5" s="12"/>
      <c r="KH5" s="12"/>
      <c r="KJ5" s="12"/>
      <c r="KL5" s="12"/>
      <c r="KN5" s="12"/>
      <c r="KO5" s="30"/>
      <c r="KP5" s="12"/>
      <c r="KR5" s="12"/>
      <c r="KT5" s="12"/>
      <c r="KV5" s="12"/>
      <c r="KX5" s="12"/>
      <c r="KY5" s="30"/>
      <c r="KZ5" s="12"/>
      <c r="LB5" s="12"/>
      <c r="LD5" s="12"/>
      <c r="LF5" s="12"/>
      <c r="LH5" s="12"/>
      <c r="LI5" s="30"/>
      <c r="LJ5" s="12"/>
      <c r="LL5" s="12"/>
      <c r="LN5" s="12"/>
      <c r="LP5" s="12"/>
      <c r="LR5" s="12"/>
      <c r="LS5" s="30"/>
      <c r="LT5" s="12"/>
      <c r="LV5" s="12"/>
      <c r="LX5" s="12"/>
      <c r="LZ5" s="12"/>
      <c r="MB5" s="12"/>
      <c r="MC5" s="30"/>
      <c r="MD5" s="12"/>
      <c r="MF5" s="12"/>
      <c r="MH5" s="12"/>
      <c r="MJ5" s="12"/>
      <c r="ML5" s="12"/>
      <c r="MM5" s="30"/>
      <c r="MN5" s="12"/>
      <c r="MP5" s="12"/>
      <c r="MR5" s="12"/>
      <c r="MT5" s="12"/>
      <c r="MV5" s="12"/>
      <c r="MW5" s="30"/>
    </row>
    <row r="6" spans="1:361" x14ac:dyDescent="0.3">
      <c r="A6" s="105"/>
      <c r="B6" s="22"/>
      <c r="C6" s="19"/>
      <c r="D6" s="12"/>
      <c r="F6" s="12" t="s">
        <v>50</v>
      </c>
      <c r="G6" s="1">
        <v>2</v>
      </c>
      <c r="H6" s="12"/>
      <c r="J6" s="12"/>
      <c r="K6" s="7"/>
      <c r="L6" s="12" t="s">
        <v>50</v>
      </c>
      <c r="M6" s="1">
        <v>2</v>
      </c>
      <c r="N6" s="12"/>
      <c r="P6" s="12"/>
      <c r="R6" s="12" t="s">
        <v>66</v>
      </c>
      <c r="S6" s="1">
        <v>4</v>
      </c>
      <c r="T6" s="12" t="s">
        <v>28</v>
      </c>
      <c r="U6" s="7">
        <v>2</v>
      </c>
      <c r="V6" s="12"/>
      <c r="X6" s="12"/>
      <c r="Y6" s="30"/>
      <c r="AB6" s="12"/>
      <c r="AD6" s="12" t="s">
        <v>5</v>
      </c>
      <c r="AE6" s="7">
        <v>2</v>
      </c>
      <c r="AF6" s="12"/>
      <c r="AH6" s="12" t="s">
        <v>38</v>
      </c>
      <c r="AI6" s="1">
        <v>2</v>
      </c>
      <c r="AJ6" s="12" t="s">
        <v>46</v>
      </c>
      <c r="AK6" s="1">
        <v>4</v>
      </c>
      <c r="AL6" s="12" t="s">
        <v>33</v>
      </c>
      <c r="AM6" s="1">
        <v>2</v>
      </c>
      <c r="AN6" s="6"/>
      <c r="AO6" s="7"/>
      <c r="AP6" s="12" t="s">
        <v>168</v>
      </c>
      <c r="AQ6" s="1">
        <v>1</v>
      </c>
      <c r="AR6" s="12" t="s">
        <v>51</v>
      </c>
      <c r="AS6" s="1">
        <v>8</v>
      </c>
      <c r="AT6" s="12" t="s">
        <v>50</v>
      </c>
      <c r="AU6" s="1">
        <v>1</v>
      </c>
      <c r="AV6" s="12" t="s">
        <v>171</v>
      </c>
      <c r="AW6" s="1">
        <v>1</v>
      </c>
      <c r="AX6" s="12"/>
      <c r="AZ6" s="12"/>
      <c r="BB6" s="12"/>
      <c r="BD6" s="12" t="s">
        <v>40</v>
      </c>
      <c r="BE6" s="1">
        <v>4</v>
      </c>
      <c r="BF6" s="12"/>
      <c r="BH6" s="12" t="s">
        <v>51</v>
      </c>
      <c r="BI6" s="7">
        <v>8</v>
      </c>
      <c r="BJ6" s="12" t="s">
        <v>19</v>
      </c>
      <c r="BK6" s="1">
        <v>3</v>
      </c>
      <c r="BL6" s="12"/>
      <c r="BN6" s="6"/>
      <c r="BO6" s="1"/>
      <c r="BP6" s="6"/>
      <c r="BQ6" s="1"/>
      <c r="BR6" s="12"/>
      <c r="BS6" s="7"/>
      <c r="BT6" s="12"/>
      <c r="BV6" s="12"/>
      <c r="BX6" s="12"/>
      <c r="BY6" s="1"/>
      <c r="BZ6" s="6"/>
      <c r="CA6" s="1"/>
      <c r="CB6" s="12"/>
      <c r="CD6" s="12" t="s">
        <v>19</v>
      </c>
      <c r="CE6" s="1">
        <v>1</v>
      </c>
      <c r="CF6" s="12"/>
      <c r="CH6" s="12"/>
      <c r="CJ6" s="12"/>
      <c r="CL6" s="12" t="s">
        <v>170</v>
      </c>
      <c r="CM6" s="30">
        <v>2</v>
      </c>
      <c r="CN6" s="12"/>
      <c r="CP6" s="12"/>
      <c r="CR6" s="12" t="s">
        <v>30</v>
      </c>
      <c r="CS6" s="1">
        <v>1</v>
      </c>
      <c r="CT6" s="12"/>
      <c r="CV6" s="12"/>
      <c r="CX6" s="12"/>
      <c r="CZ6" s="12" t="s">
        <v>19</v>
      </c>
      <c r="DA6" s="1">
        <v>4</v>
      </c>
      <c r="DB6" s="12"/>
      <c r="DD6" s="12"/>
      <c r="DF6" s="12"/>
      <c r="DH6" s="12"/>
      <c r="DJ6" s="12"/>
      <c r="DL6" s="12"/>
      <c r="DN6" s="12"/>
      <c r="DP6" s="12"/>
      <c r="DR6" s="12"/>
      <c r="DT6" s="12" t="s">
        <v>82</v>
      </c>
      <c r="DU6" s="1">
        <v>1</v>
      </c>
      <c r="DV6" s="12"/>
      <c r="DX6" s="12"/>
      <c r="DZ6" s="23"/>
      <c r="EB6" s="84"/>
      <c r="EC6" s="36"/>
      <c r="ED6" s="12"/>
      <c r="EF6" s="12"/>
      <c r="EH6" s="12"/>
      <c r="EJ6" s="12"/>
      <c r="EK6" s="30"/>
      <c r="EL6" s="12" t="s">
        <v>168</v>
      </c>
      <c r="EM6" s="1">
        <v>1</v>
      </c>
      <c r="EN6" s="12" t="s">
        <v>40</v>
      </c>
      <c r="EO6" s="1">
        <v>4</v>
      </c>
      <c r="EP6" s="12"/>
      <c r="ER6" s="12"/>
      <c r="ET6" s="12"/>
      <c r="EU6" s="30"/>
      <c r="EV6" s="12"/>
      <c r="EX6" s="12"/>
      <c r="EZ6" s="12"/>
      <c r="FB6" s="12"/>
      <c r="FD6" s="12" t="s">
        <v>50</v>
      </c>
      <c r="FE6" s="30">
        <v>2</v>
      </c>
      <c r="FF6" s="12"/>
      <c r="FH6" s="12"/>
      <c r="FJ6" s="12"/>
      <c r="FL6" s="12"/>
      <c r="FN6" s="12" t="s">
        <v>16</v>
      </c>
      <c r="FO6" s="30">
        <v>2</v>
      </c>
      <c r="FR6" s="12"/>
      <c r="FT6" s="84"/>
      <c r="FU6" s="36"/>
      <c r="FV6" s="12"/>
      <c r="FX6" s="12"/>
      <c r="FZ6" s="12"/>
      <c r="GB6" s="12"/>
      <c r="GD6" s="12"/>
      <c r="GF6" s="12"/>
      <c r="GH6" s="12" t="s">
        <v>54</v>
      </c>
      <c r="GI6" s="30">
        <v>2</v>
      </c>
      <c r="GJ6" s="23" t="s">
        <v>54</v>
      </c>
      <c r="GK6" s="58">
        <v>6</v>
      </c>
      <c r="GL6" s="12"/>
      <c r="GN6" s="12" t="s">
        <v>53</v>
      </c>
      <c r="GO6" s="1">
        <v>2</v>
      </c>
      <c r="GP6" s="12"/>
      <c r="GR6" s="12" t="s">
        <v>38</v>
      </c>
      <c r="GS6" s="30">
        <v>1</v>
      </c>
      <c r="GT6" s="12"/>
      <c r="GV6" s="12"/>
      <c r="GX6" s="12"/>
      <c r="GZ6" s="12"/>
      <c r="HB6" s="12"/>
      <c r="HD6" s="12"/>
      <c r="HF6" s="12"/>
      <c r="HH6" s="23" t="s">
        <v>79</v>
      </c>
      <c r="HI6" s="58">
        <v>3</v>
      </c>
      <c r="HJ6" s="12"/>
      <c r="HL6" s="12"/>
      <c r="HM6" s="30"/>
      <c r="HN6" s="12" t="s">
        <v>79</v>
      </c>
      <c r="HO6" s="1">
        <v>3</v>
      </c>
      <c r="HP6" s="12" t="s">
        <v>38</v>
      </c>
      <c r="HQ6" s="1">
        <v>2</v>
      </c>
      <c r="HR6" s="12"/>
      <c r="HT6" s="12"/>
      <c r="HV6" s="12"/>
      <c r="HX6" s="12" t="s">
        <v>6</v>
      </c>
      <c r="HY6" s="1">
        <v>4</v>
      </c>
      <c r="HZ6" s="23" t="s">
        <v>12</v>
      </c>
      <c r="IA6" s="58">
        <v>2</v>
      </c>
      <c r="IB6" s="12"/>
      <c r="ID6" s="23" t="s">
        <v>38</v>
      </c>
      <c r="IE6" s="58">
        <v>1</v>
      </c>
      <c r="IF6" s="12" t="s">
        <v>46</v>
      </c>
      <c r="IG6" s="30">
        <v>4</v>
      </c>
      <c r="IH6" s="23" t="s">
        <v>54</v>
      </c>
      <c r="II6" s="58">
        <v>4</v>
      </c>
      <c r="IJ6" s="12" t="s">
        <v>38</v>
      </c>
      <c r="IK6" s="1">
        <v>1</v>
      </c>
      <c r="IL6" s="12" t="s">
        <v>19</v>
      </c>
      <c r="IM6" s="1">
        <v>4</v>
      </c>
      <c r="IN6" s="12" t="s">
        <v>340</v>
      </c>
      <c r="IO6" s="1">
        <v>1</v>
      </c>
      <c r="IP6" s="12" t="s">
        <v>55</v>
      </c>
      <c r="IQ6" s="30">
        <v>1</v>
      </c>
      <c r="IR6" s="12"/>
      <c r="IT6" s="12" t="s">
        <v>66</v>
      </c>
      <c r="IU6" s="1">
        <v>4</v>
      </c>
      <c r="IV6" s="12" t="s">
        <v>43</v>
      </c>
      <c r="IW6" s="1">
        <v>3</v>
      </c>
      <c r="IX6" s="12" t="s">
        <v>5</v>
      </c>
      <c r="IY6" s="1">
        <v>1</v>
      </c>
      <c r="IZ6" s="12" t="s">
        <v>23</v>
      </c>
      <c r="JA6" s="30">
        <v>1</v>
      </c>
      <c r="JB6" s="12" t="s">
        <v>16</v>
      </c>
      <c r="JC6" s="1">
        <v>2</v>
      </c>
      <c r="JD6" s="12"/>
      <c r="JF6" s="12" t="s">
        <v>340</v>
      </c>
      <c r="JG6" s="1">
        <v>1</v>
      </c>
      <c r="JH6" s="12" t="s">
        <v>340</v>
      </c>
      <c r="JI6" s="1">
        <v>1</v>
      </c>
      <c r="JJ6" s="12" t="s">
        <v>24</v>
      </c>
      <c r="JK6" s="30">
        <v>3</v>
      </c>
      <c r="JL6" s="12"/>
      <c r="JN6" s="12"/>
      <c r="JP6" s="12" t="s">
        <v>69</v>
      </c>
      <c r="JQ6" s="1">
        <v>2</v>
      </c>
      <c r="JR6" s="12"/>
      <c r="JT6" s="12"/>
      <c r="JV6" s="12"/>
      <c r="JX6" s="12"/>
      <c r="JZ6" s="12"/>
      <c r="KB6" s="12"/>
      <c r="KD6" s="12"/>
      <c r="KE6" s="30"/>
      <c r="KF6" s="12"/>
      <c r="KH6" s="12"/>
      <c r="KJ6" s="12"/>
      <c r="KL6" s="12"/>
      <c r="KN6" s="12"/>
      <c r="KO6" s="30"/>
      <c r="KP6" s="12"/>
      <c r="KR6" s="12"/>
      <c r="KT6" s="12"/>
      <c r="KV6" s="12"/>
      <c r="KX6" s="12"/>
      <c r="KY6" s="30"/>
      <c r="KZ6" s="12"/>
      <c r="LB6" s="12"/>
      <c r="LD6" s="12"/>
      <c r="LF6" s="12"/>
      <c r="LH6" s="12"/>
      <c r="LI6" s="30"/>
      <c r="LJ6" s="12"/>
      <c r="LL6" s="12"/>
      <c r="LN6" s="12"/>
      <c r="LP6" s="12"/>
      <c r="LR6" s="12"/>
      <c r="LS6" s="30"/>
      <c r="LT6" s="12"/>
      <c r="LV6" s="12"/>
      <c r="LX6" s="12"/>
      <c r="LZ6" s="12"/>
      <c r="MB6" s="12"/>
      <c r="MC6" s="30"/>
      <c r="MD6" s="12"/>
      <c r="MF6" s="12"/>
      <c r="MH6" s="12"/>
      <c r="MJ6" s="12"/>
      <c r="ML6" s="12"/>
      <c r="MM6" s="30"/>
      <c r="MN6" s="12"/>
      <c r="MP6" s="12"/>
      <c r="MR6" s="12"/>
      <c r="MT6" s="12"/>
      <c r="MV6" s="12"/>
      <c r="MW6" s="30"/>
    </row>
    <row r="7" spans="1:361" x14ac:dyDescent="0.3">
      <c r="A7" s="105"/>
      <c r="B7" s="22"/>
      <c r="C7" s="19"/>
      <c r="D7" s="12"/>
      <c r="F7" s="12" t="s">
        <v>53</v>
      </c>
      <c r="G7" s="1">
        <v>4</v>
      </c>
      <c r="H7" s="12"/>
      <c r="J7" s="12"/>
      <c r="K7" s="7"/>
      <c r="L7" s="12"/>
      <c r="N7" s="12"/>
      <c r="P7" s="12"/>
      <c r="R7" s="12" t="s">
        <v>50</v>
      </c>
      <c r="S7" s="1">
        <v>2</v>
      </c>
      <c r="T7" s="12"/>
      <c r="U7" s="7"/>
      <c r="V7" s="12"/>
      <c r="X7" s="12"/>
      <c r="Y7" s="30"/>
      <c r="Z7" s="12"/>
      <c r="AB7" s="12"/>
      <c r="AD7" s="12"/>
      <c r="AE7" s="7"/>
      <c r="AF7" s="12"/>
      <c r="AG7" s="1"/>
      <c r="AH7" s="12"/>
      <c r="AI7" s="1"/>
      <c r="AJ7" s="12"/>
      <c r="AL7" s="12"/>
      <c r="AN7" s="6"/>
      <c r="AO7" s="7"/>
      <c r="AP7" s="12"/>
      <c r="AR7" s="12" t="s">
        <v>50</v>
      </c>
      <c r="AS7" s="1">
        <v>2</v>
      </c>
      <c r="AT7" s="12" t="s">
        <v>6</v>
      </c>
      <c r="AU7" s="1">
        <v>16</v>
      </c>
      <c r="AV7" s="12" t="s">
        <v>50</v>
      </c>
      <c r="AW7" s="1">
        <v>1</v>
      </c>
      <c r="AX7" s="12"/>
      <c r="AZ7" s="12"/>
      <c r="BB7" s="12"/>
      <c r="BD7" s="6"/>
      <c r="BE7" s="1"/>
      <c r="BF7" s="12"/>
      <c r="BH7" s="12"/>
      <c r="BI7" s="7"/>
      <c r="BJ7" s="12"/>
      <c r="BK7" s="1"/>
      <c r="BL7" s="12"/>
      <c r="BM7" s="1"/>
      <c r="BN7" s="6"/>
      <c r="BO7" s="1"/>
      <c r="BP7" s="6"/>
      <c r="BQ7" s="1"/>
      <c r="BR7" s="12"/>
      <c r="BS7" s="7"/>
      <c r="BT7" s="12"/>
      <c r="BV7" s="12"/>
      <c r="BX7" s="12"/>
      <c r="BY7" s="1"/>
      <c r="BZ7" s="6"/>
      <c r="CA7" s="1"/>
      <c r="CB7" s="12"/>
      <c r="CD7" s="12"/>
      <c r="CF7" s="12"/>
      <c r="CH7" s="12"/>
      <c r="CJ7" s="12"/>
      <c r="CL7" s="12" t="s">
        <v>54</v>
      </c>
      <c r="CM7" s="30">
        <v>4</v>
      </c>
      <c r="CN7" s="12"/>
      <c r="CP7" s="12"/>
      <c r="CR7" s="12" t="s">
        <v>36</v>
      </c>
      <c r="CS7" s="1">
        <v>2</v>
      </c>
      <c r="CT7" s="12"/>
      <c r="CV7" s="12"/>
      <c r="CX7" s="12"/>
      <c r="CZ7" s="12" t="s">
        <v>79</v>
      </c>
      <c r="DA7" s="1">
        <v>6</v>
      </c>
      <c r="DB7" s="12"/>
      <c r="DD7" s="12"/>
      <c r="DF7" s="12"/>
      <c r="DG7" s="30"/>
      <c r="DH7" s="12"/>
      <c r="DJ7" s="12"/>
      <c r="DL7" s="12"/>
      <c r="DN7" s="12"/>
      <c r="DP7" s="12"/>
      <c r="DR7" s="12"/>
      <c r="DT7" s="12"/>
      <c r="DV7" s="12"/>
      <c r="DX7" s="12"/>
      <c r="DZ7" s="23"/>
      <c r="EB7" s="84"/>
      <c r="EC7" s="36"/>
      <c r="ED7" s="12"/>
      <c r="EF7" s="12"/>
      <c r="EH7" s="12"/>
      <c r="EJ7" s="12"/>
      <c r="EK7" s="30"/>
      <c r="EL7" s="12" t="s">
        <v>6</v>
      </c>
      <c r="EM7" s="1">
        <v>6</v>
      </c>
      <c r="EN7" s="12"/>
      <c r="EP7" s="12"/>
      <c r="ER7" s="12"/>
      <c r="ET7" s="12"/>
      <c r="EU7" s="30"/>
      <c r="EV7" s="12"/>
      <c r="EX7" s="12"/>
      <c r="EZ7" s="12"/>
      <c r="FB7" s="12"/>
      <c r="FD7" s="12" t="s">
        <v>71</v>
      </c>
      <c r="FE7" s="30">
        <v>4</v>
      </c>
      <c r="FF7" s="12"/>
      <c r="FH7" s="12"/>
      <c r="FJ7" s="12"/>
      <c r="FL7" s="12"/>
      <c r="FN7" s="12"/>
      <c r="FP7" s="12"/>
      <c r="FR7" s="12"/>
      <c r="FT7" s="84"/>
      <c r="FU7" s="36"/>
      <c r="FV7" s="12"/>
      <c r="FX7" s="12"/>
      <c r="FZ7" s="12"/>
      <c r="GB7" s="12"/>
      <c r="GD7" s="12"/>
      <c r="GF7" s="12"/>
      <c r="GH7" s="12" t="s">
        <v>69</v>
      </c>
      <c r="GI7" s="30">
        <v>2</v>
      </c>
      <c r="GJ7" s="12"/>
      <c r="GL7" s="12"/>
      <c r="GN7" s="12"/>
      <c r="GP7" s="12"/>
      <c r="GR7" s="12" t="s">
        <v>33</v>
      </c>
      <c r="GS7" s="30">
        <v>2</v>
      </c>
      <c r="GT7" s="12"/>
      <c r="GU7" s="58"/>
      <c r="GV7" s="12"/>
      <c r="GX7" s="12"/>
      <c r="GZ7" s="12"/>
      <c r="HB7" s="12"/>
      <c r="HC7" s="59"/>
      <c r="HD7" s="12"/>
      <c r="HF7" s="12"/>
      <c r="HH7" s="23" t="s">
        <v>54</v>
      </c>
      <c r="HI7" s="58">
        <v>8</v>
      </c>
      <c r="HJ7" s="12"/>
      <c r="HL7" s="12"/>
      <c r="HM7" s="30"/>
      <c r="HN7" s="12"/>
      <c r="HP7" s="12" t="s">
        <v>61</v>
      </c>
      <c r="HQ7" s="1">
        <v>6</v>
      </c>
      <c r="HR7" s="12"/>
      <c r="HT7" s="12"/>
      <c r="HV7" s="12"/>
      <c r="HW7" s="30"/>
      <c r="HX7" s="12" t="s">
        <v>19</v>
      </c>
      <c r="HY7" s="1">
        <v>6</v>
      </c>
      <c r="HZ7" s="23" t="s">
        <v>61</v>
      </c>
      <c r="IA7" s="58">
        <v>6</v>
      </c>
      <c r="IB7" s="12"/>
      <c r="ID7" s="23" t="s">
        <v>53</v>
      </c>
      <c r="IE7" s="58">
        <v>2</v>
      </c>
      <c r="IF7" s="12"/>
      <c r="IG7" s="30"/>
      <c r="IH7" s="12"/>
      <c r="IJ7" s="12" t="s">
        <v>47</v>
      </c>
      <c r="IK7" s="1">
        <v>2</v>
      </c>
      <c r="IL7" s="12" t="s">
        <v>66</v>
      </c>
      <c r="IM7" s="1">
        <v>2</v>
      </c>
      <c r="IN7" s="12"/>
      <c r="IP7" s="12"/>
      <c r="IQ7" s="30"/>
      <c r="IR7" s="12"/>
      <c r="IT7" s="12"/>
      <c r="IV7" s="12" t="s">
        <v>5</v>
      </c>
      <c r="IW7" s="1">
        <v>1</v>
      </c>
      <c r="IX7" s="12" t="s">
        <v>69</v>
      </c>
      <c r="IY7" s="1">
        <v>2</v>
      </c>
      <c r="IZ7" s="12" t="s">
        <v>16</v>
      </c>
      <c r="JA7" s="30">
        <v>2</v>
      </c>
      <c r="JB7" s="12"/>
      <c r="JD7" s="12"/>
      <c r="JF7" s="12" t="s">
        <v>16</v>
      </c>
      <c r="JG7" s="1">
        <v>2</v>
      </c>
      <c r="JH7" s="12"/>
      <c r="JJ7" s="12"/>
      <c r="JK7" s="30"/>
      <c r="JL7" s="12"/>
      <c r="JN7" s="12"/>
      <c r="JP7" s="12" t="s">
        <v>19</v>
      </c>
      <c r="JQ7" s="1">
        <v>2</v>
      </c>
      <c r="JR7" s="12"/>
      <c r="JT7" s="12"/>
      <c r="JU7" s="30"/>
      <c r="JV7" s="12"/>
      <c r="JX7" s="12"/>
      <c r="JZ7" s="12"/>
      <c r="KB7" s="12"/>
      <c r="KD7" s="12"/>
      <c r="KE7" s="30"/>
      <c r="KF7" s="12"/>
      <c r="KH7" s="12"/>
      <c r="KJ7" s="12"/>
      <c r="KL7" s="12"/>
      <c r="KN7" s="12"/>
      <c r="KO7" s="30"/>
      <c r="KP7" s="12"/>
      <c r="KR7" s="12"/>
      <c r="KT7" s="12"/>
      <c r="KV7" s="12"/>
      <c r="KX7" s="12"/>
      <c r="KY7" s="30"/>
      <c r="KZ7" s="12"/>
      <c r="LB7" s="12"/>
      <c r="LD7" s="12"/>
      <c r="LF7" s="12"/>
      <c r="LH7" s="12"/>
      <c r="LI7" s="30"/>
      <c r="LJ7" s="12"/>
      <c r="LL7" s="12"/>
      <c r="LN7" s="12"/>
      <c r="LP7" s="12"/>
      <c r="LR7" s="12"/>
      <c r="LS7" s="30"/>
      <c r="LT7" s="12"/>
      <c r="LV7" s="12"/>
      <c r="LX7" s="12"/>
      <c r="LZ7" s="12"/>
      <c r="MB7" s="12"/>
      <c r="MC7" s="30"/>
      <c r="MD7" s="12"/>
      <c r="MF7" s="12"/>
      <c r="MH7" s="12"/>
      <c r="MJ7" s="12"/>
      <c r="ML7" s="12"/>
      <c r="MM7" s="30"/>
      <c r="MN7" s="12"/>
      <c r="MP7" s="12"/>
      <c r="MR7" s="12"/>
      <c r="MT7" s="12"/>
      <c r="MV7" s="12"/>
      <c r="MW7" s="30"/>
    </row>
    <row r="8" spans="1:361" x14ac:dyDescent="0.3">
      <c r="A8" s="105"/>
      <c r="B8" s="22"/>
      <c r="C8" s="19"/>
      <c r="D8" s="12"/>
      <c r="F8" s="12"/>
      <c r="H8" s="12"/>
      <c r="J8" s="12"/>
      <c r="K8" s="7"/>
      <c r="N8" s="12"/>
      <c r="P8" s="12"/>
      <c r="R8" s="12"/>
      <c r="T8" s="12"/>
      <c r="U8" s="7"/>
      <c r="V8" s="12"/>
      <c r="X8" s="12"/>
      <c r="Y8" s="30"/>
      <c r="Z8" s="12"/>
      <c r="AB8" s="12"/>
      <c r="AD8" s="12"/>
      <c r="AE8" s="7"/>
      <c r="AF8" s="12"/>
      <c r="AG8" s="1"/>
      <c r="AH8" s="12"/>
      <c r="AI8" s="1"/>
      <c r="AJ8" s="12"/>
      <c r="AK8" s="1"/>
      <c r="AL8" s="12"/>
      <c r="AM8" s="1"/>
      <c r="AN8" s="6"/>
      <c r="AO8" s="7"/>
      <c r="AP8" s="12"/>
      <c r="AR8" s="12"/>
      <c r="AS8" s="1"/>
      <c r="AT8" s="12" t="s">
        <v>32</v>
      </c>
      <c r="AU8" s="1">
        <v>9</v>
      </c>
      <c r="AV8" s="12"/>
      <c r="AX8" s="12"/>
      <c r="AY8" s="7"/>
      <c r="AZ8" s="12"/>
      <c r="BB8" s="12"/>
      <c r="BD8" s="6"/>
      <c r="BE8" s="1"/>
      <c r="BF8" s="12"/>
      <c r="BG8" s="1"/>
      <c r="BH8" s="12"/>
      <c r="BI8" s="7"/>
      <c r="BJ8" s="12"/>
      <c r="BK8" s="1"/>
      <c r="BL8" s="12"/>
      <c r="BM8" s="1"/>
      <c r="BN8" s="6"/>
      <c r="BO8" s="1"/>
      <c r="BP8" s="6"/>
      <c r="BQ8" s="1"/>
      <c r="BR8" s="12"/>
      <c r="BS8" s="7"/>
      <c r="BT8" s="12"/>
      <c r="BU8" s="1"/>
      <c r="BV8" s="12"/>
      <c r="BW8" s="1"/>
      <c r="BX8" s="12"/>
      <c r="BY8" s="1"/>
      <c r="BZ8" s="6"/>
      <c r="CA8" s="1"/>
      <c r="CB8" s="12"/>
      <c r="CD8" s="12"/>
      <c r="CF8" s="12"/>
      <c r="CH8" s="12"/>
      <c r="CJ8" s="12"/>
      <c r="CL8" s="12" t="s">
        <v>40</v>
      </c>
      <c r="CM8" s="30">
        <v>1</v>
      </c>
      <c r="CN8" s="12"/>
      <c r="CP8" s="12"/>
      <c r="CR8" s="12" t="s">
        <v>5</v>
      </c>
      <c r="CS8" s="1">
        <v>1</v>
      </c>
      <c r="CT8" s="12"/>
      <c r="CV8" s="12"/>
      <c r="CW8" s="30"/>
      <c r="CX8" s="12"/>
      <c r="CZ8" s="12"/>
      <c r="DB8" s="12"/>
      <c r="DD8" s="12"/>
      <c r="DF8" s="12"/>
      <c r="DG8" s="30"/>
      <c r="DH8" s="12"/>
      <c r="DJ8" s="12"/>
      <c r="DL8" s="12"/>
      <c r="DN8" s="12"/>
      <c r="DP8" s="12"/>
      <c r="DR8" s="12"/>
      <c r="DT8" s="12"/>
      <c r="DV8" s="12"/>
      <c r="DX8" s="12"/>
      <c r="DZ8" s="23"/>
      <c r="EA8" s="30"/>
      <c r="EB8" s="84"/>
      <c r="EC8" s="36"/>
      <c r="ED8" s="12"/>
      <c r="EF8" s="12"/>
      <c r="EH8" s="12"/>
      <c r="EJ8" s="12"/>
      <c r="EK8" s="30"/>
      <c r="EL8" s="12"/>
      <c r="EN8" s="12"/>
      <c r="EP8" s="12"/>
      <c r="ER8" s="12"/>
      <c r="ET8" s="12"/>
      <c r="EU8" s="30"/>
      <c r="EV8" s="12"/>
      <c r="EX8" s="12"/>
      <c r="EZ8" s="12"/>
      <c r="FB8" s="12"/>
      <c r="FD8" s="12"/>
      <c r="FF8" s="12"/>
      <c r="FH8" s="12"/>
      <c r="FJ8" s="12"/>
      <c r="FL8" s="12"/>
      <c r="FN8" s="12"/>
      <c r="FP8" s="12"/>
      <c r="FR8" s="12"/>
      <c r="FT8" s="84"/>
      <c r="FU8" s="36"/>
      <c r="FV8" s="12"/>
      <c r="FX8" s="12"/>
      <c r="FZ8" s="12"/>
      <c r="GB8" s="12"/>
      <c r="GD8" s="12"/>
      <c r="GF8" s="12"/>
      <c r="GH8" s="12"/>
      <c r="GJ8" s="12"/>
      <c r="GL8" s="12"/>
      <c r="GN8" s="12"/>
      <c r="GP8" s="12"/>
      <c r="GR8" s="12"/>
      <c r="GT8" s="12"/>
      <c r="GV8" s="12"/>
      <c r="GX8" s="12"/>
      <c r="GZ8" s="12"/>
      <c r="HB8" s="12"/>
      <c r="HC8" s="59"/>
      <c r="HD8" s="12"/>
      <c r="HF8" s="12"/>
      <c r="HH8" s="12"/>
      <c r="HJ8" s="12"/>
      <c r="HL8" s="12"/>
      <c r="HM8" s="30"/>
      <c r="HN8" s="12"/>
      <c r="HP8" s="12" t="s">
        <v>29</v>
      </c>
      <c r="HQ8" s="1">
        <v>1</v>
      </c>
      <c r="HR8" s="12"/>
      <c r="HT8" s="12"/>
      <c r="HV8" s="12"/>
      <c r="HW8" s="30"/>
      <c r="HX8" s="12"/>
      <c r="HZ8" s="23" t="s">
        <v>3</v>
      </c>
      <c r="IA8" s="58">
        <v>1</v>
      </c>
      <c r="IB8" s="12"/>
      <c r="ID8" s="12"/>
      <c r="IF8" s="12"/>
      <c r="IG8" s="30"/>
      <c r="IH8" s="12"/>
      <c r="IJ8" s="12"/>
      <c r="IL8" s="12"/>
      <c r="IN8" s="12"/>
      <c r="IP8" s="12"/>
      <c r="IQ8" s="30"/>
      <c r="IR8" s="12"/>
      <c r="IT8" s="12"/>
      <c r="IV8" s="12"/>
      <c r="IX8" s="12"/>
      <c r="IZ8" s="12"/>
      <c r="JA8" s="30"/>
      <c r="JB8" s="12"/>
      <c r="JD8" s="12"/>
      <c r="JF8" s="12"/>
      <c r="JH8" s="12"/>
      <c r="JJ8" s="12"/>
      <c r="JK8" s="30"/>
      <c r="JL8" s="12"/>
      <c r="JN8" s="12"/>
      <c r="JP8" s="12"/>
      <c r="JR8" s="12"/>
      <c r="JT8" s="12"/>
      <c r="JU8" s="30"/>
      <c r="JV8" s="12"/>
      <c r="JX8" s="12"/>
      <c r="JZ8" s="12"/>
      <c r="KB8" s="12"/>
      <c r="KD8" s="12"/>
      <c r="KE8" s="30"/>
      <c r="KF8" s="12"/>
      <c r="KH8" s="12"/>
      <c r="KJ8" s="12"/>
      <c r="KL8" s="12"/>
      <c r="KN8" s="12"/>
      <c r="KO8" s="30"/>
      <c r="KP8" s="12"/>
      <c r="KR8" s="12"/>
      <c r="KT8" s="12"/>
      <c r="KV8" s="12"/>
      <c r="KX8" s="12"/>
      <c r="KY8" s="30"/>
      <c r="KZ8" s="12"/>
      <c r="LB8" s="12"/>
      <c r="LD8" s="12"/>
      <c r="LF8" s="12"/>
      <c r="LH8" s="12"/>
      <c r="LI8" s="30"/>
      <c r="LJ8" s="12"/>
      <c r="LL8" s="12"/>
      <c r="LN8" s="12"/>
      <c r="LP8" s="12"/>
      <c r="LR8" s="12"/>
      <c r="LS8" s="30"/>
      <c r="LT8" s="12"/>
      <c r="LV8" s="12"/>
      <c r="LX8" s="12"/>
      <c r="LZ8" s="12"/>
      <c r="MB8" s="12"/>
      <c r="MC8" s="30"/>
      <c r="MD8" s="12"/>
      <c r="MF8" s="12"/>
      <c r="MH8" s="12"/>
      <c r="MJ8" s="12"/>
      <c r="ML8" s="12"/>
      <c r="MM8" s="30"/>
      <c r="MN8" s="12"/>
      <c r="MP8" s="12"/>
      <c r="MR8" s="12"/>
      <c r="MT8" s="12"/>
      <c r="MV8" s="12"/>
      <c r="MW8" s="30"/>
    </row>
    <row r="9" spans="1:361" x14ac:dyDescent="0.3">
      <c r="A9" s="105"/>
      <c r="B9" s="22"/>
      <c r="C9" s="19"/>
      <c r="D9" s="12"/>
      <c r="F9" s="12"/>
      <c r="H9" s="12"/>
      <c r="J9" s="12"/>
      <c r="K9" s="7"/>
      <c r="L9" s="12"/>
      <c r="N9" s="12"/>
      <c r="P9" s="12"/>
      <c r="R9" s="12"/>
      <c r="T9" s="12"/>
      <c r="U9" s="7"/>
      <c r="V9" s="12"/>
      <c r="X9" s="12"/>
      <c r="Z9" s="12"/>
      <c r="AB9" s="12"/>
      <c r="AD9" s="12"/>
      <c r="AE9" s="7"/>
      <c r="AF9" s="12"/>
      <c r="AG9" s="1"/>
      <c r="AH9" s="12"/>
      <c r="AI9" s="1"/>
      <c r="AJ9" s="12"/>
      <c r="AK9" s="1"/>
      <c r="AL9" s="12"/>
      <c r="AM9" s="1"/>
      <c r="AN9" s="6"/>
      <c r="AO9" s="7"/>
      <c r="AP9" s="12"/>
      <c r="AQ9" s="1"/>
      <c r="AR9" s="12"/>
      <c r="AS9" s="1"/>
      <c r="AT9" s="12"/>
      <c r="AV9" s="12"/>
      <c r="AW9" s="1"/>
      <c r="AX9" s="12"/>
      <c r="AY9" s="7"/>
      <c r="AZ9" s="12"/>
      <c r="BA9" s="1"/>
      <c r="BB9" s="12"/>
      <c r="BC9" s="1"/>
      <c r="BD9" s="6"/>
      <c r="BE9" s="1"/>
      <c r="BF9" s="12"/>
      <c r="BG9" s="1"/>
      <c r="BH9" s="12"/>
      <c r="BI9" s="7"/>
      <c r="BJ9" s="12"/>
      <c r="BK9" s="1"/>
      <c r="BL9" s="12"/>
      <c r="BM9" s="1"/>
      <c r="BN9" s="6"/>
      <c r="BO9" s="1"/>
      <c r="BP9" s="6"/>
      <c r="BQ9" s="1"/>
      <c r="BR9" s="12"/>
      <c r="BS9" s="7"/>
      <c r="BT9" s="12"/>
      <c r="BU9" s="1"/>
      <c r="BV9" s="12"/>
      <c r="BW9" s="1"/>
      <c r="BX9" s="12"/>
      <c r="BY9" s="1"/>
      <c r="BZ9" s="6"/>
      <c r="CA9" s="1"/>
      <c r="CB9" s="12"/>
      <c r="CC9" s="7"/>
      <c r="CD9" s="12"/>
      <c r="CE9" s="1"/>
      <c r="CF9" s="12"/>
      <c r="CH9" s="12"/>
      <c r="CJ9" s="12"/>
      <c r="CL9" s="12" t="s">
        <v>51</v>
      </c>
      <c r="CM9" s="30">
        <v>8</v>
      </c>
      <c r="CN9" s="12"/>
      <c r="CP9" s="12"/>
      <c r="CR9" s="12"/>
      <c r="CT9" s="12"/>
      <c r="CV9" s="12"/>
      <c r="CW9" s="30"/>
      <c r="CX9" s="12"/>
      <c r="CZ9" s="12"/>
      <c r="DB9" s="12"/>
      <c r="DD9" s="12"/>
      <c r="DF9" s="12"/>
      <c r="DG9" s="30"/>
      <c r="DH9" s="12"/>
      <c r="DJ9" s="12"/>
      <c r="DL9" s="12"/>
      <c r="DN9" s="12"/>
      <c r="DP9" s="12"/>
      <c r="DQ9" s="30"/>
      <c r="DR9" s="12"/>
      <c r="DT9" s="12"/>
      <c r="DV9" s="12"/>
      <c r="DX9" s="12"/>
      <c r="DZ9" s="23"/>
      <c r="EA9" s="30"/>
      <c r="EB9" s="84"/>
      <c r="EC9" s="36"/>
      <c r="ED9" s="12"/>
      <c r="EF9" s="12"/>
      <c r="EH9" s="12"/>
      <c r="EJ9" s="12"/>
      <c r="EK9" s="30"/>
      <c r="EL9" s="12"/>
      <c r="EN9" s="12"/>
      <c r="EP9" s="12"/>
      <c r="ER9" s="12"/>
      <c r="ET9" s="12"/>
      <c r="EU9" s="30"/>
      <c r="EV9" s="12"/>
      <c r="EX9" s="12"/>
      <c r="EZ9" s="12"/>
      <c r="FB9" s="12"/>
      <c r="FD9" s="12"/>
      <c r="FF9" s="12"/>
      <c r="FH9" s="12"/>
      <c r="FJ9" s="12"/>
      <c r="FL9" s="12"/>
      <c r="FN9" s="12"/>
      <c r="FP9" s="12"/>
      <c r="FR9" s="12"/>
      <c r="FT9" s="84"/>
      <c r="FU9" s="36"/>
      <c r="FV9" s="12"/>
      <c r="FX9" s="12"/>
      <c r="FZ9" s="12"/>
      <c r="GB9" s="12"/>
      <c r="GD9" s="12"/>
      <c r="GF9" s="12"/>
      <c r="GH9" s="12"/>
      <c r="GJ9" s="12"/>
      <c r="GL9" s="12"/>
      <c r="GN9" s="12"/>
      <c r="GP9" s="12"/>
      <c r="GR9" s="12"/>
      <c r="GS9" s="30"/>
      <c r="GT9" s="12"/>
      <c r="GV9" s="12"/>
      <c r="GX9" s="12"/>
      <c r="GZ9" s="12"/>
      <c r="HB9" s="12"/>
      <c r="HC9" s="30"/>
      <c r="HD9" s="12"/>
      <c r="HF9" s="12"/>
      <c r="HH9" s="12"/>
      <c r="HJ9" s="12"/>
      <c r="HL9" s="12"/>
      <c r="HM9" s="30"/>
      <c r="HN9" s="12"/>
      <c r="HP9" s="12"/>
      <c r="HR9" s="12"/>
      <c r="HT9" s="12"/>
      <c r="HV9" s="12"/>
      <c r="HW9" s="30"/>
      <c r="HX9" s="12"/>
      <c r="HZ9" s="23" t="s">
        <v>10</v>
      </c>
      <c r="IA9" s="58">
        <v>1</v>
      </c>
      <c r="IB9" s="12"/>
      <c r="ID9" s="12"/>
      <c r="IF9" s="12"/>
      <c r="IG9" s="30"/>
      <c r="IH9" s="12"/>
      <c r="IJ9" s="12"/>
      <c r="IL9" s="12"/>
      <c r="IN9" s="12"/>
      <c r="IP9" s="12"/>
      <c r="IQ9" s="30"/>
      <c r="IR9" s="12"/>
      <c r="IT9" s="12"/>
      <c r="IV9" s="12"/>
      <c r="IX9" s="12"/>
      <c r="IZ9" s="12"/>
      <c r="JA9" s="30"/>
      <c r="JB9" s="12"/>
      <c r="JD9" s="12"/>
      <c r="JF9" s="12"/>
      <c r="JH9" s="12"/>
      <c r="JJ9" s="12"/>
      <c r="JK9" s="30"/>
      <c r="JL9" s="12"/>
      <c r="JN9" s="12"/>
      <c r="JP9" s="12"/>
      <c r="JR9" s="12"/>
      <c r="JT9" s="12"/>
      <c r="JU9" s="30"/>
      <c r="JV9" s="12"/>
      <c r="JX9" s="12"/>
      <c r="JZ9" s="12"/>
      <c r="KB9" s="12"/>
      <c r="KD9" s="12"/>
      <c r="KE9" s="30"/>
      <c r="KF9" s="12"/>
      <c r="KH9" s="12"/>
      <c r="KJ9" s="12"/>
      <c r="KL9" s="12"/>
      <c r="KN9" s="12"/>
      <c r="KO9" s="30"/>
      <c r="KP9" s="12"/>
      <c r="KR9" s="12"/>
      <c r="KT9" s="12"/>
      <c r="KV9" s="12"/>
      <c r="KX9" s="12"/>
      <c r="KY9" s="30"/>
      <c r="KZ9" s="12"/>
      <c r="LB9" s="12"/>
      <c r="LD9" s="12"/>
      <c r="LF9" s="12"/>
      <c r="LH9" s="12"/>
      <c r="LI9" s="30"/>
      <c r="LJ9" s="12"/>
      <c r="LL9" s="12"/>
      <c r="LN9" s="12"/>
      <c r="LP9" s="12"/>
      <c r="LR9" s="12"/>
      <c r="LS9" s="30"/>
      <c r="LT9" s="12"/>
      <c r="LV9" s="12"/>
      <c r="LX9" s="12"/>
      <c r="LZ9" s="12"/>
      <c r="MB9" s="12"/>
      <c r="MC9" s="30"/>
      <c r="MD9" s="12"/>
      <c r="MF9" s="12"/>
      <c r="MH9" s="12"/>
      <c r="MJ9" s="12"/>
      <c r="ML9" s="12"/>
      <c r="MM9" s="30"/>
      <c r="MN9" s="12"/>
      <c r="MP9" s="12"/>
      <c r="MR9" s="12"/>
      <c r="MT9" s="12"/>
      <c r="MV9" s="12"/>
      <c r="MW9" s="30"/>
    </row>
    <row r="10" spans="1:361" x14ac:dyDescent="0.3">
      <c r="A10" s="105"/>
      <c r="B10" s="22"/>
      <c r="C10" s="19"/>
      <c r="D10" s="12"/>
      <c r="F10" s="12"/>
      <c r="H10" s="12"/>
      <c r="J10" s="12"/>
      <c r="K10" s="7"/>
      <c r="L10" s="12"/>
      <c r="N10" s="12"/>
      <c r="P10" s="12"/>
      <c r="R10" s="12"/>
      <c r="T10" s="12"/>
      <c r="U10" s="7"/>
      <c r="V10" s="12"/>
      <c r="X10" s="12"/>
      <c r="Y10" s="30"/>
      <c r="Z10" s="12"/>
      <c r="AB10" s="12"/>
      <c r="AD10" s="12"/>
      <c r="AE10" s="7"/>
      <c r="AF10" s="12"/>
      <c r="AG10" s="1"/>
      <c r="AH10" s="12"/>
      <c r="AI10" s="1"/>
      <c r="AJ10" s="12"/>
      <c r="AK10" s="1"/>
      <c r="AL10" s="12"/>
      <c r="AM10" s="1"/>
      <c r="AN10" s="6"/>
      <c r="AO10" s="7"/>
      <c r="AP10" s="12"/>
      <c r="AQ10" s="1"/>
      <c r="AR10" s="12"/>
      <c r="AS10" s="1"/>
      <c r="AT10" s="12"/>
      <c r="AV10" s="12"/>
      <c r="AW10" s="1"/>
      <c r="AX10" s="12"/>
      <c r="AY10" s="7"/>
      <c r="AZ10" s="12"/>
      <c r="BA10" s="1"/>
      <c r="BB10" s="12"/>
      <c r="BC10" s="1"/>
      <c r="BD10" s="6"/>
      <c r="BE10" s="1"/>
      <c r="BF10" s="12"/>
      <c r="BG10" s="1"/>
      <c r="BH10" s="12"/>
      <c r="BI10" s="7"/>
      <c r="BJ10" s="12"/>
      <c r="BK10" s="1"/>
      <c r="BL10" s="12"/>
      <c r="BM10" s="1"/>
      <c r="BN10" s="6"/>
      <c r="BO10" s="1"/>
      <c r="BP10" s="6"/>
      <c r="BQ10" s="1"/>
      <c r="BR10" s="12"/>
      <c r="BS10" s="7"/>
      <c r="BT10" s="12"/>
      <c r="BU10" s="1"/>
      <c r="BV10" s="12"/>
      <c r="BW10" s="1"/>
      <c r="BX10" s="12"/>
      <c r="BY10" s="1"/>
      <c r="BZ10" s="6"/>
      <c r="CA10" s="1"/>
      <c r="CB10" s="12"/>
      <c r="CC10" s="7"/>
      <c r="CD10" s="12"/>
      <c r="CE10" s="1"/>
      <c r="CF10" s="12"/>
      <c r="CH10" s="12"/>
      <c r="CJ10" s="12"/>
      <c r="CL10" s="12"/>
      <c r="CN10" s="12"/>
      <c r="CP10" s="12"/>
      <c r="CR10" s="12"/>
      <c r="CT10" s="12"/>
      <c r="CV10" s="12"/>
      <c r="CW10" s="30"/>
      <c r="CX10" s="12"/>
      <c r="CZ10" s="12"/>
      <c r="DB10" s="12"/>
      <c r="DD10" s="12"/>
      <c r="DF10" s="12"/>
      <c r="DG10" s="30"/>
      <c r="DH10" s="12"/>
      <c r="DJ10" s="12"/>
      <c r="DL10" s="12"/>
      <c r="DN10" s="12"/>
      <c r="DP10" s="12"/>
      <c r="DQ10" s="30"/>
      <c r="DR10" s="12"/>
      <c r="DT10" s="12"/>
      <c r="DV10" s="12"/>
      <c r="DX10" s="12"/>
      <c r="DZ10" s="12"/>
      <c r="EA10" s="30"/>
      <c r="EB10" s="84"/>
      <c r="EC10" s="36"/>
      <c r="ED10" s="12"/>
      <c r="EF10" s="12"/>
      <c r="EH10" s="12"/>
      <c r="EJ10" s="12"/>
      <c r="EK10" s="30"/>
      <c r="EL10" s="12"/>
      <c r="EN10" s="12"/>
      <c r="EP10" s="12"/>
      <c r="ER10" s="12"/>
      <c r="ET10" s="12"/>
      <c r="EU10" s="30"/>
      <c r="EV10" s="12"/>
      <c r="EX10" s="12"/>
      <c r="EZ10" s="12"/>
      <c r="FB10" s="12"/>
      <c r="FD10" s="12"/>
      <c r="FF10" s="12"/>
      <c r="FH10" s="12"/>
      <c r="FJ10" s="12"/>
      <c r="FL10" s="12"/>
      <c r="FN10" s="12"/>
      <c r="FO10" s="30"/>
      <c r="FP10" s="12"/>
      <c r="FR10" s="12"/>
      <c r="FT10" s="84"/>
      <c r="FU10" s="36"/>
      <c r="FV10" s="12"/>
      <c r="FX10" s="12"/>
      <c r="FY10" s="30"/>
      <c r="FZ10" s="12"/>
      <c r="GB10" s="12"/>
      <c r="GD10" s="12"/>
      <c r="GF10" s="12"/>
      <c r="GH10" s="12"/>
      <c r="GJ10" s="12"/>
      <c r="GL10" s="12"/>
      <c r="GN10" s="12"/>
      <c r="GP10" s="12"/>
      <c r="GR10" s="12"/>
      <c r="GS10" s="30"/>
      <c r="GT10" s="12"/>
      <c r="GV10" s="12"/>
      <c r="GX10" s="12"/>
      <c r="GZ10" s="12"/>
      <c r="HB10" s="12"/>
      <c r="HC10" s="30"/>
      <c r="HD10" s="12"/>
      <c r="HF10" s="12"/>
      <c r="HH10" s="12"/>
      <c r="HJ10" s="12"/>
      <c r="HL10" s="12"/>
      <c r="HM10" s="30"/>
      <c r="HN10" s="12"/>
      <c r="HP10" s="12"/>
      <c r="HR10" s="12"/>
      <c r="HT10" s="12"/>
      <c r="HV10" s="12"/>
      <c r="HW10" s="30"/>
      <c r="HX10" s="12"/>
      <c r="HZ10" s="12"/>
      <c r="IB10" s="12"/>
      <c r="ID10" s="12"/>
      <c r="IF10" s="12"/>
      <c r="IG10" s="30"/>
      <c r="IH10" s="12"/>
      <c r="IJ10" s="12"/>
      <c r="IL10" s="12"/>
      <c r="IN10" s="12"/>
      <c r="IP10" s="12"/>
      <c r="IQ10" s="30"/>
      <c r="IR10" s="12"/>
      <c r="IT10" s="12"/>
      <c r="IV10" s="12"/>
      <c r="IX10" s="12"/>
      <c r="IZ10" s="12"/>
      <c r="JA10" s="30"/>
      <c r="JB10" s="12"/>
      <c r="JD10" s="12"/>
      <c r="JF10" s="12"/>
      <c r="JH10" s="12"/>
      <c r="JJ10" s="12"/>
      <c r="JK10" s="30"/>
      <c r="JL10" s="12"/>
      <c r="JN10" s="12"/>
      <c r="JP10" s="12"/>
      <c r="JR10" s="12"/>
      <c r="JT10" s="12"/>
      <c r="JU10" s="30"/>
      <c r="JV10" s="12"/>
      <c r="JX10" s="12"/>
      <c r="JZ10" s="12"/>
      <c r="KB10" s="12"/>
      <c r="KD10" s="12"/>
      <c r="KE10" s="30"/>
      <c r="KF10" s="12"/>
      <c r="KH10" s="12"/>
      <c r="KJ10" s="12"/>
      <c r="KL10" s="12"/>
      <c r="KN10" s="12"/>
      <c r="KO10" s="30"/>
      <c r="KP10" s="12"/>
      <c r="KR10" s="12"/>
      <c r="KT10" s="12"/>
      <c r="KV10" s="12"/>
      <c r="KX10" s="12"/>
      <c r="KY10" s="30"/>
      <c r="KZ10" s="12"/>
      <c r="LB10" s="12"/>
      <c r="LD10" s="12"/>
      <c r="LF10" s="12"/>
      <c r="LH10" s="12"/>
      <c r="LI10" s="30"/>
      <c r="LJ10" s="12"/>
      <c r="LL10" s="12"/>
      <c r="LN10" s="12"/>
      <c r="LP10" s="12"/>
      <c r="LR10" s="12"/>
      <c r="LS10" s="30"/>
      <c r="LT10" s="12"/>
      <c r="LV10" s="12"/>
      <c r="LX10" s="12"/>
      <c r="LZ10" s="12"/>
      <c r="MB10" s="12"/>
      <c r="MC10" s="30"/>
      <c r="MD10" s="12"/>
      <c r="MF10" s="12"/>
      <c r="MH10" s="12"/>
      <c r="MJ10" s="12"/>
      <c r="ML10" s="12"/>
      <c r="MM10" s="30"/>
      <c r="MN10" s="12"/>
      <c r="MP10" s="12"/>
      <c r="MR10" s="12"/>
      <c r="MT10" s="12"/>
      <c r="MV10" s="12"/>
      <c r="MW10" s="30"/>
    </row>
    <row r="11" spans="1:361" x14ac:dyDescent="0.3">
      <c r="A11" s="105"/>
      <c r="B11" s="22"/>
      <c r="C11" s="19"/>
      <c r="D11" s="12"/>
      <c r="F11" s="12"/>
      <c r="H11" s="12"/>
      <c r="J11" s="12"/>
      <c r="K11" s="7"/>
      <c r="L11" s="12"/>
      <c r="N11" s="12"/>
      <c r="P11" s="12"/>
      <c r="R11" s="12"/>
      <c r="T11" s="12"/>
      <c r="U11" s="7"/>
      <c r="V11" s="12"/>
      <c r="X11" s="12"/>
      <c r="Z11" s="12"/>
      <c r="AB11" s="12"/>
      <c r="AD11" s="12"/>
      <c r="AE11" s="7"/>
      <c r="AF11" s="12"/>
      <c r="AG11" s="1"/>
      <c r="AH11" s="12"/>
      <c r="AI11" s="1"/>
      <c r="AJ11" s="12"/>
      <c r="AK11" s="1"/>
      <c r="AL11" s="12"/>
      <c r="AM11" s="1"/>
      <c r="AN11" s="6"/>
      <c r="AO11" s="7"/>
      <c r="AP11" s="12"/>
      <c r="AQ11" s="1"/>
      <c r="AR11" s="12"/>
      <c r="AS11" s="1"/>
      <c r="AT11" s="12"/>
      <c r="AU11" s="1"/>
      <c r="AV11" s="12"/>
      <c r="AW11" s="1"/>
      <c r="AX11" s="12"/>
      <c r="AY11" s="7"/>
      <c r="AZ11" s="12"/>
      <c r="BA11" s="1"/>
      <c r="BB11" s="12"/>
      <c r="BC11" s="1"/>
      <c r="BD11" s="6"/>
      <c r="BE11" s="1"/>
      <c r="BF11" s="12"/>
      <c r="BG11" s="1"/>
      <c r="BH11" s="12"/>
      <c r="BI11" s="7"/>
      <c r="BJ11" s="12"/>
      <c r="BK11" s="1"/>
      <c r="BL11" s="12"/>
      <c r="BM11" s="1"/>
      <c r="BN11" s="6"/>
      <c r="BO11" s="1"/>
      <c r="BP11" s="6"/>
      <c r="BQ11" s="1"/>
      <c r="BR11" s="12"/>
      <c r="BS11" s="7"/>
      <c r="BT11" s="12"/>
      <c r="BU11" s="1"/>
      <c r="BV11" s="12"/>
      <c r="BW11" s="1"/>
      <c r="BX11" s="12"/>
      <c r="BY11" s="1"/>
      <c r="BZ11" s="6"/>
      <c r="CA11" s="1"/>
      <c r="CB11" s="12"/>
      <c r="CC11" s="7"/>
      <c r="CD11" s="12"/>
      <c r="CE11" s="1"/>
      <c r="CF11" s="12"/>
      <c r="CH11" s="12"/>
      <c r="CJ11" s="12"/>
      <c r="CL11" s="12"/>
      <c r="CN11" s="12"/>
      <c r="CP11" s="12"/>
      <c r="CR11" s="12"/>
      <c r="CT11" s="12"/>
      <c r="CV11" s="12"/>
      <c r="CW11" s="30"/>
      <c r="CX11" s="12"/>
      <c r="CZ11" s="12"/>
      <c r="DB11" s="12"/>
      <c r="DD11" s="12"/>
      <c r="DF11" s="12"/>
      <c r="DG11" s="30"/>
      <c r="DH11" s="12"/>
      <c r="DJ11" s="12"/>
      <c r="DL11" s="12"/>
      <c r="DN11" s="12"/>
      <c r="DP11" s="12"/>
      <c r="DQ11" s="30"/>
      <c r="DR11" s="12"/>
      <c r="DT11" s="12"/>
      <c r="DV11" s="12"/>
      <c r="DX11" s="12"/>
      <c r="DZ11" s="12"/>
      <c r="EA11" s="30"/>
      <c r="EB11" s="84"/>
      <c r="EC11" s="36"/>
      <c r="ED11" s="12"/>
      <c r="EF11" s="12"/>
      <c r="EH11" s="12"/>
      <c r="EJ11" s="12"/>
      <c r="EK11" s="30"/>
      <c r="EL11" s="12"/>
      <c r="EN11" s="12"/>
      <c r="EP11" s="12"/>
      <c r="ER11" s="12"/>
      <c r="ET11" s="12"/>
      <c r="EU11" s="30"/>
      <c r="EV11" s="12"/>
      <c r="EX11" s="12"/>
      <c r="EZ11" s="12"/>
      <c r="FB11" s="12"/>
      <c r="FD11" s="12"/>
      <c r="FE11" s="30"/>
      <c r="FF11" s="12"/>
      <c r="FH11" s="12"/>
      <c r="FJ11" s="12"/>
      <c r="FL11" s="12"/>
      <c r="FN11" s="12"/>
      <c r="FO11" s="30"/>
      <c r="FP11" s="12"/>
      <c r="FR11" s="12"/>
      <c r="FT11" s="84"/>
      <c r="FU11" s="36"/>
      <c r="FV11" s="12"/>
      <c r="FX11" s="12"/>
      <c r="FY11" s="30"/>
      <c r="FZ11" s="12"/>
      <c r="GB11" s="12"/>
      <c r="GD11" s="12"/>
      <c r="GF11" s="12"/>
      <c r="GH11" s="12"/>
      <c r="GJ11" s="12"/>
      <c r="GL11" s="12"/>
      <c r="GN11" s="12"/>
      <c r="GP11" s="12"/>
      <c r="GR11" s="12"/>
      <c r="GS11" s="30"/>
      <c r="GT11" s="12"/>
      <c r="GV11" s="12"/>
      <c r="GX11" s="12"/>
      <c r="GZ11" s="12"/>
      <c r="HB11" s="12"/>
      <c r="HC11" s="30"/>
      <c r="HD11" s="12"/>
      <c r="HF11" s="12"/>
      <c r="HH11" s="12"/>
      <c r="HJ11" s="12"/>
      <c r="HL11" s="12"/>
      <c r="HM11" s="30"/>
      <c r="HN11" s="12"/>
      <c r="HP11" s="12"/>
      <c r="HR11" s="12"/>
      <c r="HT11" s="12"/>
      <c r="HV11" s="12"/>
      <c r="HW11" s="30"/>
      <c r="HX11" s="12"/>
      <c r="HZ11" s="12"/>
      <c r="IB11" s="12"/>
      <c r="ID11" s="12"/>
      <c r="IF11" s="12"/>
      <c r="IG11" s="30"/>
      <c r="IH11" s="12"/>
      <c r="IJ11" s="12"/>
      <c r="IL11" s="12"/>
      <c r="IN11" s="12"/>
      <c r="IP11" s="12"/>
      <c r="IQ11" s="30"/>
      <c r="IR11" s="12"/>
      <c r="IT11" s="12"/>
      <c r="IV11" s="12"/>
      <c r="IX11" s="12"/>
      <c r="IZ11" s="12"/>
      <c r="JA11" s="30"/>
      <c r="JB11" s="12"/>
      <c r="JD11" s="12"/>
      <c r="JF11" s="12"/>
      <c r="JH11" s="12"/>
      <c r="JJ11" s="12"/>
      <c r="JK11" s="30"/>
      <c r="JL11" s="12"/>
      <c r="JN11" s="12"/>
      <c r="JP11" s="12"/>
      <c r="JR11" s="12"/>
      <c r="JT11" s="12"/>
      <c r="JU11" s="30"/>
      <c r="JV11" s="12"/>
      <c r="JX11" s="12"/>
      <c r="JZ11" s="12"/>
      <c r="KB11" s="12"/>
      <c r="KD11" s="12"/>
      <c r="KE11" s="30"/>
      <c r="KF11" s="12"/>
      <c r="KH11" s="12"/>
      <c r="KJ11" s="12"/>
      <c r="KL11" s="12"/>
      <c r="KN11" s="12"/>
      <c r="KO11" s="30"/>
      <c r="KP11" s="12"/>
      <c r="KR11" s="12"/>
      <c r="KT11" s="12"/>
      <c r="KV11" s="12"/>
      <c r="KX11" s="12"/>
      <c r="KY11" s="30"/>
      <c r="KZ11" s="12"/>
      <c r="LB11" s="12"/>
      <c r="LD11" s="12"/>
      <c r="LF11" s="12"/>
      <c r="LH11" s="12"/>
      <c r="LI11" s="30"/>
      <c r="LJ11" s="12"/>
      <c r="LL11" s="12"/>
      <c r="LN11" s="12"/>
      <c r="LP11" s="12"/>
      <c r="LR11" s="12"/>
      <c r="LS11" s="30"/>
      <c r="LT11" s="12"/>
      <c r="LV11" s="12"/>
      <c r="LX11" s="12"/>
      <c r="LZ11" s="12"/>
      <c r="MB11" s="12"/>
      <c r="MC11" s="30"/>
      <c r="MD11" s="12"/>
      <c r="MF11" s="12"/>
      <c r="MH11" s="12"/>
      <c r="MJ11" s="12"/>
      <c r="ML11" s="12"/>
      <c r="MM11" s="30"/>
      <c r="MN11" s="12"/>
      <c r="MP11" s="12"/>
      <c r="MR11" s="12"/>
      <c r="MT11" s="12"/>
      <c r="MV11" s="12"/>
      <c r="MW11" s="30"/>
    </row>
    <row r="12" spans="1:361" s="96" customFormat="1" ht="15" thickBot="1" x14ac:dyDescent="0.35">
      <c r="A12" s="106"/>
      <c r="B12" s="100"/>
      <c r="C12" s="90"/>
      <c r="D12" s="93"/>
      <c r="E12" s="92"/>
      <c r="F12" s="93"/>
      <c r="G12" s="92"/>
      <c r="H12" s="93"/>
      <c r="I12" s="92"/>
      <c r="J12" s="93"/>
      <c r="K12" s="94"/>
      <c r="L12" s="93"/>
      <c r="M12" s="92"/>
      <c r="N12" s="93"/>
      <c r="O12" s="92"/>
      <c r="P12" s="93"/>
      <c r="Q12" s="92"/>
      <c r="R12" s="93"/>
      <c r="S12" s="92"/>
      <c r="T12" s="93"/>
      <c r="U12" s="94"/>
      <c r="V12" s="93"/>
      <c r="W12" s="92"/>
      <c r="X12" s="93"/>
      <c r="Y12" s="92"/>
      <c r="Z12" s="93"/>
      <c r="AA12" s="92"/>
      <c r="AB12" s="93"/>
      <c r="AC12" s="92"/>
      <c r="AD12" s="93"/>
      <c r="AE12" s="94"/>
      <c r="AF12" s="93"/>
      <c r="AG12" s="92"/>
      <c r="AH12" s="93"/>
      <c r="AI12" s="92"/>
      <c r="AJ12" s="93"/>
      <c r="AK12" s="92"/>
      <c r="AL12" s="93"/>
      <c r="AM12" s="92"/>
      <c r="AN12" s="91"/>
      <c r="AO12" s="94"/>
      <c r="AP12" s="93"/>
      <c r="AQ12" s="92"/>
      <c r="AR12" s="93"/>
      <c r="AS12" s="92"/>
      <c r="AT12" s="93"/>
      <c r="AU12" s="92"/>
      <c r="AV12" s="93"/>
      <c r="AW12" s="92"/>
      <c r="AX12" s="93"/>
      <c r="AY12" s="94"/>
      <c r="AZ12" s="93"/>
      <c r="BA12" s="92"/>
      <c r="BB12" s="93"/>
      <c r="BC12" s="92"/>
      <c r="BD12" s="91"/>
      <c r="BE12" s="92"/>
      <c r="BF12" s="93"/>
      <c r="BG12" s="92"/>
      <c r="BH12" s="93"/>
      <c r="BI12" s="94"/>
      <c r="BJ12" s="93"/>
      <c r="BK12" s="92"/>
      <c r="BL12" s="93"/>
      <c r="BM12" s="92"/>
      <c r="BN12" s="91"/>
      <c r="BO12" s="92"/>
      <c r="BP12" s="91"/>
      <c r="BQ12" s="92"/>
      <c r="BR12" s="93"/>
      <c r="BS12" s="94"/>
      <c r="BT12" s="93"/>
      <c r="BU12" s="92"/>
      <c r="BV12" s="93"/>
      <c r="BW12" s="92"/>
      <c r="BX12" s="93"/>
      <c r="BY12" s="92"/>
      <c r="BZ12" s="91"/>
      <c r="CA12" s="92"/>
      <c r="CB12" s="93"/>
      <c r="CC12" s="94"/>
      <c r="CD12" s="93"/>
      <c r="CE12" s="92"/>
      <c r="CF12" s="93"/>
      <c r="CG12" s="92"/>
      <c r="CH12" s="93"/>
      <c r="CI12" s="92"/>
      <c r="CJ12" s="93"/>
      <c r="CK12" s="92"/>
      <c r="CL12" s="93"/>
      <c r="CM12" s="92"/>
      <c r="CN12" s="93"/>
      <c r="CO12" s="92"/>
      <c r="CP12" s="93"/>
      <c r="CQ12" s="92"/>
      <c r="CR12" s="93"/>
      <c r="CS12" s="92"/>
      <c r="CT12" s="93"/>
      <c r="CU12" s="92"/>
      <c r="CV12" s="93"/>
      <c r="CW12" s="95"/>
      <c r="CX12" s="93"/>
      <c r="CY12" s="92"/>
      <c r="CZ12" s="93"/>
      <c r="DA12" s="92"/>
      <c r="DB12" s="93"/>
      <c r="DC12" s="92"/>
      <c r="DD12" s="93"/>
      <c r="DE12" s="92"/>
      <c r="DF12" s="93"/>
      <c r="DG12" s="95"/>
      <c r="DH12" s="93"/>
      <c r="DI12" s="92"/>
      <c r="DJ12" s="93"/>
      <c r="DK12" s="92"/>
      <c r="DL12" s="93"/>
      <c r="DM12" s="92"/>
      <c r="DN12" s="93"/>
      <c r="DO12" s="92"/>
      <c r="DP12" s="93"/>
      <c r="DQ12" s="95"/>
      <c r="DR12" s="93"/>
      <c r="DS12" s="92"/>
      <c r="DT12" s="93"/>
      <c r="DU12" s="92"/>
      <c r="DV12" s="93"/>
      <c r="DW12" s="92"/>
      <c r="DX12" s="93"/>
      <c r="DY12" s="92"/>
      <c r="DZ12" s="93"/>
      <c r="EA12" s="95"/>
      <c r="EB12" s="97"/>
      <c r="EC12" s="98"/>
      <c r="ED12" s="93"/>
      <c r="EE12" s="92"/>
      <c r="EF12" s="93"/>
      <c r="EG12" s="92"/>
      <c r="EH12" s="93"/>
      <c r="EI12" s="92"/>
      <c r="EJ12" s="93"/>
      <c r="EK12" s="95"/>
      <c r="EL12" s="93"/>
      <c r="EM12" s="92"/>
      <c r="EN12" s="93"/>
      <c r="EO12" s="92"/>
      <c r="EP12" s="93"/>
      <c r="EQ12" s="92"/>
      <c r="ER12" s="93"/>
      <c r="ES12" s="92"/>
      <c r="ET12" s="93"/>
      <c r="EU12" s="95"/>
      <c r="EV12" s="93"/>
      <c r="EW12" s="92"/>
      <c r="EX12" s="93"/>
      <c r="EY12" s="92"/>
      <c r="EZ12" s="93"/>
      <c r="FA12" s="92"/>
      <c r="FB12" s="93"/>
      <c r="FC12" s="92"/>
      <c r="FD12" s="93"/>
      <c r="FE12" s="95"/>
      <c r="FF12" s="93"/>
      <c r="FG12" s="92"/>
      <c r="FH12" s="93"/>
      <c r="FI12" s="92"/>
      <c r="FJ12" s="93"/>
      <c r="FK12" s="92"/>
      <c r="FL12" s="93"/>
      <c r="FM12" s="92"/>
      <c r="FN12" s="93"/>
      <c r="FO12" s="95"/>
      <c r="FP12" s="93"/>
      <c r="FQ12" s="92"/>
      <c r="FR12" s="93"/>
      <c r="FS12" s="92"/>
      <c r="FT12" s="97"/>
      <c r="FU12" s="98"/>
      <c r="FV12" s="93"/>
      <c r="FW12" s="92"/>
      <c r="FX12" s="93"/>
      <c r="FY12" s="95"/>
      <c r="FZ12" s="93"/>
      <c r="GA12" s="92"/>
      <c r="GB12" s="93"/>
      <c r="GC12" s="92"/>
      <c r="GD12" s="93"/>
      <c r="GE12" s="92"/>
      <c r="GF12" s="93"/>
      <c r="GG12" s="92"/>
      <c r="GH12" s="93"/>
      <c r="GI12" s="95"/>
      <c r="GJ12" s="93"/>
      <c r="GK12" s="92"/>
      <c r="GL12" s="93"/>
      <c r="GM12" s="92"/>
      <c r="GN12" s="93"/>
      <c r="GO12" s="92"/>
      <c r="GP12" s="93"/>
      <c r="GQ12" s="92"/>
      <c r="GR12" s="93"/>
      <c r="GS12" s="95"/>
      <c r="GT12" s="93"/>
      <c r="GU12" s="92"/>
      <c r="GV12" s="93"/>
      <c r="GW12" s="92"/>
      <c r="GX12" s="93"/>
      <c r="GY12" s="92"/>
      <c r="GZ12" s="93"/>
      <c r="HA12" s="92"/>
      <c r="HB12" s="93"/>
      <c r="HC12" s="95"/>
      <c r="HD12" s="93"/>
      <c r="HE12" s="92"/>
      <c r="HF12" s="93"/>
      <c r="HG12" s="92"/>
      <c r="HH12" s="93"/>
      <c r="HI12" s="92"/>
      <c r="HJ12" s="93"/>
      <c r="HK12" s="92"/>
      <c r="HL12" s="93"/>
      <c r="HM12" s="95"/>
      <c r="HN12" s="93"/>
      <c r="HO12" s="92"/>
      <c r="HP12" s="93"/>
      <c r="HQ12" s="92"/>
      <c r="HR12" s="93"/>
      <c r="HS12" s="92"/>
      <c r="HT12" s="93"/>
      <c r="HU12" s="92"/>
      <c r="HV12" s="93"/>
      <c r="HW12" s="95"/>
      <c r="HX12" s="93"/>
      <c r="HY12" s="92"/>
      <c r="HZ12" s="93"/>
      <c r="IA12" s="92"/>
      <c r="IB12" s="93"/>
      <c r="IC12" s="92"/>
      <c r="ID12" s="93"/>
      <c r="IE12" s="92"/>
      <c r="IF12" s="93"/>
      <c r="IG12" s="95"/>
      <c r="IH12" s="93"/>
      <c r="II12" s="92"/>
      <c r="IJ12" s="93"/>
      <c r="IK12" s="92"/>
      <c r="IL12" s="93"/>
      <c r="IM12" s="92"/>
      <c r="IN12" s="93"/>
      <c r="IO12" s="92"/>
      <c r="IP12" s="93"/>
      <c r="IQ12" s="95"/>
      <c r="IR12" s="93"/>
      <c r="IS12" s="92"/>
      <c r="IT12" s="93"/>
      <c r="IU12" s="92"/>
      <c r="IV12" s="93"/>
      <c r="IW12" s="92"/>
      <c r="IX12" s="93"/>
      <c r="IY12" s="92"/>
      <c r="IZ12" s="93"/>
      <c r="JA12" s="95"/>
      <c r="JB12" s="93"/>
      <c r="JC12" s="92"/>
      <c r="JD12" s="93"/>
      <c r="JE12" s="92"/>
      <c r="JF12" s="93"/>
      <c r="JG12" s="92"/>
      <c r="JH12" s="93"/>
      <c r="JI12" s="92"/>
      <c r="JJ12" s="93"/>
      <c r="JK12" s="95"/>
      <c r="JL12" s="93"/>
      <c r="JM12" s="92"/>
      <c r="JN12" s="93"/>
      <c r="JO12" s="92"/>
      <c r="JP12" s="93"/>
      <c r="JQ12" s="92"/>
      <c r="JR12" s="93"/>
      <c r="JS12" s="92"/>
      <c r="JT12" s="93"/>
      <c r="JU12" s="95"/>
      <c r="JV12" s="93"/>
      <c r="JW12" s="92"/>
      <c r="JX12" s="93"/>
      <c r="JY12" s="92"/>
      <c r="JZ12" s="93"/>
      <c r="KA12" s="92"/>
      <c r="KB12" s="93"/>
      <c r="KC12" s="92"/>
      <c r="KD12" s="93"/>
      <c r="KE12" s="95"/>
      <c r="KF12" s="93"/>
      <c r="KG12" s="92"/>
      <c r="KH12" s="93"/>
      <c r="KI12" s="92"/>
      <c r="KJ12" s="93"/>
      <c r="KK12" s="92"/>
      <c r="KL12" s="93"/>
      <c r="KM12" s="92"/>
      <c r="KN12" s="93"/>
      <c r="KO12" s="95"/>
      <c r="KP12" s="93"/>
      <c r="KQ12" s="92"/>
      <c r="KR12" s="93"/>
      <c r="KS12" s="92"/>
      <c r="KT12" s="93"/>
      <c r="KU12" s="92"/>
      <c r="KV12" s="93"/>
      <c r="KW12" s="92"/>
      <c r="KX12" s="93"/>
      <c r="KY12" s="95"/>
      <c r="KZ12" s="93"/>
      <c r="LA12" s="92"/>
      <c r="LB12" s="93"/>
      <c r="LC12" s="92"/>
      <c r="LD12" s="93"/>
      <c r="LE12" s="92"/>
      <c r="LF12" s="93"/>
      <c r="LG12" s="92"/>
      <c r="LH12" s="93"/>
      <c r="LI12" s="95"/>
      <c r="LJ12" s="93"/>
      <c r="LK12" s="92"/>
      <c r="LL12" s="93"/>
      <c r="LM12" s="92"/>
      <c r="LN12" s="93"/>
      <c r="LO12" s="92"/>
      <c r="LP12" s="93"/>
      <c r="LQ12" s="92"/>
      <c r="LR12" s="93"/>
      <c r="LS12" s="95"/>
      <c r="LT12" s="93"/>
      <c r="LU12" s="92"/>
      <c r="LV12" s="93"/>
      <c r="LW12" s="92"/>
      <c r="LX12" s="93"/>
      <c r="LY12" s="92"/>
      <c r="LZ12" s="93"/>
      <c r="MA12" s="92"/>
      <c r="MB12" s="93"/>
      <c r="MC12" s="95"/>
      <c r="MD12" s="93"/>
      <c r="ME12" s="92"/>
      <c r="MF12" s="93"/>
      <c r="MG12" s="92"/>
      <c r="MH12" s="93"/>
      <c r="MI12" s="92"/>
      <c r="MJ12" s="93"/>
      <c r="MK12" s="92"/>
      <c r="ML12" s="93"/>
      <c r="MM12" s="95"/>
      <c r="MN12" s="93"/>
      <c r="MO12" s="92"/>
      <c r="MP12" s="93"/>
      <c r="MQ12" s="92"/>
      <c r="MR12" s="93"/>
      <c r="MS12" s="92"/>
      <c r="MT12" s="93"/>
      <c r="MU12" s="92"/>
      <c r="MV12" s="93"/>
      <c r="MW12" s="95"/>
    </row>
    <row r="13" spans="1:361" x14ac:dyDescent="0.3">
      <c r="A13" s="104" t="s">
        <v>188</v>
      </c>
      <c r="B13" s="22"/>
      <c r="C13" s="19"/>
      <c r="D13" s="12"/>
      <c r="F13" s="12" t="s">
        <v>15</v>
      </c>
      <c r="G13" s="1">
        <v>5</v>
      </c>
      <c r="H13" s="12"/>
      <c r="J13" s="12"/>
      <c r="K13" s="7"/>
      <c r="L13" s="12"/>
      <c r="N13" s="12" t="s">
        <v>15</v>
      </c>
      <c r="O13" s="1">
        <v>2</v>
      </c>
      <c r="P13" s="12" t="s">
        <v>15</v>
      </c>
      <c r="Q13" s="1">
        <v>8</v>
      </c>
      <c r="R13" s="12"/>
      <c r="T13" s="12"/>
      <c r="U13" s="7"/>
      <c r="V13" s="12" t="s">
        <v>15</v>
      </c>
      <c r="W13" s="1">
        <v>2</v>
      </c>
      <c r="X13" s="12" t="s">
        <v>24</v>
      </c>
      <c r="Y13" s="1">
        <v>1</v>
      </c>
      <c r="Z13" s="12"/>
      <c r="AB13" s="12" t="s">
        <v>15</v>
      </c>
      <c r="AC13" s="1">
        <v>4</v>
      </c>
      <c r="AD13" s="12"/>
      <c r="AE13" s="7"/>
      <c r="AF13" s="12" t="s">
        <v>15</v>
      </c>
      <c r="AG13" s="1">
        <v>4</v>
      </c>
      <c r="AH13" s="12"/>
      <c r="AI13" s="1"/>
      <c r="AJ13" s="12"/>
      <c r="AK13" s="1"/>
      <c r="AL13" s="12"/>
      <c r="AM13" s="1"/>
      <c r="AN13" s="6"/>
      <c r="AO13" s="7"/>
      <c r="AP13" s="12" t="s">
        <v>15</v>
      </c>
      <c r="AQ13" s="1">
        <v>4</v>
      </c>
      <c r="AR13" s="12"/>
      <c r="AS13" s="1"/>
      <c r="AT13" s="12"/>
      <c r="AU13" s="1"/>
      <c r="AV13" s="12"/>
      <c r="AW13" s="1"/>
      <c r="AX13" s="12" t="s">
        <v>13</v>
      </c>
      <c r="AY13" s="7">
        <v>5</v>
      </c>
      <c r="AZ13" s="12" t="s">
        <v>15</v>
      </c>
      <c r="BA13" s="1">
        <v>4</v>
      </c>
      <c r="BB13" s="12" t="s">
        <v>17</v>
      </c>
      <c r="BC13" s="1">
        <v>1</v>
      </c>
      <c r="BD13" s="6"/>
      <c r="BE13" s="1"/>
      <c r="BF13" s="12" t="s">
        <v>17</v>
      </c>
      <c r="BG13" s="1">
        <v>3</v>
      </c>
      <c r="BH13" s="12"/>
      <c r="BI13" s="7"/>
      <c r="BJ13" s="12"/>
      <c r="BK13" s="1"/>
      <c r="BL13" s="12" t="s">
        <v>82</v>
      </c>
      <c r="BM13" s="1">
        <v>1</v>
      </c>
      <c r="BN13" s="6"/>
      <c r="BO13" s="1"/>
      <c r="BP13" s="6"/>
      <c r="BQ13" s="1"/>
      <c r="BR13" s="12"/>
      <c r="BS13" s="7"/>
      <c r="BT13" s="12" t="s">
        <v>15</v>
      </c>
      <c r="BU13" s="1">
        <v>6</v>
      </c>
      <c r="BV13" s="32" t="s">
        <v>15</v>
      </c>
      <c r="BW13" s="1">
        <v>2</v>
      </c>
      <c r="BX13" s="12"/>
      <c r="BY13" s="1"/>
      <c r="BZ13" s="6"/>
      <c r="CA13" s="1"/>
      <c r="CB13" s="12" t="s">
        <v>75</v>
      </c>
      <c r="CC13" s="7">
        <v>2</v>
      </c>
      <c r="CD13" s="12" t="s">
        <v>15</v>
      </c>
      <c r="CE13" s="1">
        <v>4</v>
      </c>
      <c r="CF13" s="12" t="s">
        <v>60</v>
      </c>
      <c r="CG13" s="1">
        <v>2</v>
      </c>
      <c r="CH13" s="12" t="s">
        <v>48</v>
      </c>
      <c r="CI13" s="1">
        <v>1</v>
      </c>
      <c r="CJ13" s="12"/>
      <c r="CL13" s="12" t="s">
        <v>48</v>
      </c>
      <c r="CM13" s="30">
        <v>1</v>
      </c>
      <c r="CN13" s="12" t="s">
        <v>15</v>
      </c>
      <c r="CO13" s="1">
        <v>4</v>
      </c>
      <c r="CP13" s="12" t="s">
        <v>57</v>
      </c>
      <c r="CQ13" s="1">
        <v>1</v>
      </c>
      <c r="CR13" s="12"/>
      <c r="CT13" s="23" t="s">
        <v>24</v>
      </c>
      <c r="CU13" s="1">
        <v>3</v>
      </c>
      <c r="CV13" s="12"/>
      <c r="CW13" s="30"/>
      <c r="CX13" s="12" t="s">
        <v>48</v>
      </c>
      <c r="CY13" s="1">
        <v>1</v>
      </c>
      <c r="CZ13" s="12"/>
      <c r="DB13" s="12" t="s">
        <v>48</v>
      </c>
      <c r="DC13" s="1">
        <v>2</v>
      </c>
      <c r="DD13" s="32" t="s">
        <v>57</v>
      </c>
      <c r="DE13" s="1">
        <v>1</v>
      </c>
      <c r="DF13" s="12"/>
      <c r="DG13" s="30"/>
      <c r="DH13" s="12" t="s">
        <v>75</v>
      </c>
      <c r="DI13" s="1">
        <v>1</v>
      </c>
      <c r="DJ13" s="12" t="s">
        <v>15</v>
      </c>
      <c r="DK13" s="1">
        <v>4</v>
      </c>
      <c r="DL13" s="12" t="s">
        <v>17</v>
      </c>
      <c r="DM13" s="1">
        <v>2</v>
      </c>
      <c r="DN13" s="12" t="s">
        <v>24</v>
      </c>
      <c r="DO13" s="1">
        <v>2</v>
      </c>
      <c r="DP13" s="12" t="s">
        <v>23</v>
      </c>
      <c r="DQ13" s="30">
        <v>1</v>
      </c>
      <c r="DR13" s="12" t="s">
        <v>57</v>
      </c>
      <c r="DS13" s="1">
        <v>2</v>
      </c>
      <c r="DT13" s="12"/>
      <c r="DV13" s="23" t="s">
        <v>13</v>
      </c>
      <c r="DW13" s="1">
        <v>2</v>
      </c>
      <c r="DX13" s="23" t="s">
        <v>48</v>
      </c>
      <c r="DY13" s="1">
        <v>1</v>
      </c>
      <c r="DZ13" s="23" t="s">
        <v>48</v>
      </c>
      <c r="EA13" s="30">
        <v>1</v>
      </c>
      <c r="EB13" s="84"/>
      <c r="EC13" s="36"/>
      <c r="ED13" s="12" t="s">
        <v>24</v>
      </c>
      <c r="EE13" s="1">
        <v>2</v>
      </c>
      <c r="EF13" s="12" t="s">
        <v>17</v>
      </c>
      <c r="EG13" s="1">
        <v>1</v>
      </c>
      <c r="EH13" s="12"/>
      <c r="EJ13" s="12" t="s">
        <v>24</v>
      </c>
      <c r="EK13" s="30">
        <v>1</v>
      </c>
      <c r="EL13" s="12"/>
      <c r="EN13" s="12"/>
      <c r="EP13" s="12"/>
      <c r="ER13" s="12"/>
      <c r="ET13" s="12"/>
      <c r="EU13" s="30"/>
      <c r="EV13" s="12" t="s">
        <v>24</v>
      </c>
      <c r="EW13" s="1">
        <v>1</v>
      </c>
      <c r="EX13" s="12" t="s">
        <v>48</v>
      </c>
      <c r="EY13" s="1">
        <v>1</v>
      </c>
      <c r="EZ13" s="12" t="s">
        <v>24</v>
      </c>
      <c r="FA13" s="1">
        <v>2</v>
      </c>
      <c r="FB13" s="12"/>
      <c r="FD13" s="12" t="s">
        <v>24</v>
      </c>
      <c r="FE13" s="30">
        <v>1</v>
      </c>
      <c r="FF13" s="12"/>
      <c r="FH13" s="12" t="s">
        <v>17</v>
      </c>
      <c r="FI13" s="1">
        <v>4</v>
      </c>
      <c r="FJ13" s="12" t="s">
        <v>13</v>
      </c>
      <c r="FK13" s="1">
        <v>4</v>
      </c>
      <c r="FL13" s="12" t="s">
        <v>24</v>
      </c>
      <c r="FM13" s="1">
        <v>5</v>
      </c>
      <c r="FN13" s="12" t="s">
        <v>60</v>
      </c>
      <c r="FO13" s="30">
        <v>1</v>
      </c>
      <c r="FP13" s="12" t="s">
        <v>24</v>
      </c>
      <c r="FQ13" s="1">
        <v>4</v>
      </c>
      <c r="FR13" s="23" t="s">
        <v>17</v>
      </c>
      <c r="FS13" s="1">
        <v>4</v>
      </c>
      <c r="FT13" s="84"/>
      <c r="FU13" s="36"/>
      <c r="FV13" s="23" t="s">
        <v>13</v>
      </c>
      <c r="FW13" s="58">
        <v>4</v>
      </c>
      <c r="FX13" s="12" t="s">
        <v>17</v>
      </c>
      <c r="FY13" s="59">
        <v>2</v>
      </c>
      <c r="FZ13" s="23" t="s">
        <v>82</v>
      </c>
      <c r="GA13" s="58">
        <v>3</v>
      </c>
      <c r="GB13" s="23" t="s">
        <v>17</v>
      </c>
      <c r="GC13" s="58">
        <v>2</v>
      </c>
      <c r="GD13" s="23" t="s">
        <v>15</v>
      </c>
      <c r="GE13" s="58">
        <v>6</v>
      </c>
      <c r="GF13" s="23" t="s">
        <v>13</v>
      </c>
      <c r="GG13" s="58">
        <v>2</v>
      </c>
      <c r="GH13" s="12" t="s">
        <v>13</v>
      </c>
      <c r="GI13" s="30">
        <v>2</v>
      </c>
      <c r="GJ13" s="12"/>
      <c r="GL13" s="12" t="s">
        <v>17</v>
      </c>
      <c r="GM13" s="1">
        <v>2</v>
      </c>
      <c r="GN13" s="12" t="s">
        <v>82</v>
      </c>
      <c r="GO13" s="1">
        <v>3</v>
      </c>
      <c r="GP13" s="12" t="s">
        <v>17</v>
      </c>
      <c r="GQ13" s="1">
        <v>2</v>
      </c>
      <c r="GR13" s="12"/>
      <c r="GS13" s="30"/>
      <c r="GT13" s="23" t="s">
        <v>13</v>
      </c>
      <c r="GU13" s="58">
        <v>2</v>
      </c>
      <c r="GV13" s="12" t="s">
        <v>23</v>
      </c>
      <c r="GW13" s="1">
        <v>1</v>
      </c>
      <c r="GX13" s="12" t="s">
        <v>48</v>
      </c>
      <c r="GY13" s="1">
        <v>2</v>
      </c>
      <c r="GZ13" s="12" t="s">
        <v>17</v>
      </c>
      <c r="HA13" s="1">
        <v>2</v>
      </c>
      <c r="HB13" s="23" t="s">
        <v>13</v>
      </c>
      <c r="HC13" s="59">
        <v>2</v>
      </c>
      <c r="HD13" s="12" t="s">
        <v>23</v>
      </c>
      <c r="HE13" s="1">
        <v>1</v>
      </c>
      <c r="HF13" s="23" t="s">
        <v>15</v>
      </c>
      <c r="HG13" s="58">
        <v>6</v>
      </c>
      <c r="HH13" s="12"/>
      <c r="HJ13" s="12"/>
      <c r="HL13" s="12"/>
      <c r="HM13" s="30"/>
      <c r="HN13" s="12" t="s">
        <v>15</v>
      </c>
      <c r="HO13" s="30">
        <v>2</v>
      </c>
      <c r="HP13" s="12" t="s">
        <v>48</v>
      </c>
      <c r="HQ13" s="1">
        <v>1</v>
      </c>
      <c r="HR13" s="12" t="s">
        <v>15</v>
      </c>
      <c r="HS13" s="1">
        <v>3</v>
      </c>
      <c r="HT13" s="12" t="s">
        <v>23</v>
      </c>
      <c r="HU13" s="1">
        <v>1</v>
      </c>
      <c r="HV13" s="12"/>
      <c r="HW13" s="30"/>
      <c r="HX13" s="12"/>
      <c r="HZ13" s="12"/>
      <c r="IB13" s="12" t="s">
        <v>24</v>
      </c>
      <c r="IC13" s="1">
        <v>1</v>
      </c>
      <c r="ID13" s="23" t="s">
        <v>48</v>
      </c>
      <c r="IE13" s="58">
        <v>2</v>
      </c>
      <c r="IF13" s="12"/>
      <c r="IG13" s="30"/>
      <c r="IH13" s="12"/>
      <c r="IJ13" s="12" t="s">
        <v>48</v>
      </c>
      <c r="IK13" s="1">
        <v>2</v>
      </c>
      <c r="IL13" s="12"/>
      <c r="IN13" s="12"/>
      <c r="IP13" s="12"/>
      <c r="IQ13" s="30"/>
      <c r="IR13" s="12" t="s">
        <v>48</v>
      </c>
      <c r="IS13" s="1">
        <v>2</v>
      </c>
      <c r="IT13" s="12"/>
      <c r="IV13" s="12"/>
      <c r="IX13" s="12" t="s">
        <v>23</v>
      </c>
      <c r="IY13" s="1">
        <v>1</v>
      </c>
      <c r="IZ13" s="12"/>
      <c r="JA13" s="30"/>
      <c r="JB13" s="12"/>
      <c r="JD13" s="12"/>
      <c r="JF13" s="12"/>
      <c r="JH13" s="12" t="s">
        <v>15</v>
      </c>
      <c r="JI13" s="1">
        <v>6</v>
      </c>
      <c r="JJ13" s="12"/>
      <c r="JK13" s="30"/>
      <c r="JL13" s="12" t="s">
        <v>24</v>
      </c>
      <c r="JM13" s="1">
        <v>1</v>
      </c>
      <c r="JN13" s="12" t="s">
        <v>15</v>
      </c>
      <c r="JO13" s="1">
        <v>6</v>
      </c>
      <c r="JP13" s="12"/>
      <c r="JR13" s="12"/>
      <c r="JT13" s="12" t="s">
        <v>15</v>
      </c>
      <c r="JU13" s="30">
        <v>4</v>
      </c>
      <c r="JV13" s="12" t="s">
        <v>75</v>
      </c>
      <c r="JW13" s="1">
        <v>3</v>
      </c>
      <c r="JX13" s="12" t="s">
        <v>24</v>
      </c>
      <c r="JY13" s="1">
        <v>4</v>
      </c>
      <c r="JZ13" s="12"/>
      <c r="KB13" s="12"/>
      <c r="KD13" s="12"/>
      <c r="KE13" s="30"/>
      <c r="KF13" s="12"/>
      <c r="KH13" s="12"/>
      <c r="KJ13" s="12"/>
      <c r="KL13" s="12"/>
      <c r="KN13" s="12"/>
      <c r="KO13" s="30"/>
      <c r="KP13" s="12"/>
      <c r="KR13" s="12"/>
      <c r="KT13" s="12"/>
      <c r="KV13" s="12"/>
      <c r="KX13" s="12"/>
      <c r="KY13" s="30"/>
      <c r="KZ13" s="12"/>
      <c r="LB13" s="12"/>
      <c r="LD13" s="12"/>
      <c r="LF13" s="12"/>
      <c r="LH13" s="12"/>
      <c r="LI13" s="30"/>
      <c r="LJ13" s="12"/>
      <c r="LL13" s="12"/>
      <c r="LN13" s="12"/>
      <c r="LP13" s="12"/>
      <c r="LR13" s="12"/>
      <c r="LS13" s="30"/>
      <c r="LT13" s="12"/>
      <c r="LV13" s="12"/>
      <c r="LX13" s="12"/>
      <c r="LZ13" s="12"/>
      <c r="MB13" s="12"/>
      <c r="MC13" s="30"/>
      <c r="MD13" s="12"/>
      <c r="MF13" s="12"/>
      <c r="MH13" s="12"/>
      <c r="MJ13" s="12"/>
      <c r="ML13" s="12"/>
      <c r="MM13" s="30"/>
      <c r="MN13" s="12"/>
      <c r="MP13" s="12"/>
      <c r="MR13" s="12"/>
      <c r="MT13" s="12"/>
      <c r="MV13" s="12"/>
      <c r="MW13" s="30"/>
    </row>
    <row r="14" spans="1:361" x14ac:dyDescent="0.3">
      <c r="A14" s="105"/>
      <c r="B14" s="22"/>
      <c r="C14" s="19"/>
      <c r="D14" s="12"/>
      <c r="F14" s="12"/>
      <c r="H14" s="12"/>
      <c r="J14" s="12"/>
      <c r="K14" s="7"/>
      <c r="L14" s="12"/>
      <c r="N14" s="12"/>
      <c r="P14" s="12"/>
      <c r="R14" s="12"/>
      <c r="T14" s="12"/>
      <c r="U14" s="7"/>
      <c r="V14" s="12"/>
      <c r="X14" s="12"/>
      <c r="Z14" s="12"/>
      <c r="AB14" s="12"/>
      <c r="AD14" s="12"/>
      <c r="AE14" s="7"/>
      <c r="AF14" s="12"/>
      <c r="AG14" s="1"/>
      <c r="AH14" s="12"/>
      <c r="AI14" s="1"/>
      <c r="AJ14" s="12"/>
      <c r="AK14" s="1"/>
      <c r="AL14" s="12"/>
      <c r="AM14" s="1"/>
      <c r="AN14" s="6"/>
      <c r="AO14" s="7"/>
      <c r="AP14" s="12"/>
      <c r="AQ14" s="1"/>
      <c r="AR14" s="12"/>
      <c r="AS14" s="1"/>
      <c r="AT14" s="12"/>
      <c r="AU14" s="1"/>
      <c r="AV14" s="12"/>
      <c r="AW14" s="1"/>
      <c r="AX14" s="12" t="s">
        <v>17</v>
      </c>
      <c r="AY14" s="7">
        <v>4</v>
      </c>
      <c r="AZ14" s="12" t="s">
        <v>17</v>
      </c>
      <c r="BA14" s="1">
        <v>1</v>
      </c>
      <c r="BB14" s="12"/>
      <c r="BC14" s="1"/>
      <c r="BD14" s="6"/>
      <c r="BE14" s="1"/>
      <c r="BF14" s="12"/>
      <c r="BG14" s="1"/>
      <c r="BH14" s="12"/>
      <c r="BI14" s="7"/>
      <c r="BJ14" s="12"/>
      <c r="BK14" s="1"/>
      <c r="BL14" s="12"/>
      <c r="BM14" s="1"/>
      <c r="BN14" s="6"/>
      <c r="BO14" s="1"/>
      <c r="BP14" s="6"/>
      <c r="BQ14" s="1"/>
      <c r="BR14" s="12"/>
      <c r="BS14" s="7"/>
      <c r="BT14" s="12"/>
      <c r="BU14" s="1"/>
      <c r="BV14" s="32" t="s">
        <v>13</v>
      </c>
      <c r="BW14" s="1">
        <v>1</v>
      </c>
      <c r="BX14" s="12"/>
      <c r="BY14" s="1"/>
      <c r="BZ14" s="6"/>
      <c r="CA14" s="1"/>
      <c r="CB14" s="12" t="s">
        <v>24</v>
      </c>
      <c r="CC14" s="7">
        <v>1</v>
      </c>
      <c r="CD14" s="12" t="s">
        <v>24</v>
      </c>
      <c r="CE14" s="1">
        <v>2</v>
      </c>
      <c r="CF14" s="12" t="s">
        <v>24</v>
      </c>
      <c r="CG14" s="1">
        <v>1</v>
      </c>
      <c r="CH14" s="12"/>
      <c r="CJ14" s="12"/>
      <c r="CL14" s="12"/>
      <c r="CM14" s="30"/>
      <c r="CN14" s="12"/>
      <c r="CP14" s="12" t="s">
        <v>24</v>
      </c>
      <c r="CQ14" s="1">
        <v>2</v>
      </c>
      <c r="CR14" s="12"/>
      <c r="CT14" s="12"/>
      <c r="CV14" s="12"/>
      <c r="CW14" s="30"/>
      <c r="CX14" s="12"/>
      <c r="CZ14" s="12"/>
      <c r="DB14" s="12" t="s">
        <v>57</v>
      </c>
      <c r="DC14" s="1">
        <v>1</v>
      </c>
      <c r="DD14" s="12" t="s">
        <v>15</v>
      </c>
      <c r="DE14" s="1">
        <v>4</v>
      </c>
      <c r="DF14" s="12"/>
      <c r="DG14" s="30"/>
      <c r="DH14" s="12" t="s">
        <v>82</v>
      </c>
      <c r="DI14" s="1">
        <v>2</v>
      </c>
      <c r="DJ14" s="12" t="s">
        <v>13</v>
      </c>
      <c r="DK14" s="1">
        <v>2</v>
      </c>
      <c r="DL14" s="12"/>
      <c r="DN14" s="12"/>
      <c r="DP14" s="12" t="s">
        <v>24</v>
      </c>
      <c r="DQ14" s="30">
        <v>2</v>
      </c>
      <c r="DR14" s="12" t="s">
        <v>17</v>
      </c>
      <c r="DS14" s="1">
        <v>2</v>
      </c>
      <c r="DT14" s="12"/>
      <c r="DV14" s="12"/>
      <c r="DX14" s="23" t="s">
        <v>23</v>
      </c>
      <c r="DY14" s="1">
        <v>4</v>
      </c>
      <c r="DZ14" s="23" t="s">
        <v>24</v>
      </c>
      <c r="EA14" s="30">
        <v>1</v>
      </c>
      <c r="EB14" s="84"/>
      <c r="EC14" s="36"/>
      <c r="ED14" s="12"/>
      <c r="EF14" s="12"/>
      <c r="EH14" s="12"/>
      <c r="EJ14" s="12"/>
      <c r="EK14" s="30"/>
      <c r="EL14" s="12"/>
      <c r="EN14" s="12"/>
      <c r="EP14" s="12"/>
      <c r="ER14" s="12"/>
      <c r="ET14" s="12"/>
      <c r="EU14" s="30"/>
      <c r="EV14" s="12"/>
      <c r="EX14" s="12" t="s">
        <v>15</v>
      </c>
      <c r="EY14" s="1">
        <v>4</v>
      </c>
      <c r="EZ14" s="12"/>
      <c r="FB14" s="12"/>
      <c r="FD14" s="12"/>
      <c r="FE14" s="30"/>
      <c r="FF14" s="12"/>
      <c r="FH14" s="12"/>
      <c r="FJ14" s="12"/>
      <c r="FL14" s="12"/>
      <c r="FN14" s="12" t="s">
        <v>24</v>
      </c>
      <c r="FO14" s="30">
        <v>1</v>
      </c>
      <c r="FP14" s="12" t="s">
        <v>15</v>
      </c>
      <c r="FQ14" s="1">
        <v>6</v>
      </c>
      <c r="FR14" s="12"/>
      <c r="FT14" s="84"/>
      <c r="FU14" s="36"/>
      <c r="FV14" s="12"/>
      <c r="FX14" s="12" t="s">
        <v>13</v>
      </c>
      <c r="FY14" s="59">
        <v>2</v>
      </c>
      <c r="FZ14" s="12"/>
      <c r="GB14" s="23" t="s">
        <v>48</v>
      </c>
      <c r="GC14" s="58">
        <v>2</v>
      </c>
      <c r="GD14" s="23" t="s">
        <v>17</v>
      </c>
      <c r="GE14" s="58">
        <v>2</v>
      </c>
      <c r="GF14" s="23" t="s">
        <v>17</v>
      </c>
      <c r="GG14" s="58">
        <v>2</v>
      </c>
      <c r="GH14" s="12"/>
      <c r="GJ14" s="12"/>
      <c r="GL14" s="12" t="s">
        <v>82</v>
      </c>
      <c r="GM14" s="1">
        <v>3</v>
      </c>
      <c r="GN14" s="12" t="s">
        <v>15</v>
      </c>
      <c r="GO14" s="1">
        <v>3</v>
      </c>
      <c r="GP14" s="12"/>
      <c r="GR14" s="12"/>
      <c r="GS14" s="30"/>
      <c r="GT14" s="23" t="s">
        <v>82</v>
      </c>
      <c r="GU14" s="58">
        <v>3</v>
      </c>
      <c r="GV14" s="12" t="s">
        <v>82</v>
      </c>
      <c r="GW14" s="1">
        <v>1</v>
      </c>
      <c r="GX14" s="12"/>
      <c r="GZ14" s="12" t="s">
        <v>23</v>
      </c>
      <c r="HA14" s="1">
        <v>1</v>
      </c>
      <c r="HB14" s="12"/>
      <c r="HC14" s="30"/>
      <c r="HD14" s="12"/>
      <c r="HF14" s="12"/>
      <c r="HH14" s="12"/>
      <c r="HJ14" s="12"/>
      <c r="HL14" s="12"/>
      <c r="HM14" s="30"/>
      <c r="HN14" s="12"/>
      <c r="HP14" s="12" t="s">
        <v>15</v>
      </c>
      <c r="HQ14" s="1">
        <v>1</v>
      </c>
      <c r="HR14" s="12"/>
      <c r="HT14" s="12"/>
      <c r="HV14" s="12"/>
      <c r="HW14" s="30"/>
      <c r="HX14" s="12"/>
      <c r="HZ14" s="12"/>
      <c r="IB14" s="12"/>
      <c r="ID14" s="23" t="s">
        <v>24</v>
      </c>
      <c r="IE14" s="58">
        <v>2</v>
      </c>
      <c r="IF14" s="12"/>
      <c r="IG14" s="30"/>
      <c r="IH14" s="12"/>
      <c r="IJ14" s="12"/>
      <c r="IL14" s="12"/>
      <c r="IN14" s="12"/>
      <c r="IP14" s="12"/>
      <c r="IQ14" s="30"/>
      <c r="IR14" s="12"/>
      <c r="IT14" s="12"/>
      <c r="IV14" s="12"/>
      <c r="IX14" s="12"/>
      <c r="IZ14" s="12"/>
      <c r="JA14" s="30"/>
      <c r="JB14" s="12"/>
      <c r="JD14" s="12"/>
      <c r="JF14" s="12"/>
      <c r="JH14" s="12" t="s">
        <v>23</v>
      </c>
      <c r="JI14" s="1">
        <v>1</v>
      </c>
      <c r="JJ14" s="12"/>
      <c r="JK14" s="30"/>
      <c r="JL14" s="12"/>
      <c r="JN14" s="12"/>
      <c r="JP14" s="12"/>
      <c r="JR14" s="12"/>
      <c r="JT14" s="12" t="s">
        <v>24</v>
      </c>
      <c r="JU14" s="30">
        <v>1</v>
      </c>
      <c r="JV14" s="12"/>
      <c r="JX14" s="12"/>
      <c r="JZ14" s="12"/>
      <c r="KB14" s="12"/>
      <c r="KD14" s="12"/>
      <c r="KE14" s="30"/>
      <c r="KF14" s="12"/>
      <c r="KH14" s="12"/>
      <c r="KJ14" s="12"/>
      <c r="KL14" s="12"/>
      <c r="KN14" s="12"/>
      <c r="KO14" s="30"/>
      <c r="KP14" s="12"/>
      <c r="KR14" s="12"/>
      <c r="KT14" s="12"/>
      <c r="KV14" s="12"/>
      <c r="KX14" s="12"/>
      <c r="KY14" s="30"/>
      <c r="KZ14" s="12"/>
      <c r="LB14" s="12"/>
      <c r="LD14" s="12"/>
      <c r="LF14" s="12"/>
      <c r="LH14" s="12"/>
      <c r="LI14" s="30"/>
      <c r="LJ14" s="12"/>
      <c r="LL14" s="12"/>
      <c r="LN14" s="12"/>
      <c r="LP14" s="12"/>
      <c r="LR14" s="12"/>
      <c r="LS14" s="30"/>
      <c r="LT14" s="12"/>
      <c r="LV14" s="12"/>
      <c r="LX14" s="12"/>
      <c r="LZ14" s="12"/>
      <c r="MB14" s="12"/>
      <c r="MC14" s="30"/>
      <c r="MD14" s="12"/>
      <c r="MF14" s="12"/>
      <c r="MH14" s="12"/>
      <c r="MJ14" s="12"/>
      <c r="ML14" s="12"/>
      <c r="MM14" s="30"/>
      <c r="MN14" s="12"/>
      <c r="MP14" s="12"/>
      <c r="MR14" s="12"/>
      <c r="MT14" s="12"/>
      <c r="MV14" s="12"/>
      <c r="MW14" s="30"/>
    </row>
    <row r="15" spans="1:361" x14ac:dyDescent="0.3">
      <c r="A15" s="105"/>
      <c r="B15" s="22"/>
      <c r="C15" s="19"/>
      <c r="D15" s="12"/>
      <c r="F15" s="12"/>
      <c r="H15" s="12"/>
      <c r="J15" s="12"/>
      <c r="K15" s="7"/>
      <c r="L15" s="12"/>
      <c r="N15" s="12"/>
      <c r="P15" s="12"/>
      <c r="R15" s="12"/>
      <c r="T15" s="12"/>
      <c r="U15" s="7"/>
      <c r="V15" s="12"/>
      <c r="X15" s="12"/>
      <c r="Z15" s="12"/>
      <c r="AB15" s="12"/>
      <c r="AD15" s="12"/>
      <c r="AE15" s="7"/>
      <c r="AF15" s="12"/>
      <c r="AG15" s="1"/>
      <c r="AH15" s="12"/>
      <c r="AI15" s="1"/>
      <c r="AJ15" s="12"/>
      <c r="AK15" s="1"/>
      <c r="AL15" s="12"/>
      <c r="AM15" s="1"/>
      <c r="AN15" s="6"/>
      <c r="AO15" s="7"/>
      <c r="AP15" s="12"/>
      <c r="AQ15" s="1"/>
      <c r="AR15" s="12"/>
      <c r="AS15" s="1"/>
      <c r="AT15" s="12"/>
      <c r="AU15" s="1"/>
      <c r="AV15" s="12"/>
      <c r="AW15" s="1"/>
      <c r="AX15" s="12"/>
      <c r="AY15" s="7"/>
      <c r="AZ15" s="12"/>
      <c r="BA15" s="1"/>
      <c r="BB15" s="12"/>
      <c r="BC15" s="1"/>
      <c r="BD15" s="6"/>
      <c r="BE15" s="1"/>
      <c r="BF15" s="12"/>
      <c r="BG15" s="1"/>
      <c r="BH15" s="12"/>
      <c r="BI15" s="7"/>
      <c r="BJ15" s="12"/>
      <c r="BK15" s="1"/>
      <c r="BL15" s="12"/>
      <c r="BM15" s="1"/>
      <c r="BN15" s="6"/>
      <c r="BO15" s="1"/>
      <c r="BP15" s="6"/>
      <c r="BQ15" s="1"/>
      <c r="BR15" s="12"/>
      <c r="BS15" s="7"/>
      <c r="BT15" s="12"/>
      <c r="BU15" s="1"/>
      <c r="BV15" s="12"/>
      <c r="BW15" s="1"/>
      <c r="BX15" s="12"/>
      <c r="BY15" s="1"/>
      <c r="BZ15" s="6"/>
      <c r="CA15" s="1"/>
      <c r="CB15" s="12"/>
      <c r="CC15" s="7"/>
      <c r="CD15" s="12"/>
      <c r="CE15" s="1"/>
      <c r="CF15" s="12"/>
      <c r="CH15" s="12"/>
      <c r="CJ15" s="12"/>
      <c r="CL15" s="12"/>
      <c r="CM15" s="30"/>
      <c r="CN15" s="12"/>
      <c r="CP15" s="12" t="s">
        <v>62</v>
      </c>
      <c r="CQ15" s="1">
        <v>1</v>
      </c>
      <c r="CR15" s="12"/>
      <c r="CT15" s="12"/>
      <c r="CV15" s="12"/>
      <c r="CW15" s="30"/>
      <c r="CX15" s="12"/>
      <c r="CZ15" s="12"/>
      <c r="DB15" s="12" t="s">
        <v>75</v>
      </c>
      <c r="DC15" s="1">
        <v>1</v>
      </c>
      <c r="DD15" s="12" t="s">
        <v>24</v>
      </c>
      <c r="DE15" s="1">
        <v>2</v>
      </c>
      <c r="DF15" s="12"/>
      <c r="DG15" s="30"/>
      <c r="DH15" s="12" t="s">
        <v>60</v>
      </c>
      <c r="DI15" s="1">
        <v>2</v>
      </c>
      <c r="DJ15" s="12" t="s">
        <v>17</v>
      </c>
      <c r="DK15" s="1">
        <v>2</v>
      </c>
      <c r="DL15" s="12"/>
      <c r="DN15" s="12"/>
      <c r="DP15" s="12"/>
      <c r="DQ15" s="30"/>
      <c r="DR15" s="12" t="s">
        <v>23</v>
      </c>
      <c r="DS15" s="1">
        <v>1</v>
      </c>
      <c r="DT15" s="12"/>
      <c r="DV15" s="12"/>
      <c r="DX15" s="23" t="s">
        <v>24</v>
      </c>
      <c r="DY15" s="1">
        <v>2</v>
      </c>
      <c r="DZ15" s="12"/>
      <c r="EA15" s="30"/>
      <c r="EB15" s="84"/>
      <c r="EC15" s="36"/>
      <c r="ED15" s="12"/>
      <c r="EF15" s="12"/>
      <c r="EH15" s="12"/>
      <c r="EJ15" s="12"/>
      <c r="EK15" s="30"/>
      <c r="EL15" s="12"/>
      <c r="EN15" s="12"/>
      <c r="EP15" s="12"/>
      <c r="ER15" s="12"/>
      <c r="ET15" s="12"/>
      <c r="EU15" s="30"/>
      <c r="EV15" s="12"/>
      <c r="EX15" s="12"/>
      <c r="EZ15" s="12"/>
      <c r="FB15" s="12"/>
      <c r="FD15" s="12"/>
      <c r="FE15" s="30"/>
      <c r="FF15" s="12"/>
      <c r="FH15" s="12"/>
      <c r="FJ15" s="12"/>
      <c r="FL15" s="12"/>
      <c r="FN15" s="12"/>
      <c r="FO15" s="30"/>
      <c r="FP15" s="12"/>
      <c r="FR15" s="12"/>
      <c r="FT15" s="84"/>
      <c r="FU15" s="36"/>
      <c r="FV15" s="12"/>
      <c r="FX15" s="12" t="s">
        <v>48</v>
      </c>
      <c r="FY15" s="59">
        <v>2</v>
      </c>
      <c r="FZ15" s="12"/>
      <c r="GB15" s="12"/>
      <c r="GD15" s="12"/>
      <c r="GF15" s="12"/>
      <c r="GH15" s="12"/>
      <c r="GJ15" s="12"/>
      <c r="GL15" s="12"/>
      <c r="GN15" s="12"/>
      <c r="GP15" s="12"/>
      <c r="GR15" s="12"/>
      <c r="GS15" s="30"/>
      <c r="GT15" s="12"/>
      <c r="GV15" s="12"/>
      <c r="GX15" s="12"/>
      <c r="GZ15" s="12" t="s">
        <v>48</v>
      </c>
      <c r="HA15" s="1">
        <v>1</v>
      </c>
      <c r="HB15" s="12"/>
      <c r="HC15" s="30"/>
      <c r="HD15" s="12"/>
      <c r="HF15" s="12"/>
      <c r="HH15" s="12"/>
      <c r="HJ15" s="12"/>
      <c r="HL15" s="12"/>
      <c r="HM15" s="30"/>
      <c r="HN15" s="12"/>
      <c r="HP15" s="12" t="s">
        <v>82</v>
      </c>
      <c r="HQ15" s="1">
        <v>1</v>
      </c>
      <c r="HR15" s="12"/>
      <c r="HT15" s="12"/>
      <c r="HV15" s="12"/>
      <c r="HW15" s="30"/>
      <c r="HX15" s="12"/>
      <c r="HZ15" s="12"/>
      <c r="IB15" s="12"/>
      <c r="ID15" s="12"/>
      <c r="IF15" s="12"/>
      <c r="IG15" s="30"/>
      <c r="IH15" s="12"/>
      <c r="IJ15" s="12"/>
      <c r="IL15" s="12"/>
      <c r="IN15" s="12"/>
      <c r="IP15" s="12"/>
      <c r="IQ15" s="30"/>
      <c r="IR15" s="12"/>
      <c r="IT15" s="12"/>
      <c r="IV15" s="12"/>
      <c r="IX15" s="12"/>
      <c r="IZ15" s="12"/>
      <c r="JA15" s="30"/>
      <c r="JB15" s="12"/>
      <c r="JD15" s="12"/>
      <c r="JF15" s="12"/>
      <c r="JH15" s="12"/>
      <c r="JJ15" s="12"/>
      <c r="JK15" s="30"/>
      <c r="JL15" s="12"/>
      <c r="JN15" s="12"/>
      <c r="JP15" s="12"/>
      <c r="JR15" s="12"/>
      <c r="JT15" s="12"/>
      <c r="JU15" s="30"/>
      <c r="JV15" s="12"/>
      <c r="JX15" s="12"/>
      <c r="JZ15" s="12"/>
      <c r="KB15" s="12"/>
      <c r="KD15" s="12"/>
      <c r="KE15" s="30"/>
      <c r="KF15" s="12"/>
      <c r="KH15" s="12"/>
      <c r="KJ15" s="12"/>
      <c r="KL15" s="12"/>
      <c r="KN15" s="12"/>
      <c r="KO15" s="30"/>
      <c r="KP15" s="12"/>
      <c r="KR15" s="12"/>
      <c r="KT15" s="12"/>
      <c r="KV15" s="12"/>
      <c r="KX15" s="12"/>
      <c r="KY15" s="30"/>
      <c r="KZ15" s="12"/>
      <c r="LB15" s="12"/>
      <c r="LD15" s="12"/>
      <c r="LF15" s="12"/>
      <c r="LH15" s="12"/>
      <c r="LI15" s="30"/>
      <c r="LJ15" s="12"/>
      <c r="LL15" s="12"/>
      <c r="LN15" s="12"/>
      <c r="LP15" s="12"/>
      <c r="LR15" s="12"/>
      <c r="LS15" s="30"/>
      <c r="LT15" s="12"/>
      <c r="LV15" s="12"/>
      <c r="LX15" s="12"/>
      <c r="LZ15" s="12"/>
      <c r="MB15" s="12"/>
      <c r="MC15" s="30"/>
      <c r="MD15" s="12"/>
      <c r="MF15" s="12"/>
      <c r="MH15" s="12"/>
      <c r="MJ15" s="12"/>
      <c r="ML15" s="12"/>
      <c r="MM15" s="30"/>
      <c r="MN15" s="12"/>
      <c r="MP15" s="12"/>
      <c r="MR15" s="12"/>
      <c r="MT15" s="12"/>
      <c r="MV15" s="12"/>
      <c r="MW15" s="30"/>
    </row>
    <row r="16" spans="1:361" x14ac:dyDescent="0.3">
      <c r="A16" s="105"/>
      <c r="B16" s="22"/>
      <c r="C16" s="19"/>
      <c r="D16" s="12"/>
      <c r="F16" s="12"/>
      <c r="H16" s="12"/>
      <c r="J16" s="12"/>
      <c r="K16" s="7"/>
      <c r="L16" s="12"/>
      <c r="N16" s="12"/>
      <c r="P16" s="12"/>
      <c r="R16" s="12"/>
      <c r="T16" s="12"/>
      <c r="U16" s="7"/>
      <c r="V16" s="12"/>
      <c r="X16" s="12"/>
      <c r="Z16" s="12"/>
      <c r="AB16" s="12"/>
      <c r="AD16" s="12"/>
      <c r="AE16" s="7"/>
      <c r="AF16" s="12"/>
      <c r="AG16" s="1"/>
      <c r="AH16" s="12"/>
      <c r="AI16" s="1"/>
      <c r="AJ16" s="12"/>
      <c r="AK16" s="1"/>
      <c r="AL16" s="12"/>
      <c r="AM16" s="1"/>
      <c r="AN16" s="6"/>
      <c r="AO16" s="7"/>
      <c r="AP16" s="12"/>
      <c r="AQ16" s="1"/>
      <c r="AR16" s="12"/>
      <c r="AS16" s="1"/>
      <c r="AT16" s="12"/>
      <c r="AU16" s="1"/>
      <c r="AV16" s="12"/>
      <c r="AW16" s="1"/>
      <c r="AX16" s="12"/>
      <c r="AY16" s="7"/>
      <c r="AZ16" s="12"/>
      <c r="BA16" s="1"/>
      <c r="BB16" s="12"/>
      <c r="BC16" s="1"/>
      <c r="BD16" s="6"/>
      <c r="BE16" s="1"/>
      <c r="BF16" s="12"/>
      <c r="BG16" s="1"/>
      <c r="BH16" s="12"/>
      <c r="BI16" s="7"/>
      <c r="BJ16" s="12"/>
      <c r="BK16" s="1"/>
      <c r="BL16" s="12"/>
      <c r="BM16" s="1"/>
      <c r="BN16" s="6"/>
      <c r="BO16" s="1"/>
      <c r="BP16" s="6"/>
      <c r="BQ16" s="1"/>
      <c r="BR16" s="12"/>
      <c r="BS16" s="7"/>
      <c r="BT16" s="12"/>
      <c r="BU16" s="1"/>
      <c r="BV16" s="12"/>
      <c r="BW16" s="1"/>
      <c r="BX16" s="12"/>
      <c r="BY16" s="1"/>
      <c r="BZ16" s="6"/>
      <c r="CA16" s="1"/>
      <c r="CB16" s="12"/>
      <c r="CC16" s="7"/>
      <c r="CD16" s="12"/>
      <c r="CE16" s="1"/>
      <c r="CF16" s="12"/>
      <c r="CH16" s="12"/>
      <c r="CJ16" s="12"/>
      <c r="CL16" s="12"/>
      <c r="CM16" s="30"/>
      <c r="CN16" s="12"/>
      <c r="CP16" s="12"/>
      <c r="CR16" s="12"/>
      <c r="CT16" s="12"/>
      <c r="CV16" s="12"/>
      <c r="CW16" s="30"/>
      <c r="CX16" s="12"/>
      <c r="CZ16" s="12"/>
      <c r="DB16" s="12" t="s">
        <v>82</v>
      </c>
      <c r="DC16" s="1">
        <v>2</v>
      </c>
      <c r="DD16" s="12" t="s">
        <v>48</v>
      </c>
      <c r="DE16" s="1">
        <v>1</v>
      </c>
      <c r="DF16" s="12"/>
      <c r="DG16" s="30"/>
      <c r="DH16" s="12"/>
      <c r="DJ16" s="12"/>
      <c r="DL16" s="12"/>
      <c r="DN16" s="12"/>
      <c r="DP16" s="12"/>
      <c r="DQ16" s="30"/>
      <c r="DR16" s="12"/>
      <c r="DT16" s="12"/>
      <c r="DV16" s="12"/>
      <c r="DX16" s="12"/>
      <c r="DZ16" s="12"/>
      <c r="EA16" s="30"/>
      <c r="EB16" s="84"/>
      <c r="EC16" s="36"/>
      <c r="ED16" s="12"/>
      <c r="EF16" s="12"/>
      <c r="EH16" s="12"/>
      <c r="EJ16" s="12"/>
      <c r="EK16" s="30"/>
      <c r="EL16" s="12"/>
      <c r="EN16" s="12"/>
      <c r="EP16" s="12"/>
      <c r="ER16" s="12"/>
      <c r="ET16" s="12"/>
      <c r="EU16" s="30"/>
      <c r="EV16" s="12"/>
      <c r="EX16" s="12"/>
      <c r="EZ16" s="12"/>
      <c r="FB16" s="12"/>
      <c r="FD16" s="12"/>
      <c r="FE16" s="30"/>
      <c r="FF16" s="12"/>
      <c r="FH16" s="12"/>
      <c r="FJ16" s="12"/>
      <c r="FL16" s="12"/>
      <c r="FN16" s="12"/>
      <c r="FO16" s="30"/>
      <c r="FP16" s="12"/>
      <c r="FR16" s="12"/>
      <c r="FT16" s="84"/>
      <c r="FU16" s="36"/>
      <c r="FV16" s="12"/>
      <c r="FX16" s="12" t="s">
        <v>56</v>
      </c>
      <c r="FY16" s="59">
        <v>2</v>
      </c>
      <c r="FZ16" s="12"/>
      <c r="GB16" s="12"/>
      <c r="GD16" s="12"/>
      <c r="GF16" s="12"/>
      <c r="GH16" s="12"/>
      <c r="GJ16" s="12"/>
      <c r="GL16" s="12"/>
      <c r="GN16" s="12"/>
      <c r="GP16" s="12"/>
      <c r="GR16" s="12"/>
      <c r="GS16" s="30"/>
      <c r="GT16" s="12"/>
      <c r="GV16" s="12"/>
      <c r="GX16" s="12"/>
      <c r="GZ16" s="12"/>
      <c r="HB16" s="12"/>
      <c r="HC16" s="30"/>
      <c r="HD16" s="12"/>
      <c r="HF16" s="12"/>
      <c r="HH16" s="12"/>
      <c r="HJ16" s="12"/>
      <c r="HL16" s="12"/>
      <c r="HM16" s="30"/>
      <c r="HN16" s="12"/>
      <c r="HP16" s="12"/>
      <c r="HR16" s="12"/>
      <c r="HT16" s="12"/>
      <c r="HV16" s="12"/>
      <c r="HW16" s="30"/>
      <c r="HX16" s="12"/>
      <c r="HZ16" s="12"/>
      <c r="IB16" s="12"/>
      <c r="ID16" s="12"/>
      <c r="IF16" s="12"/>
      <c r="IG16" s="30"/>
      <c r="IH16" s="12"/>
      <c r="IJ16" s="12"/>
      <c r="IL16" s="12"/>
      <c r="IN16" s="12"/>
      <c r="IP16" s="12"/>
      <c r="IQ16" s="30"/>
      <c r="IR16" s="12"/>
      <c r="IT16" s="12"/>
      <c r="IV16" s="12"/>
      <c r="IX16" s="12"/>
      <c r="IZ16" s="12"/>
      <c r="JA16" s="30"/>
      <c r="JB16" s="12"/>
      <c r="JD16" s="12"/>
      <c r="JF16" s="12"/>
      <c r="JH16" s="12"/>
      <c r="JJ16" s="12"/>
      <c r="JK16" s="30"/>
      <c r="JL16" s="12"/>
      <c r="JN16" s="12"/>
      <c r="JP16" s="12"/>
      <c r="JR16" s="12"/>
      <c r="JT16" s="12"/>
      <c r="JU16" s="30"/>
      <c r="JV16" s="12"/>
      <c r="JX16" s="12"/>
      <c r="JZ16" s="12"/>
      <c r="KB16" s="12"/>
      <c r="KD16" s="12"/>
      <c r="KE16" s="30"/>
      <c r="KF16" s="12"/>
      <c r="KH16" s="12"/>
      <c r="KJ16" s="12"/>
      <c r="KL16" s="12"/>
      <c r="KN16" s="12"/>
      <c r="KO16" s="30"/>
      <c r="KP16" s="12"/>
      <c r="KR16" s="12"/>
      <c r="KT16" s="12"/>
      <c r="KV16" s="12"/>
      <c r="KX16" s="12"/>
      <c r="KY16" s="30"/>
      <c r="KZ16" s="12"/>
      <c r="LB16" s="12"/>
      <c r="LD16" s="12"/>
      <c r="LF16" s="12"/>
      <c r="LH16" s="12"/>
      <c r="LI16" s="30"/>
      <c r="LJ16" s="12"/>
      <c r="LL16" s="12"/>
      <c r="LN16" s="12"/>
      <c r="LP16" s="12"/>
      <c r="LR16" s="12"/>
      <c r="LS16" s="30"/>
      <c r="LT16" s="12"/>
      <c r="LV16" s="12"/>
      <c r="LX16" s="12"/>
      <c r="LZ16" s="12"/>
      <c r="MB16" s="12"/>
      <c r="MC16" s="30"/>
      <c r="MD16" s="12"/>
      <c r="MF16" s="12"/>
      <c r="MH16" s="12"/>
      <c r="MJ16" s="12"/>
      <c r="ML16" s="12"/>
      <c r="MM16" s="30"/>
      <c r="MN16" s="12"/>
      <c r="MP16" s="12"/>
      <c r="MR16" s="12"/>
      <c r="MT16" s="12"/>
      <c r="MV16" s="12"/>
      <c r="MW16" s="30"/>
    </row>
    <row r="17" spans="1:361" s="96" customFormat="1" ht="15" thickBot="1" x14ac:dyDescent="0.35">
      <c r="A17" s="106"/>
      <c r="B17" s="100"/>
      <c r="C17" s="90"/>
      <c r="D17" s="93"/>
      <c r="E17" s="92"/>
      <c r="F17" s="93"/>
      <c r="G17" s="92"/>
      <c r="H17" s="93"/>
      <c r="I17" s="92"/>
      <c r="J17" s="93"/>
      <c r="K17" s="94"/>
      <c r="L17" s="93"/>
      <c r="M17" s="92"/>
      <c r="N17" s="93"/>
      <c r="O17" s="92"/>
      <c r="P17" s="93"/>
      <c r="Q17" s="92"/>
      <c r="R17" s="93"/>
      <c r="S17" s="92"/>
      <c r="T17" s="93"/>
      <c r="U17" s="94"/>
      <c r="V17" s="93"/>
      <c r="W17" s="92"/>
      <c r="X17" s="93"/>
      <c r="Y17" s="92"/>
      <c r="Z17" s="93"/>
      <c r="AA17" s="92"/>
      <c r="AB17" s="93"/>
      <c r="AC17" s="92"/>
      <c r="AD17" s="93"/>
      <c r="AE17" s="94"/>
      <c r="AF17" s="93"/>
      <c r="AG17" s="92"/>
      <c r="AH17" s="93"/>
      <c r="AI17" s="92"/>
      <c r="AJ17" s="93"/>
      <c r="AK17" s="92"/>
      <c r="AL17" s="93"/>
      <c r="AM17" s="92"/>
      <c r="AN17" s="91"/>
      <c r="AO17" s="94"/>
      <c r="AP17" s="93"/>
      <c r="AQ17" s="92"/>
      <c r="AR17" s="93"/>
      <c r="AS17" s="92"/>
      <c r="AT17" s="93"/>
      <c r="AU17" s="92"/>
      <c r="AV17" s="93"/>
      <c r="AW17" s="92"/>
      <c r="AX17" s="93"/>
      <c r="AY17" s="94"/>
      <c r="AZ17" s="93"/>
      <c r="BA17" s="92"/>
      <c r="BB17" s="93"/>
      <c r="BC17" s="92"/>
      <c r="BD17" s="91"/>
      <c r="BE17" s="92"/>
      <c r="BF17" s="93"/>
      <c r="BG17" s="92"/>
      <c r="BH17" s="93"/>
      <c r="BI17" s="94"/>
      <c r="BJ17" s="93"/>
      <c r="BK17" s="92"/>
      <c r="BL17" s="93"/>
      <c r="BM17" s="92"/>
      <c r="BN17" s="91"/>
      <c r="BO17" s="92"/>
      <c r="BP17" s="91"/>
      <c r="BQ17" s="92"/>
      <c r="BR17" s="93"/>
      <c r="BS17" s="94"/>
      <c r="BT17" s="93"/>
      <c r="BU17" s="92"/>
      <c r="BV17" s="93"/>
      <c r="BW17" s="92"/>
      <c r="BX17" s="93"/>
      <c r="BY17" s="92"/>
      <c r="BZ17" s="91"/>
      <c r="CA17" s="92"/>
      <c r="CB17" s="93"/>
      <c r="CC17" s="94"/>
      <c r="CD17" s="93"/>
      <c r="CE17" s="92"/>
      <c r="CF17" s="93"/>
      <c r="CG17" s="92"/>
      <c r="CH17" s="93"/>
      <c r="CI17" s="92"/>
      <c r="CJ17" s="93"/>
      <c r="CK17" s="92"/>
      <c r="CL17" s="93"/>
      <c r="CM17" s="95"/>
      <c r="CN17" s="93"/>
      <c r="CO17" s="92"/>
      <c r="CP17" s="93"/>
      <c r="CQ17" s="92"/>
      <c r="CR17" s="93"/>
      <c r="CS17" s="92"/>
      <c r="CT17" s="93"/>
      <c r="CU17" s="92"/>
      <c r="CV17" s="93"/>
      <c r="CW17" s="95"/>
      <c r="CX17" s="93"/>
      <c r="CY17" s="92"/>
      <c r="CZ17" s="93"/>
      <c r="DA17" s="92"/>
      <c r="DB17" s="93" t="s">
        <v>24</v>
      </c>
      <c r="DC17" s="92">
        <v>1</v>
      </c>
      <c r="DD17" s="93"/>
      <c r="DE17" s="92"/>
      <c r="DF17" s="93"/>
      <c r="DG17" s="95"/>
      <c r="DH17" s="93"/>
      <c r="DI17" s="92"/>
      <c r="DJ17" s="93"/>
      <c r="DK17" s="92"/>
      <c r="DL17" s="93"/>
      <c r="DM17" s="92"/>
      <c r="DN17" s="93"/>
      <c r="DO17" s="92"/>
      <c r="DP17" s="93"/>
      <c r="DQ17" s="95"/>
      <c r="DR17" s="93"/>
      <c r="DS17" s="92"/>
      <c r="DT17" s="93"/>
      <c r="DU17" s="92"/>
      <c r="DV17" s="93"/>
      <c r="DW17" s="92"/>
      <c r="DX17" s="93"/>
      <c r="DY17" s="92"/>
      <c r="DZ17" s="93"/>
      <c r="EA17" s="95"/>
      <c r="EB17" s="97"/>
      <c r="EC17" s="98"/>
      <c r="ED17" s="93"/>
      <c r="EE17" s="92"/>
      <c r="EF17" s="93"/>
      <c r="EG17" s="92"/>
      <c r="EH17" s="93"/>
      <c r="EI17" s="92"/>
      <c r="EJ17" s="93"/>
      <c r="EK17" s="95"/>
      <c r="EL17" s="93"/>
      <c r="EM17" s="92"/>
      <c r="EN17" s="93"/>
      <c r="EO17" s="92"/>
      <c r="EP17" s="93"/>
      <c r="EQ17" s="92"/>
      <c r="ER17" s="93"/>
      <c r="ES17" s="92"/>
      <c r="ET17" s="93"/>
      <c r="EU17" s="95"/>
      <c r="EV17" s="93"/>
      <c r="EW17" s="92"/>
      <c r="EX17" s="93"/>
      <c r="EY17" s="92"/>
      <c r="EZ17" s="93"/>
      <c r="FA17" s="92"/>
      <c r="FB17" s="93"/>
      <c r="FC17" s="92"/>
      <c r="FD17" s="93"/>
      <c r="FE17" s="95"/>
      <c r="FF17" s="93"/>
      <c r="FG17" s="92"/>
      <c r="FH17" s="93"/>
      <c r="FI17" s="92"/>
      <c r="FJ17" s="93"/>
      <c r="FK17" s="92"/>
      <c r="FL17" s="93"/>
      <c r="FM17" s="92"/>
      <c r="FN17" s="93"/>
      <c r="FO17" s="95"/>
      <c r="FP17" s="93"/>
      <c r="FQ17" s="92"/>
      <c r="FR17" s="93"/>
      <c r="FS17" s="92"/>
      <c r="FT17" s="97"/>
      <c r="FU17" s="98"/>
      <c r="FV17" s="93"/>
      <c r="FW17" s="92"/>
      <c r="FX17" s="93"/>
      <c r="FY17" s="95"/>
      <c r="FZ17" s="93"/>
      <c r="GA17" s="92"/>
      <c r="GB17" s="93"/>
      <c r="GC17" s="92"/>
      <c r="GD17" s="93"/>
      <c r="GE17" s="92"/>
      <c r="GF17" s="93"/>
      <c r="GG17" s="92"/>
      <c r="GH17" s="93"/>
      <c r="GI17" s="95"/>
      <c r="GJ17" s="93"/>
      <c r="GK17" s="92"/>
      <c r="GL17" s="93"/>
      <c r="GM17" s="92"/>
      <c r="GN17" s="93"/>
      <c r="GO17" s="92"/>
      <c r="GP17" s="93"/>
      <c r="GQ17" s="92"/>
      <c r="GR17" s="93"/>
      <c r="GS17" s="95"/>
      <c r="GT17" s="93"/>
      <c r="GU17" s="92"/>
      <c r="GV17" s="93"/>
      <c r="GW17" s="92"/>
      <c r="GX17" s="93"/>
      <c r="GY17" s="92"/>
      <c r="GZ17" s="93"/>
      <c r="HA17" s="92"/>
      <c r="HB17" s="93"/>
      <c r="HC17" s="95"/>
      <c r="HD17" s="93"/>
      <c r="HE17" s="92"/>
      <c r="HF17" s="93"/>
      <c r="HG17" s="92"/>
      <c r="HH17" s="93"/>
      <c r="HI17" s="92"/>
      <c r="HJ17" s="93"/>
      <c r="HK17" s="92"/>
      <c r="HL17" s="93"/>
      <c r="HM17" s="95"/>
      <c r="HN17" s="93"/>
      <c r="HO17" s="92"/>
      <c r="HP17" s="93"/>
      <c r="HQ17" s="92"/>
      <c r="HR17" s="93"/>
      <c r="HS17" s="92"/>
      <c r="HT17" s="93"/>
      <c r="HU17" s="92"/>
      <c r="HV17" s="93"/>
      <c r="HW17" s="95"/>
      <c r="HX17" s="93"/>
      <c r="HY17" s="92"/>
      <c r="HZ17" s="93"/>
      <c r="IA17" s="95"/>
      <c r="IB17" s="92"/>
      <c r="IC17" s="92"/>
      <c r="ID17" s="93"/>
      <c r="IE17" s="92"/>
      <c r="IF17" s="93"/>
      <c r="IG17" s="95"/>
      <c r="IH17" s="93"/>
      <c r="II17" s="92"/>
      <c r="IJ17" s="93"/>
      <c r="IK17" s="92"/>
      <c r="IL17" s="93"/>
      <c r="IM17" s="92"/>
      <c r="IN17" s="93"/>
      <c r="IO17" s="92"/>
      <c r="IP17" s="93"/>
      <c r="IQ17" s="95"/>
      <c r="IR17" s="93"/>
      <c r="IS17" s="92"/>
      <c r="IT17" s="93"/>
      <c r="IU17" s="92"/>
      <c r="IV17" s="93"/>
      <c r="IW17" s="92"/>
      <c r="IX17" s="93"/>
      <c r="IY17" s="92"/>
      <c r="IZ17" s="93"/>
      <c r="JA17" s="95"/>
      <c r="JB17" s="93"/>
      <c r="JC17" s="92"/>
      <c r="JD17" s="93"/>
      <c r="JE17" s="92"/>
      <c r="JF17" s="93"/>
      <c r="JG17" s="92"/>
      <c r="JH17" s="93"/>
      <c r="JI17" s="92"/>
      <c r="JJ17" s="93"/>
      <c r="JK17" s="95"/>
      <c r="JL17" s="93"/>
      <c r="JM17" s="92"/>
      <c r="JN17" s="93"/>
      <c r="JO17" s="92"/>
      <c r="JP17" s="93"/>
      <c r="JQ17" s="92"/>
      <c r="JR17" s="93"/>
      <c r="JS17" s="92"/>
      <c r="JT17" s="93"/>
      <c r="JU17" s="95"/>
      <c r="JV17" s="93"/>
      <c r="JW17" s="92"/>
      <c r="JX17" s="93"/>
      <c r="JY17" s="92"/>
      <c r="JZ17" s="93"/>
      <c r="KA17" s="92"/>
      <c r="KB17" s="93"/>
      <c r="KC17" s="92"/>
      <c r="KD17" s="93"/>
      <c r="KE17" s="95"/>
      <c r="KF17" s="93"/>
      <c r="KG17" s="92"/>
      <c r="KH17" s="93"/>
      <c r="KI17" s="92"/>
      <c r="KJ17" s="93"/>
      <c r="KK17" s="92"/>
      <c r="KL17" s="93"/>
      <c r="KM17" s="92"/>
      <c r="KN17" s="93"/>
      <c r="KO17" s="95"/>
      <c r="KP17" s="93"/>
      <c r="KQ17" s="92"/>
      <c r="KR17" s="93"/>
      <c r="KS17" s="92"/>
      <c r="KT17" s="93"/>
      <c r="KU17" s="92"/>
      <c r="KV17" s="93"/>
      <c r="KW17" s="92"/>
      <c r="KX17" s="93"/>
      <c r="KY17" s="95"/>
      <c r="KZ17" s="93"/>
      <c r="LA17" s="92"/>
      <c r="LB17" s="93"/>
      <c r="LC17" s="92"/>
      <c r="LD17" s="93"/>
      <c r="LE17" s="92"/>
      <c r="LF17" s="93"/>
      <c r="LG17" s="92"/>
      <c r="LH17" s="93"/>
      <c r="LI17" s="95"/>
      <c r="LJ17" s="93"/>
      <c r="LK17" s="92"/>
      <c r="LL17" s="93"/>
      <c r="LM17" s="92"/>
      <c r="LN17" s="93"/>
      <c r="LO17" s="92"/>
      <c r="LP17" s="93"/>
      <c r="LQ17" s="92"/>
      <c r="LR17" s="93"/>
      <c r="LS17" s="95"/>
      <c r="LT17" s="93"/>
      <c r="LU17" s="92"/>
      <c r="LV17" s="93"/>
      <c r="LW17" s="92"/>
      <c r="LX17" s="93"/>
      <c r="LY17" s="92"/>
      <c r="LZ17" s="93"/>
      <c r="MA17" s="92"/>
      <c r="MB17" s="93"/>
      <c r="MC17" s="95"/>
      <c r="MD17" s="93"/>
      <c r="ME17" s="92"/>
      <c r="MF17" s="93"/>
      <c r="MG17" s="92"/>
      <c r="MH17" s="93"/>
      <c r="MI17" s="92"/>
      <c r="MJ17" s="93"/>
      <c r="MK17" s="92"/>
      <c r="ML17" s="93"/>
      <c r="MM17" s="95"/>
      <c r="MN17" s="93"/>
      <c r="MO17" s="92"/>
      <c r="MP17" s="93"/>
      <c r="MQ17" s="92"/>
      <c r="MR17" s="93"/>
      <c r="MS17" s="92"/>
      <c r="MT17" s="93"/>
      <c r="MU17" s="92"/>
      <c r="MV17" s="93"/>
      <c r="MW17" s="95"/>
    </row>
    <row r="18" spans="1:361" x14ac:dyDescent="0.3">
      <c r="A18" s="104" t="s">
        <v>344</v>
      </c>
      <c r="B18" s="22"/>
      <c r="C18" s="19"/>
      <c r="D18" s="12" t="s">
        <v>3</v>
      </c>
      <c r="E18" s="1">
        <v>1</v>
      </c>
      <c r="F18" s="12"/>
      <c r="H18" s="12"/>
      <c r="J18" s="12"/>
      <c r="K18" s="7"/>
      <c r="L18" s="12" t="s">
        <v>7</v>
      </c>
      <c r="M18" s="1">
        <v>1</v>
      </c>
      <c r="N18" s="12"/>
      <c r="P18" s="12"/>
      <c r="R18" s="12"/>
      <c r="T18" s="12"/>
      <c r="U18" s="7"/>
      <c r="V18" s="12"/>
      <c r="X18" s="12"/>
      <c r="Z18" s="12"/>
      <c r="AB18" s="12"/>
      <c r="AD18" s="12"/>
      <c r="AE18" s="7"/>
      <c r="AF18" s="12"/>
      <c r="AG18" s="1"/>
      <c r="AH18" s="12"/>
      <c r="AI18" s="1"/>
      <c r="AJ18" s="12" t="s">
        <v>7</v>
      </c>
      <c r="AK18" s="1">
        <v>1</v>
      </c>
      <c r="AL18" s="12" t="s">
        <v>27</v>
      </c>
      <c r="AM18" s="1">
        <v>1</v>
      </c>
      <c r="AN18" s="12" t="s">
        <v>27</v>
      </c>
      <c r="AO18" s="7">
        <v>1</v>
      </c>
      <c r="AP18" s="12" t="s">
        <v>27</v>
      </c>
      <c r="AQ18" s="1">
        <v>1</v>
      </c>
      <c r="AR18" s="12"/>
      <c r="AS18" s="1"/>
      <c r="AT18" s="12" t="s">
        <v>7</v>
      </c>
      <c r="AU18" s="1">
        <v>1</v>
      </c>
      <c r="AV18" s="12" t="s">
        <v>7</v>
      </c>
      <c r="AW18" s="1">
        <v>1</v>
      </c>
      <c r="AX18" s="12" t="s">
        <v>12</v>
      </c>
      <c r="AY18" s="7">
        <v>2</v>
      </c>
      <c r="AZ18" s="12" t="s">
        <v>7</v>
      </c>
      <c r="BA18" s="1">
        <v>1</v>
      </c>
      <c r="BB18" s="12" t="s">
        <v>7</v>
      </c>
      <c r="BC18" s="1">
        <v>1</v>
      </c>
      <c r="BD18" s="6"/>
      <c r="BE18" s="1"/>
      <c r="BF18" s="12" t="s">
        <v>3</v>
      </c>
      <c r="BG18" s="1">
        <v>1</v>
      </c>
      <c r="BH18" s="12"/>
      <c r="BI18" s="7"/>
      <c r="BJ18" s="12"/>
      <c r="BK18" s="1"/>
      <c r="BL18" s="12" t="s">
        <v>12</v>
      </c>
      <c r="BM18" s="1">
        <v>2</v>
      </c>
      <c r="BN18" s="6"/>
      <c r="BO18" s="1"/>
      <c r="BP18" s="6"/>
      <c r="BQ18" s="1"/>
      <c r="BR18" s="12"/>
      <c r="BS18" s="7"/>
      <c r="BT18" s="12" t="s">
        <v>27</v>
      </c>
      <c r="BU18" s="1">
        <v>2</v>
      </c>
      <c r="BV18" s="12"/>
      <c r="BW18" s="1"/>
      <c r="BX18" s="12"/>
      <c r="BY18" s="1"/>
      <c r="BZ18" s="6"/>
      <c r="CA18" s="1"/>
      <c r="CB18" s="12" t="s">
        <v>27</v>
      </c>
      <c r="CC18" s="7">
        <v>2</v>
      </c>
      <c r="CD18" s="12"/>
      <c r="CE18" s="1"/>
      <c r="CF18" s="12"/>
      <c r="CH18" s="12"/>
      <c r="CJ18" s="12" t="s">
        <v>27</v>
      </c>
      <c r="CK18" s="1">
        <v>1</v>
      </c>
      <c r="CL18" s="12" t="s">
        <v>7</v>
      </c>
      <c r="CM18" s="30">
        <v>1</v>
      </c>
      <c r="CN18" s="12"/>
      <c r="CP18" s="12"/>
      <c r="CR18" s="12"/>
      <c r="CT18" s="23" t="s">
        <v>3</v>
      </c>
      <c r="CU18" s="1">
        <v>2</v>
      </c>
      <c r="CV18" s="12" t="s">
        <v>10</v>
      </c>
      <c r="CW18" s="30">
        <v>3</v>
      </c>
      <c r="CX18" s="12"/>
      <c r="CZ18" s="12" t="s">
        <v>10</v>
      </c>
      <c r="DA18" s="1">
        <v>3</v>
      </c>
      <c r="DB18" s="12"/>
      <c r="DD18" s="12" t="s">
        <v>3</v>
      </c>
      <c r="DE18" s="1">
        <v>2</v>
      </c>
      <c r="DF18" s="12" t="s">
        <v>3</v>
      </c>
      <c r="DG18" s="30">
        <v>2</v>
      </c>
      <c r="DH18" s="12"/>
      <c r="DJ18" s="12"/>
      <c r="DL18" s="12" t="s">
        <v>3</v>
      </c>
      <c r="DM18" s="1">
        <v>4</v>
      </c>
      <c r="DN18" s="12"/>
      <c r="DP18" s="12" t="s">
        <v>3</v>
      </c>
      <c r="DQ18" s="30">
        <v>4</v>
      </c>
      <c r="DR18" s="12"/>
      <c r="DT18" s="12"/>
      <c r="DV18" s="12"/>
      <c r="DX18" s="12"/>
      <c r="DZ18" s="23" t="s">
        <v>3</v>
      </c>
      <c r="EA18" s="30">
        <v>4</v>
      </c>
      <c r="EB18" s="84"/>
      <c r="EC18" s="36"/>
      <c r="ED18" s="12"/>
      <c r="EF18" s="12"/>
      <c r="EH18" s="12" t="s">
        <v>27</v>
      </c>
      <c r="EI18" s="1">
        <v>2</v>
      </c>
      <c r="EJ18" s="12"/>
      <c r="EK18" s="30"/>
      <c r="EL18" s="12" t="s">
        <v>3</v>
      </c>
      <c r="EM18" s="1">
        <v>1</v>
      </c>
      <c r="EN18" s="12"/>
      <c r="EP18" s="12"/>
      <c r="ER18" s="12"/>
      <c r="ET18" s="12"/>
      <c r="EU18" s="30"/>
      <c r="EV18" s="12"/>
      <c r="EX18" s="12"/>
      <c r="EZ18" s="12"/>
      <c r="FB18" s="12"/>
      <c r="FD18" s="12" t="s">
        <v>7</v>
      </c>
      <c r="FE18" s="30">
        <v>1</v>
      </c>
      <c r="FF18" s="12"/>
      <c r="FH18" s="12" t="s">
        <v>12</v>
      </c>
      <c r="FI18" s="1">
        <v>3</v>
      </c>
      <c r="FJ18" s="12"/>
      <c r="FL18" s="12"/>
      <c r="FN18" s="12" t="s">
        <v>3</v>
      </c>
      <c r="FO18" s="30">
        <v>2</v>
      </c>
      <c r="FP18" s="12"/>
      <c r="FR18" s="12"/>
      <c r="FT18" s="84"/>
      <c r="FU18" s="36"/>
      <c r="FV18" s="23" t="s">
        <v>7</v>
      </c>
      <c r="FW18" s="58">
        <v>1</v>
      </c>
      <c r="FX18" s="12"/>
      <c r="FY18" s="30"/>
      <c r="FZ18" s="12"/>
      <c r="GB18" s="23" t="s">
        <v>3</v>
      </c>
      <c r="GC18" s="58">
        <v>1</v>
      </c>
      <c r="GD18" s="12"/>
      <c r="GF18" s="12"/>
      <c r="GH18" s="12" t="s">
        <v>3</v>
      </c>
      <c r="GI18" s="30">
        <v>1</v>
      </c>
      <c r="GJ18" s="12"/>
      <c r="GL18" s="12"/>
      <c r="GN18" s="12"/>
      <c r="GP18" s="12" t="s">
        <v>3</v>
      </c>
      <c r="GQ18" s="1">
        <v>3</v>
      </c>
      <c r="GR18" s="12" t="s">
        <v>7</v>
      </c>
      <c r="GS18" s="30">
        <v>1</v>
      </c>
      <c r="GT18" s="12"/>
      <c r="GV18" s="12" t="s">
        <v>7</v>
      </c>
      <c r="GW18" s="1">
        <v>1</v>
      </c>
      <c r="GX18" s="12" t="s">
        <v>3</v>
      </c>
      <c r="GY18" s="1">
        <v>2</v>
      </c>
      <c r="GZ18" s="12"/>
      <c r="HB18" s="23" t="s">
        <v>27</v>
      </c>
      <c r="HC18" s="59">
        <v>2</v>
      </c>
      <c r="HD18" s="12"/>
      <c r="HF18" s="12"/>
      <c r="HH18" s="23" t="s">
        <v>10</v>
      </c>
      <c r="HI18" s="58">
        <v>1</v>
      </c>
      <c r="HJ18" s="23" t="s">
        <v>3</v>
      </c>
      <c r="HK18" s="58">
        <v>4</v>
      </c>
      <c r="HL18" s="12"/>
      <c r="HM18" s="30"/>
      <c r="HN18" s="12" t="s">
        <v>3</v>
      </c>
      <c r="HO18" s="1">
        <v>4</v>
      </c>
      <c r="HP18" s="12"/>
      <c r="HR18" s="12"/>
      <c r="HT18" s="12" t="s">
        <v>12</v>
      </c>
      <c r="HU18" s="1">
        <v>9</v>
      </c>
      <c r="HV18" s="12" t="s">
        <v>10</v>
      </c>
      <c r="HW18" s="30">
        <v>4</v>
      </c>
      <c r="HX18" s="12"/>
      <c r="HZ18" s="12"/>
      <c r="IB18" s="12" t="s">
        <v>10</v>
      </c>
      <c r="IC18" s="30">
        <v>3</v>
      </c>
      <c r="ID18" s="12"/>
      <c r="IF18" s="12"/>
      <c r="IG18" s="30"/>
      <c r="IH18" s="12"/>
      <c r="IJ18" s="12"/>
      <c r="IL18" s="12"/>
      <c r="IN18" s="12"/>
      <c r="IP18" s="12"/>
      <c r="IQ18" s="30"/>
      <c r="IR18" s="12"/>
      <c r="IT18" s="12"/>
      <c r="IV18" s="12"/>
      <c r="IX18" s="12"/>
      <c r="IZ18" s="12" t="s">
        <v>7</v>
      </c>
      <c r="JA18" s="30">
        <v>1</v>
      </c>
      <c r="JB18" s="12"/>
      <c r="JD18" s="12"/>
      <c r="JF18" s="12"/>
      <c r="JH18" s="12"/>
      <c r="JJ18" s="12"/>
      <c r="JK18" s="30"/>
      <c r="JL18" s="12"/>
      <c r="JN18" s="12"/>
      <c r="JP18" s="12"/>
      <c r="JR18" s="12"/>
      <c r="JT18" s="12"/>
      <c r="JU18" s="30"/>
      <c r="JV18" s="12"/>
      <c r="JX18" s="12"/>
      <c r="JZ18" s="12"/>
      <c r="KB18" s="12"/>
      <c r="KD18" s="12"/>
      <c r="KE18" s="30"/>
      <c r="KF18" s="12"/>
      <c r="KH18" s="12"/>
      <c r="KJ18" s="12"/>
      <c r="KL18" s="12"/>
      <c r="KN18" s="12"/>
      <c r="KO18" s="30"/>
      <c r="KP18" s="12"/>
      <c r="KR18" s="12"/>
      <c r="KT18" s="12"/>
      <c r="KV18" s="12"/>
      <c r="KX18" s="12"/>
      <c r="KY18" s="30"/>
      <c r="KZ18" s="12"/>
      <c r="LB18" s="12"/>
      <c r="LD18" s="12"/>
      <c r="LF18" s="12"/>
      <c r="LH18" s="12"/>
      <c r="LI18" s="30"/>
      <c r="LJ18" s="12"/>
      <c r="LL18" s="12"/>
      <c r="LN18" s="12"/>
      <c r="LP18" s="12"/>
      <c r="LR18" s="12"/>
      <c r="LS18" s="30"/>
      <c r="LT18" s="12"/>
      <c r="LV18" s="12"/>
      <c r="LX18" s="12"/>
      <c r="LZ18" s="12"/>
      <c r="MB18" s="12"/>
      <c r="MC18" s="30"/>
      <c r="MD18" s="12"/>
      <c r="MF18" s="12"/>
      <c r="MH18" s="12"/>
      <c r="MJ18" s="12"/>
      <c r="ML18" s="12"/>
      <c r="MM18" s="30"/>
      <c r="MN18" s="12"/>
      <c r="MP18" s="12"/>
      <c r="MR18" s="12"/>
      <c r="MT18" s="12"/>
      <c r="MV18" s="12"/>
      <c r="MW18" s="30"/>
    </row>
    <row r="19" spans="1:361" x14ac:dyDescent="0.3">
      <c r="A19" s="105"/>
      <c r="B19" s="22"/>
      <c r="C19" s="19"/>
      <c r="D19" s="12"/>
      <c r="F19" s="12"/>
      <c r="H19" s="12"/>
      <c r="J19" s="12"/>
      <c r="K19" s="7"/>
      <c r="L19" s="12"/>
      <c r="N19" s="12"/>
      <c r="P19" s="12"/>
      <c r="R19" s="12"/>
      <c r="T19" s="12"/>
      <c r="U19" s="7"/>
      <c r="V19" s="12"/>
      <c r="X19" s="12"/>
      <c r="Z19" s="12"/>
      <c r="AB19" s="12"/>
      <c r="AD19" s="12"/>
      <c r="AE19" s="7"/>
      <c r="AF19" s="12"/>
      <c r="AG19" s="1"/>
      <c r="AH19" s="12"/>
      <c r="AI19" s="1"/>
      <c r="AJ19" s="12"/>
      <c r="AK19" s="1"/>
      <c r="AL19" s="12"/>
      <c r="AM19" s="1"/>
      <c r="AN19" s="6"/>
      <c r="AO19" s="7"/>
      <c r="AP19" s="12"/>
      <c r="AQ19" s="1"/>
      <c r="AR19" s="12"/>
      <c r="AS19" s="1"/>
      <c r="AT19" s="12"/>
      <c r="AU19" s="1"/>
      <c r="AV19" s="12"/>
      <c r="AW19" s="1"/>
      <c r="AX19" s="12"/>
      <c r="AY19" s="7"/>
      <c r="AZ19" s="12"/>
      <c r="BA19" s="1"/>
      <c r="BB19" s="12" t="s">
        <v>3</v>
      </c>
      <c r="BC19" s="1">
        <v>2</v>
      </c>
      <c r="BD19" s="6"/>
      <c r="BE19" s="1"/>
      <c r="BF19" s="12"/>
      <c r="BG19" s="1"/>
      <c r="BH19" s="12"/>
      <c r="BI19" s="7"/>
      <c r="BJ19" s="12"/>
      <c r="BK19" s="1"/>
      <c r="BL19" s="12"/>
      <c r="BM19" s="1"/>
      <c r="BN19" s="6"/>
      <c r="BO19" s="1"/>
      <c r="BP19" s="6"/>
      <c r="BQ19" s="1"/>
      <c r="BR19" s="12"/>
      <c r="BS19" s="7"/>
      <c r="BT19" s="12"/>
      <c r="BU19" s="1"/>
      <c r="BV19" s="12"/>
      <c r="BW19" s="1"/>
      <c r="BX19" s="12"/>
      <c r="BY19" s="1"/>
      <c r="BZ19" s="6"/>
      <c r="CA19" s="1"/>
      <c r="CB19" s="12"/>
      <c r="CC19" s="7"/>
      <c r="CD19" s="12"/>
      <c r="CE19" s="1"/>
      <c r="CF19" s="12"/>
      <c r="CH19" s="12"/>
      <c r="CJ19" s="12"/>
      <c r="CL19" s="12" t="s">
        <v>27</v>
      </c>
      <c r="CM19" s="30">
        <v>1</v>
      </c>
      <c r="CN19" s="12"/>
      <c r="CP19" s="12"/>
      <c r="CR19" s="12"/>
      <c r="CT19" s="12"/>
      <c r="CV19" s="12" t="s">
        <v>7</v>
      </c>
      <c r="CW19" s="30">
        <v>1</v>
      </c>
      <c r="CX19" s="12"/>
      <c r="CZ19" s="12" t="s">
        <v>7</v>
      </c>
      <c r="DA19" s="1">
        <v>1</v>
      </c>
      <c r="DB19" s="12"/>
      <c r="DD19" s="12"/>
      <c r="DF19" s="12"/>
      <c r="DG19" s="30"/>
      <c r="DH19" s="12"/>
      <c r="DJ19" s="12"/>
      <c r="DL19" s="12" t="s">
        <v>7</v>
      </c>
      <c r="DM19" s="1">
        <v>2</v>
      </c>
      <c r="DN19" s="12"/>
      <c r="DP19" s="12"/>
      <c r="DQ19" s="30"/>
      <c r="DR19" s="12"/>
      <c r="DT19" s="12"/>
      <c r="DV19" s="12"/>
      <c r="DX19" s="12"/>
      <c r="DZ19" s="12"/>
      <c r="EA19" s="30"/>
      <c r="EB19" s="84"/>
      <c r="EC19" s="36"/>
      <c r="ED19" s="12"/>
      <c r="EF19" s="12"/>
      <c r="EH19" s="12"/>
      <c r="EJ19" s="12"/>
      <c r="EK19" s="30"/>
      <c r="EL19" s="12"/>
      <c r="EN19" s="12"/>
      <c r="EP19" s="12"/>
      <c r="ER19" s="12"/>
      <c r="ET19" s="12"/>
      <c r="EU19" s="30"/>
      <c r="EV19" s="12"/>
      <c r="EX19" s="12"/>
      <c r="EZ19" s="12"/>
      <c r="FB19" s="12"/>
      <c r="FD19" s="12" t="s">
        <v>27</v>
      </c>
      <c r="FE19" s="30">
        <v>1</v>
      </c>
      <c r="FF19" s="12"/>
      <c r="FH19" s="12"/>
      <c r="FJ19" s="12"/>
      <c r="FL19" s="12"/>
      <c r="FN19" s="12"/>
      <c r="FO19" s="30"/>
      <c r="FP19" s="12"/>
      <c r="FR19" s="12"/>
      <c r="FT19" s="84"/>
      <c r="FU19" s="36"/>
      <c r="FV19" s="23" t="s">
        <v>27</v>
      </c>
      <c r="FW19" s="58">
        <v>1</v>
      </c>
      <c r="FX19" s="12"/>
      <c r="FY19" s="30"/>
      <c r="FZ19" s="12"/>
      <c r="GB19" s="23" t="s">
        <v>7</v>
      </c>
      <c r="GC19" s="58">
        <v>1</v>
      </c>
      <c r="GD19" s="12"/>
      <c r="GF19" s="12"/>
      <c r="GH19" s="12" t="s">
        <v>7</v>
      </c>
      <c r="GI19" s="30">
        <v>1</v>
      </c>
      <c r="GJ19" s="12"/>
      <c r="GL19" s="12"/>
      <c r="GN19" s="12"/>
      <c r="GP19" s="12" t="s">
        <v>27</v>
      </c>
      <c r="GQ19" s="1">
        <v>1</v>
      </c>
      <c r="GR19" s="12"/>
      <c r="GS19" s="30"/>
      <c r="GT19" s="12"/>
      <c r="GV19" s="12"/>
      <c r="GX19" s="12" t="s">
        <v>27</v>
      </c>
      <c r="GY19" s="1">
        <v>2</v>
      </c>
      <c r="GZ19" s="12"/>
      <c r="HB19" s="12"/>
      <c r="HC19" s="30"/>
      <c r="HD19" s="12"/>
      <c r="HF19" s="12"/>
      <c r="HH19" s="12"/>
      <c r="HJ19" s="23" t="s">
        <v>7</v>
      </c>
      <c r="HK19" s="58">
        <v>1</v>
      </c>
      <c r="HL19" s="12"/>
      <c r="HM19" s="30"/>
      <c r="HN19" s="12"/>
      <c r="HP19" s="12"/>
      <c r="HR19" s="12"/>
      <c r="HT19" s="12"/>
      <c r="HV19" s="12"/>
      <c r="HW19" s="30"/>
      <c r="HX19" s="12"/>
      <c r="HZ19" s="12"/>
      <c r="IB19" s="12" t="s">
        <v>3</v>
      </c>
      <c r="IC19" s="1">
        <v>7</v>
      </c>
      <c r="ID19" s="12"/>
      <c r="IF19" s="12"/>
      <c r="IG19" s="30"/>
      <c r="IH19" s="12"/>
      <c r="IJ19" s="12"/>
      <c r="IL19" s="12"/>
      <c r="IN19" s="12"/>
      <c r="IP19" s="12"/>
      <c r="IQ19" s="30"/>
      <c r="IR19" s="12"/>
      <c r="IT19" s="12"/>
      <c r="IV19" s="12"/>
      <c r="IX19" s="12"/>
      <c r="IZ19" s="12"/>
      <c r="JA19" s="30"/>
      <c r="JB19" s="12"/>
      <c r="JD19" s="12"/>
      <c r="JF19" s="12"/>
      <c r="JH19" s="12"/>
      <c r="JJ19" s="12"/>
      <c r="JK19" s="30"/>
      <c r="JL19" s="12"/>
      <c r="JN19" s="12"/>
      <c r="JP19" s="12"/>
      <c r="JR19" s="12"/>
      <c r="JT19" s="12"/>
      <c r="JU19" s="30"/>
      <c r="JV19" s="12"/>
      <c r="JX19" s="12"/>
      <c r="JZ19" s="12"/>
      <c r="KB19" s="12"/>
      <c r="KD19" s="12"/>
      <c r="KE19" s="30"/>
      <c r="KF19" s="12"/>
      <c r="KH19" s="12"/>
      <c r="KJ19" s="12"/>
      <c r="KL19" s="12"/>
      <c r="KN19" s="12"/>
      <c r="KO19" s="30"/>
      <c r="KP19" s="12"/>
      <c r="KR19" s="12"/>
      <c r="KT19" s="12"/>
      <c r="KV19" s="12"/>
      <c r="KX19" s="12"/>
      <c r="KY19" s="30"/>
      <c r="KZ19" s="12"/>
      <c r="LB19" s="12"/>
      <c r="LD19" s="12"/>
      <c r="LF19" s="12"/>
      <c r="LH19" s="12"/>
      <c r="LI19" s="30"/>
      <c r="LJ19" s="12"/>
      <c r="LL19" s="12"/>
      <c r="LN19" s="12"/>
      <c r="LP19" s="12"/>
      <c r="LR19" s="12"/>
      <c r="LS19" s="30"/>
      <c r="LT19" s="12"/>
      <c r="LV19" s="12"/>
      <c r="LX19" s="12"/>
      <c r="LZ19" s="12"/>
      <c r="MB19" s="12"/>
      <c r="MC19" s="30"/>
      <c r="MD19" s="12"/>
      <c r="MF19" s="12"/>
      <c r="MH19" s="12"/>
      <c r="MJ19" s="12"/>
      <c r="ML19" s="12"/>
      <c r="MM19" s="30"/>
      <c r="MN19" s="12"/>
      <c r="MP19" s="12"/>
      <c r="MR19" s="12"/>
      <c r="MT19" s="12"/>
      <c r="MV19" s="12"/>
      <c r="MW19" s="30"/>
    </row>
    <row r="20" spans="1:361" x14ac:dyDescent="0.3">
      <c r="A20" s="105"/>
      <c r="B20" s="22"/>
      <c r="C20" s="19"/>
      <c r="D20" s="12"/>
      <c r="F20" s="12"/>
      <c r="H20" s="12"/>
      <c r="J20" s="12"/>
      <c r="K20" s="7"/>
      <c r="L20" s="12"/>
      <c r="N20" s="12"/>
      <c r="P20" s="12"/>
      <c r="R20" s="12"/>
      <c r="T20" s="12"/>
      <c r="U20" s="7"/>
      <c r="V20" s="12"/>
      <c r="X20" s="12"/>
      <c r="Z20" s="12"/>
      <c r="AB20" s="12"/>
      <c r="AD20" s="12"/>
      <c r="AE20" s="7"/>
      <c r="AF20" s="12"/>
      <c r="AG20" s="1"/>
      <c r="AH20" s="12"/>
      <c r="AI20" s="1"/>
      <c r="AJ20" s="12"/>
      <c r="AK20" s="1"/>
      <c r="AL20" s="12"/>
      <c r="AM20" s="1"/>
      <c r="AN20" s="6"/>
      <c r="AO20" s="7"/>
      <c r="AP20" s="12"/>
      <c r="AQ20" s="1"/>
      <c r="AR20" s="12"/>
      <c r="AS20" s="1"/>
      <c r="AT20" s="12"/>
      <c r="AU20" s="1"/>
      <c r="AV20" s="12"/>
      <c r="AW20" s="1"/>
      <c r="AX20" s="12"/>
      <c r="AY20" s="7"/>
      <c r="AZ20" s="12"/>
      <c r="BA20" s="1"/>
      <c r="BB20" s="12"/>
      <c r="BC20" s="1"/>
      <c r="BD20" s="6"/>
      <c r="BE20" s="1"/>
      <c r="BF20" s="12"/>
      <c r="BG20" s="1"/>
      <c r="BH20" s="12"/>
      <c r="BI20" s="7"/>
      <c r="BJ20" s="12"/>
      <c r="BK20" s="1"/>
      <c r="BL20" s="12"/>
      <c r="BM20" s="1"/>
      <c r="BN20" s="6"/>
      <c r="BO20" s="1"/>
      <c r="BP20" s="6"/>
      <c r="BQ20" s="1"/>
      <c r="BR20" s="12"/>
      <c r="BS20" s="7"/>
      <c r="BT20" s="12"/>
      <c r="BU20" s="1"/>
      <c r="BV20" s="12"/>
      <c r="BW20" s="1"/>
      <c r="BX20" s="12"/>
      <c r="BY20" s="1"/>
      <c r="BZ20" s="6"/>
      <c r="CA20" s="1"/>
      <c r="CB20" s="12"/>
      <c r="CC20" s="7"/>
      <c r="CD20" s="12"/>
      <c r="CE20" s="1"/>
      <c r="CF20" s="12"/>
      <c r="CH20" s="12"/>
      <c r="CJ20" s="12"/>
      <c r="CL20" s="12"/>
      <c r="CM20" s="30"/>
      <c r="CN20" s="12"/>
      <c r="CP20" s="12"/>
      <c r="CR20" s="12"/>
      <c r="CT20" s="12"/>
      <c r="CV20" s="12"/>
      <c r="CW20" s="30"/>
      <c r="CX20" s="12"/>
      <c r="CZ20" s="12"/>
      <c r="DB20" s="12"/>
      <c r="DD20" s="12"/>
      <c r="DF20" s="12"/>
      <c r="DG20" s="30"/>
      <c r="DH20" s="12"/>
      <c r="DJ20" s="12"/>
      <c r="DL20" s="12"/>
      <c r="DN20" s="12"/>
      <c r="DP20" s="12"/>
      <c r="DQ20" s="30"/>
      <c r="DR20" s="12"/>
      <c r="DT20" s="12"/>
      <c r="DV20" s="12"/>
      <c r="DX20" s="12"/>
      <c r="DZ20" s="12"/>
      <c r="EA20" s="30"/>
      <c r="EB20" s="84"/>
      <c r="EC20" s="36"/>
      <c r="ED20" s="12"/>
      <c r="EF20" s="12"/>
      <c r="EH20" s="12"/>
      <c r="EJ20" s="12"/>
      <c r="EK20" s="30"/>
      <c r="EL20" s="12"/>
      <c r="EN20" s="12"/>
      <c r="EP20" s="12"/>
      <c r="ER20" s="12"/>
      <c r="ET20" s="12"/>
      <c r="EU20" s="30"/>
      <c r="EV20" s="12"/>
      <c r="EX20" s="12"/>
      <c r="EZ20" s="12"/>
      <c r="FB20" s="12"/>
      <c r="FD20" s="12"/>
      <c r="FE20" s="30"/>
      <c r="FF20" s="12"/>
      <c r="FH20" s="12"/>
      <c r="FJ20" s="12"/>
      <c r="FL20" s="12"/>
      <c r="FN20" s="12"/>
      <c r="FO20" s="30"/>
      <c r="FP20" s="12"/>
      <c r="FR20" s="12"/>
      <c r="FT20" s="84"/>
      <c r="FU20" s="36"/>
      <c r="FV20" s="12"/>
      <c r="FX20" s="12"/>
      <c r="FY20" s="30"/>
      <c r="FZ20" s="12"/>
      <c r="GB20" s="12"/>
      <c r="GD20" s="12"/>
      <c r="GF20" s="12"/>
      <c r="GH20" s="23" t="s">
        <v>27</v>
      </c>
      <c r="GI20" s="30">
        <v>1</v>
      </c>
      <c r="GJ20" s="12"/>
      <c r="GL20" s="12"/>
      <c r="GN20" s="12"/>
      <c r="GP20" s="12"/>
      <c r="GR20" s="12"/>
      <c r="GS20" s="30"/>
      <c r="GT20" s="12"/>
      <c r="GV20" s="12"/>
      <c r="GX20" s="12"/>
      <c r="GZ20" s="12"/>
      <c r="HB20" s="12"/>
      <c r="HC20" s="30"/>
      <c r="HD20" s="12"/>
      <c r="HF20" s="12"/>
      <c r="HH20" s="12"/>
      <c r="HJ20" s="12"/>
      <c r="HL20" s="12"/>
      <c r="HM20" s="30"/>
      <c r="HN20" s="12"/>
      <c r="HP20" s="12"/>
      <c r="HR20" s="12"/>
      <c r="HT20" s="12"/>
      <c r="HV20" s="12"/>
      <c r="HW20" s="30"/>
      <c r="HX20" s="12"/>
      <c r="HZ20" s="12"/>
      <c r="IB20" s="12"/>
      <c r="ID20" s="12"/>
      <c r="IF20" s="12"/>
      <c r="IG20" s="30"/>
      <c r="IH20" s="12"/>
      <c r="IJ20" s="12"/>
      <c r="IL20" s="12"/>
      <c r="IN20" s="12"/>
      <c r="IP20" s="12"/>
      <c r="IQ20" s="30"/>
      <c r="IR20" s="12"/>
      <c r="IT20" s="12"/>
      <c r="IV20" s="12"/>
      <c r="IX20" s="12"/>
      <c r="IZ20" s="12"/>
      <c r="JA20" s="30"/>
      <c r="JB20" s="12"/>
      <c r="JD20" s="12"/>
      <c r="JF20" s="12"/>
      <c r="JH20" s="12"/>
      <c r="JJ20" s="12"/>
      <c r="JK20" s="30"/>
      <c r="JL20" s="12"/>
      <c r="JN20" s="12"/>
      <c r="JP20" s="12"/>
      <c r="JR20" s="12"/>
      <c r="JT20" s="12"/>
      <c r="JU20" s="30"/>
      <c r="JV20" s="12"/>
      <c r="JX20" s="12"/>
      <c r="JZ20" s="12"/>
      <c r="KB20" s="12"/>
      <c r="KD20" s="12"/>
      <c r="KE20" s="30"/>
      <c r="KF20" s="12"/>
      <c r="KH20" s="12"/>
      <c r="KJ20" s="12"/>
      <c r="KL20" s="12"/>
      <c r="KN20" s="12"/>
      <c r="KO20" s="30"/>
      <c r="KP20" s="12"/>
      <c r="KR20" s="12"/>
      <c r="KT20" s="12"/>
      <c r="KV20" s="12"/>
      <c r="KX20" s="12"/>
      <c r="KY20" s="30"/>
      <c r="KZ20" s="12"/>
      <c r="LB20" s="12"/>
      <c r="LD20" s="12"/>
      <c r="LF20" s="12"/>
      <c r="LH20" s="12"/>
      <c r="LI20" s="30"/>
      <c r="LJ20" s="12"/>
      <c r="LL20" s="12"/>
      <c r="LN20" s="12"/>
      <c r="LP20" s="12"/>
      <c r="LR20" s="12"/>
      <c r="LS20" s="30"/>
      <c r="LT20" s="12"/>
      <c r="LV20" s="12"/>
      <c r="LX20" s="12"/>
      <c r="LZ20" s="12"/>
      <c r="MB20" s="12"/>
      <c r="MC20" s="30"/>
      <c r="MD20" s="12"/>
      <c r="MF20" s="12"/>
      <c r="MH20" s="12"/>
      <c r="MJ20" s="12"/>
      <c r="ML20" s="12"/>
      <c r="MM20" s="30"/>
      <c r="MN20" s="12"/>
      <c r="MP20" s="12"/>
      <c r="MR20" s="12"/>
      <c r="MT20" s="12"/>
      <c r="MV20" s="12"/>
      <c r="MW20" s="30"/>
    </row>
    <row r="21" spans="1:361" x14ac:dyDescent="0.3">
      <c r="A21" s="105"/>
      <c r="B21" s="22"/>
      <c r="C21" s="19"/>
      <c r="D21" s="12"/>
      <c r="F21" s="12"/>
      <c r="H21" s="12"/>
      <c r="J21" s="12"/>
      <c r="K21" s="7"/>
      <c r="L21" s="12"/>
      <c r="N21" s="12"/>
      <c r="P21" s="12"/>
      <c r="R21" s="12"/>
      <c r="T21" s="12"/>
      <c r="U21" s="7"/>
      <c r="V21" s="12"/>
      <c r="X21" s="12"/>
      <c r="Z21" s="12"/>
      <c r="AB21" s="12"/>
      <c r="AD21" s="12"/>
      <c r="AE21" s="7"/>
      <c r="AF21" s="12"/>
      <c r="AG21" s="1"/>
      <c r="AH21" s="12"/>
      <c r="AI21" s="1"/>
      <c r="AJ21" s="12"/>
      <c r="AK21" s="1"/>
      <c r="AL21" s="12"/>
      <c r="AM21" s="1"/>
      <c r="AN21" s="6"/>
      <c r="AO21" s="7"/>
      <c r="AP21" s="12"/>
      <c r="AQ21" s="1"/>
      <c r="AR21" s="12"/>
      <c r="AS21" s="1"/>
      <c r="AT21" s="12"/>
      <c r="AU21" s="1"/>
      <c r="AV21" s="12"/>
      <c r="AW21" s="1"/>
      <c r="AX21" s="12"/>
      <c r="AY21" s="7"/>
      <c r="AZ21" s="12"/>
      <c r="BA21" s="1"/>
      <c r="BB21" s="12"/>
      <c r="BC21" s="1"/>
      <c r="BD21" s="6"/>
      <c r="BE21" s="1"/>
      <c r="BF21" s="12"/>
      <c r="BG21" s="1"/>
      <c r="BH21" s="12"/>
      <c r="BI21" s="7"/>
      <c r="BJ21" s="12"/>
      <c r="BK21" s="1"/>
      <c r="BL21" s="12"/>
      <c r="BM21" s="1"/>
      <c r="BN21" s="6"/>
      <c r="BO21" s="1"/>
      <c r="BP21" s="6"/>
      <c r="BQ21" s="1"/>
      <c r="BR21" s="12"/>
      <c r="BS21" s="7"/>
      <c r="BT21" s="12"/>
      <c r="BU21" s="1"/>
      <c r="BV21" s="12"/>
      <c r="BW21" s="1"/>
      <c r="BX21" s="12"/>
      <c r="BY21" s="1"/>
      <c r="BZ21" s="6"/>
      <c r="CA21" s="1"/>
      <c r="CB21" s="12"/>
      <c r="CC21" s="7"/>
      <c r="CD21" s="12"/>
      <c r="CE21" s="1"/>
      <c r="CF21" s="12"/>
      <c r="CH21" s="12"/>
      <c r="CJ21" s="12"/>
      <c r="CL21" s="12"/>
      <c r="CM21" s="30"/>
      <c r="CN21" s="12"/>
      <c r="CP21" s="12"/>
      <c r="CR21" s="12"/>
      <c r="CT21" s="12"/>
      <c r="CV21" s="12"/>
      <c r="CW21" s="30"/>
      <c r="CX21" s="12"/>
      <c r="CZ21" s="12"/>
      <c r="DB21" s="12"/>
      <c r="DD21" s="12"/>
      <c r="DF21" s="12"/>
      <c r="DG21" s="30"/>
      <c r="DH21" s="12"/>
      <c r="DJ21" s="12"/>
      <c r="DL21" s="12"/>
      <c r="DN21" s="12"/>
      <c r="DP21" s="12"/>
      <c r="DQ21" s="30"/>
      <c r="DR21" s="12"/>
      <c r="DT21" s="12"/>
      <c r="DV21" s="12"/>
      <c r="DX21" s="12"/>
      <c r="DZ21" s="12"/>
      <c r="EA21" s="30"/>
      <c r="EB21" s="84"/>
      <c r="EC21" s="36"/>
      <c r="ED21" s="12"/>
      <c r="EF21" s="12"/>
      <c r="EH21" s="12"/>
      <c r="EJ21" s="12"/>
      <c r="EK21" s="30"/>
      <c r="EL21" s="12"/>
      <c r="EN21" s="12"/>
      <c r="EP21" s="12"/>
      <c r="ER21" s="12"/>
      <c r="ET21" s="12"/>
      <c r="EU21" s="30"/>
      <c r="EV21" s="12"/>
      <c r="EX21" s="12"/>
      <c r="EZ21" s="12"/>
      <c r="FB21" s="12"/>
      <c r="FD21" s="12"/>
      <c r="FE21" s="30"/>
      <c r="FF21" s="12"/>
      <c r="FH21" s="12"/>
      <c r="FJ21" s="12"/>
      <c r="FL21" s="12"/>
      <c r="FN21" s="12"/>
      <c r="FO21" s="30"/>
      <c r="FP21" s="12"/>
      <c r="FR21" s="12"/>
      <c r="FT21" s="84"/>
      <c r="FU21" s="36"/>
      <c r="FV21" s="12"/>
      <c r="FX21" s="12"/>
      <c r="FY21" s="30"/>
      <c r="FZ21" s="12"/>
      <c r="GB21" s="12"/>
      <c r="GD21" s="12"/>
      <c r="GF21" s="12"/>
      <c r="GH21" s="12"/>
      <c r="GI21" s="30"/>
      <c r="GJ21" s="12"/>
      <c r="GL21" s="12"/>
      <c r="GN21" s="12"/>
      <c r="GP21" s="12"/>
      <c r="GR21" s="12"/>
      <c r="GS21" s="30"/>
      <c r="GT21" s="12"/>
      <c r="GV21" s="12"/>
      <c r="GX21" s="12"/>
      <c r="GZ21" s="12"/>
      <c r="HB21" s="12"/>
      <c r="HC21" s="30"/>
      <c r="HD21" s="12"/>
      <c r="HF21" s="12"/>
      <c r="HH21" s="12"/>
      <c r="HJ21" s="12"/>
      <c r="HL21" s="12"/>
      <c r="HM21" s="30"/>
      <c r="HN21" s="12"/>
      <c r="HP21" s="12"/>
      <c r="HR21" s="12"/>
      <c r="HT21" s="12"/>
      <c r="HV21" s="12"/>
      <c r="HW21" s="30"/>
      <c r="HX21" s="12"/>
      <c r="HZ21" s="12"/>
      <c r="IB21" s="12"/>
      <c r="ID21" s="12"/>
      <c r="IF21" s="12"/>
      <c r="IG21" s="30"/>
      <c r="IH21" s="12"/>
      <c r="IJ21" s="12"/>
      <c r="IL21" s="12"/>
      <c r="IN21" s="12"/>
      <c r="IP21" s="12"/>
      <c r="IQ21" s="30"/>
      <c r="IR21" s="12"/>
      <c r="IT21" s="12"/>
      <c r="IV21" s="12"/>
      <c r="IX21" s="12"/>
      <c r="IZ21" s="12"/>
      <c r="JA21" s="30"/>
      <c r="JB21" s="12"/>
      <c r="JD21" s="12"/>
      <c r="JF21" s="12"/>
      <c r="JH21" s="12"/>
      <c r="JJ21" s="12"/>
      <c r="JK21" s="30"/>
      <c r="JL21" s="12"/>
      <c r="JN21" s="12"/>
      <c r="JP21" s="12"/>
      <c r="JR21" s="12"/>
      <c r="JT21" s="12"/>
      <c r="JU21" s="30"/>
      <c r="JV21" s="12"/>
      <c r="JX21" s="12"/>
      <c r="JZ21" s="12"/>
      <c r="KB21" s="12"/>
      <c r="KD21" s="12"/>
      <c r="KE21" s="30"/>
      <c r="KF21" s="12"/>
      <c r="KH21" s="12"/>
      <c r="KJ21" s="12"/>
      <c r="KL21" s="12"/>
      <c r="KN21" s="12"/>
      <c r="KO21" s="30"/>
      <c r="KP21" s="12"/>
      <c r="KR21" s="12"/>
      <c r="KT21" s="12"/>
      <c r="KV21" s="12"/>
      <c r="KX21" s="12"/>
      <c r="KY21" s="30"/>
      <c r="KZ21" s="12"/>
      <c r="LB21" s="12"/>
      <c r="LD21" s="12"/>
      <c r="LF21" s="12"/>
      <c r="LH21" s="12"/>
      <c r="LI21" s="30"/>
      <c r="LJ21" s="12"/>
      <c r="LL21" s="12"/>
      <c r="LN21" s="12"/>
      <c r="LP21" s="12"/>
      <c r="LR21" s="12"/>
      <c r="LS21" s="30"/>
      <c r="LT21" s="12"/>
      <c r="LV21" s="12"/>
      <c r="LX21" s="12"/>
      <c r="LZ21" s="12"/>
      <c r="MB21" s="12"/>
      <c r="MC21" s="30"/>
      <c r="MD21" s="12"/>
      <c r="MF21" s="12"/>
      <c r="MH21" s="12"/>
      <c r="MJ21" s="12"/>
      <c r="ML21" s="12"/>
      <c r="MM21" s="30"/>
      <c r="MN21" s="12"/>
      <c r="MP21" s="12"/>
      <c r="MR21" s="12"/>
      <c r="MT21" s="12"/>
      <c r="MV21" s="12"/>
      <c r="MW21" s="30"/>
    </row>
    <row r="22" spans="1:361" x14ac:dyDescent="0.3">
      <c r="A22" s="105"/>
      <c r="B22" s="22"/>
      <c r="C22" s="19"/>
      <c r="D22" s="12"/>
      <c r="F22" s="12"/>
      <c r="H22" s="12"/>
      <c r="J22" s="12"/>
      <c r="K22" s="7"/>
      <c r="L22" s="12"/>
      <c r="N22" s="12"/>
      <c r="P22" s="12"/>
      <c r="R22" s="12"/>
      <c r="T22" s="12"/>
      <c r="U22" s="7"/>
      <c r="V22" s="12"/>
      <c r="X22" s="12"/>
      <c r="Z22" s="12"/>
      <c r="AB22" s="12"/>
      <c r="AD22" s="12"/>
      <c r="AE22" s="7"/>
      <c r="AF22" s="12"/>
      <c r="AG22" s="1"/>
      <c r="AH22" s="12"/>
      <c r="AI22" s="1"/>
      <c r="AJ22" s="12"/>
      <c r="AK22" s="1"/>
      <c r="AL22" s="12"/>
      <c r="AM22" s="1"/>
      <c r="AN22" s="6"/>
      <c r="AO22" s="7"/>
      <c r="AP22" s="12"/>
      <c r="AQ22" s="1"/>
      <c r="AR22" s="12"/>
      <c r="AS22" s="1"/>
      <c r="AT22" s="12"/>
      <c r="AU22" s="1"/>
      <c r="AV22" s="12"/>
      <c r="AW22" s="1"/>
      <c r="AX22" s="12"/>
      <c r="AY22" s="7"/>
      <c r="AZ22" s="6"/>
      <c r="BA22" s="1"/>
      <c r="BB22" s="12"/>
      <c r="BC22" s="1"/>
      <c r="BD22" s="6"/>
      <c r="BE22" s="1"/>
      <c r="BF22" s="12"/>
      <c r="BG22" s="1"/>
      <c r="BH22" s="12"/>
      <c r="BI22" s="7"/>
      <c r="BJ22" s="6"/>
      <c r="BK22" s="1"/>
      <c r="BL22" s="12"/>
      <c r="BM22" s="1"/>
      <c r="BN22" s="6"/>
      <c r="BO22" s="1"/>
      <c r="BP22" s="6"/>
      <c r="BQ22" s="1"/>
      <c r="BR22" s="12"/>
      <c r="BS22" s="7"/>
      <c r="BT22" s="12"/>
      <c r="BU22" s="1"/>
      <c r="BV22" s="12"/>
      <c r="BW22" s="1"/>
      <c r="BX22" s="12"/>
      <c r="BY22" s="1"/>
      <c r="BZ22" s="6"/>
      <c r="CA22" s="1"/>
      <c r="CB22" s="12"/>
      <c r="CC22" s="7"/>
      <c r="CD22" s="12"/>
      <c r="CE22" s="1"/>
      <c r="CF22" s="12"/>
      <c r="CH22" s="12"/>
      <c r="CJ22" s="12"/>
      <c r="CL22" s="12"/>
      <c r="CM22" s="30"/>
      <c r="CN22" s="12"/>
      <c r="CP22" s="12"/>
      <c r="CR22" s="12"/>
      <c r="CT22" s="12"/>
      <c r="CV22" s="12"/>
      <c r="CW22" s="30"/>
      <c r="CX22" s="12"/>
      <c r="CZ22" s="12"/>
      <c r="DB22" s="12"/>
      <c r="DD22" s="12"/>
      <c r="DF22" s="12"/>
      <c r="DG22" s="30"/>
      <c r="DH22" s="12"/>
      <c r="DJ22" s="12"/>
      <c r="DL22" s="12"/>
      <c r="DN22" s="12"/>
      <c r="DP22" s="12"/>
      <c r="DQ22" s="30"/>
      <c r="DR22" s="12"/>
      <c r="DT22" s="12"/>
      <c r="DV22" s="12"/>
      <c r="DX22" s="12"/>
      <c r="DZ22" s="12"/>
      <c r="EA22" s="30"/>
      <c r="EB22" s="84"/>
      <c r="EC22" s="36"/>
      <c r="ED22" s="12"/>
      <c r="EF22" s="12"/>
      <c r="EH22" s="12"/>
      <c r="EJ22" s="12"/>
      <c r="EK22" s="30"/>
      <c r="EL22" s="12"/>
      <c r="EN22" s="12"/>
      <c r="EP22" s="12"/>
      <c r="ER22" s="12"/>
      <c r="ET22" s="12"/>
      <c r="EU22" s="30"/>
      <c r="EV22" s="12"/>
      <c r="EX22" s="12"/>
      <c r="EZ22" s="12"/>
      <c r="FB22" s="12"/>
      <c r="FD22" s="12"/>
      <c r="FE22" s="30"/>
      <c r="FF22" s="12"/>
      <c r="FH22" s="12"/>
      <c r="FJ22" s="12"/>
      <c r="FL22" s="12"/>
      <c r="FN22" s="12"/>
      <c r="FO22" s="30"/>
      <c r="FP22" s="12"/>
      <c r="FR22" s="12"/>
      <c r="FT22" s="84"/>
      <c r="FU22" s="36"/>
      <c r="FV22" s="12"/>
      <c r="FX22" s="12"/>
      <c r="FY22" s="30"/>
      <c r="FZ22" s="12"/>
      <c r="GB22" s="12"/>
      <c r="GD22" s="12"/>
      <c r="GF22" s="12"/>
      <c r="GH22" s="12"/>
      <c r="GI22" s="30"/>
      <c r="GJ22" s="12"/>
      <c r="GL22" s="12"/>
      <c r="GN22" s="12"/>
      <c r="GP22" s="12"/>
      <c r="GR22" s="12"/>
      <c r="GS22" s="30"/>
      <c r="GT22" s="12"/>
      <c r="GV22" s="12"/>
      <c r="GX22" s="12"/>
      <c r="GZ22" s="12"/>
      <c r="HB22" s="12"/>
      <c r="HC22" s="30"/>
      <c r="HD22" s="12"/>
      <c r="HF22" s="12"/>
      <c r="HH22" s="12"/>
      <c r="HJ22" s="12"/>
      <c r="HL22" s="12"/>
      <c r="HM22" s="30"/>
      <c r="HN22" s="12"/>
      <c r="HP22" s="12"/>
      <c r="HR22" s="12"/>
      <c r="HT22" s="12"/>
      <c r="HV22" s="12"/>
      <c r="HW22" s="30"/>
      <c r="HX22" s="12"/>
      <c r="HZ22" s="12"/>
      <c r="IB22" s="12"/>
      <c r="ID22" s="12"/>
      <c r="IF22" s="12"/>
      <c r="IG22" s="30"/>
      <c r="IH22" s="12"/>
      <c r="IJ22" s="12"/>
      <c r="IL22" s="12"/>
      <c r="IN22" s="12"/>
      <c r="IP22" s="12"/>
      <c r="IQ22" s="30"/>
      <c r="IR22" s="12"/>
      <c r="IT22" s="12"/>
      <c r="IV22" s="12"/>
      <c r="IX22" s="12"/>
      <c r="IZ22" s="12"/>
      <c r="JA22" s="30"/>
      <c r="JB22" s="12"/>
      <c r="JD22" s="12"/>
      <c r="JF22" s="12"/>
      <c r="JH22" s="12"/>
      <c r="JJ22" s="12"/>
      <c r="JK22" s="30"/>
      <c r="JL22" s="12"/>
      <c r="JN22" s="12"/>
      <c r="JP22" s="12"/>
      <c r="JR22" s="12"/>
      <c r="JT22" s="12"/>
      <c r="JU22" s="30"/>
      <c r="JV22" s="12"/>
      <c r="JX22" s="12"/>
      <c r="JZ22" s="12"/>
      <c r="KB22" s="12"/>
      <c r="KD22" s="12"/>
      <c r="KE22" s="30"/>
      <c r="KF22" s="12"/>
      <c r="KH22" s="12"/>
      <c r="KJ22" s="12"/>
      <c r="KL22" s="12"/>
      <c r="KN22" s="12"/>
      <c r="KO22" s="30"/>
      <c r="KP22" s="12"/>
      <c r="KR22" s="12"/>
      <c r="KT22" s="12"/>
      <c r="KV22" s="12"/>
      <c r="KX22" s="12"/>
      <c r="KY22" s="30"/>
      <c r="KZ22" s="12"/>
      <c r="LB22" s="12"/>
      <c r="LD22" s="12"/>
      <c r="LF22" s="12"/>
      <c r="LH22" s="12"/>
      <c r="LI22" s="30"/>
      <c r="LJ22" s="12"/>
      <c r="LL22" s="12"/>
      <c r="LN22" s="12"/>
      <c r="LP22" s="12"/>
      <c r="LR22" s="12"/>
      <c r="LS22" s="30"/>
      <c r="LT22" s="12"/>
      <c r="LV22" s="12"/>
      <c r="LX22" s="12"/>
      <c r="LZ22" s="12"/>
      <c r="MB22" s="12"/>
      <c r="MC22" s="30"/>
      <c r="MD22" s="12"/>
      <c r="MF22" s="12"/>
      <c r="MH22" s="12"/>
      <c r="MJ22" s="12"/>
      <c r="ML22" s="12"/>
      <c r="MM22" s="30"/>
      <c r="MN22" s="12"/>
      <c r="MP22" s="12"/>
      <c r="MR22" s="12"/>
      <c r="MT22" s="12"/>
      <c r="MV22" s="12"/>
      <c r="MW22" s="30"/>
    </row>
    <row r="23" spans="1:361" ht="15" thickBot="1" x14ac:dyDescent="0.35">
      <c r="A23" s="106"/>
      <c r="B23" s="22"/>
      <c r="C23" s="19"/>
      <c r="D23" s="12"/>
      <c r="F23" s="12"/>
      <c r="H23" s="12"/>
      <c r="J23" s="12"/>
      <c r="K23" s="7"/>
      <c r="L23" s="12"/>
      <c r="N23" s="12"/>
      <c r="P23" s="12"/>
      <c r="R23" s="12"/>
      <c r="T23" s="12"/>
      <c r="U23" s="7"/>
      <c r="V23" s="12"/>
      <c r="X23" s="12"/>
      <c r="Z23" s="12"/>
      <c r="AB23" s="12"/>
      <c r="AD23" s="12"/>
      <c r="AE23" s="7"/>
      <c r="AF23" s="12"/>
      <c r="AG23" s="1"/>
      <c r="AH23" s="12"/>
      <c r="AI23" s="1"/>
      <c r="AJ23" s="12"/>
      <c r="AK23" s="1"/>
      <c r="AL23" s="12"/>
      <c r="AM23" s="1"/>
      <c r="AN23" s="6"/>
      <c r="AO23" s="7"/>
      <c r="AP23" s="12"/>
      <c r="AQ23" s="1"/>
      <c r="AR23" s="12"/>
      <c r="AS23" s="1"/>
      <c r="AT23" s="12"/>
      <c r="AU23" s="1"/>
      <c r="AV23" s="12"/>
      <c r="AW23" s="1"/>
      <c r="AX23" s="12"/>
      <c r="AY23" s="7"/>
      <c r="AZ23" s="6"/>
      <c r="BA23" s="1"/>
      <c r="BB23" s="12"/>
      <c r="BC23" s="1"/>
      <c r="BD23" s="6"/>
      <c r="BE23" s="1"/>
      <c r="BF23" s="12"/>
      <c r="BG23" s="1"/>
      <c r="BH23" s="12"/>
      <c r="BI23" s="7"/>
      <c r="BJ23" s="6"/>
      <c r="BK23" s="1"/>
      <c r="BL23" s="6"/>
      <c r="BM23" s="1"/>
      <c r="BN23" s="6"/>
      <c r="BO23" s="1"/>
      <c r="BP23" s="6"/>
      <c r="BQ23" s="1"/>
      <c r="BR23" s="12"/>
      <c r="BS23" s="7"/>
      <c r="BT23" s="12"/>
      <c r="BU23" s="1"/>
      <c r="BV23" s="12"/>
      <c r="BW23" s="1"/>
      <c r="BX23" s="12"/>
      <c r="BY23" s="1"/>
      <c r="BZ23" s="6"/>
      <c r="CA23" s="1"/>
      <c r="CB23" s="12"/>
      <c r="CC23" s="7"/>
      <c r="CD23" s="12"/>
      <c r="CE23" s="1"/>
      <c r="CF23" s="12"/>
      <c r="CH23" s="12"/>
      <c r="CJ23" s="12"/>
      <c r="CL23" s="12"/>
      <c r="CM23" s="30"/>
      <c r="CN23" s="12"/>
      <c r="CP23" s="12"/>
      <c r="CR23" s="12"/>
      <c r="CT23" s="12"/>
      <c r="CV23" s="12"/>
      <c r="CW23" s="30"/>
      <c r="CX23" s="12"/>
      <c r="CZ23" s="12"/>
      <c r="DB23" s="12"/>
      <c r="DD23" s="12"/>
      <c r="DF23" s="12"/>
      <c r="DG23" s="30"/>
      <c r="DH23" s="12"/>
      <c r="DJ23" s="12"/>
      <c r="DL23" s="12"/>
      <c r="DN23" s="12"/>
      <c r="DP23" s="12"/>
      <c r="DQ23" s="30"/>
      <c r="DR23" s="12"/>
      <c r="DT23" s="12"/>
      <c r="DV23" s="12"/>
      <c r="DX23" s="12"/>
      <c r="DZ23" s="12"/>
      <c r="EA23" s="30"/>
      <c r="EB23" s="84"/>
      <c r="EC23" s="36"/>
      <c r="ED23" s="12"/>
      <c r="EF23" s="12"/>
      <c r="EH23" s="12"/>
      <c r="EJ23" s="12"/>
      <c r="EK23" s="30"/>
      <c r="EL23" s="12"/>
      <c r="EN23" s="12"/>
      <c r="EP23" s="12"/>
      <c r="ER23" s="12"/>
      <c r="ET23" s="12"/>
      <c r="EU23" s="30"/>
      <c r="EV23" s="12"/>
      <c r="EX23" s="12"/>
      <c r="EZ23" s="12"/>
      <c r="FB23" s="12"/>
      <c r="FD23" s="12"/>
      <c r="FE23" s="30"/>
      <c r="FF23" s="12"/>
      <c r="FH23" s="12"/>
      <c r="FJ23" s="12"/>
      <c r="FL23" s="12"/>
      <c r="FN23" s="12"/>
      <c r="FO23" s="30"/>
      <c r="FP23" s="12"/>
      <c r="FR23" s="12"/>
      <c r="FT23" s="84"/>
      <c r="FU23" s="36"/>
      <c r="FV23" s="12"/>
      <c r="FX23" s="12"/>
      <c r="FY23" s="30"/>
      <c r="FZ23" s="12"/>
      <c r="GB23" s="12"/>
      <c r="GD23" s="12"/>
      <c r="GF23" s="12"/>
      <c r="GH23" s="12"/>
      <c r="GI23" s="30"/>
      <c r="GJ23" s="12"/>
      <c r="GL23" s="12"/>
      <c r="GN23" s="12"/>
      <c r="GP23" s="12"/>
      <c r="GR23" s="12"/>
      <c r="GS23" s="30"/>
      <c r="GT23" s="12"/>
      <c r="GV23" s="12"/>
      <c r="GX23" s="12"/>
      <c r="GZ23" s="12"/>
      <c r="HB23" s="12"/>
      <c r="HC23" s="30"/>
      <c r="HD23" s="12"/>
      <c r="HF23" s="12"/>
      <c r="HH23" s="12"/>
      <c r="HJ23" s="12"/>
      <c r="HL23" s="12"/>
      <c r="HM23" s="30"/>
      <c r="HN23" s="12"/>
      <c r="HP23" s="12"/>
      <c r="HR23" s="12"/>
      <c r="HT23" s="12"/>
      <c r="HV23" s="12"/>
      <c r="HW23" s="30"/>
      <c r="HX23" s="12"/>
      <c r="HZ23" s="12"/>
      <c r="IB23" s="12"/>
      <c r="ID23" s="12"/>
      <c r="IF23" s="12"/>
      <c r="IG23" s="30"/>
      <c r="IH23" s="12"/>
      <c r="IJ23" s="12"/>
      <c r="IL23" s="12"/>
      <c r="IN23" s="12"/>
      <c r="IP23" s="12"/>
      <c r="IQ23" s="30"/>
      <c r="IR23" s="12"/>
      <c r="IT23" s="12"/>
      <c r="IV23" s="12"/>
      <c r="IX23" s="12"/>
      <c r="IZ23" s="12"/>
      <c r="JA23" s="30"/>
      <c r="JB23" s="12"/>
      <c r="JD23" s="12"/>
      <c r="JF23" s="12"/>
      <c r="JH23" s="12"/>
      <c r="JJ23" s="12"/>
      <c r="JK23" s="30"/>
      <c r="JL23" s="12"/>
      <c r="JN23" s="12"/>
      <c r="JP23" s="12"/>
      <c r="JR23" s="12"/>
      <c r="JT23" s="12"/>
      <c r="JU23" s="30"/>
      <c r="JV23" s="12"/>
      <c r="JX23" s="12"/>
      <c r="JZ23" s="12"/>
      <c r="KB23" s="12"/>
      <c r="KD23" s="12"/>
      <c r="KE23" s="30"/>
      <c r="KF23" s="12"/>
      <c r="KH23" s="12"/>
      <c r="KJ23" s="12"/>
      <c r="KL23" s="12"/>
      <c r="KN23" s="12"/>
      <c r="KO23" s="30"/>
      <c r="KP23" s="12"/>
      <c r="KR23" s="12"/>
      <c r="KT23" s="12"/>
      <c r="KV23" s="12"/>
      <c r="KX23" s="12"/>
      <c r="KY23" s="30"/>
      <c r="KZ23" s="12"/>
      <c r="LB23" s="12"/>
      <c r="LD23" s="12"/>
      <c r="LF23" s="12"/>
      <c r="LH23" s="12"/>
      <c r="LI23" s="30"/>
      <c r="LJ23" s="12"/>
      <c r="LL23" s="12"/>
      <c r="LN23" s="12"/>
      <c r="LP23" s="12"/>
      <c r="LR23" s="12"/>
      <c r="LS23" s="30"/>
      <c r="LT23" s="12"/>
      <c r="LV23" s="12"/>
      <c r="LX23" s="12"/>
      <c r="LZ23" s="12"/>
      <c r="MB23" s="12"/>
      <c r="MC23" s="30"/>
      <c r="MD23" s="12"/>
      <c r="MF23" s="12"/>
      <c r="MH23" s="12"/>
      <c r="MJ23" s="12"/>
      <c r="ML23" s="12"/>
      <c r="MM23" s="30"/>
      <c r="MN23" s="12"/>
      <c r="MP23" s="12"/>
      <c r="MR23" s="12"/>
      <c r="MT23" s="12"/>
      <c r="MV23" s="12"/>
      <c r="MW23" s="30"/>
    </row>
    <row r="24" spans="1:361" ht="26.4" customHeight="1" thickBot="1" x14ac:dyDescent="0.35">
      <c r="A24" s="75"/>
      <c r="B24" s="114" t="s">
        <v>114</v>
      </c>
      <c r="C24" s="115"/>
      <c r="D24" s="115"/>
      <c r="E24" s="115"/>
      <c r="F24" s="115"/>
      <c r="G24" s="115"/>
      <c r="H24" s="115"/>
      <c r="I24" s="115"/>
      <c r="J24" s="115"/>
      <c r="K24" s="25">
        <f>SUM(C25,E25,G25,I25,K25)</f>
        <v>24</v>
      </c>
      <c r="L24" s="114" t="s">
        <v>115</v>
      </c>
      <c r="M24" s="115"/>
      <c r="N24" s="115"/>
      <c r="O24" s="115"/>
      <c r="P24" s="115"/>
      <c r="Q24" s="115"/>
      <c r="R24" s="115"/>
      <c r="S24" s="115"/>
      <c r="T24" s="115"/>
      <c r="U24" s="25">
        <f>SUM(M25,O25,Q25,S25,U25)</f>
        <v>53</v>
      </c>
      <c r="V24" s="114" t="s">
        <v>116</v>
      </c>
      <c r="W24" s="115"/>
      <c r="X24" s="115"/>
      <c r="Y24" s="115"/>
      <c r="Z24" s="115"/>
      <c r="AA24" s="115"/>
      <c r="AB24" s="115"/>
      <c r="AC24" s="115"/>
      <c r="AD24" s="115"/>
      <c r="AE24" s="25">
        <f>SUM(W25,Y25,AA25,AC25,AE25)</f>
        <v>40</v>
      </c>
      <c r="AF24" s="114" t="s">
        <v>117</v>
      </c>
      <c r="AG24" s="115"/>
      <c r="AH24" s="115"/>
      <c r="AI24" s="115"/>
      <c r="AJ24" s="115"/>
      <c r="AK24" s="115"/>
      <c r="AL24" s="115"/>
      <c r="AM24" s="115"/>
      <c r="AN24" s="115"/>
      <c r="AO24" s="25">
        <f>SUM(AG25,AI25,AK25,AM25,AO25)</f>
        <v>52</v>
      </c>
      <c r="AP24" s="114" t="s">
        <v>118</v>
      </c>
      <c r="AQ24" s="115"/>
      <c r="AR24" s="115"/>
      <c r="AS24" s="115"/>
      <c r="AT24" s="115"/>
      <c r="AU24" s="115"/>
      <c r="AV24" s="115"/>
      <c r="AW24" s="115"/>
      <c r="AX24" s="115"/>
      <c r="AY24" s="25">
        <f t="shared" ref="AY24" si="263">SUM(AQ25,AS25,AU25,AW25,AY25)</f>
        <v>46</v>
      </c>
      <c r="AZ24" s="114" t="s">
        <v>119</v>
      </c>
      <c r="BA24" s="115"/>
      <c r="BB24" s="115"/>
      <c r="BC24" s="115"/>
      <c r="BD24" s="115"/>
      <c r="BE24" s="115"/>
      <c r="BF24" s="115"/>
      <c r="BG24" s="115"/>
      <c r="BH24" s="115"/>
      <c r="BI24" s="25">
        <f t="shared" ref="BI24" si="264">SUM(BA25,BC25,BE25,BG25,BI25)</f>
        <v>78</v>
      </c>
      <c r="BJ24" s="114" t="s">
        <v>120</v>
      </c>
      <c r="BK24" s="115"/>
      <c r="BL24" s="115"/>
      <c r="BM24" s="115"/>
      <c r="BN24" s="115"/>
      <c r="BO24" s="115"/>
      <c r="BP24" s="115"/>
      <c r="BQ24" s="115"/>
      <c r="BR24" s="115"/>
      <c r="BS24" s="25">
        <f t="shared" ref="BS24" si="265">SUM(BK25,BM25,BO25,BQ25,BS25)</f>
        <v>36</v>
      </c>
      <c r="BT24" s="114" t="s">
        <v>121</v>
      </c>
      <c r="BU24" s="115"/>
      <c r="BV24" s="115"/>
      <c r="BW24" s="115"/>
      <c r="BX24" s="115"/>
      <c r="BY24" s="115"/>
      <c r="BZ24" s="115"/>
      <c r="CA24" s="115"/>
      <c r="CB24" s="115"/>
      <c r="CC24" s="25">
        <f t="shared" ref="CC24" si="266">SUM(BU25,BW25,BY25,CA25,CC25)</f>
        <v>47</v>
      </c>
      <c r="CD24" s="114" t="s">
        <v>122</v>
      </c>
      <c r="CE24" s="115"/>
      <c r="CF24" s="115"/>
      <c r="CG24" s="115"/>
      <c r="CH24" s="115"/>
      <c r="CI24" s="115"/>
      <c r="CJ24" s="115"/>
      <c r="CK24" s="115"/>
      <c r="CL24" s="115"/>
      <c r="CM24" s="81">
        <f t="shared" ref="CM24" si="267">SUM(CE25,CG25,CI25,CK25,CM25)</f>
        <v>42</v>
      </c>
      <c r="CN24" s="114" t="s">
        <v>123</v>
      </c>
      <c r="CO24" s="115"/>
      <c r="CP24" s="115"/>
      <c r="CQ24" s="115"/>
      <c r="CR24" s="115"/>
      <c r="CS24" s="115"/>
      <c r="CT24" s="115"/>
      <c r="CU24" s="115"/>
      <c r="CV24" s="115"/>
      <c r="CW24" s="81">
        <f t="shared" ref="CW24" si="268">SUM(CO25,CQ25,CS25,CU25,CW25)</f>
        <v>40</v>
      </c>
      <c r="CX24" s="114" t="s">
        <v>124</v>
      </c>
      <c r="CY24" s="115"/>
      <c r="CZ24" s="115"/>
      <c r="DA24" s="115"/>
      <c r="DB24" s="115"/>
      <c r="DC24" s="115"/>
      <c r="DD24" s="115"/>
      <c r="DE24" s="115"/>
      <c r="DF24" s="115"/>
      <c r="DG24" s="81">
        <f t="shared" ref="DG24" si="269">SUM(CY25,DA25,DC25,DE25,DG25)</f>
        <v>64</v>
      </c>
      <c r="DH24" s="114" t="s">
        <v>125</v>
      </c>
      <c r="DI24" s="115"/>
      <c r="DJ24" s="115"/>
      <c r="DK24" s="115"/>
      <c r="DL24" s="115"/>
      <c r="DM24" s="115"/>
      <c r="DN24" s="115"/>
      <c r="DO24" s="115"/>
      <c r="DP24" s="115"/>
      <c r="DQ24" s="81">
        <f t="shared" ref="DQ24" si="270">SUM(DI25,DK25,DM25,DO25,DQ25)</f>
        <v>40</v>
      </c>
      <c r="DR24" s="114" t="s">
        <v>126</v>
      </c>
      <c r="DS24" s="115"/>
      <c r="DT24" s="115"/>
      <c r="DU24" s="115"/>
      <c r="DV24" s="115"/>
      <c r="DW24" s="115"/>
      <c r="DX24" s="115"/>
      <c r="DY24" s="115"/>
      <c r="DZ24" s="115"/>
      <c r="EA24" s="81">
        <f t="shared" ref="EA24" si="271">SUM(DS25,DU25,DW25,DY25,EA25)</f>
        <v>42</v>
      </c>
      <c r="EB24" s="114" t="s">
        <v>127</v>
      </c>
      <c r="EC24" s="115"/>
      <c r="ED24" s="115"/>
      <c r="EE24" s="115"/>
      <c r="EF24" s="115"/>
      <c r="EG24" s="115"/>
      <c r="EH24" s="115"/>
      <c r="EI24" s="115"/>
      <c r="EJ24" s="115"/>
      <c r="EK24" s="81">
        <f t="shared" ref="EK24" si="272">SUM(EC25,EE25,EG25,EI25,EK25)</f>
        <v>27</v>
      </c>
      <c r="EL24" s="114" t="s">
        <v>128</v>
      </c>
      <c r="EM24" s="115"/>
      <c r="EN24" s="115"/>
      <c r="EO24" s="115"/>
      <c r="EP24" s="115"/>
      <c r="EQ24" s="115"/>
      <c r="ER24" s="115"/>
      <c r="ES24" s="115"/>
      <c r="ET24" s="115"/>
      <c r="EU24" s="81">
        <f t="shared" ref="EU24" si="273">SUM(EM25,EO25,EQ25,ES25,EU25)</f>
        <v>39</v>
      </c>
      <c r="EV24" s="114" t="s">
        <v>129</v>
      </c>
      <c r="EW24" s="115"/>
      <c r="EX24" s="115"/>
      <c r="EY24" s="115"/>
      <c r="EZ24" s="115"/>
      <c r="FA24" s="115"/>
      <c r="FB24" s="115"/>
      <c r="FC24" s="115"/>
      <c r="FD24" s="115"/>
      <c r="FE24" s="81">
        <f t="shared" ref="FE24" si="274">SUM(EW25,EY25,FA25,FC25,FE25)</f>
        <v>39</v>
      </c>
      <c r="FF24" s="114" t="s">
        <v>130</v>
      </c>
      <c r="FG24" s="115"/>
      <c r="FH24" s="115"/>
      <c r="FI24" s="115"/>
      <c r="FJ24" s="115"/>
      <c r="FK24" s="115"/>
      <c r="FL24" s="115"/>
      <c r="FM24" s="115"/>
      <c r="FN24" s="115"/>
      <c r="FO24" s="81">
        <f t="shared" ref="FO24" si="275">SUM(FG25,FI25,FK25,FM25,FO25)</f>
        <v>52</v>
      </c>
      <c r="FP24" s="114" t="s">
        <v>131</v>
      </c>
      <c r="FQ24" s="115"/>
      <c r="FR24" s="115"/>
      <c r="FS24" s="115"/>
      <c r="FT24" s="115"/>
      <c r="FU24" s="115"/>
      <c r="FV24" s="115"/>
      <c r="FW24" s="115"/>
      <c r="FX24" s="115"/>
      <c r="FY24" s="81">
        <f t="shared" ref="FY24" si="276">SUM(FQ25,FS25,FU25,FW25,FY25)</f>
        <v>28</v>
      </c>
      <c r="FZ24" s="114" t="s">
        <v>132</v>
      </c>
      <c r="GA24" s="115"/>
      <c r="GB24" s="115"/>
      <c r="GC24" s="115"/>
      <c r="GD24" s="115"/>
      <c r="GE24" s="115"/>
      <c r="GF24" s="115"/>
      <c r="GG24" s="115"/>
      <c r="GH24" s="115"/>
      <c r="GI24" s="81">
        <f t="shared" ref="GI24" si="277">SUM(GA25,GC25,GE25,GG25,GI25)</f>
        <v>22</v>
      </c>
      <c r="GJ24" s="114" t="s">
        <v>133</v>
      </c>
      <c r="GK24" s="115"/>
      <c r="GL24" s="115"/>
      <c r="GM24" s="115"/>
      <c r="GN24" s="115"/>
      <c r="GO24" s="115"/>
      <c r="GP24" s="115"/>
      <c r="GQ24" s="115"/>
      <c r="GR24" s="115"/>
      <c r="GS24" s="81">
        <f t="shared" ref="GS24" si="278">SUM(GK25,GM25,GO25,GQ25,GS25)</f>
        <v>40</v>
      </c>
      <c r="GT24" s="114" t="s">
        <v>134</v>
      </c>
      <c r="GU24" s="115"/>
      <c r="GV24" s="115"/>
      <c r="GW24" s="115"/>
      <c r="GX24" s="115"/>
      <c r="GY24" s="115"/>
      <c r="GZ24" s="115"/>
      <c r="HA24" s="115"/>
      <c r="HB24" s="115"/>
      <c r="HC24" s="81">
        <f t="shared" ref="HC24" si="279">SUM(GU25,GW25,GY25,HA25,HC25)</f>
        <v>47</v>
      </c>
      <c r="HD24" s="114" t="s">
        <v>135</v>
      </c>
      <c r="HE24" s="115"/>
      <c r="HF24" s="115"/>
      <c r="HG24" s="115"/>
      <c r="HH24" s="115"/>
      <c r="HI24" s="115"/>
      <c r="HJ24" s="115"/>
      <c r="HK24" s="115"/>
      <c r="HL24" s="115"/>
      <c r="HM24" s="81">
        <f t="shared" ref="HM24" si="280">SUM(HE25,HG25,HI25,HK25,HM25)</f>
        <v>37</v>
      </c>
      <c r="HN24" s="114" t="s">
        <v>136</v>
      </c>
      <c r="HO24" s="115"/>
      <c r="HP24" s="115"/>
      <c r="HQ24" s="115"/>
      <c r="HR24" s="115"/>
      <c r="HS24" s="115"/>
      <c r="HT24" s="115"/>
      <c r="HU24" s="115"/>
      <c r="HV24" s="115"/>
      <c r="HW24" s="81">
        <f t="shared" ref="HW24" si="281">SUM(HO25,HQ25,HS25,HU25,HW25)</f>
        <v>62</v>
      </c>
      <c r="HX24" s="114" t="s">
        <v>137</v>
      </c>
      <c r="HY24" s="115"/>
      <c r="HZ24" s="115"/>
      <c r="IA24" s="115"/>
      <c r="IB24" s="115"/>
      <c r="IC24" s="115"/>
      <c r="ID24" s="115"/>
      <c r="IE24" s="115"/>
      <c r="IF24" s="115"/>
      <c r="IG24" s="81">
        <f t="shared" ref="IG24" si="282">SUM(HY25,IA25,IC25,IE25,IG25)</f>
        <v>71</v>
      </c>
      <c r="IH24" s="114" t="s">
        <v>346</v>
      </c>
      <c r="II24" s="115"/>
      <c r="IJ24" s="115"/>
      <c r="IK24" s="115"/>
      <c r="IL24" s="115"/>
      <c r="IM24" s="115"/>
      <c r="IN24" s="115"/>
      <c r="IO24" s="115"/>
      <c r="IP24" s="115"/>
      <c r="IQ24" s="81">
        <f t="shared" ref="IQ24" si="283">SUM(II25,IK25,IM25,IO25,IQ25)</f>
        <v>45</v>
      </c>
      <c r="IR24" s="114" t="s">
        <v>315</v>
      </c>
      <c r="IS24" s="115"/>
      <c r="IT24" s="115"/>
      <c r="IU24" s="115"/>
      <c r="IV24" s="115"/>
      <c r="IW24" s="115"/>
      <c r="IX24" s="115"/>
      <c r="IY24" s="115"/>
      <c r="IZ24" s="115"/>
      <c r="JA24" s="81">
        <f t="shared" ref="JA24" si="284">SUM(IS25,IU25,IW25,IY25,JA25)</f>
        <v>34</v>
      </c>
      <c r="JB24" s="114" t="s">
        <v>319</v>
      </c>
      <c r="JC24" s="115"/>
      <c r="JD24" s="115"/>
      <c r="JE24" s="115"/>
      <c r="JF24" s="115"/>
      <c r="JG24" s="115"/>
      <c r="JH24" s="115"/>
      <c r="JI24" s="115"/>
      <c r="JJ24" s="115"/>
      <c r="JK24" s="81">
        <f t="shared" ref="JK24" si="285">SUM(JC25,JE25,JG25,JI25,JK25)</f>
        <v>38</v>
      </c>
      <c r="JL24" s="114" t="s">
        <v>324</v>
      </c>
      <c r="JM24" s="115"/>
      <c r="JN24" s="115"/>
      <c r="JO24" s="115"/>
      <c r="JP24" s="115"/>
      <c r="JQ24" s="115"/>
      <c r="JR24" s="115"/>
      <c r="JS24" s="115"/>
      <c r="JT24" s="115"/>
      <c r="JU24" s="81">
        <f t="shared" ref="JU24" si="286">SUM(JM25,JO25,JQ25,JS25,JU25)</f>
        <v>47</v>
      </c>
      <c r="JV24" s="114" t="s">
        <v>325</v>
      </c>
      <c r="JW24" s="115"/>
      <c r="JX24" s="115"/>
      <c r="JY24" s="115"/>
      <c r="JZ24" s="115"/>
      <c r="KA24" s="115"/>
      <c r="KB24" s="115"/>
      <c r="KC24" s="115"/>
      <c r="KD24" s="115"/>
      <c r="KE24" s="81">
        <f t="shared" ref="KE24" si="287">SUM(JW25,JY25,KA25,KC25,KE25)</f>
        <v>9</v>
      </c>
      <c r="KF24" s="114" t="s">
        <v>326</v>
      </c>
      <c r="KG24" s="115"/>
      <c r="KH24" s="115"/>
      <c r="KI24" s="115"/>
      <c r="KJ24" s="115"/>
      <c r="KK24" s="115"/>
      <c r="KL24" s="115"/>
      <c r="KM24" s="115"/>
      <c r="KN24" s="115"/>
      <c r="KO24" s="81">
        <f t="shared" ref="KO24" si="288">SUM(KG25,KI25,KK25,KM25,KO25)</f>
        <v>0</v>
      </c>
      <c r="KP24" s="68"/>
      <c r="KQ24" s="69"/>
      <c r="KR24" s="69"/>
      <c r="KS24" s="69"/>
      <c r="KT24" s="69"/>
      <c r="KU24" s="69"/>
      <c r="KV24" s="69"/>
      <c r="KW24" s="69"/>
      <c r="KX24" s="69"/>
      <c r="KY24" s="81"/>
      <c r="KZ24" s="68"/>
      <c r="LA24" s="69"/>
      <c r="LB24" s="69"/>
      <c r="LC24" s="69"/>
      <c r="LD24" s="69"/>
      <c r="LE24" s="69"/>
      <c r="LF24" s="69"/>
      <c r="LG24" s="69"/>
      <c r="LH24" s="69"/>
      <c r="LI24" s="81"/>
      <c r="LJ24" s="68"/>
      <c r="LK24" s="69"/>
      <c r="LL24" s="69"/>
      <c r="LM24" s="69"/>
      <c r="LN24" s="69"/>
      <c r="LO24" s="69"/>
      <c r="LP24" s="69"/>
      <c r="LQ24" s="69"/>
      <c r="LR24" s="69"/>
      <c r="LS24" s="81"/>
      <c r="LT24" s="68"/>
      <c r="LU24" s="69"/>
      <c r="LV24" s="69"/>
      <c r="LW24" s="69"/>
      <c r="LX24" s="69"/>
      <c r="LY24" s="69"/>
      <c r="LZ24" s="69"/>
      <c r="MA24" s="69"/>
      <c r="MB24" s="69"/>
      <c r="MC24" s="81"/>
      <c r="MD24" s="68"/>
      <c r="ME24" s="69"/>
      <c r="MF24" s="69"/>
      <c r="MG24" s="69"/>
      <c r="MH24" s="69"/>
      <c r="MI24" s="69"/>
      <c r="MJ24" s="69"/>
      <c r="MK24" s="69"/>
      <c r="ML24" s="69"/>
      <c r="MM24" s="81"/>
      <c r="MN24" s="68"/>
      <c r="MO24" s="69"/>
      <c r="MP24" s="69"/>
      <c r="MQ24" s="69"/>
      <c r="MR24" s="69"/>
      <c r="MS24" s="69"/>
      <c r="MT24" s="69"/>
      <c r="MU24" s="69"/>
      <c r="MV24" s="69"/>
      <c r="MW24" s="81"/>
    </row>
    <row r="25" spans="1:361" ht="14.4" customHeight="1" x14ac:dyDescent="0.3">
      <c r="A25" s="74"/>
      <c r="B25" s="5">
        <v>45292</v>
      </c>
      <c r="C25" s="3">
        <f>SUM(C26:C39)</f>
        <v>0</v>
      </c>
      <c r="D25" s="4">
        <v>45293</v>
      </c>
      <c r="E25" s="3">
        <f>SUM(E26:E39)</f>
        <v>0</v>
      </c>
      <c r="F25" s="4">
        <v>45294</v>
      </c>
      <c r="G25" s="3">
        <f>SUM(G26:G39)</f>
        <v>9</v>
      </c>
      <c r="H25" s="4">
        <v>45295</v>
      </c>
      <c r="I25" s="3">
        <f>SUM(I26:I39)</f>
        <v>7</v>
      </c>
      <c r="J25" s="4">
        <v>45296</v>
      </c>
      <c r="K25" s="11">
        <f>SUM(K26:K39)</f>
        <v>8</v>
      </c>
      <c r="L25" s="5">
        <v>45299</v>
      </c>
      <c r="M25" s="3">
        <f>SUM(M26:M39)</f>
        <v>9</v>
      </c>
      <c r="N25" s="4">
        <v>45300</v>
      </c>
      <c r="O25" s="3">
        <f>SUM(O26:O39)</f>
        <v>10</v>
      </c>
      <c r="P25" s="4">
        <v>45301</v>
      </c>
      <c r="Q25" s="3">
        <f>SUM(Q26:Q39)</f>
        <v>14</v>
      </c>
      <c r="R25" s="4">
        <v>45302</v>
      </c>
      <c r="S25" s="3">
        <f>SUM(S26:S39)</f>
        <v>8</v>
      </c>
      <c r="T25" s="4">
        <v>45303</v>
      </c>
      <c r="U25" s="11">
        <f>SUM(U26:U39)</f>
        <v>12</v>
      </c>
      <c r="V25" s="5">
        <f>L25+7</f>
        <v>45306</v>
      </c>
      <c r="W25" s="3">
        <f>SUM(W26:W39)</f>
        <v>4</v>
      </c>
      <c r="X25" s="4">
        <f>V25+1</f>
        <v>45307</v>
      </c>
      <c r="Y25" s="3">
        <f>SUM(Y26:Y39)</f>
        <v>4</v>
      </c>
      <c r="Z25" s="4">
        <f>X25+1</f>
        <v>45308</v>
      </c>
      <c r="AA25" s="3">
        <f>SUM(AA26:AA39)</f>
        <v>14</v>
      </c>
      <c r="AB25" s="4">
        <f>Z25+1</f>
        <v>45309</v>
      </c>
      <c r="AC25" s="3">
        <f>SUM(AC26:AC39)</f>
        <v>8</v>
      </c>
      <c r="AD25" s="4">
        <f>AB25+1</f>
        <v>45310</v>
      </c>
      <c r="AE25" s="11">
        <f>SUM(AE26:AE39)</f>
        <v>10</v>
      </c>
      <c r="AF25" s="5">
        <f>V25+7</f>
        <v>45313</v>
      </c>
      <c r="AG25" s="3">
        <f>SUM(AG26:AG39)</f>
        <v>10</v>
      </c>
      <c r="AH25" s="4">
        <f>AF25+1</f>
        <v>45314</v>
      </c>
      <c r="AI25" s="3">
        <f>SUM(AI26:AI39)</f>
        <v>5</v>
      </c>
      <c r="AJ25" s="4">
        <f>AH25+1</f>
        <v>45315</v>
      </c>
      <c r="AK25" s="3">
        <f>SUM(AK26:AK39)</f>
        <v>15</v>
      </c>
      <c r="AL25" s="4">
        <f>AJ25+1</f>
        <v>45316</v>
      </c>
      <c r="AM25" s="3">
        <f>SUM(AM26:AM39)</f>
        <v>11</v>
      </c>
      <c r="AN25" s="4">
        <f>AL25+1</f>
        <v>45317</v>
      </c>
      <c r="AO25" s="11">
        <f>SUM(AO26:AO39)</f>
        <v>11</v>
      </c>
      <c r="AP25" s="5">
        <f t="shared" ref="AP25" si="289">AF25+7</f>
        <v>45320</v>
      </c>
      <c r="AQ25" s="3">
        <f>SUM(AQ26:AQ39)</f>
        <v>8</v>
      </c>
      <c r="AR25" s="4">
        <f t="shared" ref="AR25" si="290">AP25+1</f>
        <v>45321</v>
      </c>
      <c r="AS25" s="3">
        <f>SUM(AS26:AS39)</f>
        <v>7</v>
      </c>
      <c r="AT25" s="4">
        <f t="shared" ref="AT25" si="291">AR25+1</f>
        <v>45322</v>
      </c>
      <c r="AU25" s="3">
        <f>SUM(AU26:AU39)</f>
        <v>8</v>
      </c>
      <c r="AV25" s="4">
        <f t="shared" ref="AV25" si="292">AT25+1</f>
        <v>45323</v>
      </c>
      <c r="AW25" s="3">
        <f>SUM(AW26:AW39)</f>
        <v>11</v>
      </c>
      <c r="AX25" s="4">
        <f t="shared" ref="AX25" si="293">AV25+1</f>
        <v>45324</v>
      </c>
      <c r="AY25" s="11">
        <f>SUM(AY26:AY39)</f>
        <v>12</v>
      </c>
      <c r="AZ25" s="5">
        <f t="shared" ref="AZ25" si="294">AP25+7</f>
        <v>45327</v>
      </c>
      <c r="BA25" s="3">
        <f>SUM(BA26:BA39)</f>
        <v>16</v>
      </c>
      <c r="BB25" s="4">
        <f t="shared" ref="BB25" si="295">AZ25+1</f>
        <v>45328</v>
      </c>
      <c r="BC25" s="3">
        <f>SUM(BC26:BC39)</f>
        <v>13</v>
      </c>
      <c r="BD25" s="4">
        <f t="shared" ref="BD25" si="296">BB25+1</f>
        <v>45329</v>
      </c>
      <c r="BE25" s="3">
        <f>SUM(BE26:BE39)</f>
        <v>22</v>
      </c>
      <c r="BF25" s="4">
        <f t="shared" ref="BF25" si="297">BD25+1</f>
        <v>45330</v>
      </c>
      <c r="BG25" s="3">
        <f>SUM(BG26:BG39)</f>
        <v>13</v>
      </c>
      <c r="BH25" s="4">
        <f t="shared" ref="BH25" si="298">BF25+1</f>
        <v>45331</v>
      </c>
      <c r="BI25" s="11">
        <f>SUM(BI26:BI39)</f>
        <v>14</v>
      </c>
      <c r="BJ25" s="5">
        <f t="shared" ref="BJ25" si="299">AZ25+7</f>
        <v>45334</v>
      </c>
      <c r="BK25" s="3">
        <f>SUM(BK26:BK39)</f>
        <v>8</v>
      </c>
      <c r="BL25" s="4">
        <f t="shared" ref="BL25" si="300">BJ25+1</f>
        <v>45335</v>
      </c>
      <c r="BM25" s="3">
        <f>SUM(BM26:BM39)</f>
        <v>11</v>
      </c>
      <c r="BN25" s="4">
        <f t="shared" ref="BN25" si="301">BL25+1</f>
        <v>45336</v>
      </c>
      <c r="BO25" s="3">
        <f>SUM(BO26:BO39)</f>
        <v>5</v>
      </c>
      <c r="BP25" s="4">
        <f t="shared" ref="BP25" si="302">BN25+1</f>
        <v>45337</v>
      </c>
      <c r="BQ25" s="3">
        <f>SUM(BQ26:BQ39)</f>
        <v>4</v>
      </c>
      <c r="BR25" s="4">
        <f t="shared" ref="BR25" si="303">BP25+1</f>
        <v>45338</v>
      </c>
      <c r="BS25" s="11">
        <f>SUM(BS26:BS39)</f>
        <v>8</v>
      </c>
      <c r="BT25" s="5">
        <f t="shared" ref="BT25" si="304">BJ25+7</f>
        <v>45341</v>
      </c>
      <c r="BU25" s="3">
        <f>SUM(BU26:BU39)</f>
        <v>13</v>
      </c>
      <c r="BV25" s="4">
        <f t="shared" ref="BV25" si="305">BT25+1</f>
        <v>45342</v>
      </c>
      <c r="BW25" s="3">
        <f>SUM(BW26:BW39)</f>
        <v>7</v>
      </c>
      <c r="BX25" s="4">
        <f t="shared" ref="BX25" si="306">BV25+1</f>
        <v>45343</v>
      </c>
      <c r="BY25" s="3">
        <f>SUM(BY26:BY39)</f>
        <v>10</v>
      </c>
      <c r="BZ25" s="4">
        <f t="shared" ref="BZ25" si="307">BX25+1</f>
        <v>45344</v>
      </c>
      <c r="CA25" s="3">
        <f>SUM(CA26:CA39)</f>
        <v>8</v>
      </c>
      <c r="CB25" s="4">
        <f t="shared" ref="CB25" si="308">BZ25+1</f>
        <v>45345</v>
      </c>
      <c r="CC25" s="11">
        <f>SUM(CC26:CC39)</f>
        <v>9</v>
      </c>
      <c r="CD25" s="5">
        <f t="shared" ref="CD25" si="309">BT25+7</f>
        <v>45348</v>
      </c>
      <c r="CE25" s="3">
        <f>SUM(CE26:CE39)</f>
        <v>9</v>
      </c>
      <c r="CF25" s="4">
        <f t="shared" ref="CF25" si="310">CD25+1</f>
        <v>45349</v>
      </c>
      <c r="CG25" s="82">
        <f>SUM(CG26:CG39)</f>
        <v>10</v>
      </c>
      <c r="CH25" s="4">
        <f t="shared" ref="CH25" si="311">CF25+1</f>
        <v>45350</v>
      </c>
      <c r="CI25" s="82">
        <f>SUM(CI26:CI39)</f>
        <v>7</v>
      </c>
      <c r="CJ25" s="4">
        <f t="shared" ref="CJ25" si="312">CH25+1</f>
        <v>45351</v>
      </c>
      <c r="CK25" s="82">
        <f>SUM(CK26:CK39)</f>
        <v>8</v>
      </c>
      <c r="CL25" s="4">
        <f t="shared" ref="CL25" si="313">CJ25+1</f>
        <v>45352</v>
      </c>
      <c r="CM25" s="83">
        <f>SUM(CM26:CM39)</f>
        <v>8</v>
      </c>
      <c r="CN25" s="5">
        <f t="shared" ref="CN25" si="314">CD25+7</f>
        <v>45355</v>
      </c>
      <c r="CO25" s="82">
        <f>SUM(CO26:CO39)</f>
        <v>7</v>
      </c>
      <c r="CP25" s="4">
        <f t="shared" ref="CP25" si="315">CN25+1</f>
        <v>45356</v>
      </c>
      <c r="CQ25" s="82">
        <f>SUM(CQ26:CQ39)</f>
        <v>17</v>
      </c>
      <c r="CR25" s="4">
        <f t="shared" ref="CR25" si="316">CP25+1</f>
        <v>45357</v>
      </c>
      <c r="CS25" s="82">
        <f>SUM(CS26:CS39)</f>
        <v>4</v>
      </c>
      <c r="CT25" s="4">
        <f t="shared" ref="CT25" si="317">CR25+1</f>
        <v>45358</v>
      </c>
      <c r="CU25" s="82">
        <f>SUM(CU26:CU39)</f>
        <v>5</v>
      </c>
      <c r="CV25" s="4">
        <f t="shared" ref="CV25" si="318">CT25+1</f>
        <v>45359</v>
      </c>
      <c r="CW25" s="83">
        <f>SUM(CW26:CW39)</f>
        <v>7</v>
      </c>
      <c r="CX25" s="5">
        <f t="shared" ref="CX25" si="319">CN25+7</f>
        <v>45362</v>
      </c>
      <c r="CY25" s="82">
        <f>SUM(CY26:CY39)</f>
        <v>17</v>
      </c>
      <c r="CZ25" s="4">
        <f t="shared" ref="CZ25" si="320">CX25+1</f>
        <v>45363</v>
      </c>
      <c r="DA25" s="82">
        <f>SUM(DA26:DA39)</f>
        <v>11</v>
      </c>
      <c r="DB25" s="4">
        <f t="shared" ref="DB25" si="321">CZ25+1</f>
        <v>45364</v>
      </c>
      <c r="DC25" s="82">
        <f>SUM(DC26:DC39)</f>
        <v>15</v>
      </c>
      <c r="DD25" s="4">
        <f t="shared" ref="DD25" si="322">DB25+1</f>
        <v>45365</v>
      </c>
      <c r="DE25" s="82">
        <f>SUM(DE26:DE39)</f>
        <v>14</v>
      </c>
      <c r="DF25" s="4">
        <f t="shared" ref="DF25" si="323">DD25+1</f>
        <v>45366</v>
      </c>
      <c r="DG25" s="83">
        <f>SUM(DG26:DG39)</f>
        <v>7</v>
      </c>
      <c r="DH25" s="5">
        <f t="shared" ref="DH25" si="324">CX25+7</f>
        <v>45369</v>
      </c>
      <c r="DI25" s="82">
        <f>SUM(DI26:DI39)</f>
        <v>3</v>
      </c>
      <c r="DJ25" s="4">
        <f t="shared" ref="DJ25" si="325">DH25+1</f>
        <v>45370</v>
      </c>
      <c r="DK25" s="82">
        <f>SUM(DK26:DK39)</f>
        <v>14</v>
      </c>
      <c r="DL25" s="4">
        <f t="shared" ref="DL25" si="326">DJ25+1</f>
        <v>45371</v>
      </c>
      <c r="DM25" s="82">
        <f>SUM(DM26:DM39)</f>
        <v>9</v>
      </c>
      <c r="DN25" s="4">
        <f t="shared" ref="DN25" si="327">DL25+1</f>
        <v>45372</v>
      </c>
      <c r="DO25" s="82">
        <f>SUM(DO26:DO39)</f>
        <v>10</v>
      </c>
      <c r="DP25" s="4">
        <f t="shared" ref="DP25" si="328">DN25+1</f>
        <v>45373</v>
      </c>
      <c r="DQ25" s="83">
        <f>SUM(DQ26:DQ39)</f>
        <v>4</v>
      </c>
      <c r="DR25" s="5">
        <f t="shared" ref="DR25" si="329">DH25+7</f>
        <v>45376</v>
      </c>
      <c r="DS25" s="82">
        <f>SUM(DS26:DS39)</f>
        <v>5</v>
      </c>
      <c r="DT25" s="4">
        <f t="shared" ref="DT25" si="330">DR25+1</f>
        <v>45377</v>
      </c>
      <c r="DU25" s="82">
        <f>SUM(DU26:DU39)</f>
        <v>15</v>
      </c>
      <c r="DV25" s="4">
        <f t="shared" ref="DV25" si="331">DT25+1</f>
        <v>45378</v>
      </c>
      <c r="DW25" s="82">
        <f>SUM(DW26:DW39)</f>
        <v>12</v>
      </c>
      <c r="DX25" s="4">
        <f t="shared" ref="DX25" si="332">DV25+1</f>
        <v>45379</v>
      </c>
      <c r="DY25" s="82">
        <f>SUM(DY26:DY39)</f>
        <v>10</v>
      </c>
      <c r="DZ25" s="4">
        <f t="shared" ref="DZ25" si="333">DX25+1</f>
        <v>45380</v>
      </c>
      <c r="EA25" s="83">
        <f>SUM(EA26:EA39)</f>
        <v>0</v>
      </c>
      <c r="EB25" s="5">
        <f t="shared" ref="EB25" si="334">DR25+7</f>
        <v>45383</v>
      </c>
      <c r="EC25" s="82">
        <f>SUM(EC26:EC39)</f>
        <v>0</v>
      </c>
      <c r="ED25" s="4">
        <f t="shared" ref="ED25" si="335">EB25+1</f>
        <v>45384</v>
      </c>
      <c r="EE25" s="82">
        <f>SUM(EE28:EE39)</f>
        <v>3</v>
      </c>
      <c r="EF25" s="4">
        <f t="shared" ref="EF25" si="336">ED25+1</f>
        <v>45385</v>
      </c>
      <c r="EG25" s="82">
        <f>SUM(EG26:EG39)</f>
        <v>10</v>
      </c>
      <c r="EH25" s="4">
        <f t="shared" ref="EH25" si="337">EF25+1</f>
        <v>45386</v>
      </c>
      <c r="EI25" s="82">
        <f>SUM(EI26:EI39)</f>
        <v>11</v>
      </c>
      <c r="EJ25" s="4">
        <f t="shared" ref="EJ25" si="338">EH25+1</f>
        <v>45387</v>
      </c>
      <c r="EK25" s="83">
        <f>SUM(EK26:EK39)</f>
        <v>3</v>
      </c>
      <c r="EL25" s="5">
        <f t="shared" ref="EL25" si="339">EB25+7</f>
        <v>45390</v>
      </c>
      <c r="EM25" s="82">
        <f>SUM(EM26:EM39)</f>
        <v>6</v>
      </c>
      <c r="EN25" s="4">
        <f t="shared" ref="EN25" si="340">EL25+1</f>
        <v>45391</v>
      </c>
      <c r="EO25" s="82">
        <f>SUM(EO26:EO39)</f>
        <v>13</v>
      </c>
      <c r="EP25" s="4">
        <f t="shared" ref="EP25" si="341">EN25+1</f>
        <v>45392</v>
      </c>
      <c r="EQ25" s="82">
        <f>SUM(EQ26:EQ39)</f>
        <v>9</v>
      </c>
      <c r="ER25" s="4">
        <f t="shared" ref="ER25" si="342">EP25+1</f>
        <v>45393</v>
      </c>
      <c r="ES25" s="82">
        <f>SUM(ES26:ES39)</f>
        <v>9</v>
      </c>
      <c r="ET25" s="4">
        <f t="shared" ref="ET25" si="343">ER25+1</f>
        <v>45394</v>
      </c>
      <c r="EU25" s="83">
        <f>SUM(EU26:EU39)</f>
        <v>2</v>
      </c>
      <c r="EV25" s="5">
        <f t="shared" ref="EV25" si="344">EL25+7</f>
        <v>45397</v>
      </c>
      <c r="EW25" s="82">
        <f>SUM(EW26:EW39)</f>
        <v>5</v>
      </c>
      <c r="EX25" s="4">
        <f t="shared" ref="EX25" si="345">EV25+1</f>
        <v>45398</v>
      </c>
      <c r="EY25" s="82">
        <f>SUM(EY26:EY39)</f>
        <v>8</v>
      </c>
      <c r="EZ25" s="4">
        <f t="shared" ref="EZ25" si="346">EX25+1</f>
        <v>45399</v>
      </c>
      <c r="FA25" s="82">
        <f>SUM(FA26:FA39)</f>
        <v>14</v>
      </c>
      <c r="FB25" s="4">
        <f t="shared" ref="FB25" si="347">EZ25+1</f>
        <v>45400</v>
      </c>
      <c r="FC25" s="82">
        <f>SUM(FC26:FC39)</f>
        <v>12</v>
      </c>
      <c r="FD25" s="4">
        <f t="shared" ref="FD25" si="348">FB25+1</f>
        <v>45401</v>
      </c>
      <c r="FE25" s="83">
        <f>SUM(FE26:FE39)</f>
        <v>0</v>
      </c>
      <c r="FF25" s="5">
        <f t="shared" ref="FF25" si="349">EV25+7</f>
        <v>45404</v>
      </c>
      <c r="FG25" s="82">
        <f>SUM(FG26:FG39)</f>
        <v>8</v>
      </c>
      <c r="FH25" s="4">
        <f t="shared" ref="FH25" si="350">FF25+1</f>
        <v>45405</v>
      </c>
      <c r="FI25" s="82">
        <f>SUM(FI29:FI39)</f>
        <v>4</v>
      </c>
      <c r="FJ25" s="4">
        <f t="shared" ref="FJ25" si="351">FH25+1</f>
        <v>45406</v>
      </c>
      <c r="FK25" s="82">
        <f>SUM(FK26:FK39)</f>
        <v>16</v>
      </c>
      <c r="FL25" s="4">
        <f t="shared" ref="FL25" si="352">FJ25+1</f>
        <v>45407</v>
      </c>
      <c r="FM25" s="82">
        <f>SUM(FM26:FM39)</f>
        <v>14</v>
      </c>
      <c r="FN25" s="4">
        <f t="shared" ref="FN25" si="353">FL25+1</f>
        <v>45408</v>
      </c>
      <c r="FO25" s="83">
        <f>SUM(FO26:FO39)</f>
        <v>10</v>
      </c>
      <c r="FP25" s="5">
        <f t="shared" ref="FP25" si="354">FF25+7</f>
        <v>45411</v>
      </c>
      <c r="FQ25" s="82">
        <f>SUM(FQ26:FQ39)</f>
        <v>8</v>
      </c>
      <c r="FR25" s="4">
        <f t="shared" ref="FR25" si="355">FP25+1</f>
        <v>45412</v>
      </c>
      <c r="FS25" s="82">
        <f>SUM(FS26:FS39)</f>
        <v>7</v>
      </c>
      <c r="FT25" s="4">
        <f t="shared" ref="FT25" si="356">FR25+1</f>
        <v>45413</v>
      </c>
      <c r="FU25" s="82">
        <f>SUM(FU26:FU39)</f>
        <v>0</v>
      </c>
      <c r="FV25" s="4">
        <f t="shared" ref="FV25" si="357">FT25+1</f>
        <v>45414</v>
      </c>
      <c r="FW25" s="82">
        <f>SUM(FW26:FW39)</f>
        <v>8</v>
      </c>
      <c r="FX25" s="4">
        <f t="shared" ref="FX25" si="358">FV25+1</f>
        <v>45415</v>
      </c>
      <c r="FY25" s="83">
        <f>SUM(FY26:FY39)</f>
        <v>5</v>
      </c>
      <c r="FZ25" s="5">
        <f>FP25+14</f>
        <v>45425</v>
      </c>
      <c r="GA25" s="82">
        <f>SUM(GA26:GA39)</f>
        <v>0</v>
      </c>
      <c r="GB25" s="4">
        <f t="shared" ref="GB25" si="359">FZ25+1</f>
        <v>45426</v>
      </c>
      <c r="GC25" s="82">
        <f>SUM(GC26:GC39)</f>
        <v>8</v>
      </c>
      <c r="GD25" s="4">
        <f t="shared" ref="GD25" si="360">GB25+1</f>
        <v>45427</v>
      </c>
      <c r="GE25" s="82">
        <f>SUM(GE26:GE39)</f>
        <v>6</v>
      </c>
      <c r="GF25" s="4">
        <f t="shared" ref="GF25" si="361">GD25+1</f>
        <v>45428</v>
      </c>
      <c r="GG25" s="82">
        <f>SUM(GG26:GG39)</f>
        <v>2</v>
      </c>
      <c r="GH25" s="4">
        <f t="shared" ref="GH25" si="362">GF25+1</f>
        <v>45429</v>
      </c>
      <c r="GI25" s="83">
        <f>SUM(GI26:GI39)</f>
        <v>6</v>
      </c>
      <c r="GJ25" s="5">
        <f t="shared" ref="GJ25" si="363">FZ25+7</f>
        <v>45432</v>
      </c>
      <c r="GK25" s="82">
        <f>SUM(GK29:GK39)</f>
        <v>3</v>
      </c>
      <c r="GL25" s="4">
        <f t="shared" ref="GL25" si="364">GJ25+1</f>
        <v>45433</v>
      </c>
      <c r="GM25" s="82">
        <f>SUM(GM26:GM39)</f>
        <v>8</v>
      </c>
      <c r="GN25" s="4">
        <f t="shared" ref="GN25" si="365">GL25+1</f>
        <v>45434</v>
      </c>
      <c r="GO25" s="82">
        <f>SUM(GO26:GO39)</f>
        <v>9</v>
      </c>
      <c r="GP25" s="4">
        <f t="shared" ref="GP25" si="366">GN25+1</f>
        <v>45435</v>
      </c>
      <c r="GQ25" s="82">
        <f>SUM(GQ26:GQ39)</f>
        <v>13</v>
      </c>
      <c r="GR25" s="4">
        <f t="shared" ref="GR25" si="367">GP25+1</f>
        <v>45436</v>
      </c>
      <c r="GS25" s="83">
        <f>SUM(GS26:GS39)</f>
        <v>7</v>
      </c>
      <c r="GT25" s="5">
        <f t="shared" ref="GT25" si="368">GJ25+7</f>
        <v>45439</v>
      </c>
      <c r="GU25" s="82">
        <f>SUM(GU26:GU39)</f>
        <v>9</v>
      </c>
      <c r="GV25" s="4">
        <f t="shared" ref="GV25" si="369">GT25+1</f>
        <v>45440</v>
      </c>
      <c r="GW25" s="82">
        <f>SUM(GW26:GW39)</f>
        <v>11</v>
      </c>
      <c r="GX25" s="4">
        <f t="shared" ref="GX25" si="370">GV25+1</f>
        <v>45441</v>
      </c>
      <c r="GY25" s="82">
        <f>SUM(GY26:GY39)</f>
        <v>10</v>
      </c>
      <c r="GZ25" s="4">
        <f t="shared" ref="GZ25" si="371">GX25+1</f>
        <v>45442</v>
      </c>
      <c r="HA25" s="82">
        <f>SUM(HA26:HA39)</f>
        <v>17</v>
      </c>
      <c r="HB25" s="4">
        <f t="shared" ref="HB25" si="372">GZ25+1</f>
        <v>45443</v>
      </c>
      <c r="HC25" s="83">
        <f>SUM(HC26:HC39)</f>
        <v>0</v>
      </c>
      <c r="HD25" s="5">
        <f t="shared" ref="HD25" si="373">GT25+7</f>
        <v>45446</v>
      </c>
      <c r="HE25" s="82">
        <f>SUM(HE26:HE39)</f>
        <v>6</v>
      </c>
      <c r="HF25" s="4">
        <f t="shared" ref="HF25" si="374">HD25+1</f>
        <v>45447</v>
      </c>
      <c r="HG25" s="82">
        <f>SUM(HG26:HG39)</f>
        <v>9</v>
      </c>
      <c r="HH25" s="4">
        <f t="shared" ref="HH25" si="375">HF25+1</f>
        <v>45448</v>
      </c>
      <c r="HI25" s="82">
        <f>SUM(HI26:HI39)</f>
        <v>6</v>
      </c>
      <c r="HJ25" s="4">
        <f t="shared" ref="HJ25" si="376">HH25+1</f>
        <v>45449</v>
      </c>
      <c r="HK25" s="82">
        <f>SUM(HK26:HK39)</f>
        <v>11</v>
      </c>
      <c r="HL25" s="4">
        <f t="shared" ref="HL25" si="377">HJ25+1</f>
        <v>45450</v>
      </c>
      <c r="HM25" s="83">
        <f>SUM(HM26:HM39)</f>
        <v>5</v>
      </c>
      <c r="HN25" s="5">
        <f t="shared" ref="HN25" si="378">HD25+7</f>
        <v>45453</v>
      </c>
      <c r="HO25" s="82">
        <f>SUM(HO26:HO39)</f>
        <v>10</v>
      </c>
      <c r="HP25" s="4">
        <f t="shared" ref="HP25" si="379">HN25+1</f>
        <v>45454</v>
      </c>
      <c r="HQ25" s="82">
        <f>SUM(HQ26:HQ39)</f>
        <v>11</v>
      </c>
      <c r="HR25" s="4">
        <f t="shared" ref="HR25" si="380">HP25+1</f>
        <v>45455</v>
      </c>
      <c r="HS25" s="82">
        <f>SUM(HS26:HS39)</f>
        <v>13</v>
      </c>
      <c r="HT25" s="4">
        <f t="shared" ref="HT25" si="381">HR25+1</f>
        <v>45456</v>
      </c>
      <c r="HU25" s="82">
        <f>SUM(HU26:HU39)</f>
        <v>16</v>
      </c>
      <c r="HV25" s="4">
        <f t="shared" ref="HV25" si="382">HT25+1</f>
        <v>45457</v>
      </c>
      <c r="HW25" s="83">
        <f>SUM(HW26:HW39)</f>
        <v>12</v>
      </c>
      <c r="HX25" s="5">
        <f t="shared" ref="HX25" si="383">HN25+7</f>
        <v>45460</v>
      </c>
      <c r="HY25" s="82">
        <f>SUM(HY26:HY39)</f>
        <v>10</v>
      </c>
      <c r="HZ25" s="4">
        <f t="shared" ref="HZ25" si="384">HX25+1</f>
        <v>45461</v>
      </c>
      <c r="IA25" s="82">
        <f>SUM(IA26:IA39)</f>
        <v>12</v>
      </c>
      <c r="IB25" s="4">
        <f t="shared" ref="IB25" si="385">HZ25+1</f>
        <v>45462</v>
      </c>
      <c r="IC25" s="82">
        <f>SUM(IC26:IC39)</f>
        <v>15</v>
      </c>
      <c r="ID25" s="4">
        <f t="shared" ref="ID25" si="386">IB25+1</f>
        <v>45463</v>
      </c>
      <c r="IE25" s="82">
        <f>SUM(IE26:IE39)</f>
        <v>19</v>
      </c>
      <c r="IF25" s="4">
        <f t="shared" ref="IF25" si="387">ID25+1</f>
        <v>45464</v>
      </c>
      <c r="IG25" s="83">
        <f>SUM(IG26:IG39)</f>
        <v>15</v>
      </c>
      <c r="IH25" s="5">
        <f t="shared" ref="IH25" si="388">HX25+7</f>
        <v>45467</v>
      </c>
      <c r="II25" s="82">
        <f>SUM(II26:II39)</f>
        <v>5</v>
      </c>
      <c r="IJ25" s="4">
        <f t="shared" ref="IJ25" si="389">IH25+1</f>
        <v>45468</v>
      </c>
      <c r="IK25" s="82">
        <f>SUM(IK26:IK39)</f>
        <v>8</v>
      </c>
      <c r="IL25" s="4">
        <f t="shared" ref="IL25" si="390">IJ25+1</f>
        <v>45469</v>
      </c>
      <c r="IM25" s="82">
        <f>SUM(IM26:IM39)</f>
        <v>8</v>
      </c>
      <c r="IN25" s="4">
        <f t="shared" ref="IN25" si="391">IL25+1</f>
        <v>45470</v>
      </c>
      <c r="IO25" s="82">
        <f>SUM(IO26:IO39)</f>
        <v>16</v>
      </c>
      <c r="IP25" s="4">
        <f t="shared" ref="IP25" si="392">IN25+1</f>
        <v>45471</v>
      </c>
      <c r="IQ25" s="83">
        <f>SUM(IQ26:IQ39)</f>
        <v>8</v>
      </c>
      <c r="IR25" s="5">
        <f t="shared" ref="IR25" si="393">IH25+7</f>
        <v>45474</v>
      </c>
      <c r="IS25" s="82">
        <f>SUM(IS26:IS39)</f>
        <v>4</v>
      </c>
      <c r="IT25" s="4">
        <f t="shared" ref="IT25" si="394">IR25+1</f>
        <v>45475</v>
      </c>
      <c r="IU25" s="82">
        <f>SUM(IU26:IU39)</f>
        <v>9</v>
      </c>
      <c r="IV25" s="4">
        <f t="shared" ref="IV25" si="395">IT25+1</f>
        <v>45476</v>
      </c>
      <c r="IW25" s="82">
        <f>SUM(IW26:IW39)</f>
        <v>2</v>
      </c>
      <c r="IX25" s="4">
        <f t="shared" ref="IX25" si="396">IV25+1</f>
        <v>45477</v>
      </c>
      <c r="IY25" s="82">
        <f>SUM(IY26:IY39)</f>
        <v>15</v>
      </c>
      <c r="IZ25" s="4">
        <f t="shared" ref="IZ25" si="397">IX25+1</f>
        <v>45478</v>
      </c>
      <c r="JA25" s="83">
        <f>SUM(JA26:JA39)</f>
        <v>4</v>
      </c>
      <c r="JB25" s="5">
        <f t="shared" ref="JB25" si="398">IR25+7</f>
        <v>45481</v>
      </c>
      <c r="JC25" s="82">
        <f>SUM(JC26:JC39)</f>
        <v>3</v>
      </c>
      <c r="JD25" s="4">
        <f t="shared" ref="JD25" si="399">JB25+1</f>
        <v>45482</v>
      </c>
      <c r="JE25" s="82">
        <f>SUM(JE26:JE39)</f>
        <v>11</v>
      </c>
      <c r="JF25" s="4">
        <f t="shared" ref="JF25" si="400">JD25+1</f>
        <v>45483</v>
      </c>
      <c r="JG25" s="82">
        <f>SUM(JG26:JG39)</f>
        <v>9</v>
      </c>
      <c r="JH25" s="4">
        <f t="shared" ref="JH25" si="401">JF25+1</f>
        <v>45484</v>
      </c>
      <c r="JI25" s="82">
        <f>SUM(JI26:JI39)</f>
        <v>8</v>
      </c>
      <c r="JJ25" s="4">
        <f t="shared" ref="JJ25" si="402">JH25+1</f>
        <v>45485</v>
      </c>
      <c r="JK25" s="83">
        <f>SUM(JK26:JK39)</f>
        <v>7</v>
      </c>
      <c r="JL25" s="5">
        <f t="shared" ref="JL25" si="403">JB25+7</f>
        <v>45488</v>
      </c>
      <c r="JM25" s="82">
        <f>SUM(JM26:JM39)</f>
        <v>5</v>
      </c>
      <c r="JN25" s="4">
        <f t="shared" ref="JN25" si="404">JL25+1</f>
        <v>45489</v>
      </c>
      <c r="JO25" s="82">
        <f>SUM(JO26:JO39)</f>
        <v>8</v>
      </c>
      <c r="JP25" s="4">
        <f t="shared" ref="JP25" si="405">JN25+1</f>
        <v>45490</v>
      </c>
      <c r="JQ25" s="82">
        <f>SUM(JQ26:JQ39)</f>
        <v>7</v>
      </c>
      <c r="JR25" s="4">
        <f t="shared" ref="JR25" si="406">JP25+1</f>
        <v>45491</v>
      </c>
      <c r="JS25" s="82">
        <f>SUM(JS26:JS39)</f>
        <v>11</v>
      </c>
      <c r="JT25" s="4">
        <f t="shared" ref="JT25" si="407">JR25+1</f>
        <v>45492</v>
      </c>
      <c r="JU25" s="83">
        <f>SUM(JU26:JU39)</f>
        <v>16</v>
      </c>
      <c r="JV25" s="5">
        <f t="shared" ref="JV25" si="408">JL25+7</f>
        <v>45495</v>
      </c>
      <c r="JW25" s="82">
        <f>SUM(JW26:JW39)</f>
        <v>7</v>
      </c>
      <c r="JX25" s="4">
        <f t="shared" ref="JX25" si="409">JV25+1</f>
        <v>45496</v>
      </c>
      <c r="JY25" s="82">
        <f>SUM(JY26:JY39)</f>
        <v>2</v>
      </c>
      <c r="JZ25" s="4">
        <f t="shared" ref="JZ25" si="410">JX25+1</f>
        <v>45497</v>
      </c>
      <c r="KA25" s="82">
        <f>SUM(KA26:KA39)</f>
        <v>0</v>
      </c>
      <c r="KB25" s="4">
        <f t="shared" ref="KB25" si="411">JZ25+1</f>
        <v>45498</v>
      </c>
      <c r="KC25" s="82">
        <f>SUM(KC26:KC39)</f>
        <v>0</v>
      </c>
      <c r="KD25" s="4">
        <f t="shared" ref="KD25" si="412">KB25+1</f>
        <v>45499</v>
      </c>
      <c r="KE25" s="83">
        <f>SUM(KE26:KE39)</f>
        <v>0</v>
      </c>
      <c r="KF25" s="5">
        <f t="shared" ref="KF25" si="413">JV25+7</f>
        <v>45502</v>
      </c>
      <c r="KG25" s="82">
        <f>SUM(KG26:KG39)</f>
        <v>0</v>
      </c>
      <c r="KH25" s="4">
        <f t="shared" ref="KH25" si="414">KF25+1</f>
        <v>45503</v>
      </c>
      <c r="KI25" s="82">
        <f>SUM(KI26:KI39)</f>
        <v>0</v>
      </c>
      <c r="KJ25" s="4">
        <f t="shared" ref="KJ25" si="415">KH25+1</f>
        <v>45504</v>
      </c>
      <c r="KK25" s="82">
        <f>SUM(KK26:KK39)</f>
        <v>0</v>
      </c>
      <c r="KL25" s="4">
        <f t="shared" ref="KL25" si="416">KJ25+1</f>
        <v>45505</v>
      </c>
      <c r="KM25" s="82">
        <f>SUM(KM26:KM39)</f>
        <v>0</v>
      </c>
      <c r="KN25" s="4">
        <f t="shared" ref="KN25" si="417">KL25+1</f>
        <v>45506</v>
      </c>
      <c r="KO25" s="83">
        <f>SUM(KO26:KO39)</f>
        <v>0</v>
      </c>
      <c r="KP25" s="5"/>
      <c r="KQ25" s="82"/>
      <c r="KR25" s="4"/>
      <c r="KS25" s="82"/>
      <c r="KT25" s="4"/>
      <c r="KU25" s="82"/>
      <c r="KV25" s="4"/>
      <c r="KW25" s="82"/>
      <c r="KX25" s="4"/>
      <c r="KY25" s="83"/>
      <c r="KZ25" s="5"/>
      <c r="LA25" s="82"/>
      <c r="LB25" s="4"/>
      <c r="LC25" s="82"/>
      <c r="LD25" s="4"/>
      <c r="LE25" s="82"/>
      <c r="LF25" s="4"/>
      <c r="LG25" s="82"/>
      <c r="LH25" s="4"/>
      <c r="LI25" s="83"/>
      <c r="LJ25" s="5"/>
      <c r="LK25" s="82"/>
      <c r="LL25" s="4"/>
      <c r="LM25" s="82"/>
      <c r="LN25" s="4"/>
      <c r="LO25" s="82"/>
      <c r="LP25" s="4"/>
      <c r="LQ25" s="82"/>
      <c r="LR25" s="4"/>
      <c r="LS25" s="83"/>
      <c r="LT25" s="5"/>
      <c r="LU25" s="82"/>
      <c r="LV25" s="4"/>
      <c r="LW25" s="82"/>
      <c r="LX25" s="4"/>
      <c r="LY25" s="82"/>
      <c r="LZ25" s="4"/>
      <c r="MA25" s="82"/>
      <c r="MB25" s="4"/>
      <c r="MC25" s="83"/>
      <c r="MD25" s="5"/>
      <c r="ME25" s="82"/>
      <c r="MF25" s="4"/>
      <c r="MG25" s="82"/>
      <c r="MH25" s="4"/>
      <c r="MI25" s="82"/>
      <c r="MJ25" s="4"/>
      <c r="MK25" s="82"/>
      <c r="ML25" s="4"/>
      <c r="MM25" s="83"/>
      <c r="MN25" s="5"/>
      <c r="MO25" s="82"/>
      <c r="MP25" s="4"/>
      <c r="MQ25" s="82"/>
      <c r="MR25" s="4"/>
      <c r="MS25" s="82"/>
      <c r="MT25" s="4"/>
      <c r="MU25" s="82"/>
      <c r="MV25" s="4"/>
      <c r="MW25" s="83"/>
    </row>
    <row r="26" spans="1:361" x14ac:dyDescent="0.3">
      <c r="A26" s="105" t="s">
        <v>343</v>
      </c>
      <c r="B26" s="18"/>
      <c r="C26" s="19"/>
      <c r="D26" s="6"/>
      <c r="F26" s="12" t="s">
        <v>43</v>
      </c>
      <c r="G26" s="1">
        <v>1</v>
      </c>
      <c r="H26" s="12" t="s">
        <v>38</v>
      </c>
      <c r="I26" s="1">
        <v>2</v>
      </c>
      <c r="J26" s="12" t="s">
        <v>8</v>
      </c>
      <c r="K26" s="7">
        <v>4</v>
      </c>
      <c r="L26" s="12"/>
      <c r="N26" s="12" t="s">
        <v>50</v>
      </c>
      <c r="O26" s="1">
        <v>2</v>
      </c>
      <c r="P26" s="12" t="s">
        <v>43</v>
      </c>
      <c r="Q26" s="1">
        <v>2</v>
      </c>
      <c r="R26" s="12" t="s">
        <v>25</v>
      </c>
      <c r="S26" s="1">
        <v>1</v>
      </c>
      <c r="T26" s="12" t="s">
        <v>19</v>
      </c>
      <c r="U26" s="7">
        <v>4</v>
      </c>
      <c r="V26" s="12" t="s">
        <v>16</v>
      </c>
      <c r="W26" s="1">
        <v>2</v>
      </c>
      <c r="X26" s="12" t="s">
        <v>43</v>
      </c>
      <c r="Y26" s="1">
        <v>1</v>
      </c>
      <c r="Z26" s="12" t="s">
        <v>51</v>
      </c>
      <c r="AA26" s="1">
        <v>8</v>
      </c>
      <c r="AB26" s="12" t="s">
        <v>66</v>
      </c>
      <c r="AC26" s="1">
        <v>4</v>
      </c>
      <c r="AD26" s="12" t="s">
        <v>28</v>
      </c>
      <c r="AE26" s="7">
        <v>2</v>
      </c>
      <c r="AF26" s="12" t="s">
        <v>26</v>
      </c>
      <c r="AG26" s="1">
        <v>1</v>
      </c>
      <c r="AH26" s="12" t="s">
        <v>43</v>
      </c>
      <c r="AI26" s="1">
        <v>1</v>
      </c>
      <c r="AJ26" s="12" t="s">
        <v>51</v>
      </c>
      <c r="AK26" s="1">
        <v>8</v>
      </c>
      <c r="AL26" s="12" t="s">
        <v>19</v>
      </c>
      <c r="AM26" s="1">
        <v>2</v>
      </c>
      <c r="AN26" s="12" t="s">
        <v>34</v>
      </c>
      <c r="AO26" s="7">
        <v>6</v>
      </c>
      <c r="AP26" s="12" t="s">
        <v>33</v>
      </c>
      <c r="AQ26" s="1">
        <v>2</v>
      </c>
      <c r="AR26" s="12" t="s">
        <v>54</v>
      </c>
      <c r="AS26" s="1">
        <v>2</v>
      </c>
      <c r="AT26" s="12" t="s">
        <v>53</v>
      </c>
      <c r="AU26" s="1">
        <v>2</v>
      </c>
      <c r="AV26" s="12" t="s">
        <v>55</v>
      </c>
      <c r="AW26" s="1">
        <v>1</v>
      </c>
      <c r="AX26" s="12" t="s">
        <v>173</v>
      </c>
      <c r="AY26" s="30">
        <v>2</v>
      </c>
      <c r="AZ26" s="12" t="s">
        <v>34</v>
      </c>
      <c r="BA26" s="1">
        <v>6</v>
      </c>
      <c r="BB26" s="12" t="s">
        <v>54</v>
      </c>
      <c r="BC26" s="1">
        <v>2</v>
      </c>
      <c r="BD26" s="12" t="s">
        <v>32</v>
      </c>
      <c r="BE26" s="1">
        <v>4</v>
      </c>
      <c r="BF26" s="12" t="s">
        <v>6</v>
      </c>
      <c r="BG26" s="1">
        <v>8</v>
      </c>
      <c r="BH26" s="12" t="s">
        <v>40</v>
      </c>
      <c r="BI26" s="7">
        <v>4</v>
      </c>
      <c r="BJ26" s="12" t="s">
        <v>40</v>
      </c>
      <c r="BK26" s="1">
        <v>4</v>
      </c>
      <c r="BL26" s="12" t="s">
        <v>171</v>
      </c>
      <c r="BM26" s="1">
        <v>1</v>
      </c>
      <c r="BN26" s="12" t="s">
        <v>53</v>
      </c>
      <c r="BO26" s="1">
        <v>2</v>
      </c>
      <c r="BP26" s="12" t="s">
        <v>19</v>
      </c>
      <c r="BQ26" s="1">
        <v>4</v>
      </c>
      <c r="BR26" s="12" t="s">
        <v>54</v>
      </c>
      <c r="BS26" s="7">
        <v>2</v>
      </c>
      <c r="BT26" s="12" t="s">
        <v>5</v>
      </c>
      <c r="BU26" s="1">
        <v>2</v>
      </c>
      <c r="BV26" s="12" t="s">
        <v>40</v>
      </c>
      <c r="BW26" s="1">
        <v>4</v>
      </c>
      <c r="BX26" s="12" t="s">
        <v>168</v>
      </c>
      <c r="BY26" s="1">
        <v>1</v>
      </c>
      <c r="BZ26" s="12" t="s">
        <v>171</v>
      </c>
      <c r="CA26" s="1">
        <v>1</v>
      </c>
      <c r="CB26" s="12" t="s">
        <v>19</v>
      </c>
      <c r="CC26" s="7">
        <v>3</v>
      </c>
      <c r="CD26" s="12" t="s">
        <v>175</v>
      </c>
      <c r="CE26" s="1">
        <v>8</v>
      </c>
      <c r="CF26" s="12" t="s">
        <v>33</v>
      </c>
      <c r="CG26" s="1">
        <v>2</v>
      </c>
      <c r="CH26" s="12" t="s">
        <v>19</v>
      </c>
      <c r="CI26" s="1">
        <v>2</v>
      </c>
      <c r="CJ26" s="12" t="s">
        <v>8</v>
      </c>
      <c r="CK26" s="1">
        <v>4</v>
      </c>
      <c r="CL26" s="12" t="s">
        <v>177</v>
      </c>
      <c r="CM26" s="30">
        <v>4</v>
      </c>
      <c r="CN26" s="12" t="s">
        <v>19</v>
      </c>
      <c r="CO26" s="1">
        <v>2</v>
      </c>
      <c r="CP26" s="12" t="s">
        <v>51</v>
      </c>
      <c r="CQ26" s="1">
        <v>8</v>
      </c>
      <c r="CR26" s="12" t="s">
        <v>170</v>
      </c>
      <c r="CS26" s="1">
        <v>1</v>
      </c>
      <c r="CT26" s="12" t="s">
        <v>19</v>
      </c>
      <c r="CU26" s="1">
        <v>2</v>
      </c>
      <c r="CV26" s="12" t="s">
        <v>28</v>
      </c>
      <c r="CW26" s="30">
        <v>2</v>
      </c>
      <c r="CX26" s="12" t="s">
        <v>51</v>
      </c>
      <c r="CY26" s="1">
        <v>8</v>
      </c>
      <c r="CZ26" s="12" t="s">
        <v>178</v>
      </c>
      <c r="DA26" s="1">
        <v>2</v>
      </c>
      <c r="DB26" s="12" t="s">
        <v>51</v>
      </c>
      <c r="DC26" s="1">
        <v>8</v>
      </c>
      <c r="DD26" s="12" t="s">
        <v>8</v>
      </c>
      <c r="DE26" s="1">
        <v>4</v>
      </c>
      <c r="DF26" s="12" t="s">
        <v>34</v>
      </c>
      <c r="DG26" s="30">
        <v>6</v>
      </c>
      <c r="DH26" s="12" t="s">
        <v>19</v>
      </c>
      <c r="DI26" s="1">
        <v>2</v>
      </c>
      <c r="DJ26" s="12" t="s">
        <v>43</v>
      </c>
      <c r="DK26" s="1">
        <v>1</v>
      </c>
      <c r="DL26" s="12" t="s">
        <v>79</v>
      </c>
      <c r="DM26" s="1">
        <v>6</v>
      </c>
      <c r="DN26" s="12" t="s">
        <v>8</v>
      </c>
      <c r="DO26" s="1">
        <v>4</v>
      </c>
      <c r="DP26" s="12" t="s">
        <v>19</v>
      </c>
      <c r="DQ26" s="30">
        <v>4</v>
      </c>
      <c r="DR26" s="12" t="s">
        <v>19</v>
      </c>
      <c r="DS26" s="1">
        <v>2</v>
      </c>
      <c r="DT26" s="12" t="s">
        <v>16</v>
      </c>
      <c r="DU26" s="1">
        <v>2</v>
      </c>
      <c r="DV26" s="12" t="s">
        <v>180</v>
      </c>
      <c r="DW26" s="1">
        <v>6</v>
      </c>
      <c r="DX26" s="12" t="s">
        <v>170</v>
      </c>
      <c r="DY26" s="1">
        <v>1</v>
      </c>
      <c r="DZ26" s="12"/>
      <c r="EA26" s="30"/>
      <c r="EB26" s="84"/>
      <c r="EC26" s="36"/>
      <c r="ED26" s="12"/>
      <c r="EF26" s="12" t="s">
        <v>71</v>
      </c>
      <c r="EG26" s="1">
        <v>4</v>
      </c>
      <c r="EH26" s="12" t="s">
        <v>184</v>
      </c>
      <c r="EI26" s="1">
        <v>1</v>
      </c>
      <c r="EJ26" s="12" t="s">
        <v>38</v>
      </c>
      <c r="EK26" s="30">
        <v>1</v>
      </c>
      <c r="EL26" s="12" t="s">
        <v>43</v>
      </c>
      <c r="EM26" s="1">
        <v>1</v>
      </c>
      <c r="EN26" s="12" t="s">
        <v>33</v>
      </c>
      <c r="EO26" s="1">
        <v>2</v>
      </c>
      <c r="EP26" s="12" t="s">
        <v>6</v>
      </c>
      <c r="EQ26" s="1">
        <v>6</v>
      </c>
      <c r="ER26" s="12" t="s">
        <v>40</v>
      </c>
      <c r="ES26" s="1">
        <v>4</v>
      </c>
      <c r="ET26" s="12" t="s">
        <v>69</v>
      </c>
      <c r="EU26" s="30">
        <v>2</v>
      </c>
      <c r="EV26" s="12" t="s">
        <v>38</v>
      </c>
      <c r="EW26" s="1">
        <v>1</v>
      </c>
      <c r="EX26" s="12" t="s">
        <v>38</v>
      </c>
      <c r="EY26" s="1">
        <v>1</v>
      </c>
      <c r="EZ26" s="12" t="s">
        <v>38</v>
      </c>
      <c r="FA26" s="1">
        <v>2</v>
      </c>
      <c r="FB26" s="12" t="s">
        <v>42</v>
      </c>
      <c r="FC26" s="1">
        <v>2</v>
      </c>
      <c r="FD26" s="12"/>
      <c r="FE26" s="30"/>
      <c r="FF26" s="12" t="s">
        <v>43</v>
      </c>
      <c r="FG26" s="1">
        <v>1</v>
      </c>
      <c r="FH26" s="12"/>
      <c r="FJ26" s="12" t="s">
        <v>38</v>
      </c>
      <c r="FK26" s="1">
        <v>4</v>
      </c>
      <c r="FL26" s="12" t="s">
        <v>51</v>
      </c>
      <c r="FM26" s="1">
        <v>8</v>
      </c>
      <c r="FN26" s="12" t="s">
        <v>28</v>
      </c>
      <c r="FO26" s="30">
        <v>4</v>
      </c>
      <c r="FP26" s="12" t="s">
        <v>38</v>
      </c>
      <c r="FQ26" s="1">
        <v>2</v>
      </c>
      <c r="FR26" s="12" t="s">
        <v>38</v>
      </c>
      <c r="FS26" s="1">
        <v>2</v>
      </c>
      <c r="FT26" s="84"/>
      <c r="FU26" s="36"/>
      <c r="FV26" s="12" t="s">
        <v>51</v>
      </c>
      <c r="FW26" s="1">
        <v>8</v>
      </c>
      <c r="FX26" s="12" t="s">
        <v>46</v>
      </c>
      <c r="FY26" s="30">
        <v>4</v>
      </c>
      <c r="FZ26" s="12"/>
      <c r="GB26" s="12" t="s">
        <v>38</v>
      </c>
      <c r="GC26" s="1">
        <v>1</v>
      </c>
      <c r="GD26" s="12" t="s">
        <v>28</v>
      </c>
      <c r="GE26" s="1">
        <v>2</v>
      </c>
      <c r="GF26" s="12" t="s">
        <v>53</v>
      </c>
      <c r="GG26" s="1">
        <v>2</v>
      </c>
      <c r="GH26" s="12" t="s">
        <v>53</v>
      </c>
      <c r="GI26" s="30">
        <v>2</v>
      </c>
      <c r="GL26" s="12" t="s">
        <v>69</v>
      </c>
      <c r="GM26" s="1">
        <v>2</v>
      </c>
      <c r="GN26" s="12" t="s">
        <v>46</v>
      </c>
      <c r="GO26" s="1">
        <v>4</v>
      </c>
      <c r="GP26" s="12" t="s">
        <v>53</v>
      </c>
      <c r="GQ26" s="1">
        <v>2</v>
      </c>
      <c r="GR26" s="12" t="s">
        <v>28</v>
      </c>
      <c r="GS26" s="30">
        <v>2</v>
      </c>
      <c r="GT26" s="12" t="s">
        <v>54</v>
      </c>
      <c r="GU26" s="1">
        <v>2</v>
      </c>
      <c r="GV26" s="12" t="s">
        <v>29</v>
      </c>
      <c r="GW26" s="1">
        <v>2</v>
      </c>
      <c r="GX26" s="12" t="s">
        <v>33</v>
      </c>
      <c r="GY26" s="1">
        <v>2</v>
      </c>
      <c r="GZ26" s="12" t="s">
        <v>53</v>
      </c>
      <c r="HA26" s="1">
        <v>2</v>
      </c>
      <c r="HB26" s="12"/>
      <c r="HC26" s="30"/>
      <c r="HD26" s="12" t="s">
        <v>29</v>
      </c>
      <c r="HE26" s="1">
        <v>2</v>
      </c>
      <c r="HF26" s="12" t="s">
        <v>170</v>
      </c>
      <c r="HG26" s="1">
        <v>2</v>
      </c>
      <c r="HH26" s="12" t="s">
        <v>53</v>
      </c>
      <c r="HI26" s="1">
        <v>2</v>
      </c>
      <c r="HJ26" s="12" t="s">
        <v>66</v>
      </c>
      <c r="HK26" s="1">
        <v>4</v>
      </c>
      <c r="HL26" s="12" t="s">
        <v>66</v>
      </c>
      <c r="HM26" s="30">
        <v>4</v>
      </c>
      <c r="HN26" s="12" t="s">
        <v>61</v>
      </c>
      <c r="HO26" s="1">
        <v>3</v>
      </c>
      <c r="HP26" s="12" t="s">
        <v>54</v>
      </c>
      <c r="HQ26" s="1">
        <v>2</v>
      </c>
      <c r="HR26" s="12" t="s">
        <v>38</v>
      </c>
      <c r="HS26" s="1">
        <v>2</v>
      </c>
      <c r="HT26" s="12" t="s">
        <v>29</v>
      </c>
      <c r="HU26" s="1">
        <v>2</v>
      </c>
      <c r="HV26" s="12" t="s">
        <v>61</v>
      </c>
      <c r="HW26" s="30">
        <v>6</v>
      </c>
      <c r="HX26" s="12" t="s">
        <v>19</v>
      </c>
      <c r="HY26" s="1">
        <v>4</v>
      </c>
      <c r="HZ26" s="12" t="s">
        <v>66</v>
      </c>
      <c r="IA26" s="1">
        <v>4</v>
      </c>
      <c r="IB26" s="12" t="s">
        <v>6</v>
      </c>
      <c r="IC26" s="1">
        <v>4</v>
      </c>
      <c r="ID26" s="12" t="s">
        <v>168</v>
      </c>
      <c r="IE26" s="1">
        <v>1</v>
      </c>
      <c r="IF26" s="12" t="s">
        <v>40</v>
      </c>
      <c r="IG26" s="30">
        <v>8</v>
      </c>
      <c r="IH26" s="12" t="s">
        <v>38</v>
      </c>
      <c r="II26" s="1">
        <v>1</v>
      </c>
      <c r="IJ26" s="12" t="s">
        <v>54</v>
      </c>
      <c r="IK26" s="1">
        <v>2</v>
      </c>
      <c r="IL26" s="12" t="s">
        <v>19</v>
      </c>
      <c r="IM26" s="1">
        <v>2</v>
      </c>
      <c r="IN26" s="12" t="s">
        <v>38</v>
      </c>
      <c r="IO26" s="1">
        <v>2</v>
      </c>
      <c r="IP26" s="12" t="s">
        <v>19</v>
      </c>
      <c r="IQ26" s="30">
        <v>4</v>
      </c>
      <c r="IR26" s="12" t="s">
        <v>46</v>
      </c>
      <c r="IS26" s="30">
        <v>4</v>
      </c>
      <c r="IT26" s="12" t="s">
        <v>19</v>
      </c>
      <c r="IU26" s="1">
        <v>2</v>
      </c>
      <c r="IV26" s="103"/>
      <c r="IX26" s="12" t="s">
        <v>79</v>
      </c>
      <c r="IY26" s="1">
        <v>6</v>
      </c>
      <c r="IZ26" s="12" t="s">
        <v>19</v>
      </c>
      <c r="JA26" s="30">
        <v>2</v>
      </c>
      <c r="JB26" s="12" t="s">
        <v>19</v>
      </c>
      <c r="JC26" s="1">
        <v>2</v>
      </c>
      <c r="JD26" s="12" t="s">
        <v>19</v>
      </c>
      <c r="JE26" s="1">
        <v>4</v>
      </c>
      <c r="JF26" s="12" t="s">
        <v>5</v>
      </c>
      <c r="JG26" s="1">
        <v>1</v>
      </c>
      <c r="JH26" s="12" t="s">
        <v>19</v>
      </c>
      <c r="JI26" s="1">
        <v>2</v>
      </c>
      <c r="JJ26" s="12" t="s">
        <v>19</v>
      </c>
      <c r="JK26" s="1">
        <v>4</v>
      </c>
      <c r="JL26" s="12" t="s">
        <v>43</v>
      </c>
      <c r="JM26" s="1">
        <v>1</v>
      </c>
      <c r="JN26" s="12" t="s">
        <v>43</v>
      </c>
      <c r="JO26" s="1">
        <v>1</v>
      </c>
      <c r="JP26" s="12" t="s">
        <v>66</v>
      </c>
      <c r="JQ26" s="1">
        <v>2</v>
      </c>
      <c r="JR26" s="12" t="s">
        <v>19</v>
      </c>
      <c r="JS26" s="1">
        <v>4</v>
      </c>
      <c r="JT26" s="12" t="s">
        <v>40</v>
      </c>
      <c r="JU26" s="30">
        <v>4</v>
      </c>
      <c r="JV26" s="12" t="s">
        <v>19</v>
      </c>
      <c r="JW26" s="1">
        <v>2</v>
      </c>
      <c r="JX26" s="12" t="s">
        <v>43</v>
      </c>
      <c r="JY26" s="1">
        <v>1</v>
      </c>
      <c r="JZ26" s="12"/>
      <c r="KB26" s="12"/>
      <c r="KD26" s="12"/>
      <c r="KE26" s="30"/>
      <c r="KF26" s="12"/>
      <c r="KH26" s="12"/>
      <c r="KJ26" s="12"/>
      <c r="KL26" s="12"/>
      <c r="KN26" s="12"/>
      <c r="KO26" s="30"/>
      <c r="KP26" s="12"/>
      <c r="KR26" s="12"/>
      <c r="KT26" s="12"/>
      <c r="KV26" s="12"/>
      <c r="KX26" s="12"/>
      <c r="KY26" s="30"/>
      <c r="KZ26" s="12"/>
      <c r="LB26" s="12"/>
      <c r="LD26" s="12"/>
      <c r="LF26" s="12"/>
      <c r="LH26" s="12"/>
      <c r="LI26" s="30"/>
      <c r="LJ26" s="12"/>
      <c r="LL26" s="12"/>
      <c r="LN26" s="12"/>
      <c r="LP26" s="12"/>
      <c r="LR26" s="12"/>
      <c r="LS26" s="30"/>
      <c r="LT26" s="12"/>
      <c r="LV26" s="12"/>
      <c r="LX26" s="12"/>
      <c r="LZ26" s="12"/>
      <c r="MB26" s="12"/>
      <c r="MC26" s="30"/>
      <c r="MD26" s="12"/>
      <c r="MF26" s="12"/>
      <c r="MH26" s="12"/>
      <c r="MJ26" s="12"/>
      <c r="ML26" s="12"/>
      <c r="MM26" s="30"/>
      <c r="MN26" s="12"/>
      <c r="MP26" s="12"/>
      <c r="MR26" s="12"/>
      <c r="MT26" s="12"/>
      <c r="MV26" s="12"/>
      <c r="MW26" s="30"/>
    </row>
    <row r="27" spans="1:361" x14ac:dyDescent="0.3">
      <c r="A27" s="105"/>
      <c r="B27" s="18"/>
      <c r="C27" s="19"/>
      <c r="D27" s="6"/>
      <c r="F27" s="12" t="s">
        <v>14</v>
      </c>
      <c r="G27" s="1">
        <v>2</v>
      </c>
      <c r="H27" s="12" t="s">
        <v>43</v>
      </c>
      <c r="I27" s="1">
        <v>1</v>
      </c>
      <c r="J27" s="12" t="s">
        <v>50</v>
      </c>
      <c r="K27" s="7">
        <v>2</v>
      </c>
      <c r="L27" s="12"/>
      <c r="N27" s="12" t="s">
        <v>28</v>
      </c>
      <c r="O27" s="1">
        <v>2</v>
      </c>
      <c r="P27" s="12" t="s">
        <v>53</v>
      </c>
      <c r="Q27" s="1">
        <v>2</v>
      </c>
      <c r="R27" s="12" t="s">
        <v>46</v>
      </c>
      <c r="S27" s="1">
        <v>4</v>
      </c>
      <c r="T27" s="12" t="s">
        <v>53</v>
      </c>
      <c r="U27" s="7">
        <v>2</v>
      </c>
      <c r="V27" s="12"/>
      <c r="X27" s="12"/>
      <c r="Z27" s="12" t="s">
        <v>40</v>
      </c>
      <c r="AA27" s="1">
        <v>4</v>
      </c>
      <c r="AB27" s="12" t="s">
        <v>55</v>
      </c>
      <c r="AC27" s="1">
        <v>2</v>
      </c>
      <c r="AD27" s="12" t="s">
        <v>50</v>
      </c>
      <c r="AE27" s="7">
        <v>2</v>
      </c>
      <c r="AF27" s="12" t="s">
        <v>66</v>
      </c>
      <c r="AG27" s="1">
        <v>4</v>
      </c>
      <c r="AH27" s="12" t="s">
        <v>54</v>
      </c>
      <c r="AI27" s="1">
        <v>2</v>
      </c>
      <c r="AJ27" s="12" t="s">
        <v>169</v>
      </c>
      <c r="AK27" s="1">
        <v>1</v>
      </c>
      <c r="AL27" s="12" t="s">
        <v>5</v>
      </c>
      <c r="AM27" s="1">
        <v>1</v>
      </c>
      <c r="AN27" s="12"/>
      <c r="AP27" s="12" t="s">
        <v>5</v>
      </c>
      <c r="AQ27" s="1">
        <v>1</v>
      </c>
      <c r="AR27" s="12" t="s">
        <v>38</v>
      </c>
      <c r="AS27" s="1">
        <v>2</v>
      </c>
      <c r="AT27" s="12" t="s">
        <v>168</v>
      </c>
      <c r="AU27" s="1">
        <v>1</v>
      </c>
      <c r="AV27" s="12" t="s">
        <v>40</v>
      </c>
      <c r="AW27" s="1">
        <v>4</v>
      </c>
      <c r="AX27" s="12" t="s">
        <v>40</v>
      </c>
      <c r="AY27" s="30">
        <v>4</v>
      </c>
      <c r="AZ27" s="12" t="s">
        <v>28</v>
      </c>
      <c r="BA27" s="1">
        <v>2</v>
      </c>
      <c r="BB27" s="12" t="s">
        <v>6</v>
      </c>
      <c r="BC27" s="1">
        <v>4</v>
      </c>
      <c r="BD27" s="12" t="s">
        <v>19</v>
      </c>
      <c r="BE27" s="1">
        <v>4</v>
      </c>
      <c r="BF27" s="12" t="s">
        <v>168</v>
      </c>
      <c r="BG27" s="1">
        <v>1</v>
      </c>
      <c r="BH27" s="12" t="s">
        <v>54</v>
      </c>
      <c r="BI27" s="7">
        <v>2</v>
      </c>
      <c r="BJ27" s="12" t="s">
        <v>19</v>
      </c>
      <c r="BK27" s="1">
        <v>2</v>
      </c>
      <c r="BL27" s="12" t="s">
        <v>54</v>
      </c>
      <c r="BM27" s="1">
        <v>2</v>
      </c>
      <c r="BN27" s="6"/>
      <c r="BP27" s="12"/>
      <c r="BQ27" s="1"/>
      <c r="BR27" s="12" t="s">
        <v>34</v>
      </c>
      <c r="BS27" s="7">
        <v>6</v>
      </c>
      <c r="BT27" s="12" t="s">
        <v>26</v>
      </c>
      <c r="BU27" s="1">
        <v>1</v>
      </c>
      <c r="BV27" s="12" t="s">
        <v>169</v>
      </c>
      <c r="BW27" s="1">
        <v>1</v>
      </c>
      <c r="BX27" s="12" t="s">
        <v>19</v>
      </c>
      <c r="BY27" s="1">
        <v>2</v>
      </c>
      <c r="BZ27" s="12" t="s">
        <v>19</v>
      </c>
      <c r="CA27" s="1">
        <v>4</v>
      </c>
      <c r="CB27" s="23" t="s">
        <v>54</v>
      </c>
      <c r="CC27" s="7">
        <v>2</v>
      </c>
      <c r="CD27" s="12" t="s">
        <v>43</v>
      </c>
      <c r="CE27" s="1">
        <v>1</v>
      </c>
      <c r="CF27" s="12" t="s">
        <v>19</v>
      </c>
      <c r="CG27" s="1">
        <v>3</v>
      </c>
      <c r="CH27" s="12" t="s">
        <v>168</v>
      </c>
      <c r="CI27" s="1">
        <v>1</v>
      </c>
      <c r="CJ27" s="12" t="s">
        <v>5</v>
      </c>
      <c r="CK27" s="1">
        <v>1</v>
      </c>
      <c r="CL27" s="12"/>
      <c r="CN27" s="12" t="s">
        <v>43</v>
      </c>
      <c r="CO27" s="1">
        <v>1</v>
      </c>
      <c r="CP27" s="12" t="s">
        <v>40</v>
      </c>
      <c r="CQ27" s="1">
        <v>4</v>
      </c>
      <c r="CR27" s="12"/>
      <c r="CT27" s="12"/>
      <c r="CV27" s="12" t="s">
        <v>19</v>
      </c>
      <c r="CW27" s="30">
        <v>4</v>
      </c>
      <c r="CX27" s="12" t="s">
        <v>54</v>
      </c>
      <c r="CY27" s="1">
        <v>2</v>
      </c>
      <c r="CZ27" s="12" t="s">
        <v>179</v>
      </c>
      <c r="DA27" s="1">
        <v>1</v>
      </c>
      <c r="DB27" s="12"/>
      <c r="DD27" s="12" t="s">
        <v>180</v>
      </c>
      <c r="DE27" s="1">
        <v>6</v>
      </c>
      <c r="DF27" s="12" t="s">
        <v>170</v>
      </c>
      <c r="DG27" s="30">
        <v>1</v>
      </c>
      <c r="DH27" s="12" t="s">
        <v>43</v>
      </c>
      <c r="DI27" s="1">
        <v>1</v>
      </c>
      <c r="DJ27" s="12" t="s">
        <v>61</v>
      </c>
      <c r="DK27" s="1">
        <v>6</v>
      </c>
      <c r="DL27" s="12"/>
      <c r="DN27" s="12" t="s">
        <v>19</v>
      </c>
      <c r="DO27" s="1">
        <v>4</v>
      </c>
      <c r="DP27" s="12"/>
      <c r="DQ27" s="30"/>
      <c r="DT27" s="12" t="s">
        <v>19</v>
      </c>
      <c r="DU27" s="1">
        <v>2</v>
      </c>
      <c r="DV27" s="12" t="s">
        <v>8</v>
      </c>
      <c r="DW27" s="1">
        <v>4</v>
      </c>
      <c r="DX27" s="12" t="s">
        <v>54</v>
      </c>
      <c r="DY27" s="1">
        <v>2</v>
      </c>
      <c r="DZ27" s="12"/>
      <c r="EA27" s="30"/>
      <c r="EB27" s="84"/>
      <c r="EC27" s="36"/>
      <c r="ED27" s="12"/>
      <c r="EF27" s="12" t="s">
        <v>182</v>
      </c>
      <c r="EG27" s="1">
        <v>2</v>
      </c>
      <c r="EH27" s="12" t="s">
        <v>185</v>
      </c>
      <c r="EI27" s="1">
        <v>1</v>
      </c>
      <c r="EJ27" s="12" t="s">
        <v>36</v>
      </c>
      <c r="EK27" s="30">
        <v>1</v>
      </c>
      <c r="EL27" s="12" t="s">
        <v>36</v>
      </c>
      <c r="EM27" s="1">
        <v>1</v>
      </c>
      <c r="EN27" s="12" t="s">
        <v>55</v>
      </c>
      <c r="EO27" s="1">
        <v>1</v>
      </c>
      <c r="EP27" s="12" t="s">
        <v>69</v>
      </c>
      <c r="EQ27" s="1">
        <v>2</v>
      </c>
      <c r="ER27" s="12" t="s">
        <v>170</v>
      </c>
      <c r="ES27" s="1">
        <v>2</v>
      </c>
      <c r="ET27" s="12"/>
      <c r="EU27" s="30"/>
      <c r="EV27" s="12" t="s">
        <v>50</v>
      </c>
      <c r="EW27" s="1">
        <v>2</v>
      </c>
      <c r="EX27" s="12" t="s">
        <v>50</v>
      </c>
      <c r="EY27" s="1">
        <v>2</v>
      </c>
      <c r="EZ27" s="12" t="s">
        <v>168</v>
      </c>
      <c r="FA27" s="1">
        <v>1</v>
      </c>
      <c r="FB27" s="12" t="s">
        <v>38</v>
      </c>
      <c r="FC27" s="1">
        <v>2</v>
      </c>
      <c r="FD27" s="12"/>
      <c r="FE27" s="30"/>
      <c r="FF27" s="12" t="s">
        <v>50</v>
      </c>
      <c r="FG27" s="1">
        <v>2</v>
      </c>
      <c r="FH27" s="12"/>
      <c r="FJ27" s="12" t="s">
        <v>71</v>
      </c>
      <c r="FK27" s="1">
        <v>4</v>
      </c>
      <c r="FL27" s="12" t="s">
        <v>71</v>
      </c>
      <c r="FM27" s="1">
        <v>4</v>
      </c>
      <c r="FN27" s="12" t="s">
        <v>50</v>
      </c>
      <c r="FO27" s="30">
        <v>2</v>
      </c>
      <c r="FP27" s="12" t="s">
        <v>50</v>
      </c>
      <c r="FQ27" s="1">
        <v>2</v>
      </c>
      <c r="FR27" s="12" t="s">
        <v>16</v>
      </c>
      <c r="FS27" s="1">
        <v>2</v>
      </c>
      <c r="FT27" s="84"/>
      <c r="FU27" s="36"/>
      <c r="FV27" s="12"/>
      <c r="FX27" s="12" t="s">
        <v>38</v>
      </c>
      <c r="FY27" s="30">
        <v>1</v>
      </c>
      <c r="FZ27" s="12"/>
      <c r="GB27" s="12" t="s">
        <v>50</v>
      </c>
      <c r="GC27" s="1">
        <v>2</v>
      </c>
      <c r="GD27" s="12" t="s">
        <v>50</v>
      </c>
      <c r="GE27" s="1">
        <v>2</v>
      </c>
      <c r="GF27" s="12"/>
      <c r="GH27" s="12" t="s">
        <v>50</v>
      </c>
      <c r="GI27" s="30">
        <v>2</v>
      </c>
      <c r="GL27" s="12" t="s">
        <v>55</v>
      </c>
      <c r="GM27" s="1">
        <v>1</v>
      </c>
      <c r="GN27" s="12" t="s">
        <v>54</v>
      </c>
      <c r="GO27" s="1">
        <v>2</v>
      </c>
      <c r="GP27" s="12" t="s">
        <v>69</v>
      </c>
      <c r="GQ27" s="1">
        <v>1</v>
      </c>
      <c r="GR27" s="12" t="s">
        <v>69</v>
      </c>
      <c r="GS27" s="30">
        <v>2</v>
      </c>
      <c r="GT27" s="12" t="s">
        <v>28</v>
      </c>
      <c r="GU27" s="1">
        <v>2</v>
      </c>
      <c r="GV27" s="12" t="s">
        <v>28</v>
      </c>
      <c r="GW27" s="1">
        <v>2</v>
      </c>
      <c r="GX27" s="12" t="s">
        <v>54</v>
      </c>
      <c r="GY27" s="1">
        <v>2</v>
      </c>
      <c r="GZ27" s="12" t="s">
        <v>46</v>
      </c>
      <c r="HA27" s="1">
        <v>4</v>
      </c>
      <c r="HB27" s="12"/>
      <c r="HC27" s="30"/>
      <c r="HD27" s="12" t="s">
        <v>54</v>
      </c>
      <c r="HE27" s="1">
        <v>2</v>
      </c>
      <c r="HF27" s="12" t="s">
        <v>53</v>
      </c>
      <c r="HG27" s="1">
        <v>2</v>
      </c>
      <c r="HH27" s="12"/>
      <c r="HJ27" s="12" t="s">
        <v>46</v>
      </c>
      <c r="HK27" s="1">
        <v>4</v>
      </c>
      <c r="HL27" s="12" t="s">
        <v>170</v>
      </c>
      <c r="HM27" s="30">
        <v>1</v>
      </c>
      <c r="HN27" s="12" t="s">
        <v>79</v>
      </c>
      <c r="HO27" s="1">
        <v>3</v>
      </c>
      <c r="HP27" s="12" t="s">
        <v>46</v>
      </c>
      <c r="HQ27" s="1">
        <v>4</v>
      </c>
      <c r="HR27" s="12" t="s">
        <v>54</v>
      </c>
      <c r="HS27" s="1">
        <v>2</v>
      </c>
      <c r="HT27" s="12" t="s">
        <v>66</v>
      </c>
      <c r="HU27" s="1">
        <v>4</v>
      </c>
      <c r="HV27" s="12" t="s">
        <v>66</v>
      </c>
      <c r="HW27" s="30">
        <v>4</v>
      </c>
      <c r="HX27" s="12" t="s">
        <v>38</v>
      </c>
      <c r="HY27" s="1">
        <v>1</v>
      </c>
      <c r="HZ27" s="12" t="s">
        <v>54</v>
      </c>
      <c r="IA27" s="1">
        <v>2</v>
      </c>
      <c r="IB27" s="12" t="s">
        <v>19</v>
      </c>
      <c r="IC27" s="1">
        <v>4</v>
      </c>
      <c r="ID27" s="12" t="s">
        <v>51</v>
      </c>
      <c r="IE27" s="1">
        <v>8</v>
      </c>
      <c r="IF27" s="12" t="s">
        <v>19</v>
      </c>
      <c r="IG27" s="30">
        <v>6</v>
      </c>
      <c r="IH27" s="12" t="s">
        <v>19</v>
      </c>
      <c r="II27" s="1">
        <v>2</v>
      </c>
      <c r="IJ27" s="12" t="s">
        <v>340</v>
      </c>
      <c r="IK27" s="1">
        <v>1</v>
      </c>
      <c r="IL27" s="12" t="s">
        <v>54</v>
      </c>
      <c r="IM27" s="1">
        <v>2</v>
      </c>
      <c r="IN27" s="12" t="s">
        <v>5</v>
      </c>
      <c r="IO27" s="1">
        <v>1</v>
      </c>
      <c r="IP27" s="12" t="s">
        <v>44</v>
      </c>
      <c r="IQ27" s="30">
        <v>4</v>
      </c>
      <c r="IR27" s="12"/>
      <c r="IT27" s="12" t="s">
        <v>5</v>
      </c>
      <c r="IU27" s="1">
        <v>1</v>
      </c>
      <c r="IV27" s="12"/>
      <c r="IX27" s="12" t="s">
        <v>66</v>
      </c>
      <c r="IY27" s="1">
        <v>4</v>
      </c>
      <c r="IZ27" s="12" t="s">
        <v>54</v>
      </c>
      <c r="JA27" s="30">
        <v>2</v>
      </c>
      <c r="JB27" s="12" t="s">
        <v>170</v>
      </c>
      <c r="JC27" s="1">
        <v>1</v>
      </c>
      <c r="JD27" s="12" t="s">
        <v>5</v>
      </c>
      <c r="JE27" s="1">
        <v>1</v>
      </c>
      <c r="JF27" s="12" t="s">
        <v>66</v>
      </c>
      <c r="JG27" s="1">
        <v>2</v>
      </c>
      <c r="JH27" s="12" t="s">
        <v>5</v>
      </c>
      <c r="JI27" s="1">
        <v>1</v>
      </c>
      <c r="JJ27" s="12" t="s">
        <v>61</v>
      </c>
      <c r="JK27" s="30">
        <v>3</v>
      </c>
      <c r="JL27" s="12" t="s">
        <v>340</v>
      </c>
      <c r="JM27" s="1">
        <v>1</v>
      </c>
      <c r="JN27" s="12" t="s">
        <v>54</v>
      </c>
      <c r="JO27" s="1">
        <v>2</v>
      </c>
      <c r="JP27" s="12" t="s">
        <v>69</v>
      </c>
      <c r="JQ27" s="1">
        <v>2</v>
      </c>
      <c r="JR27" s="12" t="s">
        <v>38</v>
      </c>
      <c r="JS27" s="1">
        <v>2</v>
      </c>
      <c r="JT27" s="12" t="s">
        <v>66</v>
      </c>
      <c r="JU27" s="30">
        <v>4</v>
      </c>
      <c r="JV27" s="12" t="s">
        <v>5</v>
      </c>
      <c r="JW27" s="1">
        <v>1</v>
      </c>
      <c r="JX27" s="12" t="s">
        <v>340</v>
      </c>
      <c r="JY27" s="1">
        <v>1</v>
      </c>
      <c r="JZ27" s="12"/>
      <c r="KB27" s="12"/>
      <c r="KD27" s="12"/>
      <c r="KE27" s="30"/>
      <c r="KF27" s="12"/>
      <c r="KH27" s="12"/>
      <c r="KJ27" s="12"/>
      <c r="KL27" s="12"/>
      <c r="KN27" s="12"/>
      <c r="KO27" s="30"/>
      <c r="KP27" s="12"/>
      <c r="KR27" s="12"/>
      <c r="KT27" s="12"/>
      <c r="KV27" s="12"/>
      <c r="KX27" s="12"/>
      <c r="KY27" s="30"/>
      <c r="KZ27" s="12"/>
      <c r="LB27" s="12"/>
      <c r="LD27" s="12"/>
      <c r="LF27" s="12"/>
      <c r="LH27" s="12"/>
      <c r="LI27" s="30"/>
      <c r="LJ27" s="12"/>
      <c r="LL27" s="12"/>
      <c r="LN27" s="12"/>
      <c r="LP27" s="12"/>
      <c r="LR27" s="12"/>
      <c r="LS27" s="30"/>
      <c r="LT27" s="12"/>
      <c r="LV27" s="12"/>
      <c r="LX27" s="12"/>
      <c r="LZ27" s="12"/>
      <c r="MB27" s="12"/>
      <c r="MC27" s="30"/>
      <c r="MD27" s="12"/>
      <c r="MF27" s="12"/>
      <c r="MH27" s="12"/>
      <c r="MJ27" s="12"/>
      <c r="ML27" s="12"/>
      <c r="MM27" s="30"/>
      <c r="MN27" s="12"/>
      <c r="MP27" s="12"/>
      <c r="MR27" s="12"/>
      <c r="MT27" s="12"/>
      <c r="MV27" s="12"/>
      <c r="MW27" s="30"/>
    </row>
    <row r="28" spans="1:361" x14ac:dyDescent="0.3">
      <c r="A28" s="105"/>
      <c r="B28" s="18"/>
      <c r="C28" s="19"/>
      <c r="D28" s="6"/>
      <c r="F28" s="12"/>
      <c r="H28" s="12"/>
      <c r="J28" s="12" t="s">
        <v>53</v>
      </c>
      <c r="K28" s="7">
        <v>2</v>
      </c>
      <c r="L28" s="12"/>
      <c r="N28" s="12" t="s">
        <v>40</v>
      </c>
      <c r="O28" s="1">
        <v>4</v>
      </c>
      <c r="P28" s="12" t="s">
        <v>51</v>
      </c>
      <c r="Q28" s="1">
        <v>8</v>
      </c>
      <c r="R28" s="12" t="s">
        <v>50</v>
      </c>
      <c r="S28" s="1">
        <v>2</v>
      </c>
      <c r="T28" s="12" t="s">
        <v>8</v>
      </c>
      <c r="U28" s="7">
        <v>4</v>
      </c>
      <c r="V28" s="12"/>
      <c r="X28" s="12"/>
      <c r="Z28" s="12"/>
      <c r="AB28" s="12" t="s">
        <v>19</v>
      </c>
      <c r="AC28" s="1">
        <v>2</v>
      </c>
      <c r="AD28" s="12" t="s">
        <v>8</v>
      </c>
      <c r="AE28" s="7">
        <v>4</v>
      </c>
      <c r="AF28" s="12" t="s">
        <v>5</v>
      </c>
      <c r="AG28" s="1">
        <v>1</v>
      </c>
      <c r="AH28" s="12"/>
      <c r="AJ28" s="12" t="s">
        <v>46</v>
      </c>
      <c r="AK28" s="1">
        <v>4</v>
      </c>
      <c r="AL28" s="12" t="s">
        <v>38</v>
      </c>
      <c r="AM28" s="1">
        <v>2</v>
      </c>
      <c r="AN28" s="12"/>
      <c r="AP28" s="12" t="s">
        <v>69</v>
      </c>
      <c r="AQ28" s="1">
        <v>2</v>
      </c>
      <c r="AR28" s="12"/>
      <c r="AT28" s="12" t="s">
        <v>54</v>
      </c>
      <c r="AU28" s="1">
        <v>2</v>
      </c>
      <c r="AV28" s="12" t="s">
        <v>6</v>
      </c>
      <c r="AW28" s="1">
        <v>4</v>
      </c>
      <c r="AX28" s="12" t="s">
        <v>46</v>
      </c>
      <c r="AY28" s="30">
        <v>4</v>
      </c>
      <c r="AZ28" s="12" t="s">
        <v>32</v>
      </c>
      <c r="BA28" s="1">
        <v>4</v>
      </c>
      <c r="BB28" s="12" t="s">
        <v>5</v>
      </c>
      <c r="BC28" s="1">
        <v>1</v>
      </c>
      <c r="BD28" s="12" t="s">
        <v>51</v>
      </c>
      <c r="BE28" s="1">
        <v>8</v>
      </c>
      <c r="BF28" s="12" t="s">
        <v>33</v>
      </c>
      <c r="BG28" s="1">
        <v>2</v>
      </c>
      <c r="BH28" s="12" t="s">
        <v>19</v>
      </c>
      <c r="BI28" s="7">
        <v>4</v>
      </c>
      <c r="BJ28" s="12" t="s">
        <v>28</v>
      </c>
      <c r="BK28" s="1">
        <v>2</v>
      </c>
      <c r="BL28" s="12" t="s">
        <v>32</v>
      </c>
      <c r="BM28" s="1">
        <v>1</v>
      </c>
      <c r="BN28" s="6"/>
      <c r="BO28" s="1"/>
      <c r="BP28" s="12"/>
      <c r="BQ28" s="1"/>
      <c r="BR28" s="12"/>
      <c r="BT28" s="12" t="s">
        <v>51</v>
      </c>
      <c r="BU28" s="1">
        <v>8</v>
      </c>
      <c r="BV28" s="12"/>
      <c r="BX28" s="12" t="s">
        <v>33</v>
      </c>
      <c r="BY28" s="1">
        <v>2</v>
      </c>
      <c r="BZ28" s="12" t="s">
        <v>5</v>
      </c>
      <c r="CA28" s="1">
        <v>1</v>
      </c>
      <c r="CB28" s="12"/>
      <c r="CD28" s="12"/>
      <c r="CE28" s="1"/>
      <c r="CF28" s="12" t="s">
        <v>5</v>
      </c>
      <c r="CG28" s="1">
        <v>1</v>
      </c>
      <c r="CH28" s="12"/>
      <c r="CJ28" s="12"/>
      <c r="CL28" s="12"/>
      <c r="CN28" s="12"/>
      <c r="CP28" s="12"/>
      <c r="CR28" s="12"/>
      <c r="CT28" s="12"/>
      <c r="CV28" s="12" t="s">
        <v>26</v>
      </c>
      <c r="CW28" s="30">
        <v>1</v>
      </c>
      <c r="CX28" s="12" t="s">
        <v>40</v>
      </c>
      <c r="CY28" s="1">
        <v>4</v>
      </c>
      <c r="CZ28" s="12" t="s">
        <v>180</v>
      </c>
      <c r="DA28" s="1">
        <v>6</v>
      </c>
      <c r="DB28" s="12"/>
      <c r="DD28" s="12" t="s">
        <v>19</v>
      </c>
      <c r="DE28" s="1">
        <v>2</v>
      </c>
      <c r="DF28" s="12"/>
      <c r="DG28" s="30"/>
      <c r="DH28" s="12"/>
      <c r="DJ28" s="12"/>
      <c r="DL28" s="12"/>
      <c r="DN28" s="12"/>
      <c r="DP28" s="12"/>
      <c r="DQ28" s="30"/>
      <c r="DT28" s="12" t="s">
        <v>54</v>
      </c>
      <c r="DU28" s="1">
        <v>2</v>
      </c>
      <c r="DV28" s="12"/>
      <c r="DX28" s="12" t="s">
        <v>16</v>
      </c>
      <c r="DY28" s="1">
        <v>2</v>
      </c>
      <c r="DZ28" s="12"/>
      <c r="EA28" s="30"/>
      <c r="EB28" s="84"/>
      <c r="EC28" s="36"/>
      <c r="ED28" s="12"/>
      <c r="EF28" s="12" t="s">
        <v>183</v>
      </c>
      <c r="EG28" s="1">
        <v>2</v>
      </c>
      <c r="EH28" s="12" t="s">
        <v>71</v>
      </c>
      <c r="EI28" s="1">
        <v>4</v>
      </c>
      <c r="EJ28" s="12" t="s">
        <v>30</v>
      </c>
      <c r="EK28" s="30">
        <v>1</v>
      </c>
      <c r="EL28" s="12"/>
      <c r="EN28" s="12" t="s">
        <v>54</v>
      </c>
      <c r="EO28" s="1">
        <v>2</v>
      </c>
      <c r="EP28" s="12"/>
      <c r="ER28" s="12"/>
      <c r="ET28" s="12"/>
      <c r="EU28" s="30"/>
      <c r="EV28" s="12" t="s">
        <v>33</v>
      </c>
      <c r="EW28" s="1">
        <v>2</v>
      </c>
      <c r="EX28" s="12" t="s">
        <v>69</v>
      </c>
      <c r="EY28" s="1">
        <v>1</v>
      </c>
      <c r="EZ28" s="12" t="s">
        <v>79</v>
      </c>
      <c r="FA28" s="1">
        <v>6</v>
      </c>
      <c r="FB28" s="12" t="s">
        <v>71</v>
      </c>
      <c r="FC28" s="1">
        <v>4</v>
      </c>
      <c r="FD28" s="12"/>
      <c r="FE28" s="30"/>
      <c r="FF28" s="12" t="s">
        <v>33</v>
      </c>
      <c r="FG28" s="1">
        <v>1</v>
      </c>
      <c r="FH28" s="12"/>
      <c r="FJ28" s="12" t="s">
        <v>33</v>
      </c>
      <c r="FK28" s="1">
        <v>2</v>
      </c>
      <c r="FL28" s="12"/>
      <c r="FN28" s="12" t="s">
        <v>71</v>
      </c>
      <c r="FO28" s="30">
        <v>4</v>
      </c>
      <c r="FP28" s="12" t="s">
        <v>33</v>
      </c>
      <c r="FQ28" s="1">
        <v>1</v>
      </c>
      <c r="FR28" s="12"/>
      <c r="FT28" s="84"/>
      <c r="FU28" s="36"/>
      <c r="FV28" s="12"/>
      <c r="FX28" s="12"/>
      <c r="FY28" s="30"/>
      <c r="FZ28" s="12"/>
      <c r="GB28" s="12" t="s">
        <v>53</v>
      </c>
      <c r="GC28" s="1">
        <v>2</v>
      </c>
      <c r="GD28" s="12"/>
      <c r="GF28" s="12"/>
      <c r="GH28" s="12" t="s">
        <v>69</v>
      </c>
      <c r="GI28" s="30">
        <v>2</v>
      </c>
      <c r="GL28" s="12"/>
      <c r="GN28" s="12" t="s">
        <v>29</v>
      </c>
      <c r="GO28" s="1">
        <v>2</v>
      </c>
      <c r="GP28" s="12" t="s">
        <v>61</v>
      </c>
      <c r="GQ28" s="1">
        <v>3</v>
      </c>
      <c r="GR28" s="12" t="s">
        <v>340</v>
      </c>
      <c r="GS28" s="30">
        <v>1</v>
      </c>
      <c r="GT28" s="12"/>
      <c r="GV28" s="12" t="s">
        <v>54</v>
      </c>
      <c r="GW28" s="1">
        <v>2</v>
      </c>
      <c r="GX28" s="12" t="s">
        <v>55</v>
      </c>
      <c r="GY28" s="1">
        <v>1</v>
      </c>
      <c r="GZ28" s="12" t="s">
        <v>173</v>
      </c>
      <c r="HA28" s="1">
        <v>2</v>
      </c>
      <c r="HB28" s="12"/>
      <c r="HC28" s="30"/>
      <c r="HD28" s="12"/>
      <c r="HF28" s="12"/>
      <c r="HH28" s="12"/>
      <c r="HJ28" s="12" t="s">
        <v>29</v>
      </c>
      <c r="HK28" s="1">
        <v>2</v>
      </c>
      <c r="HL28" s="12"/>
      <c r="HM28" s="30"/>
      <c r="HN28" s="12" t="s">
        <v>66</v>
      </c>
      <c r="HO28" s="1">
        <v>4</v>
      </c>
      <c r="HP28" s="12" t="s">
        <v>14</v>
      </c>
      <c r="HQ28" s="1">
        <v>1</v>
      </c>
      <c r="HR28" s="12" t="s">
        <v>61</v>
      </c>
      <c r="HS28" s="1">
        <v>6</v>
      </c>
      <c r="HT28" s="12" t="s">
        <v>54</v>
      </c>
      <c r="HU28" s="1">
        <v>2</v>
      </c>
      <c r="HV28" s="12" t="s">
        <v>19</v>
      </c>
      <c r="HW28" s="30">
        <v>2</v>
      </c>
      <c r="HX28" s="12" t="s">
        <v>14</v>
      </c>
      <c r="HY28" s="1">
        <v>2</v>
      </c>
      <c r="HZ28" s="12" t="s">
        <v>340</v>
      </c>
      <c r="IA28" s="1">
        <v>1</v>
      </c>
      <c r="IB28" s="12" t="s">
        <v>170</v>
      </c>
      <c r="IC28" s="1">
        <v>1</v>
      </c>
      <c r="ID28" s="12" t="s">
        <v>61</v>
      </c>
      <c r="IE28" s="1">
        <v>6</v>
      </c>
      <c r="IF28" s="12" t="s">
        <v>170</v>
      </c>
      <c r="IG28" s="30">
        <v>1</v>
      </c>
      <c r="IH28" s="12"/>
      <c r="IJ28" s="12"/>
      <c r="IL28" s="12"/>
      <c r="IN28" s="12" t="s">
        <v>19</v>
      </c>
      <c r="IO28" s="30">
        <v>4</v>
      </c>
      <c r="IR28" s="12"/>
      <c r="IT28" s="12" t="s">
        <v>66</v>
      </c>
      <c r="IU28" s="1">
        <v>4</v>
      </c>
      <c r="IV28" s="12"/>
      <c r="IX28" s="12" t="s">
        <v>38</v>
      </c>
      <c r="IY28" s="1">
        <v>2</v>
      </c>
      <c r="IZ28" s="12"/>
      <c r="JA28" s="30"/>
      <c r="JB28" s="12"/>
      <c r="JD28" s="12" t="s">
        <v>29</v>
      </c>
      <c r="JE28" s="1">
        <v>2</v>
      </c>
      <c r="JF28" s="12" t="s">
        <v>54</v>
      </c>
      <c r="JG28" s="1">
        <v>2</v>
      </c>
      <c r="JH28" s="12" t="s">
        <v>38</v>
      </c>
      <c r="JI28" s="1">
        <v>2</v>
      </c>
      <c r="JJ28" s="12"/>
      <c r="JK28" s="30"/>
      <c r="JL28" s="12"/>
      <c r="JN28" s="12" t="s">
        <v>16</v>
      </c>
      <c r="JO28" s="30">
        <v>2</v>
      </c>
      <c r="JR28" s="12" t="s">
        <v>54</v>
      </c>
      <c r="JS28" s="1">
        <v>2</v>
      </c>
      <c r="JT28" s="12" t="s">
        <v>79</v>
      </c>
      <c r="JU28" s="30">
        <v>6</v>
      </c>
      <c r="JV28" s="12" t="s">
        <v>66</v>
      </c>
      <c r="JW28" s="1">
        <v>4</v>
      </c>
      <c r="JX28" s="12"/>
      <c r="JZ28" s="12"/>
      <c r="KB28" s="12"/>
      <c r="KD28" s="12"/>
      <c r="KE28" s="30"/>
      <c r="KF28" s="12"/>
      <c r="KH28" s="12"/>
      <c r="KJ28" s="12"/>
      <c r="KL28" s="12"/>
      <c r="KN28" s="12"/>
      <c r="KO28" s="30"/>
      <c r="KP28" s="12"/>
      <c r="KR28" s="12"/>
      <c r="KT28" s="12"/>
      <c r="KV28" s="12"/>
      <c r="KX28" s="12"/>
      <c r="KY28" s="30"/>
      <c r="KZ28" s="12"/>
      <c r="LB28" s="12"/>
      <c r="LD28" s="12"/>
      <c r="LF28" s="12"/>
      <c r="LH28" s="12"/>
      <c r="LI28" s="30"/>
      <c r="LJ28" s="12"/>
      <c r="LL28" s="12"/>
      <c r="LN28" s="12"/>
      <c r="LP28" s="12"/>
      <c r="LR28" s="12"/>
      <c r="LS28" s="30"/>
      <c r="LT28" s="12"/>
      <c r="LV28" s="12"/>
      <c r="LX28" s="12"/>
      <c r="LZ28" s="12"/>
      <c r="MB28" s="12"/>
      <c r="MC28" s="30"/>
      <c r="MD28" s="12"/>
      <c r="MF28" s="12"/>
      <c r="MH28" s="12"/>
      <c r="MJ28" s="12"/>
      <c r="ML28" s="12"/>
      <c r="MM28" s="30"/>
      <c r="MN28" s="12"/>
      <c r="MP28" s="12"/>
      <c r="MR28" s="12"/>
      <c r="MT28" s="12"/>
      <c r="MV28" s="12"/>
      <c r="MW28" s="30"/>
    </row>
    <row r="29" spans="1:361" x14ac:dyDescent="0.3">
      <c r="A29" s="105"/>
      <c r="B29" s="18"/>
      <c r="C29" s="19"/>
      <c r="D29" s="6"/>
      <c r="F29" s="12"/>
      <c r="H29" s="12"/>
      <c r="J29" s="12"/>
      <c r="K29" s="7"/>
      <c r="L29" s="12"/>
      <c r="N29" s="12" t="s">
        <v>17</v>
      </c>
      <c r="O29" s="1">
        <v>2</v>
      </c>
      <c r="P29" s="12" t="s">
        <v>19</v>
      </c>
      <c r="Q29" s="1">
        <v>2</v>
      </c>
      <c r="R29" s="12" t="s">
        <v>43</v>
      </c>
      <c r="S29" s="1">
        <v>1</v>
      </c>
      <c r="T29" s="12" t="s">
        <v>55</v>
      </c>
      <c r="U29" s="7">
        <v>2</v>
      </c>
      <c r="V29" s="12"/>
      <c r="X29" s="12"/>
      <c r="Z29" s="12"/>
      <c r="AB29" s="12"/>
      <c r="AD29" s="12" t="s">
        <v>50</v>
      </c>
      <c r="AE29" s="7">
        <v>2</v>
      </c>
      <c r="AF29" s="12" t="s">
        <v>53</v>
      </c>
      <c r="AG29" s="1">
        <v>2</v>
      </c>
      <c r="AH29" s="12"/>
      <c r="AI29" s="1"/>
      <c r="AJ29" s="12"/>
      <c r="AL29" s="12" t="s">
        <v>50</v>
      </c>
      <c r="AM29" s="1">
        <v>2</v>
      </c>
      <c r="AN29" s="12"/>
      <c r="AP29" s="12"/>
      <c r="AR29" s="12"/>
      <c r="AT29" s="12"/>
      <c r="AV29" s="12"/>
      <c r="AX29" s="12"/>
      <c r="AZ29" s="12" t="s">
        <v>33</v>
      </c>
      <c r="BA29" s="1">
        <v>2</v>
      </c>
      <c r="BB29" s="12" t="s">
        <v>46</v>
      </c>
      <c r="BC29" s="1">
        <v>4</v>
      </c>
      <c r="BD29" s="12" t="s">
        <v>50</v>
      </c>
      <c r="BE29" s="30">
        <v>2</v>
      </c>
      <c r="BH29" s="12" t="s">
        <v>50</v>
      </c>
      <c r="BI29" s="7">
        <v>2</v>
      </c>
      <c r="BJ29" s="12"/>
      <c r="BK29" s="1"/>
      <c r="BL29" s="12" t="s">
        <v>6</v>
      </c>
      <c r="BM29" s="1">
        <v>4</v>
      </c>
      <c r="BN29" s="6"/>
      <c r="BO29" s="1"/>
      <c r="BP29" s="12"/>
      <c r="BQ29" s="1"/>
      <c r="BR29" s="12"/>
      <c r="BS29" s="7"/>
      <c r="BT29" s="1"/>
      <c r="BV29" s="12"/>
      <c r="BW29" s="1"/>
      <c r="BX29" s="12" t="s">
        <v>54</v>
      </c>
      <c r="BY29" s="1">
        <v>2</v>
      </c>
      <c r="BZ29" s="12"/>
      <c r="CB29" s="12"/>
      <c r="CD29" s="12"/>
      <c r="CE29" s="1"/>
      <c r="CF29" s="12" t="s">
        <v>43</v>
      </c>
      <c r="CG29" s="1">
        <v>1</v>
      </c>
      <c r="CH29" s="12"/>
      <c r="CJ29" s="12"/>
      <c r="CL29" s="12"/>
      <c r="CM29" s="30"/>
      <c r="CN29" s="12"/>
      <c r="CP29" s="12"/>
      <c r="CR29" s="12"/>
      <c r="CT29" s="12"/>
      <c r="CV29" s="12"/>
      <c r="CW29" s="30"/>
      <c r="CX29" s="12"/>
      <c r="CZ29" s="12"/>
      <c r="DB29" s="12"/>
      <c r="DD29" s="12"/>
      <c r="DF29" s="12"/>
      <c r="DG29" s="30"/>
      <c r="DH29" s="12"/>
      <c r="DJ29" s="12"/>
      <c r="DL29" s="12"/>
      <c r="DN29" s="12"/>
      <c r="DP29" s="12"/>
      <c r="DQ29" s="30"/>
      <c r="DT29" s="12" t="s">
        <v>180</v>
      </c>
      <c r="DU29" s="1">
        <v>6</v>
      </c>
      <c r="DV29" s="12"/>
      <c r="DX29" s="12"/>
      <c r="DZ29" s="12"/>
      <c r="EA29" s="30"/>
      <c r="EB29" s="84"/>
      <c r="EC29" s="36"/>
      <c r="ED29" s="12"/>
      <c r="EF29" s="12"/>
      <c r="EH29" s="12" t="s">
        <v>69</v>
      </c>
      <c r="EI29" s="1">
        <v>2</v>
      </c>
      <c r="EJ29" s="12"/>
      <c r="EK29" s="30"/>
      <c r="EL29" s="12"/>
      <c r="EN29" s="12" t="s">
        <v>28</v>
      </c>
      <c r="EO29" s="1">
        <v>2</v>
      </c>
      <c r="EP29" s="12"/>
      <c r="ER29" s="12"/>
      <c r="ET29" s="12"/>
      <c r="EU29" s="30"/>
      <c r="EV29" s="12"/>
      <c r="EX29" s="12"/>
      <c r="EZ29" s="12"/>
      <c r="FB29" s="12"/>
      <c r="FD29" s="12"/>
      <c r="FE29" s="30"/>
      <c r="FF29" s="12"/>
      <c r="FH29" s="12"/>
      <c r="FJ29" s="12" t="s">
        <v>50</v>
      </c>
      <c r="FK29" s="1">
        <v>2</v>
      </c>
      <c r="FL29" s="12"/>
      <c r="FN29" s="12"/>
      <c r="FO29" s="30"/>
      <c r="FR29" s="12"/>
      <c r="FT29" s="84"/>
      <c r="FU29" s="36"/>
      <c r="FV29" s="12"/>
      <c r="FX29" s="12"/>
      <c r="FY29" s="30"/>
      <c r="FZ29" s="12"/>
      <c r="GB29" s="12" t="s">
        <v>336</v>
      </c>
      <c r="GD29" s="12"/>
      <c r="GF29" s="12"/>
      <c r="GH29" s="12"/>
      <c r="GI29" s="30"/>
      <c r="GJ29" s="12"/>
      <c r="GL29" s="12"/>
      <c r="GN29" s="12"/>
      <c r="GP29" s="12" t="s">
        <v>55</v>
      </c>
      <c r="GQ29" s="1">
        <v>2</v>
      </c>
      <c r="GR29" s="12" t="s">
        <v>53</v>
      </c>
      <c r="GS29" s="30">
        <v>2</v>
      </c>
      <c r="GT29" s="12"/>
      <c r="GV29" s="12"/>
      <c r="GX29" s="12"/>
      <c r="GZ29" s="12" t="s">
        <v>54</v>
      </c>
      <c r="HA29" s="1">
        <v>2</v>
      </c>
      <c r="HB29" s="12"/>
      <c r="HC29" s="30"/>
      <c r="HD29" s="12"/>
      <c r="HF29" s="12"/>
      <c r="HH29" s="12"/>
      <c r="HJ29" s="12" t="s">
        <v>170</v>
      </c>
      <c r="HK29" s="1">
        <v>1</v>
      </c>
      <c r="HL29" s="12"/>
      <c r="HM29" s="30"/>
      <c r="HN29" s="12"/>
      <c r="HP29" s="12"/>
      <c r="HR29" s="12"/>
      <c r="HT29" s="12" t="s">
        <v>14</v>
      </c>
      <c r="HU29" s="1">
        <v>2</v>
      </c>
      <c r="HV29" s="12"/>
      <c r="HW29" s="30"/>
      <c r="HZ29" s="12"/>
      <c r="IB29" s="12" t="s">
        <v>38</v>
      </c>
      <c r="IC29" s="1">
        <v>1</v>
      </c>
      <c r="ID29" s="12"/>
      <c r="IF29" s="12"/>
      <c r="IG29" s="30"/>
      <c r="IH29" s="12"/>
      <c r="IJ29" s="12"/>
      <c r="IL29" s="12"/>
      <c r="IN29" s="12" t="s">
        <v>40</v>
      </c>
      <c r="IO29" s="1">
        <v>4</v>
      </c>
      <c r="IP29" s="12"/>
      <c r="IQ29" s="30"/>
      <c r="IR29" s="12"/>
      <c r="IT29" s="12"/>
      <c r="IV29" s="12"/>
      <c r="IX29" s="12" t="s">
        <v>340</v>
      </c>
      <c r="IY29" s="1">
        <v>1</v>
      </c>
      <c r="IZ29" s="12"/>
      <c r="JA29" s="30"/>
      <c r="JB29" s="12"/>
      <c r="JD29" s="12"/>
      <c r="JF29" s="12" t="s">
        <v>170</v>
      </c>
      <c r="JG29" s="1">
        <v>1</v>
      </c>
      <c r="JH29" s="12"/>
      <c r="JJ29" s="12"/>
      <c r="JK29" s="30"/>
      <c r="JL29" s="12"/>
      <c r="JN29" s="12"/>
      <c r="JO29" s="30"/>
      <c r="JR29" s="12"/>
      <c r="JT29" s="12" t="s">
        <v>19</v>
      </c>
      <c r="JU29" s="30">
        <v>2</v>
      </c>
      <c r="JV29" s="12"/>
      <c r="JX29" s="12"/>
      <c r="JZ29" s="12"/>
      <c r="KB29" s="12"/>
      <c r="KD29" s="12"/>
      <c r="KE29" s="30"/>
      <c r="KF29" s="12"/>
      <c r="KH29" s="12"/>
      <c r="KJ29" s="12"/>
      <c r="KL29" s="12"/>
      <c r="KN29" s="12"/>
      <c r="KO29" s="30"/>
      <c r="KP29" s="12"/>
      <c r="KR29" s="12"/>
      <c r="KT29" s="12"/>
      <c r="KV29" s="12"/>
      <c r="KX29" s="12"/>
      <c r="KY29" s="30"/>
      <c r="KZ29" s="12"/>
      <c r="LB29" s="12"/>
      <c r="LD29" s="12"/>
      <c r="LF29" s="12"/>
      <c r="LH29" s="12"/>
      <c r="LI29" s="30"/>
      <c r="LJ29" s="12"/>
      <c r="LL29" s="12"/>
      <c r="LN29" s="12"/>
      <c r="LP29" s="12"/>
      <c r="LR29" s="12"/>
      <c r="LS29" s="30"/>
      <c r="LT29" s="12"/>
      <c r="LV29" s="12"/>
      <c r="LX29" s="12"/>
      <c r="LZ29" s="12"/>
      <c r="MB29" s="12"/>
      <c r="MC29" s="30"/>
      <c r="MD29" s="12"/>
      <c r="MF29" s="12"/>
      <c r="MH29" s="12"/>
      <c r="MJ29" s="12"/>
      <c r="ML29" s="12"/>
      <c r="MM29" s="30"/>
      <c r="MN29" s="12"/>
      <c r="MP29" s="12"/>
      <c r="MR29" s="12"/>
      <c r="MT29" s="12"/>
      <c r="MV29" s="12"/>
      <c r="MW29" s="30"/>
    </row>
    <row r="30" spans="1:361" x14ac:dyDescent="0.3">
      <c r="A30" s="105"/>
      <c r="B30" s="18"/>
      <c r="C30" s="19"/>
      <c r="D30" s="6"/>
      <c r="F30" s="12"/>
      <c r="H30" s="12"/>
      <c r="J30" s="12"/>
      <c r="K30" s="7"/>
      <c r="L30" s="12"/>
      <c r="N30" s="12"/>
      <c r="P30" s="12"/>
      <c r="R30" s="12"/>
      <c r="T30" s="12"/>
      <c r="U30" s="7"/>
      <c r="V30" s="12"/>
      <c r="X30" s="12"/>
      <c r="Z30" s="12"/>
      <c r="AB30" s="12"/>
      <c r="AD30" s="12"/>
      <c r="AE30" s="7"/>
      <c r="AF30" s="12"/>
      <c r="AH30" s="12"/>
      <c r="AI30" s="1"/>
      <c r="AJ30" s="12"/>
      <c r="AK30" s="1"/>
      <c r="AL30" s="12" t="s">
        <v>54</v>
      </c>
      <c r="AM30" s="1">
        <v>2</v>
      </c>
      <c r="AN30" s="12"/>
      <c r="AP30" s="12"/>
      <c r="AR30" s="12"/>
      <c r="AS30" s="1"/>
      <c r="AT30" s="12"/>
      <c r="AV30" s="12"/>
      <c r="AW30" s="1"/>
      <c r="AX30" s="12"/>
      <c r="AY30" s="1"/>
      <c r="AZ30" s="6"/>
      <c r="BB30" s="12"/>
      <c r="BD30" s="12" t="s">
        <v>173</v>
      </c>
      <c r="BE30" s="1">
        <v>2</v>
      </c>
      <c r="BF30" s="12"/>
      <c r="BG30" s="1"/>
      <c r="BH30" s="12"/>
      <c r="BJ30" s="12"/>
      <c r="BK30" s="1"/>
      <c r="BL30" s="12" t="s">
        <v>14</v>
      </c>
      <c r="BM30" s="1">
        <v>1</v>
      </c>
      <c r="BN30" s="6"/>
      <c r="BO30" s="1"/>
      <c r="BP30" s="12"/>
      <c r="BQ30" s="1"/>
      <c r="BR30" s="12"/>
      <c r="BS30" s="7"/>
      <c r="BT30" s="1"/>
      <c r="BV30" s="12"/>
      <c r="BW30" s="1"/>
      <c r="BX30" s="12" t="s">
        <v>5</v>
      </c>
      <c r="BY30" s="1">
        <v>1</v>
      </c>
      <c r="BZ30" s="12"/>
      <c r="CA30" s="1"/>
      <c r="CB30" s="12"/>
      <c r="CD30" s="12"/>
      <c r="CE30" s="1"/>
      <c r="CF30" s="12"/>
      <c r="CH30" s="12"/>
      <c r="CJ30" s="12"/>
      <c r="CL30" s="12"/>
      <c r="CM30" s="30"/>
      <c r="CN30" s="12"/>
      <c r="CP30" s="12"/>
      <c r="CR30" s="12"/>
      <c r="CT30" s="12"/>
      <c r="CV30" s="12"/>
      <c r="CW30" s="30"/>
      <c r="CX30" s="12"/>
      <c r="CZ30" s="12"/>
      <c r="DB30" s="12"/>
      <c r="DD30" s="12"/>
      <c r="DF30" s="12"/>
      <c r="DG30" s="30"/>
      <c r="DH30" s="12"/>
      <c r="DJ30" s="12"/>
      <c r="DL30" s="12"/>
      <c r="DN30" s="12"/>
      <c r="DP30" s="12"/>
      <c r="DQ30" s="30"/>
      <c r="DR30" s="12"/>
      <c r="DT30" s="12"/>
      <c r="DV30" s="12"/>
      <c r="DX30" s="12"/>
      <c r="DZ30" s="12"/>
      <c r="EA30" s="30"/>
      <c r="EB30" s="84"/>
      <c r="EC30" s="36"/>
      <c r="ED30" s="12"/>
      <c r="EF30" s="12"/>
      <c r="EH30" s="12"/>
      <c r="EJ30" s="12"/>
      <c r="EK30" s="30"/>
      <c r="EL30" s="12"/>
      <c r="EN30" s="12" t="s">
        <v>69</v>
      </c>
      <c r="EO30" s="1">
        <v>2</v>
      </c>
      <c r="EP30" s="12"/>
      <c r="ER30" s="12"/>
      <c r="ET30" s="12"/>
      <c r="EU30" s="30"/>
      <c r="EV30" s="12"/>
      <c r="EX30" s="12"/>
      <c r="EZ30" s="12"/>
      <c r="FB30" s="12"/>
      <c r="FD30" s="12"/>
      <c r="FE30" s="30"/>
      <c r="FF30" s="12"/>
      <c r="FH30" s="12"/>
      <c r="FJ30" s="12"/>
      <c r="FL30" s="12"/>
      <c r="FN30" s="12"/>
      <c r="FO30" s="30"/>
      <c r="FR30" s="12"/>
      <c r="FT30" s="84"/>
      <c r="FU30" s="36"/>
      <c r="FV30" s="12"/>
      <c r="FX30" s="12"/>
      <c r="FY30" s="30"/>
      <c r="FZ30" s="12"/>
      <c r="GB30" s="12"/>
      <c r="GD30" s="12"/>
      <c r="GF30" s="12"/>
      <c r="GH30" s="12"/>
      <c r="GI30" s="30"/>
      <c r="GJ30" s="12"/>
      <c r="GL30" s="12"/>
      <c r="GN30" s="12"/>
      <c r="GP30" s="12" t="s">
        <v>54</v>
      </c>
      <c r="GQ30" s="1">
        <v>2</v>
      </c>
      <c r="GR30" s="12"/>
      <c r="GS30" s="30"/>
      <c r="GT30" s="12"/>
      <c r="GV30" s="12"/>
      <c r="GX30" s="12"/>
      <c r="GZ30" s="12" t="s">
        <v>38</v>
      </c>
      <c r="HA30" s="1">
        <v>1</v>
      </c>
      <c r="HB30" s="12"/>
      <c r="HC30" s="30"/>
      <c r="HD30" s="12"/>
      <c r="HF30" s="12"/>
      <c r="HH30" s="12"/>
      <c r="HJ30" s="12"/>
      <c r="HL30" s="12"/>
      <c r="HM30" s="30"/>
      <c r="HN30" s="12"/>
      <c r="HP30" s="12"/>
      <c r="HR30" s="12"/>
      <c r="HT30" s="12"/>
      <c r="HV30" s="12"/>
      <c r="HW30" s="30"/>
      <c r="HZ30" s="12"/>
      <c r="IB30" s="12"/>
      <c r="ID30" s="12"/>
      <c r="IF30" s="12"/>
      <c r="IG30" s="30"/>
      <c r="IH30" s="12"/>
      <c r="IJ30" s="12"/>
      <c r="IL30" s="12"/>
      <c r="IN30" s="12" t="s">
        <v>53</v>
      </c>
      <c r="IO30" s="1">
        <v>2</v>
      </c>
      <c r="IP30" s="12"/>
      <c r="IQ30" s="30"/>
      <c r="IR30" s="12"/>
      <c r="IT30" s="12"/>
      <c r="IV30" s="12"/>
      <c r="IX30" s="12"/>
      <c r="IZ30" s="12"/>
      <c r="JA30" s="30"/>
      <c r="JB30" s="12"/>
      <c r="JD30" s="12"/>
      <c r="JF30" s="12"/>
      <c r="JH30" s="12"/>
      <c r="JJ30" s="12"/>
      <c r="JK30" s="30"/>
      <c r="JL30" s="12"/>
      <c r="JN30" s="12"/>
      <c r="JP30" s="12"/>
      <c r="JR30" s="12"/>
      <c r="JT30" s="12"/>
      <c r="JU30" s="30"/>
      <c r="JV30" s="12"/>
      <c r="JX30" s="12"/>
      <c r="JZ30" s="12"/>
      <c r="KB30" s="12"/>
      <c r="KD30" s="12"/>
      <c r="KE30" s="30"/>
      <c r="KF30" s="12"/>
      <c r="KH30" s="12"/>
      <c r="KJ30" s="12"/>
      <c r="KL30" s="12"/>
      <c r="KN30" s="12"/>
      <c r="KO30" s="30"/>
      <c r="KP30" s="12"/>
      <c r="KR30" s="12"/>
      <c r="KT30" s="12"/>
      <c r="KV30" s="12"/>
      <c r="KX30" s="12"/>
      <c r="KY30" s="30"/>
      <c r="KZ30" s="12"/>
      <c r="LB30" s="12"/>
      <c r="LD30" s="12"/>
      <c r="LF30" s="12"/>
      <c r="LH30" s="12"/>
      <c r="LI30" s="30"/>
      <c r="LJ30" s="12"/>
      <c r="LL30" s="12"/>
      <c r="LN30" s="12"/>
      <c r="LP30" s="12"/>
      <c r="LR30" s="12"/>
      <c r="LS30" s="30"/>
      <c r="LT30" s="12"/>
      <c r="LV30" s="12"/>
      <c r="LX30" s="12"/>
      <c r="LZ30" s="12"/>
      <c r="MB30" s="12"/>
      <c r="MC30" s="30"/>
      <c r="MD30" s="12"/>
      <c r="MF30" s="12"/>
      <c r="MH30" s="12"/>
      <c r="MJ30" s="12"/>
      <c r="ML30" s="12"/>
      <c r="MM30" s="30"/>
      <c r="MN30" s="12"/>
      <c r="MP30" s="12"/>
      <c r="MR30" s="12"/>
      <c r="MT30" s="12"/>
      <c r="MV30" s="12"/>
      <c r="MW30" s="30"/>
    </row>
    <row r="31" spans="1:361" x14ac:dyDescent="0.3">
      <c r="A31" s="105"/>
      <c r="B31" s="18"/>
      <c r="C31" s="19"/>
      <c r="D31" s="6"/>
      <c r="F31" s="12"/>
      <c r="H31" s="12"/>
      <c r="J31" s="12"/>
      <c r="K31" s="7"/>
      <c r="L31" s="12"/>
      <c r="N31" s="12"/>
      <c r="P31" s="12"/>
      <c r="R31" s="12"/>
      <c r="T31" s="12"/>
      <c r="U31" s="7"/>
      <c r="V31" s="12"/>
      <c r="X31" s="12"/>
      <c r="Z31" s="12"/>
      <c r="AB31" s="12"/>
      <c r="AD31" s="12"/>
      <c r="AE31" s="7"/>
      <c r="AF31" s="12"/>
      <c r="AG31" s="1"/>
      <c r="AH31" s="12"/>
      <c r="AI31" s="1"/>
      <c r="AJ31" s="12"/>
      <c r="AK31" s="1"/>
      <c r="AL31" s="12"/>
      <c r="AN31" s="12"/>
      <c r="AO31" s="7"/>
      <c r="AP31" s="12"/>
      <c r="AQ31" s="1"/>
      <c r="AR31" s="12"/>
      <c r="AS31" s="1"/>
      <c r="AT31" s="12"/>
      <c r="AU31" s="1"/>
      <c r="AV31" s="12"/>
      <c r="AW31" s="1"/>
      <c r="AX31" s="6"/>
      <c r="AY31" s="7"/>
      <c r="AZ31" s="6"/>
      <c r="BA31" s="1"/>
      <c r="BB31" s="12"/>
      <c r="BC31" s="1"/>
      <c r="BD31" s="12"/>
      <c r="BF31" s="12"/>
      <c r="BG31" s="1"/>
      <c r="BH31" s="12"/>
      <c r="BI31" s="7"/>
      <c r="BJ31" s="12"/>
      <c r="BK31" s="30"/>
      <c r="BL31" s="1"/>
      <c r="BN31" s="6"/>
      <c r="BO31" s="1"/>
      <c r="BP31" s="12"/>
      <c r="BQ31" s="1"/>
      <c r="BR31" s="12"/>
      <c r="BS31" s="7"/>
      <c r="BT31" s="1"/>
      <c r="BV31" s="12"/>
      <c r="BW31" s="1"/>
      <c r="BX31" s="12"/>
      <c r="BZ31" s="12"/>
      <c r="CA31" s="1"/>
      <c r="CB31" s="12"/>
      <c r="CC31" s="7"/>
      <c r="CD31" s="12"/>
      <c r="CE31" s="1"/>
      <c r="CF31" s="12"/>
      <c r="CH31" s="12"/>
      <c r="CJ31" s="12"/>
      <c r="CL31" s="12"/>
      <c r="CM31" s="30"/>
      <c r="CN31" s="12"/>
      <c r="CP31" s="12"/>
      <c r="CR31" s="12"/>
      <c r="CT31" s="12"/>
      <c r="CV31" s="12"/>
      <c r="CW31" s="30"/>
      <c r="CX31" s="12"/>
      <c r="CZ31" s="12"/>
      <c r="DB31" s="12"/>
      <c r="DD31" s="12"/>
      <c r="DF31" s="12"/>
      <c r="DG31" s="30"/>
      <c r="DH31" s="12"/>
      <c r="DJ31" s="12"/>
      <c r="DL31" s="12"/>
      <c r="DN31" s="12"/>
      <c r="DP31" s="12"/>
      <c r="DQ31" s="30"/>
      <c r="DR31" s="12"/>
      <c r="DT31" s="12"/>
      <c r="DV31" s="12"/>
      <c r="DX31" s="12"/>
      <c r="DZ31" s="12"/>
      <c r="EA31" s="30"/>
      <c r="EB31" s="84"/>
      <c r="EC31" s="36"/>
      <c r="ED31" s="12"/>
      <c r="EF31" s="12"/>
      <c r="EH31" s="12"/>
      <c r="EJ31" s="12"/>
      <c r="EK31" s="30"/>
      <c r="EL31" s="12"/>
      <c r="EN31" s="12"/>
      <c r="EP31" s="12"/>
      <c r="ER31" s="12"/>
      <c r="ET31" s="12"/>
      <c r="EU31" s="30"/>
      <c r="EV31" s="12"/>
      <c r="EX31" s="12"/>
      <c r="EZ31" s="12"/>
      <c r="FB31" s="12"/>
      <c r="FD31" s="12"/>
      <c r="FE31" s="30"/>
      <c r="FF31" s="12"/>
      <c r="FH31" s="12"/>
      <c r="FJ31" s="12"/>
      <c r="FL31" s="12"/>
      <c r="FN31" s="12"/>
      <c r="FO31" s="30"/>
      <c r="FR31" s="12"/>
      <c r="FT31" s="84"/>
      <c r="FU31" s="36"/>
      <c r="FV31" s="12"/>
      <c r="FX31" s="12"/>
      <c r="FY31" s="30"/>
      <c r="FZ31" s="12"/>
      <c r="GB31" s="12"/>
      <c r="GD31" s="12"/>
      <c r="GF31" s="12"/>
      <c r="GH31" s="12"/>
      <c r="GI31" s="30"/>
      <c r="GJ31" s="12"/>
      <c r="GL31" s="12"/>
      <c r="GN31" s="12"/>
      <c r="GP31" s="12"/>
      <c r="GR31" s="12"/>
      <c r="GS31" s="30"/>
      <c r="GT31" s="12"/>
      <c r="GV31" s="12"/>
      <c r="GX31" s="12"/>
      <c r="GZ31" s="12"/>
      <c r="HB31" s="12"/>
      <c r="HC31" s="30"/>
      <c r="HD31" s="12"/>
      <c r="HF31" s="12"/>
      <c r="HH31" s="12"/>
      <c r="HJ31" s="12"/>
      <c r="HL31" s="12"/>
      <c r="HM31" s="30"/>
      <c r="HN31" s="12"/>
      <c r="HP31" s="12"/>
      <c r="HR31" s="12"/>
      <c r="HT31" s="12"/>
      <c r="HV31" s="12"/>
      <c r="HW31" s="30"/>
      <c r="HZ31" s="12"/>
      <c r="IB31" s="12"/>
      <c r="ID31" s="12"/>
      <c r="IF31" s="12"/>
      <c r="IG31" s="30"/>
      <c r="IH31" s="12"/>
      <c r="IJ31" s="12"/>
      <c r="IL31" s="12"/>
      <c r="IN31" s="12"/>
      <c r="IP31" s="12"/>
      <c r="IQ31" s="30"/>
      <c r="IR31" s="12"/>
      <c r="IT31" s="12"/>
      <c r="IV31" s="12"/>
      <c r="IX31" s="12"/>
      <c r="IZ31" s="12"/>
      <c r="JA31" s="30"/>
      <c r="JB31" s="12"/>
      <c r="JD31" s="12"/>
      <c r="JF31" s="12"/>
      <c r="JH31" s="12"/>
      <c r="JJ31" s="12"/>
      <c r="JK31" s="30"/>
      <c r="JL31" s="12"/>
      <c r="JN31" s="12"/>
      <c r="JP31" s="12"/>
      <c r="JR31" s="12"/>
      <c r="JT31" s="12"/>
      <c r="JU31" s="30"/>
      <c r="JV31" s="12"/>
      <c r="JX31" s="12"/>
      <c r="JZ31" s="12"/>
      <c r="KB31" s="12"/>
      <c r="KD31" s="12"/>
      <c r="KE31" s="30"/>
      <c r="KF31" s="12"/>
      <c r="KH31" s="12"/>
      <c r="KJ31" s="12"/>
      <c r="KL31" s="12"/>
      <c r="KN31" s="12"/>
      <c r="KO31" s="30"/>
      <c r="KP31" s="12"/>
      <c r="KR31" s="12"/>
      <c r="KT31" s="12"/>
      <c r="KV31" s="12"/>
      <c r="KX31" s="12"/>
      <c r="KY31" s="30"/>
      <c r="KZ31" s="12"/>
      <c r="LB31" s="12"/>
      <c r="LD31" s="12"/>
      <c r="LF31" s="12"/>
      <c r="LH31" s="12"/>
      <c r="LI31" s="30"/>
      <c r="LJ31" s="12"/>
      <c r="LL31" s="12"/>
      <c r="LN31" s="12"/>
      <c r="LP31" s="12"/>
      <c r="LR31" s="12"/>
      <c r="LS31" s="30"/>
      <c r="LT31" s="12"/>
      <c r="LV31" s="12"/>
      <c r="LX31" s="12"/>
      <c r="LZ31" s="12"/>
      <c r="MB31" s="12"/>
      <c r="MC31" s="30"/>
      <c r="MD31" s="12"/>
      <c r="MF31" s="12"/>
      <c r="MH31" s="12"/>
      <c r="MJ31" s="12"/>
      <c r="ML31" s="12"/>
      <c r="MM31" s="30"/>
      <c r="MN31" s="12"/>
      <c r="MP31" s="12"/>
      <c r="MR31" s="12"/>
      <c r="MT31" s="12"/>
      <c r="MV31" s="12"/>
      <c r="MW31" s="30"/>
    </row>
    <row r="32" spans="1:361" x14ac:dyDescent="0.3">
      <c r="A32" s="105"/>
      <c r="B32" s="18"/>
      <c r="C32" s="19"/>
      <c r="D32" s="6"/>
      <c r="F32" s="12"/>
      <c r="H32" s="12"/>
      <c r="J32" s="12"/>
      <c r="K32" s="7"/>
      <c r="L32" s="12"/>
      <c r="N32" s="12"/>
      <c r="P32" s="12"/>
      <c r="R32" s="12"/>
      <c r="T32" s="12"/>
      <c r="U32" s="7"/>
      <c r="V32" s="12"/>
      <c r="X32" s="12"/>
      <c r="Z32" s="12"/>
      <c r="AB32" s="12"/>
      <c r="AD32" s="12"/>
      <c r="AE32" s="7"/>
      <c r="AF32" s="12"/>
      <c r="AG32" s="1"/>
      <c r="AH32" s="12"/>
      <c r="AI32" s="1"/>
      <c r="AJ32" s="12"/>
      <c r="AK32" s="1"/>
      <c r="AL32" s="12"/>
      <c r="AM32" s="1"/>
      <c r="AN32" s="12"/>
      <c r="AO32" s="7"/>
      <c r="AP32" s="12"/>
      <c r="AQ32" s="1"/>
      <c r="AR32" s="12"/>
      <c r="AS32" s="1"/>
      <c r="AT32" s="12"/>
      <c r="AU32" s="1"/>
      <c r="AV32" s="12"/>
      <c r="AW32" s="1"/>
      <c r="AX32" s="6"/>
      <c r="AY32" s="7"/>
      <c r="AZ32" s="6"/>
      <c r="BA32" s="1"/>
      <c r="BB32" s="12"/>
      <c r="BC32" s="1"/>
      <c r="BD32" s="12"/>
      <c r="BE32" s="1"/>
      <c r="BF32" s="12"/>
      <c r="BG32" s="1"/>
      <c r="BH32" s="12"/>
      <c r="BI32" s="7"/>
      <c r="BJ32" s="12"/>
      <c r="BK32" s="30"/>
      <c r="BL32" s="1"/>
      <c r="BM32" s="1"/>
      <c r="BN32" s="6"/>
      <c r="BO32" s="1"/>
      <c r="BP32" s="12"/>
      <c r="BQ32" s="1"/>
      <c r="BR32" s="12"/>
      <c r="BS32" s="7"/>
      <c r="BT32" s="1"/>
      <c r="BV32" s="12"/>
      <c r="BW32" s="1"/>
      <c r="BX32" s="12"/>
      <c r="BY32" s="1"/>
      <c r="BZ32" s="12"/>
      <c r="CA32" s="1"/>
      <c r="CB32" s="12"/>
      <c r="CC32" s="7"/>
      <c r="CD32" s="12"/>
      <c r="CE32" s="1"/>
      <c r="CF32" s="12"/>
      <c r="CH32" s="12"/>
      <c r="CJ32" s="12"/>
      <c r="CL32" s="12"/>
      <c r="CM32" s="30"/>
      <c r="CN32" s="12"/>
      <c r="CP32" s="12"/>
      <c r="CR32" s="12"/>
      <c r="CT32" s="12"/>
      <c r="CV32" s="12"/>
      <c r="CW32" s="30"/>
      <c r="CX32" s="12"/>
      <c r="CZ32" s="12"/>
      <c r="DB32" s="12"/>
      <c r="DD32" s="12"/>
      <c r="DF32" s="12"/>
      <c r="DG32" s="30"/>
      <c r="DH32" s="12"/>
      <c r="DJ32" s="12"/>
      <c r="DL32" s="12"/>
      <c r="DN32" s="12"/>
      <c r="DP32" s="12"/>
      <c r="DQ32" s="30"/>
      <c r="DR32" s="12"/>
      <c r="DT32" s="12"/>
      <c r="DV32" s="12"/>
      <c r="DX32" s="12"/>
      <c r="DZ32" s="12"/>
      <c r="EA32" s="30"/>
      <c r="EB32" s="84"/>
      <c r="EC32" s="36"/>
      <c r="ED32" s="12"/>
      <c r="EF32" s="12"/>
      <c r="EH32" s="12"/>
      <c r="EJ32" s="12"/>
      <c r="EK32" s="30"/>
      <c r="EL32" s="12"/>
      <c r="EN32" s="12"/>
      <c r="EP32" s="12"/>
      <c r="ER32" s="12"/>
      <c r="ET32" s="12"/>
      <c r="EU32" s="30"/>
      <c r="EV32" s="12"/>
      <c r="EX32" s="12"/>
      <c r="EZ32" s="12"/>
      <c r="FB32" s="12"/>
      <c r="FD32" s="12"/>
      <c r="FE32" s="30"/>
      <c r="FF32" s="12"/>
      <c r="FH32" s="12"/>
      <c r="FJ32" s="12"/>
      <c r="FL32" s="12"/>
      <c r="FN32" s="12"/>
      <c r="FO32" s="30"/>
      <c r="FR32" s="12"/>
      <c r="FT32" s="84"/>
      <c r="FU32" s="36"/>
      <c r="FV32" s="12"/>
      <c r="FX32" s="12"/>
      <c r="FY32" s="30"/>
      <c r="FZ32" s="12"/>
      <c r="GB32" s="12"/>
      <c r="GD32" s="12"/>
      <c r="GF32" s="12"/>
      <c r="GH32" s="12"/>
      <c r="GI32" s="30"/>
      <c r="GJ32" s="12"/>
      <c r="GL32" s="12"/>
      <c r="GN32" s="12"/>
      <c r="GP32" s="12"/>
      <c r="GR32" s="12"/>
      <c r="GS32" s="30"/>
      <c r="GT32" s="12"/>
      <c r="GV32" s="12"/>
      <c r="GX32" s="12"/>
      <c r="GZ32" s="12"/>
      <c r="HB32" s="12"/>
      <c r="HC32" s="30"/>
      <c r="HD32" s="12"/>
      <c r="HF32" s="12"/>
      <c r="HH32" s="12"/>
      <c r="HJ32" s="12"/>
      <c r="HL32" s="12"/>
      <c r="HM32" s="30"/>
      <c r="HN32" s="12"/>
      <c r="HP32" s="12"/>
      <c r="HR32" s="12"/>
      <c r="HT32" s="12"/>
      <c r="HV32" s="12"/>
      <c r="HW32" s="30"/>
      <c r="HZ32" s="12"/>
      <c r="IB32" s="12"/>
      <c r="ID32" s="12"/>
      <c r="IF32" s="12"/>
      <c r="IG32" s="30"/>
      <c r="IH32" s="12"/>
      <c r="IJ32" s="12"/>
      <c r="IL32" s="12"/>
      <c r="IN32" s="12"/>
      <c r="IP32" s="12"/>
      <c r="IQ32" s="30"/>
      <c r="IR32" s="12"/>
      <c r="IT32" s="12"/>
      <c r="IV32" s="12"/>
      <c r="IX32" s="12"/>
      <c r="IZ32" s="12"/>
      <c r="JA32" s="30"/>
      <c r="JB32" s="12"/>
      <c r="JD32" s="12"/>
      <c r="JF32" s="12"/>
      <c r="JH32" s="12"/>
      <c r="JJ32" s="12"/>
      <c r="JK32" s="30"/>
      <c r="JL32" s="12"/>
      <c r="JN32" s="12"/>
      <c r="JP32" s="12"/>
      <c r="JR32" s="12"/>
      <c r="JT32" s="12"/>
      <c r="JU32" s="30"/>
      <c r="JV32" s="12"/>
      <c r="JX32" s="12"/>
      <c r="JZ32" s="12"/>
      <c r="KB32" s="12"/>
      <c r="KD32" s="12"/>
      <c r="KE32" s="30"/>
      <c r="KF32" s="12"/>
      <c r="KH32" s="12"/>
      <c r="KJ32" s="12"/>
      <c r="KL32" s="12"/>
      <c r="KN32" s="12"/>
      <c r="KO32" s="30"/>
      <c r="KP32" s="12"/>
      <c r="KR32" s="12"/>
      <c r="KT32" s="12"/>
      <c r="KV32" s="12"/>
      <c r="KX32" s="12"/>
      <c r="KY32" s="30"/>
      <c r="KZ32" s="12"/>
      <c r="LB32" s="12"/>
      <c r="LD32" s="12"/>
      <c r="LF32" s="12"/>
      <c r="LH32" s="12"/>
      <c r="LI32" s="30"/>
      <c r="LJ32" s="12"/>
      <c r="LL32" s="12"/>
      <c r="LN32" s="12"/>
      <c r="LP32" s="12"/>
      <c r="LR32" s="12"/>
      <c r="LS32" s="30"/>
      <c r="LT32" s="12"/>
      <c r="LV32" s="12"/>
      <c r="LX32" s="12"/>
      <c r="LZ32" s="12"/>
      <c r="MB32" s="12"/>
      <c r="MC32" s="30"/>
      <c r="MD32" s="12"/>
      <c r="MF32" s="12"/>
      <c r="MH32" s="12"/>
      <c r="MJ32" s="12"/>
      <c r="ML32" s="12"/>
      <c r="MM32" s="30"/>
      <c r="MN32" s="12"/>
      <c r="MP32" s="12"/>
      <c r="MR32" s="12"/>
      <c r="MT32" s="12"/>
      <c r="MV32" s="12"/>
      <c r="MW32" s="30"/>
    </row>
    <row r="33" spans="1:361" x14ac:dyDescent="0.3">
      <c r="A33" s="105"/>
      <c r="B33" s="18"/>
      <c r="C33" s="19"/>
      <c r="D33" s="6"/>
      <c r="F33" s="12"/>
      <c r="H33" s="12"/>
      <c r="J33" s="12"/>
      <c r="K33" s="7"/>
      <c r="L33" s="12"/>
      <c r="N33" s="12"/>
      <c r="P33" s="12"/>
      <c r="R33" s="12"/>
      <c r="T33" s="12"/>
      <c r="U33" s="7"/>
      <c r="V33" s="12"/>
      <c r="X33" s="12"/>
      <c r="Z33" s="12"/>
      <c r="AB33" s="12"/>
      <c r="AD33" s="12"/>
      <c r="AE33" s="7"/>
      <c r="AF33" s="12"/>
      <c r="AG33" s="1"/>
      <c r="AH33" s="12"/>
      <c r="AI33" s="1"/>
      <c r="AJ33" s="12"/>
      <c r="AK33" s="1"/>
      <c r="AL33" s="12"/>
      <c r="AM33" s="1"/>
      <c r="AN33" s="12"/>
      <c r="AO33" s="7"/>
      <c r="AP33" s="12"/>
      <c r="AQ33" s="1"/>
      <c r="AR33" s="12"/>
      <c r="AS33" s="1"/>
      <c r="AT33" s="12"/>
      <c r="AU33" s="1"/>
      <c r="AV33" s="12"/>
      <c r="AW33" s="1"/>
      <c r="AX33" s="6"/>
      <c r="AY33" s="7"/>
      <c r="AZ33" s="6"/>
      <c r="BA33" s="1"/>
      <c r="BB33" s="12"/>
      <c r="BC33" s="1"/>
      <c r="BD33" s="12"/>
      <c r="BE33" s="1"/>
      <c r="BF33" s="12"/>
      <c r="BG33" s="1"/>
      <c r="BH33" s="12"/>
      <c r="BI33" s="7"/>
      <c r="BJ33" s="12"/>
      <c r="BK33" s="30"/>
      <c r="BL33" s="1"/>
      <c r="BM33" s="1"/>
      <c r="BN33" s="6"/>
      <c r="BO33" s="1"/>
      <c r="BP33" s="12"/>
      <c r="BQ33" s="1"/>
      <c r="BR33" s="12"/>
      <c r="BS33" s="7"/>
      <c r="BT33" s="1"/>
      <c r="BV33" s="12"/>
      <c r="BW33" s="1"/>
      <c r="BX33" s="12"/>
      <c r="BY33" s="1"/>
      <c r="BZ33" s="12"/>
      <c r="CA33" s="1"/>
      <c r="CB33" s="12"/>
      <c r="CC33" s="7"/>
      <c r="CD33" s="12"/>
      <c r="CE33" s="1"/>
      <c r="CF33" s="12"/>
      <c r="CH33" s="12"/>
      <c r="CJ33" s="12"/>
      <c r="CL33" s="12"/>
      <c r="CM33" s="30"/>
      <c r="CN33" s="12"/>
      <c r="CP33" s="12"/>
      <c r="CR33" s="12"/>
      <c r="CT33" s="12"/>
      <c r="CV33" s="12"/>
      <c r="CW33" s="30"/>
      <c r="CX33" s="12"/>
      <c r="CZ33" s="12"/>
      <c r="DB33" s="12"/>
      <c r="DD33" s="12"/>
      <c r="DF33" s="12"/>
      <c r="DG33" s="30"/>
      <c r="DH33" s="12"/>
      <c r="DJ33" s="12"/>
      <c r="DL33" s="12"/>
      <c r="DN33" s="12"/>
      <c r="DP33" s="12"/>
      <c r="DQ33" s="30"/>
      <c r="DR33" s="12"/>
      <c r="DT33" s="12"/>
      <c r="DV33" s="12"/>
      <c r="DX33" s="12"/>
      <c r="DZ33" s="12"/>
      <c r="EA33" s="30"/>
      <c r="EB33" s="84"/>
      <c r="EC33" s="36"/>
      <c r="ED33" s="12"/>
      <c r="EF33" s="12"/>
      <c r="EH33" s="12"/>
      <c r="EJ33" s="12"/>
      <c r="EK33" s="30"/>
      <c r="EL33" s="12"/>
      <c r="EN33" s="12"/>
      <c r="EP33" s="12"/>
      <c r="ER33" s="12"/>
      <c r="ET33" s="12"/>
      <c r="EU33" s="30"/>
      <c r="EV33" s="12"/>
      <c r="EX33" s="12"/>
      <c r="EZ33" s="12"/>
      <c r="FB33" s="12"/>
      <c r="FD33" s="12"/>
      <c r="FE33" s="30"/>
      <c r="FF33" s="12"/>
      <c r="FH33" s="12"/>
      <c r="FJ33" s="12"/>
      <c r="FL33" s="12"/>
      <c r="FN33" s="12"/>
      <c r="FO33" s="30"/>
      <c r="FR33" s="12"/>
      <c r="FT33" s="84"/>
      <c r="FU33" s="36"/>
      <c r="FV33" s="12"/>
      <c r="FX33" s="12"/>
      <c r="FY33" s="30"/>
      <c r="FZ33" s="12"/>
      <c r="GB33" s="12"/>
      <c r="GD33" s="12"/>
      <c r="GF33" s="12"/>
      <c r="GH33" s="12"/>
      <c r="GI33" s="30"/>
      <c r="GJ33" s="12"/>
      <c r="GL33" s="12"/>
      <c r="GN33" s="12"/>
      <c r="GP33" s="12"/>
      <c r="GR33" s="12"/>
      <c r="GS33" s="30"/>
      <c r="GT33" s="12"/>
      <c r="GV33" s="12"/>
      <c r="GX33" s="12"/>
      <c r="GZ33" s="12"/>
      <c r="HB33" s="12"/>
      <c r="HC33" s="30"/>
      <c r="HD33" s="12"/>
      <c r="HF33" s="12"/>
      <c r="HH33" s="12"/>
      <c r="HJ33" s="12"/>
      <c r="HL33" s="12"/>
      <c r="HM33" s="30"/>
      <c r="HN33" s="12"/>
      <c r="HP33" s="12"/>
      <c r="HR33" s="12"/>
      <c r="HT33" s="12"/>
      <c r="HV33" s="12"/>
      <c r="HW33" s="30"/>
      <c r="HZ33" s="12"/>
      <c r="IB33" s="12"/>
      <c r="ID33" s="12"/>
      <c r="IF33" s="12"/>
      <c r="IG33" s="30"/>
      <c r="IH33" s="12"/>
      <c r="IJ33" s="12"/>
      <c r="IL33" s="12"/>
      <c r="IN33" s="12"/>
      <c r="IP33" s="12"/>
      <c r="IQ33" s="30"/>
      <c r="IR33" s="12"/>
      <c r="IT33" s="12"/>
      <c r="IV33" s="12"/>
      <c r="IX33" s="12"/>
      <c r="IZ33" s="12"/>
      <c r="JA33" s="30"/>
      <c r="JB33" s="12"/>
      <c r="JD33" s="12"/>
      <c r="JF33" s="12"/>
      <c r="JH33" s="12"/>
      <c r="JJ33" s="12"/>
      <c r="JK33" s="30"/>
      <c r="JL33" s="12"/>
      <c r="JN33" s="12"/>
      <c r="JP33" s="12"/>
      <c r="JR33" s="12"/>
      <c r="JT33" s="12"/>
      <c r="JU33" s="30"/>
      <c r="JV33" s="12"/>
      <c r="JX33" s="12"/>
      <c r="JZ33" s="12"/>
      <c r="KB33" s="12"/>
      <c r="KD33" s="12"/>
      <c r="KE33" s="30"/>
      <c r="KF33" s="12"/>
      <c r="KH33" s="12"/>
      <c r="KJ33" s="12"/>
      <c r="KL33" s="12"/>
      <c r="KN33" s="12"/>
      <c r="KO33" s="30"/>
      <c r="KP33" s="12"/>
      <c r="KR33" s="12"/>
      <c r="KT33" s="12"/>
      <c r="KV33" s="12"/>
      <c r="KX33" s="12"/>
      <c r="KY33" s="30"/>
      <c r="KZ33" s="12"/>
      <c r="LB33" s="12"/>
      <c r="LD33" s="12"/>
      <c r="LF33" s="12"/>
      <c r="LH33" s="12"/>
      <c r="LI33" s="30"/>
      <c r="LJ33" s="12"/>
      <c r="LL33" s="12"/>
      <c r="LN33" s="12"/>
      <c r="LP33" s="12"/>
      <c r="LR33" s="12"/>
      <c r="LS33" s="30"/>
      <c r="LT33" s="12"/>
      <c r="LV33" s="12"/>
      <c r="LX33" s="12"/>
      <c r="LZ33" s="12"/>
      <c r="MB33" s="12"/>
      <c r="MC33" s="30"/>
      <c r="MD33" s="12"/>
      <c r="MF33" s="12"/>
      <c r="MH33" s="12"/>
      <c r="MJ33" s="12"/>
      <c r="ML33" s="12"/>
      <c r="MM33" s="30"/>
      <c r="MN33" s="12"/>
      <c r="MP33" s="12"/>
      <c r="MR33" s="12"/>
      <c r="MT33" s="12"/>
      <c r="MV33" s="12"/>
      <c r="MW33" s="30"/>
    </row>
    <row r="34" spans="1:361" s="96" customFormat="1" ht="14.4" customHeight="1" thickBot="1" x14ac:dyDescent="0.35">
      <c r="A34" s="106"/>
      <c r="B34" s="89"/>
      <c r="C34" s="90"/>
      <c r="D34" s="91"/>
      <c r="E34" s="92"/>
      <c r="F34" s="93"/>
      <c r="G34" s="92"/>
      <c r="H34" s="93"/>
      <c r="I34" s="92"/>
      <c r="J34" s="93"/>
      <c r="K34" s="94"/>
      <c r="L34" s="93"/>
      <c r="M34" s="92"/>
      <c r="N34" s="93"/>
      <c r="O34" s="92"/>
      <c r="P34" s="93"/>
      <c r="Q34" s="92"/>
      <c r="R34" s="93"/>
      <c r="S34" s="92"/>
      <c r="T34" s="93"/>
      <c r="U34" s="94"/>
      <c r="V34" s="93"/>
      <c r="W34" s="92"/>
      <c r="X34" s="93"/>
      <c r="Y34" s="92"/>
      <c r="Z34" s="93"/>
      <c r="AA34" s="92"/>
      <c r="AB34" s="93"/>
      <c r="AC34" s="92"/>
      <c r="AD34" s="93"/>
      <c r="AE34" s="94"/>
      <c r="AF34" s="93"/>
      <c r="AG34" s="92"/>
      <c r="AH34" s="93"/>
      <c r="AI34" s="92"/>
      <c r="AJ34" s="93"/>
      <c r="AK34" s="92"/>
      <c r="AL34" s="93"/>
      <c r="AM34" s="92"/>
      <c r="AN34" s="93"/>
      <c r="AO34" s="94"/>
      <c r="AP34" s="93"/>
      <c r="AQ34" s="92"/>
      <c r="AR34" s="93"/>
      <c r="AS34" s="92"/>
      <c r="AT34" s="93"/>
      <c r="AU34" s="92"/>
      <c r="AV34" s="93"/>
      <c r="AW34" s="92"/>
      <c r="AX34" s="91"/>
      <c r="AY34" s="94"/>
      <c r="AZ34" s="91"/>
      <c r="BA34" s="92"/>
      <c r="BB34" s="93"/>
      <c r="BC34" s="92"/>
      <c r="BD34" s="93"/>
      <c r="BE34" s="92"/>
      <c r="BF34" s="93"/>
      <c r="BG34" s="92"/>
      <c r="BH34" s="93"/>
      <c r="BI34" s="94"/>
      <c r="BJ34" s="93"/>
      <c r="BK34" s="95"/>
      <c r="BL34" s="92"/>
      <c r="BM34" s="92"/>
      <c r="BN34" s="91"/>
      <c r="BO34" s="92"/>
      <c r="BP34" s="93"/>
      <c r="BQ34" s="92"/>
      <c r="BR34" s="93"/>
      <c r="BS34" s="94"/>
      <c r="BT34" s="92"/>
      <c r="BV34" s="93"/>
      <c r="BW34" s="92"/>
      <c r="BX34" s="93"/>
      <c r="BY34" s="92"/>
      <c r="BZ34" s="93"/>
      <c r="CA34" s="92"/>
      <c r="CB34" s="93"/>
      <c r="CC34" s="94"/>
      <c r="CD34" s="93"/>
      <c r="CE34" s="92"/>
      <c r="CF34" s="93"/>
      <c r="CG34" s="92"/>
      <c r="CH34" s="93"/>
      <c r="CI34" s="92"/>
      <c r="CJ34" s="93"/>
      <c r="CK34" s="92"/>
      <c r="CL34" s="93"/>
      <c r="CM34" s="95"/>
      <c r="CN34" s="93"/>
      <c r="CO34" s="92"/>
      <c r="CP34" s="93"/>
      <c r="CQ34" s="92"/>
      <c r="CR34" s="93"/>
      <c r="CS34" s="92"/>
      <c r="CT34" s="93"/>
      <c r="CU34" s="92"/>
      <c r="CV34" s="93"/>
      <c r="CW34" s="95"/>
      <c r="CX34" s="93"/>
      <c r="CY34" s="92"/>
      <c r="CZ34" s="93"/>
      <c r="DA34" s="92"/>
      <c r="DB34" s="93"/>
      <c r="DC34" s="92"/>
      <c r="DD34" s="93"/>
      <c r="DE34" s="92"/>
      <c r="DF34" s="93"/>
      <c r="DG34" s="95"/>
      <c r="DH34" s="93"/>
      <c r="DI34" s="92"/>
      <c r="DJ34" s="93"/>
      <c r="DK34" s="92"/>
      <c r="DL34" s="93"/>
      <c r="DM34" s="92"/>
      <c r="DN34" s="93"/>
      <c r="DO34" s="92"/>
      <c r="DP34" s="93"/>
      <c r="DQ34" s="95"/>
      <c r="DR34" s="93"/>
      <c r="DS34" s="92"/>
      <c r="DT34" s="93"/>
      <c r="DU34" s="92"/>
      <c r="DV34" s="93"/>
      <c r="DW34" s="92"/>
      <c r="DX34" s="93"/>
      <c r="DY34" s="92"/>
      <c r="DZ34" s="93"/>
      <c r="EA34" s="95"/>
      <c r="EB34" s="97"/>
      <c r="EC34" s="98"/>
      <c r="ED34" s="93"/>
      <c r="EE34" s="92"/>
      <c r="EF34" s="93"/>
      <c r="EG34" s="92"/>
      <c r="EH34" s="93"/>
      <c r="EI34" s="92"/>
      <c r="EJ34" s="93"/>
      <c r="EK34" s="95"/>
      <c r="EL34" s="93"/>
      <c r="EM34" s="92"/>
      <c r="EN34" s="93"/>
      <c r="EO34" s="92"/>
      <c r="EP34" s="93"/>
      <c r="EQ34" s="92"/>
      <c r="ER34" s="93"/>
      <c r="ES34" s="92"/>
      <c r="ET34" s="93"/>
      <c r="EU34" s="95"/>
      <c r="EV34" s="93"/>
      <c r="EW34" s="92"/>
      <c r="EX34" s="93"/>
      <c r="EY34" s="92"/>
      <c r="EZ34" s="93"/>
      <c r="FA34" s="92"/>
      <c r="FB34" s="93"/>
      <c r="FC34" s="92"/>
      <c r="FD34" s="93"/>
      <c r="FE34" s="95"/>
      <c r="FF34" s="93"/>
      <c r="FG34" s="92"/>
      <c r="FH34" s="93"/>
      <c r="FI34" s="92"/>
      <c r="FJ34" s="93"/>
      <c r="FK34" s="92"/>
      <c r="FL34" s="93"/>
      <c r="FM34" s="92"/>
      <c r="FN34" s="93"/>
      <c r="FO34" s="95"/>
      <c r="FP34" s="92"/>
      <c r="FQ34" s="92"/>
      <c r="FR34" s="93"/>
      <c r="FS34" s="92"/>
      <c r="FT34" s="97"/>
      <c r="FU34" s="98"/>
      <c r="FV34" s="93"/>
      <c r="FW34" s="92"/>
      <c r="FX34" s="93"/>
      <c r="FY34" s="95"/>
      <c r="FZ34" s="93"/>
      <c r="GA34" s="92"/>
      <c r="GB34" s="93"/>
      <c r="GC34" s="92"/>
      <c r="GD34" s="93"/>
      <c r="GE34" s="92"/>
      <c r="GF34" s="93"/>
      <c r="GG34" s="92"/>
      <c r="GH34" s="93"/>
      <c r="GI34" s="95"/>
      <c r="GJ34" s="93"/>
      <c r="GK34" s="92"/>
      <c r="GL34" s="93"/>
      <c r="GM34" s="92"/>
      <c r="GN34" s="93"/>
      <c r="GO34" s="92"/>
      <c r="GP34" s="93"/>
      <c r="GQ34" s="92"/>
      <c r="GR34" s="93"/>
      <c r="GS34" s="95"/>
      <c r="GT34" s="93"/>
      <c r="GU34" s="92"/>
      <c r="GV34" s="93"/>
      <c r="GW34" s="92"/>
      <c r="GX34" s="93"/>
      <c r="GY34" s="92"/>
      <c r="GZ34" s="93"/>
      <c r="HA34" s="92"/>
      <c r="HB34" s="93"/>
      <c r="HC34" s="95"/>
      <c r="HD34" s="93"/>
      <c r="HE34" s="92"/>
      <c r="HF34" s="93"/>
      <c r="HG34" s="92"/>
      <c r="HH34" s="93"/>
      <c r="HI34" s="92"/>
      <c r="HJ34" s="93"/>
      <c r="HK34" s="92"/>
      <c r="HL34" s="93"/>
      <c r="HM34" s="95"/>
      <c r="HN34" s="93"/>
      <c r="HO34" s="92"/>
      <c r="HP34" s="93"/>
      <c r="HQ34" s="92"/>
      <c r="HR34" s="93"/>
      <c r="HS34" s="92"/>
      <c r="HT34" s="93"/>
      <c r="HU34" s="92"/>
      <c r="HV34" s="93"/>
      <c r="HW34" s="95"/>
      <c r="HX34" s="92"/>
      <c r="HY34" s="92"/>
      <c r="HZ34" s="93"/>
      <c r="IA34" s="92"/>
      <c r="IB34" s="93"/>
      <c r="IC34" s="92"/>
      <c r="ID34" s="93"/>
      <c r="IE34" s="92"/>
      <c r="IF34" s="93"/>
      <c r="IG34" s="95"/>
      <c r="IH34" s="93"/>
      <c r="II34" s="92"/>
      <c r="IJ34" s="93"/>
      <c r="IK34" s="92"/>
      <c r="IL34" s="93"/>
      <c r="IM34" s="92"/>
      <c r="IN34" s="93"/>
      <c r="IO34" s="92"/>
      <c r="IP34" s="93"/>
      <c r="IQ34" s="95"/>
      <c r="IR34" s="93"/>
      <c r="IS34" s="92"/>
      <c r="IT34" s="93"/>
      <c r="IU34" s="92"/>
      <c r="IV34" s="93"/>
      <c r="IW34" s="92"/>
      <c r="IX34" s="93"/>
      <c r="IY34" s="92"/>
      <c r="IZ34" s="93"/>
      <c r="JA34" s="95"/>
      <c r="JB34" s="93"/>
      <c r="JC34" s="92"/>
      <c r="JD34" s="93"/>
      <c r="JE34" s="92"/>
      <c r="JF34" s="93"/>
      <c r="JG34" s="92"/>
      <c r="JH34" s="93"/>
      <c r="JI34" s="92"/>
      <c r="JJ34" s="93"/>
      <c r="JK34" s="95"/>
      <c r="JL34" s="93"/>
      <c r="JM34" s="92"/>
      <c r="JN34" s="93"/>
      <c r="JO34" s="92"/>
      <c r="JP34" s="93"/>
      <c r="JQ34" s="92"/>
      <c r="JR34" s="93"/>
      <c r="JS34" s="92"/>
      <c r="JT34" s="93"/>
      <c r="JU34" s="95"/>
      <c r="JV34" s="93"/>
      <c r="JW34" s="92"/>
      <c r="JX34" s="93"/>
      <c r="JY34" s="92"/>
      <c r="JZ34" s="93"/>
      <c r="KA34" s="92"/>
      <c r="KB34" s="93"/>
      <c r="KC34" s="92"/>
      <c r="KD34" s="93"/>
      <c r="KE34" s="95"/>
      <c r="KF34" s="93"/>
      <c r="KG34" s="92"/>
      <c r="KH34" s="93"/>
      <c r="KI34" s="92"/>
      <c r="KJ34" s="93"/>
      <c r="KK34" s="92"/>
      <c r="KL34" s="93"/>
      <c r="KM34" s="92"/>
      <c r="KN34" s="93"/>
      <c r="KO34" s="95"/>
      <c r="KP34" s="93"/>
      <c r="KQ34" s="92"/>
      <c r="KR34" s="93"/>
      <c r="KS34" s="92"/>
      <c r="KT34" s="93"/>
      <c r="KU34" s="92"/>
      <c r="KV34" s="93"/>
      <c r="KW34" s="92"/>
      <c r="KX34" s="93"/>
      <c r="KY34" s="95"/>
      <c r="KZ34" s="93"/>
      <c r="LA34" s="92"/>
      <c r="LB34" s="93"/>
      <c r="LC34" s="92"/>
      <c r="LD34" s="93"/>
      <c r="LE34" s="92"/>
      <c r="LF34" s="93"/>
      <c r="LG34" s="92"/>
      <c r="LH34" s="93"/>
      <c r="LI34" s="95"/>
      <c r="LJ34" s="93"/>
      <c r="LK34" s="92"/>
      <c r="LL34" s="93"/>
      <c r="LM34" s="92"/>
      <c r="LN34" s="93"/>
      <c r="LO34" s="92"/>
      <c r="LP34" s="93"/>
      <c r="LQ34" s="92"/>
      <c r="LR34" s="93"/>
      <c r="LS34" s="95"/>
      <c r="LT34" s="93"/>
      <c r="LU34" s="92"/>
      <c r="LV34" s="93"/>
      <c r="LW34" s="92"/>
      <c r="LX34" s="93"/>
      <c r="LY34" s="92"/>
      <c r="LZ34" s="93"/>
      <c r="MA34" s="92"/>
      <c r="MB34" s="93"/>
      <c r="MC34" s="95"/>
      <c r="MD34" s="93"/>
      <c r="ME34" s="92"/>
      <c r="MF34" s="93"/>
      <c r="MG34" s="92"/>
      <c r="MH34" s="93"/>
      <c r="MI34" s="92"/>
      <c r="MJ34" s="93"/>
      <c r="MK34" s="92"/>
      <c r="ML34" s="93"/>
      <c r="MM34" s="95"/>
      <c r="MN34" s="93"/>
      <c r="MO34" s="92"/>
      <c r="MP34" s="93"/>
      <c r="MQ34" s="92"/>
      <c r="MR34" s="93"/>
      <c r="MS34" s="92"/>
      <c r="MT34" s="93"/>
      <c r="MU34" s="92"/>
      <c r="MV34" s="93"/>
      <c r="MW34" s="95"/>
    </row>
    <row r="35" spans="1:361" x14ac:dyDescent="0.3">
      <c r="A35" s="104" t="s">
        <v>188</v>
      </c>
      <c r="B35" s="18"/>
      <c r="C35" s="19"/>
      <c r="D35" s="6"/>
      <c r="F35" s="12" t="s">
        <v>15</v>
      </c>
      <c r="G35" s="1">
        <v>6</v>
      </c>
      <c r="H35" s="12" t="s">
        <v>15</v>
      </c>
      <c r="I35" s="1">
        <v>4</v>
      </c>
      <c r="J35" s="12"/>
      <c r="K35" s="7"/>
      <c r="L35" s="12" t="s">
        <v>17</v>
      </c>
      <c r="M35" s="1">
        <v>2</v>
      </c>
      <c r="N35" s="12"/>
      <c r="P35" s="12"/>
      <c r="R35" s="12"/>
      <c r="T35" s="12"/>
      <c r="U35" s="7"/>
      <c r="V35" s="12" t="s">
        <v>15</v>
      </c>
      <c r="W35" s="1">
        <v>2</v>
      </c>
      <c r="X35" s="12" t="s">
        <v>15</v>
      </c>
      <c r="Y35" s="1">
        <v>2</v>
      </c>
      <c r="Z35" s="12" t="s">
        <v>15</v>
      </c>
      <c r="AA35" s="1">
        <v>2</v>
      </c>
      <c r="AB35" s="12"/>
      <c r="AD35" s="12"/>
      <c r="AE35" s="7"/>
      <c r="AF35" s="12" t="s">
        <v>13</v>
      </c>
      <c r="AG35" s="1">
        <v>2</v>
      </c>
      <c r="AH35" s="12" t="s">
        <v>15</v>
      </c>
      <c r="AI35" s="1">
        <v>2</v>
      </c>
      <c r="AJ35" s="12" t="s">
        <v>15</v>
      </c>
      <c r="AK35" s="1">
        <v>2</v>
      </c>
      <c r="AL35" s="12" t="s">
        <v>13</v>
      </c>
      <c r="AM35" s="1">
        <v>2</v>
      </c>
      <c r="AN35" s="12" t="s">
        <v>17</v>
      </c>
      <c r="AO35" s="7">
        <v>2</v>
      </c>
      <c r="AP35" s="12" t="s">
        <v>15</v>
      </c>
      <c r="AQ35" s="1">
        <v>1</v>
      </c>
      <c r="AR35" s="12" t="s">
        <v>13</v>
      </c>
      <c r="AS35" s="1">
        <v>2</v>
      </c>
      <c r="AT35" s="12" t="s">
        <v>17</v>
      </c>
      <c r="AU35" s="1">
        <v>2</v>
      </c>
      <c r="AV35" s="12" t="s">
        <v>15</v>
      </c>
      <c r="AW35" s="1">
        <v>2</v>
      </c>
      <c r="AX35" s="12" t="s">
        <v>15</v>
      </c>
      <c r="AY35" s="30">
        <v>2</v>
      </c>
      <c r="AZ35" s="12" t="s">
        <v>15</v>
      </c>
      <c r="BA35" s="1">
        <v>2</v>
      </c>
      <c r="BB35" s="12" t="s">
        <v>15</v>
      </c>
      <c r="BC35" s="1">
        <v>2</v>
      </c>
      <c r="BD35" s="12" t="s">
        <v>15</v>
      </c>
      <c r="BE35" s="1">
        <v>2</v>
      </c>
      <c r="BF35" s="12" t="s">
        <v>15</v>
      </c>
      <c r="BG35" s="30">
        <v>2</v>
      </c>
      <c r="BH35" s="12" t="s">
        <v>15</v>
      </c>
      <c r="BI35" s="7">
        <v>2</v>
      </c>
      <c r="BJ35" s="12"/>
      <c r="BK35" s="30"/>
      <c r="BL35" s="12" t="s">
        <v>13</v>
      </c>
      <c r="BM35" s="1">
        <v>2</v>
      </c>
      <c r="BN35" s="12" t="s">
        <v>13</v>
      </c>
      <c r="BO35" s="1">
        <v>3</v>
      </c>
      <c r="BP35" s="12"/>
      <c r="BQ35" s="1"/>
      <c r="BR35" s="12"/>
      <c r="BS35" s="7"/>
      <c r="BT35" s="12" t="s">
        <v>15</v>
      </c>
      <c r="BU35" s="1">
        <v>2</v>
      </c>
      <c r="BV35" s="12" t="s">
        <v>15</v>
      </c>
      <c r="BW35" s="1">
        <v>2</v>
      </c>
      <c r="BX35" s="12" t="s">
        <v>15</v>
      </c>
      <c r="BY35" s="1">
        <v>2</v>
      </c>
      <c r="BZ35" s="12" t="s">
        <v>15</v>
      </c>
      <c r="CA35" s="1">
        <v>2</v>
      </c>
      <c r="CB35" s="12" t="s">
        <v>75</v>
      </c>
      <c r="CC35" s="7">
        <v>1</v>
      </c>
      <c r="CD35" s="12"/>
      <c r="CE35" s="1"/>
      <c r="CF35" s="12" t="s">
        <v>15</v>
      </c>
      <c r="CG35" s="1">
        <v>3</v>
      </c>
      <c r="CH35" s="12" t="s">
        <v>15</v>
      </c>
      <c r="CI35" s="1">
        <v>4</v>
      </c>
      <c r="CJ35" s="12" t="s">
        <v>13</v>
      </c>
      <c r="CK35" s="1">
        <v>3</v>
      </c>
      <c r="CL35" s="12" t="s">
        <v>15</v>
      </c>
      <c r="CM35" s="30">
        <v>3</v>
      </c>
      <c r="CN35" s="12" t="s">
        <v>24</v>
      </c>
      <c r="CO35" s="1">
        <v>1</v>
      </c>
      <c r="CP35" s="12" t="s">
        <v>15</v>
      </c>
      <c r="CQ35" s="1">
        <v>2</v>
      </c>
      <c r="CR35" s="12" t="s">
        <v>17</v>
      </c>
      <c r="CS35" s="1">
        <v>3</v>
      </c>
      <c r="CT35" s="12" t="s">
        <v>15</v>
      </c>
      <c r="CU35" s="1">
        <v>3</v>
      </c>
      <c r="CV35" s="12"/>
      <c r="CW35" s="30"/>
      <c r="CX35" s="12" t="s">
        <v>15</v>
      </c>
      <c r="CY35" s="1">
        <v>3</v>
      </c>
      <c r="CZ35" s="12" t="s">
        <v>15</v>
      </c>
      <c r="DA35" s="1">
        <v>2</v>
      </c>
      <c r="DB35" s="34" t="s">
        <v>24</v>
      </c>
      <c r="DC35" s="33">
        <v>3</v>
      </c>
      <c r="DD35" s="34" t="s">
        <v>48</v>
      </c>
      <c r="DE35" s="33">
        <v>2</v>
      </c>
      <c r="DF35" s="12"/>
      <c r="DG35" s="30"/>
      <c r="DH35" s="12"/>
      <c r="DJ35" s="34" t="s">
        <v>24</v>
      </c>
      <c r="DK35" s="33">
        <v>3</v>
      </c>
      <c r="DL35" s="34" t="s">
        <v>24</v>
      </c>
      <c r="DM35" s="33">
        <v>2</v>
      </c>
      <c r="DN35" s="34" t="s">
        <v>48</v>
      </c>
      <c r="DO35" s="33">
        <v>1</v>
      </c>
      <c r="DP35" s="12"/>
      <c r="DQ35" s="30"/>
      <c r="DR35" s="34" t="s">
        <v>48</v>
      </c>
      <c r="DS35" s="33">
        <v>1</v>
      </c>
      <c r="DT35" s="34" t="s">
        <v>24</v>
      </c>
      <c r="DU35" s="33">
        <v>1</v>
      </c>
      <c r="DV35" s="34" t="s">
        <v>24</v>
      </c>
      <c r="DW35" s="33">
        <v>1</v>
      </c>
      <c r="DX35" s="34" t="s">
        <v>48</v>
      </c>
      <c r="DY35" s="33">
        <v>1</v>
      </c>
      <c r="DZ35" s="12"/>
      <c r="EA35" s="30"/>
      <c r="EB35" s="84"/>
      <c r="EC35" s="36"/>
      <c r="ED35" s="34" t="s">
        <v>24</v>
      </c>
      <c r="EE35" s="33">
        <v>2</v>
      </c>
      <c r="EF35" s="34" t="s">
        <v>75</v>
      </c>
      <c r="EG35" s="33">
        <v>1</v>
      </c>
      <c r="EH35" s="34" t="s">
        <v>24</v>
      </c>
      <c r="EI35" s="33">
        <v>1</v>
      </c>
      <c r="EJ35" s="12"/>
      <c r="EK35" s="30"/>
      <c r="EL35" s="34" t="s">
        <v>24</v>
      </c>
      <c r="EM35" s="33">
        <v>3</v>
      </c>
      <c r="EN35" s="34" t="s">
        <v>24</v>
      </c>
      <c r="EO35" s="33">
        <v>1</v>
      </c>
      <c r="EP35" s="34" t="s">
        <v>24</v>
      </c>
      <c r="EQ35" s="33">
        <v>1</v>
      </c>
      <c r="ER35" s="12" t="s">
        <v>48</v>
      </c>
      <c r="ES35" s="1">
        <v>1</v>
      </c>
      <c r="ET35" s="12"/>
      <c r="EU35" s="30"/>
      <c r="EV35" s="12"/>
      <c r="EX35" s="34" t="s">
        <v>24</v>
      </c>
      <c r="EY35" s="33">
        <v>1</v>
      </c>
      <c r="EZ35" s="34" t="s">
        <v>24</v>
      </c>
      <c r="FA35" s="33">
        <v>2</v>
      </c>
      <c r="FB35" s="34" t="s">
        <v>17</v>
      </c>
      <c r="FC35" s="33">
        <v>2</v>
      </c>
      <c r="FD35" s="12"/>
      <c r="FE35" s="30"/>
      <c r="FF35" s="34" t="s">
        <v>24</v>
      </c>
      <c r="FG35" s="33">
        <v>2</v>
      </c>
      <c r="FH35" s="34" t="s">
        <v>17</v>
      </c>
      <c r="FI35" s="33">
        <v>1</v>
      </c>
      <c r="FJ35" s="34" t="s">
        <v>24</v>
      </c>
      <c r="FK35" s="33">
        <v>1</v>
      </c>
      <c r="FL35" s="34" t="s">
        <v>24</v>
      </c>
      <c r="FM35" s="33">
        <v>1</v>
      </c>
      <c r="FN35" s="12"/>
      <c r="FO35" s="30"/>
      <c r="FP35" s="34" t="s">
        <v>24</v>
      </c>
      <c r="FQ35" s="35">
        <v>1</v>
      </c>
      <c r="FR35" s="34" t="s">
        <v>48</v>
      </c>
      <c r="FS35" s="33">
        <v>1</v>
      </c>
      <c r="FT35" s="84"/>
      <c r="FU35" s="36"/>
      <c r="FV35" s="12"/>
      <c r="FX35" s="12"/>
      <c r="FY35" s="30"/>
      <c r="FZ35" s="12"/>
      <c r="GB35" s="34" t="s">
        <v>60</v>
      </c>
      <c r="GC35" s="33">
        <v>1</v>
      </c>
      <c r="GD35" s="34" t="s">
        <v>24</v>
      </c>
      <c r="GE35" s="33">
        <v>1</v>
      </c>
      <c r="GF35" s="12"/>
      <c r="GH35" s="12"/>
      <c r="GI35" s="30"/>
      <c r="GJ35" s="34" t="s">
        <v>48</v>
      </c>
      <c r="GK35" s="33">
        <v>1</v>
      </c>
      <c r="GL35" s="34" t="s">
        <v>82</v>
      </c>
      <c r="GM35" s="33">
        <v>1</v>
      </c>
      <c r="GN35" s="34" t="s">
        <v>15</v>
      </c>
      <c r="GO35" s="33">
        <v>1</v>
      </c>
      <c r="GP35" s="34" t="s">
        <v>13</v>
      </c>
      <c r="GQ35" s="33">
        <v>1</v>
      </c>
      <c r="GR35" s="12"/>
      <c r="GS35" s="30"/>
      <c r="GT35" s="34" t="s">
        <v>82</v>
      </c>
      <c r="GU35" s="33">
        <v>1</v>
      </c>
      <c r="GV35" s="34" t="s">
        <v>15</v>
      </c>
      <c r="GW35" s="33">
        <v>2</v>
      </c>
      <c r="GX35" s="34" t="s">
        <v>15</v>
      </c>
      <c r="GY35" s="33">
        <v>1</v>
      </c>
      <c r="GZ35" s="34" t="s">
        <v>24</v>
      </c>
      <c r="HA35" s="33">
        <v>1</v>
      </c>
      <c r="HB35" s="12"/>
      <c r="HC35" s="30"/>
      <c r="HD35" s="34" t="s">
        <v>48</v>
      </c>
      <c r="HE35" s="33">
        <v>1</v>
      </c>
      <c r="HF35" s="34" t="s">
        <v>23</v>
      </c>
      <c r="HG35" s="33">
        <v>1</v>
      </c>
      <c r="HH35" s="34" t="s">
        <v>17</v>
      </c>
      <c r="HI35" s="33">
        <v>2</v>
      </c>
      <c r="HJ35" s="12"/>
      <c r="HL35" s="12"/>
      <c r="HM35" s="30"/>
      <c r="HN35" s="12"/>
      <c r="HP35" s="34" t="s">
        <v>24</v>
      </c>
      <c r="HQ35" s="33">
        <v>2</v>
      </c>
      <c r="HR35" s="34" t="s">
        <v>23</v>
      </c>
      <c r="HS35" s="33">
        <v>1</v>
      </c>
      <c r="HT35" s="34" t="s">
        <v>15</v>
      </c>
      <c r="HU35" s="33">
        <v>3</v>
      </c>
      <c r="HV35" s="12"/>
      <c r="HW35" s="30"/>
      <c r="HX35" s="34" t="s">
        <v>23</v>
      </c>
      <c r="HY35" s="33">
        <v>1</v>
      </c>
      <c r="HZ35" s="34" t="s">
        <v>17</v>
      </c>
      <c r="IA35" s="33">
        <v>2</v>
      </c>
      <c r="IB35" s="34" t="s">
        <v>17</v>
      </c>
      <c r="IC35" s="33">
        <v>1</v>
      </c>
      <c r="ID35" s="34" t="s">
        <v>17</v>
      </c>
      <c r="IE35" s="33">
        <v>1</v>
      </c>
      <c r="IF35" s="12"/>
      <c r="IG35" s="30"/>
      <c r="IH35" s="34" t="s">
        <v>15</v>
      </c>
      <c r="II35" s="33">
        <v>1</v>
      </c>
      <c r="IJ35" s="34" t="s">
        <v>15</v>
      </c>
      <c r="IK35" s="33">
        <v>1</v>
      </c>
      <c r="IL35" s="34" t="s">
        <v>24</v>
      </c>
      <c r="IM35" s="33">
        <v>1</v>
      </c>
      <c r="IN35" s="34" t="s">
        <v>336</v>
      </c>
      <c r="IO35" s="33"/>
      <c r="IP35" s="34" t="s">
        <v>336</v>
      </c>
      <c r="IQ35" s="35"/>
      <c r="IR35" s="34" t="s">
        <v>165</v>
      </c>
      <c r="IS35" s="33"/>
      <c r="IT35" s="34" t="s">
        <v>65</v>
      </c>
      <c r="IU35" s="33">
        <v>2</v>
      </c>
      <c r="IV35" s="34" t="s">
        <v>17</v>
      </c>
      <c r="IW35" s="33">
        <v>2</v>
      </c>
      <c r="IX35" s="34" t="s">
        <v>24</v>
      </c>
      <c r="IY35" s="33">
        <v>1</v>
      </c>
      <c r="IZ35" s="12"/>
      <c r="JA35" s="30"/>
      <c r="JB35" s="12"/>
      <c r="JD35" s="34" t="s">
        <v>48</v>
      </c>
      <c r="JE35" s="33">
        <v>1</v>
      </c>
      <c r="JF35" s="34" t="s">
        <v>15</v>
      </c>
      <c r="JG35" s="33">
        <v>1</v>
      </c>
      <c r="JH35" s="12" t="s">
        <v>48</v>
      </c>
      <c r="JI35" s="1">
        <v>1</v>
      </c>
      <c r="JJ35" s="12"/>
      <c r="JK35" s="30"/>
      <c r="JL35" s="12" t="s">
        <v>15</v>
      </c>
      <c r="JM35" s="1">
        <v>2</v>
      </c>
      <c r="JN35" s="12" t="s">
        <v>15</v>
      </c>
      <c r="JO35" s="1">
        <v>2</v>
      </c>
      <c r="JP35" s="12" t="s">
        <v>15</v>
      </c>
      <c r="JQ35" s="1">
        <v>1</v>
      </c>
      <c r="JR35" s="12" t="s">
        <v>15</v>
      </c>
      <c r="JS35" s="1">
        <v>3</v>
      </c>
      <c r="JT35" s="12"/>
      <c r="JU35" s="30"/>
      <c r="JV35" s="12"/>
      <c r="JX35" s="12"/>
      <c r="JZ35" s="12"/>
      <c r="KB35" s="12"/>
      <c r="KD35" s="12"/>
      <c r="KE35" s="30"/>
      <c r="KF35" s="12"/>
      <c r="KH35" s="12"/>
      <c r="KJ35" s="12"/>
      <c r="KL35" s="12"/>
      <c r="KN35" s="12"/>
      <c r="KO35" s="30"/>
      <c r="KP35" s="12"/>
      <c r="KR35" s="12"/>
      <c r="KT35" s="12"/>
      <c r="KV35" s="12"/>
      <c r="KX35" s="12"/>
      <c r="KY35" s="30"/>
      <c r="KZ35" s="12"/>
      <c r="LB35" s="12"/>
      <c r="LD35" s="12"/>
      <c r="LF35" s="12"/>
      <c r="LH35" s="12"/>
      <c r="LI35" s="30"/>
      <c r="LJ35" s="12"/>
      <c r="LL35" s="12"/>
      <c r="LN35" s="12"/>
      <c r="LP35" s="12"/>
      <c r="LR35" s="12"/>
      <c r="LS35" s="30"/>
      <c r="LT35" s="12"/>
      <c r="LV35" s="12"/>
      <c r="LX35" s="12"/>
      <c r="LZ35" s="12"/>
      <c r="MB35" s="12"/>
      <c r="MC35" s="30"/>
      <c r="MD35" s="12"/>
      <c r="MF35" s="12"/>
      <c r="MH35" s="12"/>
      <c r="MJ35" s="12"/>
      <c r="ML35" s="12"/>
      <c r="MM35" s="30"/>
      <c r="MN35" s="12"/>
      <c r="MP35" s="12"/>
      <c r="MR35" s="12"/>
      <c r="MT35" s="12"/>
      <c r="MV35" s="12"/>
      <c r="MW35" s="30"/>
    </row>
    <row r="36" spans="1:361" x14ac:dyDescent="0.3">
      <c r="A36" s="105"/>
      <c r="B36" s="18"/>
      <c r="C36" s="19"/>
      <c r="D36" s="6"/>
      <c r="F36" s="12"/>
      <c r="H36" s="12"/>
      <c r="J36" s="12"/>
      <c r="K36" s="7"/>
      <c r="L36" s="12" t="s">
        <v>15</v>
      </c>
      <c r="M36" s="1">
        <v>7</v>
      </c>
      <c r="N36" s="12"/>
      <c r="P36" s="12"/>
      <c r="R36" s="12"/>
      <c r="T36" s="12"/>
      <c r="U36" s="7"/>
      <c r="V36" s="12"/>
      <c r="X36" s="12" t="s">
        <v>82</v>
      </c>
      <c r="Y36" s="1">
        <v>1</v>
      </c>
      <c r="Z36" s="12"/>
      <c r="AB36" s="12"/>
      <c r="AD36" s="12"/>
      <c r="AE36" s="7"/>
      <c r="AF36" s="12"/>
      <c r="AG36" s="1"/>
      <c r="AH36" s="12"/>
      <c r="AI36" s="1"/>
      <c r="AJ36" s="12"/>
      <c r="AK36" s="1"/>
      <c r="AL36" s="12"/>
      <c r="AM36" s="1"/>
      <c r="AN36" s="12" t="s">
        <v>82</v>
      </c>
      <c r="AO36" s="7">
        <v>1</v>
      </c>
      <c r="AP36" s="12" t="s">
        <v>13</v>
      </c>
      <c r="AQ36" s="1">
        <v>2</v>
      </c>
      <c r="AR36" s="12" t="s">
        <v>17</v>
      </c>
      <c r="AS36" s="1">
        <v>1</v>
      </c>
      <c r="AT36" s="12" t="s">
        <v>13</v>
      </c>
      <c r="AU36" s="1">
        <v>1</v>
      </c>
      <c r="AV36" s="12"/>
      <c r="AW36" s="1"/>
      <c r="AX36" s="6"/>
      <c r="AY36" s="7"/>
      <c r="AZ36" s="6"/>
      <c r="BA36" s="1"/>
      <c r="BB36" s="12"/>
      <c r="BC36" s="1"/>
      <c r="BD36" s="12"/>
      <c r="BE36" s="1"/>
      <c r="BF36" s="12"/>
      <c r="BG36" s="30"/>
      <c r="BI36" s="7"/>
      <c r="BJ36" s="12"/>
      <c r="BK36" s="30"/>
      <c r="BL36" s="1"/>
      <c r="BM36" s="1"/>
      <c r="BN36" s="6"/>
      <c r="BO36" s="1"/>
      <c r="BP36" s="12"/>
      <c r="BQ36" s="1"/>
      <c r="BR36" s="12"/>
      <c r="BS36" s="7"/>
      <c r="BT36" s="1"/>
      <c r="BV36" s="12"/>
      <c r="BW36" s="1"/>
      <c r="BX36" s="12"/>
      <c r="BY36" s="1"/>
      <c r="BZ36" s="12"/>
      <c r="CA36" s="1"/>
      <c r="CB36" s="12" t="s">
        <v>82</v>
      </c>
      <c r="CC36" s="7">
        <v>1</v>
      </c>
      <c r="CD36" s="12"/>
      <c r="CE36" s="1"/>
      <c r="CF36" s="12"/>
      <c r="CH36" s="12"/>
      <c r="CJ36" s="12"/>
      <c r="CL36" s="12" t="s">
        <v>17</v>
      </c>
      <c r="CM36" s="30">
        <v>1</v>
      </c>
      <c r="CN36" s="12" t="s">
        <v>15</v>
      </c>
      <c r="CO36" s="1">
        <v>3</v>
      </c>
      <c r="CP36" s="12" t="s">
        <v>17</v>
      </c>
      <c r="CQ36" s="1">
        <v>3</v>
      </c>
      <c r="CR36" s="12"/>
      <c r="CT36" s="12"/>
      <c r="CV36" s="12"/>
      <c r="CW36" s="30"/>
      <c r="CX36" s="12"/>
      <c r="CZ36" s="12"/>
      <c r="DB36" s="34" t="s">
        <v>23</v>
      </c>
      <c r="DC36" s="33">
        <v>3</v>
      </c>
      <c r="DD36" s="12"/>
      <c r="DF36" s="12"/>
      <c r="DG36" s="30"/>
      <c r="DH36" s="12"/>
      <c r="DJ36" s="34" t="s">
        <v>75</v>
      </c>
      <c r="DK36" s="33">
        <v>2</v>
      </c>
      <c r="DL36" s="34" t="s">
        <v>82</v>
      </c>
      <c r="DM36" s="33">
        <v>1</v>
      </c>
      <c r="DN36" s="34" t="s">
        <v>62</v>
      </c>
      <c r="DO36" s="33">
        <v>1</v>
      </c>
      <c r="DP36" s="12"/>
      <c r="DQ36" s="30"/>
      <c r="DR36" s="34" t="s">
        <v>60</v>
      </c>
      <c r="DS36" s="33">
        <v>1</v>
      </c>
      <c r="DT36" s="34" t="s">
        <v>82</v>
      </c>
      <c r="DU36" s="33">
        <v>1</v>
      </c>
      <c r="DV36" s="34" t="s">
        <v>75</v>
      </c>
      <c r="DW36" s="33">
        <v>1</v>
      </c>
      <c r="DX36" s="34" t="s">
        <v>24</v>
      </c>
      <c r="DY36" s="33">
        <v>2</v>
      </c>
      <c r="DZ36" s="12"/>
      <c r="EA36" s="30"/>
      <c r="EB36" s="84"/>
      <c r="EC36" s="36"/>
      <c r="ED36" s="34" t="s">
        <v>60</v>
      </c>
      <c r="EE36" s="33">
        <v>1</v>
      </c>
      <c r="EF36" s="34" t="s">
        <v>24</v>
      </c>
      <c r="EG36" s="33">
        <v>1</v>
      </c>
      <c r="EH36" s="34" t="s">
        <v>23</v>
      </c>
      <c r="EI36" s="33">
        <v>1</v>
      </c>
      <c r="EJ36" s="12"/>
      <c r="EK36" s="30"/>
      <c r="EL36" s="34" t="s">
        <v>82</v>
      </c>
      <c r="EM36" s="33">
        <v>1</v>
      </c>
      <c r="EN36" s="34" t="s">
        <v>48</v>
      </c>
      <c r="EO36" s="33">
        <v>1</v>
      </c>
      <c r="EP36" s="12"/>
      <c r="ER36" s="12" t="s">
        <v>75</v>
      </c>
      <c r="ES36" s="1">
        <v>1</v>
      </c>
      <c r="ET36" s="12"/>
      <c r="EU36" s="30"/>
      <c r="EV36" s="12"/>
      <c r="EX36" s="34" t="s">
        <v>15</v>
      </c>
      <c r="EY36" s="33">
        <v>1</v>
      </c>
      <c r="EZ36" s="34" t="s">
        <v>15</v>
      </c>
      <c r="FA36" s="33">
        <v>1</v>
      </c>
      <c r="FB36" s="34" t="s">
        <v>15</v>
      </c>
      <c r="FC36" s="33">
        <v>1</v>
      </c>
      <c r="FD36" s="12"/>
      <c r="FE36" s="30"/>
      <c r="FF36" s="34" t="s">
        <v>23</v>
      </c>
      <c r="FG36" s="33">
        <v>2</v>
      </c>
      <c r="FH36" s="34" t="s">
        <v>15</v>
      </c>
      <c r="FI36" s="33">
        <v>2</v>
      </c>
      <c r="FJ36" s="34" t="s">
        <v>15</v>
      </c>
      <c r="FK36" s="33">
        <v>1</v>
      </c>
      <c r="FL36" s="34" t="s">
        <v>82</v>
      </c>
      <c r="FM36" s="33">
        <v>1</v>
      </c>
      <c r="FN36" s="12"/>
      <c r="FO36" s="30"/>
      <c r="FP36" s="34" t="s">
        <v>15</v>
      </c>
      <c r="FQ36" s="33">
        <v>1</v>
      </c>
      <c r="FR36" s="34" t="s">
        <v>82</v>
      </c>
      <c r="FS36" s="33">
        <v>1</v>
      </c>
      <c r="FT36" s="84"/>
      <c r="FU36" s="36"/>
      <c r="FV36" s="12"/>
      <c r="FX36" s="12"/>
      <c r="FY36" s="30"/>
      <c r="FZ36" s="12"/>
      <c r="GB36" s="34" t="s">
        <v>24</v>
      </c>
      <c r="GC36" s="33">
        <v>2</v>
      </c>
      <c r="GD36" s="34" t="s">
        <v>13</v>
      </c>
      <c r="GE36" s="33">
        <v>1</v>
      </c>
      <c r="GF36" s="12"/>
      <c r="GH36" s="12"/>
      <c r="GI36" s="30"/>
      <c r="GJ36" s="34" t="s">
        <v>17</v>
      </c>
      <c r="GK36" s="33">
        <v>1</v>
      </c>
      <c r="GL36" s="34" t="s">
        <v>13</v>
      </c>
      <c r="GM36" s="33">
        <v>2</v>
      </c>
      <c r="GN36" s="12"/>
      <c r="GP36" s="34" t="s">
        <v>15</v>
      </c>
      <c r="GQ36" s="33">
        <v>1</v>
      </c>
      <c r="GR36" s="12"/>
      <c r="GS36" s="30"/>
      <c r="GT36" s="34" t="s">
        <v>15</v>
      </c>
      <c r="GU36" s="33">
        <v>2</v>
      </c>
      <c r="GV36" s="34" t="s">
        <v>17</v>
      </c>
      <c r="GW36" s="33">
        <v>2</v>
      </c>
      <c r="GX36" s="34" t="s">
        <v>17</v>
      </c>
      <c r="GY36" s="33">
        <v>1</v>
      </c>
      <c r="GZ36" s="34" t="s">
        <v>13</v>
      </c>
      <c r="HA36" s="33">
        <v>1</v>
      </c>
      <c r="HB36" s="12"/>
      <c r="HC36" s="30"/>
      <c r="HD36" s="34" t="s">
        <v>15</v>
      </c>
      <c r="HE36" s="33">
        <v>1</v>
      </c>
      <c r="HF36" s="34" t="s">
        <v>15</v>
      </c>
      <c r="HG36" s="33">
        <v>1</v>
      </c>
      <c r="HH36" s="34" t="s">
        <v>15</v>
      </c>
      <c r="HI36" s="33">
        <v>2</v>
      </c>
      <c r="HJ36" s="12"/>
      <c r="HL36" s="12"/>
      <c r="HM36" s="30"/>
      <c r="HN36" s="12"/>
      <c r="HP36" s="34" t="s">
        <v>48</v>
      </c>
      <c r="HQ36" s="33">
        <v>1</v>
      </c>
      <c r="HR36" s="34" t="s">
        <v>15</v>
      </c>
      <c r="HS36" s="33">
        <v>1</v>
      </c>
      <c r="HT36" s="34" t="s">
        <v>17</v>
      </c>
      <c r="HU36" s="33">
        <v>2</v>
      </c>
      <c r="HV36" s="12"/>
      <c r="HW36" s="30"/>
      <c r="HX36" s="34" t="s">
        <v>15</v>
      </c>
      <c r="HY36" s="35">
        <v>1</v>
      </c>
      <c r="HZ36" s="33" t="s">
        <v>15</v>
      </c>
      <c r="IA36" s="33">
        <v>1</v>
      </c>
      <c r="IB36" s="34" t="s">
        <v>15</v>
      </c>
      <c r="IC36" s="33">
        <v>2</v>
      </c>
      <c r="ID36" s="34" t="s">
        <v>15</v>
      </c>
      <c r="IE36" s="33">
        <v>2</v>
      </c>
      <c r="IF36" s="12"/>
      <c r="IG36" s="30"/>
      <c r="IH36" s="34" t="s">
        <v>24</v>
      </c>
      <c r="II36" s="33">
        <v>1</v>
      </c>
      <c r="IJ36" s="34" t="s">
        <v>348</v>
      </c>
      <c r="IK36" s="33">
        <v>1</v>
      </c>
      <c r="IL36" s="34" t="s">
        <v>15</v>
      </c>
      <c r="IM36" s="33">
        <v>2</v>
      </c>
      <c r="IN36" s="34" t="s">
        <v>15</v>
      </c>
      <c r="IO36" s="33">
        <v>1</v>
      </c>
      <c r="IP36" s="12"/>
      <c r="IQ36" s="30"/>
      <c r="IR36" s="12"/>
      <c r="IT36" s="12"/>
      <c r="IV36" s="12"/>
      <c r="IX36" s="34" t="s">
        <v>15</v>
      </c>
      <c r="IY36" s="33">
        <v>1</v>
      </c>
      <c r="IZ36" s="12"/>
      <c r="JA36" s="30"/>
      <c r="JB36" s="12"/>
      <c r="JD36" s="34" t="s">
        <v>82</v>
      </c>
      <c r="JE36" s="33">
        <v>1</v>
      </c>
      <c r="JF36" s="34" t="s">
        <v>68</v>
      </c>
      <c r="JG36" s="33">
        <v>2</v>
      </c>
      <c r="JH36" s="12" t="s">
        <v>15</v>
      </c>
      <c r="JI36" s="1">
        <v>2</v>
      </c>
      <c r="JJ36" s="12"/>
      <c r="JK36" s="30"/>
      <c r="JL36" s="12" t="s">
        <v>48</v>
      </c>
      <c r="JM36" s="1">
        <v>1</v>
      </c>
      <c r="JN36" s="12" t="s">
        <v>24</v>
      </c>
      <c r="JO36" s="1">
        <v>1</v>
      </c>
      <c r="JP36" s="12" t="s">
        <v>24</v>
      </c>
      <c r="JQ36" s="1">
        <v>1</v>
      </c>
      <c r="JR36" s="12"/>
      <c r="JT36" s="12"/>
      <c r="JU36" s="30"/>
      <c r="JV36" s="12"/>
      <c r="JX36" s="12"/>
      <c r="JZ36" s="12"/>
      <c r="KB36" s="12"/>
      <c r="KD36" s="12"/>
      <c r="KE36" s="30"/>
      <c r="KF36" s="12"/>
      <c r="KH36" s="12"/>
      <c r="KJ36" s="12"/>
      <c r="KL36" s="12"/>
      <c r="KN36" s="12"/>
      <c r="KO36" s="30"/>
      <c r="KP36" s="12"/>
      <c r="KR36" s="12"/>
      <c r="KT36" s="12"/>
      <c r="KV36" s="12"/>
      <c r="KX36" s="12"/>
      <c r="KY36" s="30"/>
      <c r="KZ36" s="12"/>
      <c r="LB36" s="12"/>
      <c r="LD36" s="12"/>
      <c r="LF36" s="12"/>
      <c r="LH36" s="12"/>
      <c r="LI36" s="30"/>
      <c r="LJ36" s="12"/>
      <c r="LL36" s="12"/>
      <c r="LN36" s="12"/>
      <c r="LP36" s="12"/>
      <c r="LR36" s="12"/>
      <c r="LS36" s="30"/>
      <c r="LT36" s="12"/>
      <c r="LV36" s="12"/>
      <c r="LX36" s="12"/>
      <c r="LZ36" s="12"/>
      <c r="MB36" s="12"/>
      <c r="MC36" s="30"/>
      <c r="MD36" s="12"/>
      <c r="MF36" s="12"/>
      <c r="MH36" s="12"/>
      <c r="MJ36" s="12"/>
      <c r="ML36" s="12"/>
      <c r="MM36" s="30"/>
      <c r="MN36" s="12"/>
      <c r="MP36" s="12"/>
      <c r="MR36" s="12"/>
      <c r="MT36" s="12"/>
      <c r="MV36" s="12"/>
      <c r="MW36" s="30"/>
    </row>
    <row r="37" spans="1:361" x14ac:dyDescent="0.3">
      <c r="A37" s="105"/>
      <c r="B37" s="18"/>
      <c r="C37" s="19"/>
      <c r="D37" s="6"/>
      <c r="F37" s="12"/>
      <c r="H37" s="12"/>
      <c r="J37" s="12"/>
      <c r="K37" s="7"/>
      <c r="L37" s="12"/>
      <c r="N37" s="12"/>
      <c r="P37" s="12"/>
      <c r="R37" s="12"/>
      <c r="T37" s="12"/>
      <c r="U37" s="7"/>
      <c r="V37" s="12"/>
      <c r="X37" s="12"/>
      <c r="Z37" s="12"/>
      <c r="AB37" s="12"/>
      <c r="AD37" s="12"/>
      <c r="AE37" s="7"/>
      <c r="AF37" s="12"/>
      <c r="AG37" s="1"/>
      <c r="AH37" s="12"/>
      <c r="AI37" s="1"/>
      <c r="AJ37" s="12"/>
      <c r="AK37" s="1"/>
      <c r="AL37" s="12"/>
      <c r="AM37" s="1"/>
      <c r="AN37" s="12" t="s">
        <v>48</v>
      </c>
      <c r="AO37" s="7">
        <v>1</v>
      </c>
      <c r="AP37" s="12"/>
      <c r="AQ37" s="1"/>
      <c r="AR37" s="12"/>
      <c r="AS37" s="1"/>
      <c r="AT37" s="12"/>
      <c r="AU37" s="1"/>
      <c r="AV37" s="12"/>
      <c r="AW37" s="1"/>
      <c r="AX37" s="6"/>
      <c r="AY37" s="7"/>
      <c r="AZ37" s="6"/>
      <c r="BA37" s="1"/>
      <c r="BB37" s="12"/>
      <c r="BC37" s="1"/>
      <c r="BD37" s="12"/>
      <c r="BE37" s="1"/>
      <c r="BF37" s="12"/>
      <c r="BG37" s="30"/>
      <c r="BI37" s="7"/>
      <c r="BJ37" s="12"/>
      <c r="BK37" s="30"/>
      <c r="BL37" s="1"/>
      <c r="BM37" s="1"/>
      <c r="BN37" s="6"/>
      <c r="BO37" s="1"/>
      <c r="BP37" s="12"/>
      <c r="BQ37" s="1"/>
      <c r="BR37" s="12"/>
      <c r="BS37" s="7"/>
      <c r="BT37" s="1"/>
      <c r="BV37" s="12"/>
      <c r="BW37" s="1"/>
      <c r="BX37" s="12"/>
      <c r="BY37" s="1"/>
      <c r="BZ37" s="12"/>
      <c r="CA37" s="1"/>
      <c r="CB37" s="12" t="s">
        <v>15</v>
      </c>
      <c r="CC37" s="7">
        <v>2</v>
      </c>
      <c r="CD37" s="12"/>
      <c r="CE37" s="1"/>
      <c r="CF37" s="12"/>
      <c r="CH37" s="12"/>
      <c r="CJ37" s="12"/>
      <c r="CL37" s="12"/>
      <c r="CM37" s="30"/>
      <c r="CN37" s="12"/>
      <c r="CP37" s="12"/>
      <c r="CR37" s="12"/>
      <c r="CT37" s="12"/>
      <c r="CV37" s="12"/>
      <c r="CW37" s="30"/>
      <c r="CX37" s="12"/>
      <c r="CZ37" s="12"/>
      <c r="DB37" s="34" t="s">
        <v>82</v>
      </c>
      <c r="DC37" s="33">
        <v>1</v>
      </c>
      <c r="DD37" s="12"/>
      <c r="DF37" s="12"/>
      <c r="DG37" s="30"/>
      <c r="DH37" s="12"/>
      <c r="DJ37" s="34" t="s">
        <v>60</v>
      </c>
      <c r="DK37" s="33">
        <v>1</v>
      </c>
      <c r="DL37" s="12"/>
      <c r="DN37" s="12"/>
      <c r="DP37" s="12"/>
      <c r="DQ37" s="30"/>
      <c r="DR37" s="34" t="s">
        <v>24</v>
      </c>
      <c r="DS37" s="33">
        <v>1</v>
      </c>
      <c r="DT37" s="34" t="s">
        <v>13</v>
      </c>
      <c r="DU37" s="33">
        <v>1</v>
      </c>
      <c r="DV37" s="12"/>
      <c r="DX37" s="34" t="s">
        <v>82</v>
      </c>
      <c r="DY37" s="33">
        <v>1</v>
      </c>
      <c r="DZ37" s="12"/>
      <c r="EA37" s="30"/>
      <c r="EB37" s="84"/>
      <c r="EC37" s="36"/>
      <c r="ED37" s="12"/>
      <c r="EF37" s="12"/>
      <c r="EH37" s="34" t="s">
        <v>82</v>
      </c>
      <c r="EI37" s="33">
        <v>1</v>
      </c>
      <c r="EJ37" s="12"/>
      <c r="EK37" s="30"/>
      <c r="EL37" s="12"/>
      <c r="EN37" s="34" t="s">
        <v>60</v>
      </c>
      <c r="EO37" s="33">
        <v>1</v>
      </c>
      <c r="EP37" s="12"/>
      <c r="ER37" s="12" t="s">
        <v>23</v>
      </c>
      <c r="ES37" s="1">
        <v>1</v>
      </c>
      <c r="ET37" s="12"/>
      <c r="EU37" s="30"/>
      <c r="EV37" s="12"/>
      <c r="EX37" s="34" t="s">
        <v>23</v>
      </c>
      <c r="EY37" s="33">
        <v>2</v>
      </c>
      <c r="EZ37" s="34" t="s">
        <v>17</v>
      </c>
      <c r="FA37" s="33">
        <v>2</v>
      </c>
      <c r="FB37" s="34" t="s">
        <v>24</v>
      </c>
      <c r="FC37" s="33">
        <v>1</v>
      </c>
      <c r="FD37" s="12"/>
      <c r="FE37" s="30"/>
      <c r="FF37" s="12"/>
      <c r="FH37" s="34" t="s">
        <v>331</v>
      </c>
      <c r="FI37" s="33">
        <v>1</v>
      </c>
      <c r="FJ37" s="34" t="s">
        <v>17</v>
      </c>
      <c r="FK37" s="33">
        <v>2</v>
      </c>
      <c r="FL37" s="12"/>
      <c r="FN37" s="12"/>
      <c r="FO37" s="30"/>
      <c r="FP37" s="34" t="s">
        <v>13</v>
      </c>
      <c r="FQ37" s="33">
        <v>1</v>
      </c>
      <c r="FR37" s="34" t="s">
        <v>17</v>
      </c>
      <c r="FS37" s="33">
        <v>1</v>
      </c>
      <c r="FT37" s="84"/>
      <c r="FU37" s="36"/>
      <c r="FV37" s="12"/>
      <c r="FX37" s="12"/>
      <c r="FY37" s="30"/>
      <c r="FZ37" s="12"/>
      <c r="GB37" s="12"/>
      <c r="GD37" s="12"/>
      <c r="GF37" s="12"/>
      <c r="GH37" s="12"/>
      <c r="GI37" s="30"/>
      <c r="GJ37" s="34" t="s">
        <v>24</v>
      </c>
      <c r="GK37" s="33">
        <v>1</v>
      </c>
      <c r="GL37" s="34" t="s">
        <v>48</v>
      </c>
      <c r="GM37" s="33">
        <v>1</v>
      </c>
      <c r="GN37" s="12"/>
      <c r="GP37" s="34" t="s">
        <v>82</v>
      </c>
      <c r="GQ37" s="33">
        <v>1</v>
      </c>
      <c r="GR37" s="12"/>
      <c r="GS37" s="30"/>
      <c r="GT37" s="34" t="s">
        <v>13</v>
      </c>
      <c r="GU37" s="33">
        <v>2</v>
      </c>
      <c r="GV37" s="34" t="s">
        <v>82</v>
      </c>
      <c r="GW37" s="33">
        <v>1</v>
      </c>
      <c r="GX37" s="34" t="s">
        <v>13</v>
      </c>
      <c r="GY37" s="33">
        <v>1</v>
      </c>
      <c r="GZ37" s="34" t="s">
        <v>15</v>
      </c>
      <c r="HA37" s="33">
        <v>2</v>
      </c>
      <c r="HB37" s="12"/>
      <c r="HC37" s="30"/>
      <c r="HD37" s="12"/>
      <c r="HF37" s="34" t="s">
        <v>24</v>
      </c>
      <c r="HG37" s="33">
        <v>1</v>
      </c>
      <c r="HH37" s="12"/>
      <c r="HJ37" s="12"/>
      <c r="HL37" s="12"/>
      <c r="HM37" s="30"/>
      <c r="HN37" s="12"/>
      <c r="HP37" s="34" t="s">
        <v>82</v>
      </c>
      <c r="HQ37" s="33">
        <v>1</v>
      </c>
      <c r="HR37" s="34" t="s">
        <v>13</v>
      </c>
      <c r="HS37" s="33">
        <v>1</v>
      </c>
      <c r="HT37" s="34" t="s">
        <v>24</v>
      </c>
      <c r="HU37" s="33">
        <v>1</v>
      </c>
      <c r="HV37" s="12"/>
      <c r="HW37" s="30"/>
      <c r="HX37" s="34" t="s">
        <v>17</v>
      </c>
      <c r="HY37" s="33">
        <v>1</v>
      </c>
      <c r="HZ37" s="34" t="s">
        <v>23</v>
      </c>
      <c r="IA37" s="33">
        <v>1</v>
      </c>
      <c r="IB37" s="34" t="s">
        <v>82</v>
      </c>
      <c r="IC37" s="33">
        <v>1</v>
      </c>
      <c r="ID37" s="34" t="s">
        <v>13</v>
      </c>
      <c r="IE37" s="33">
        <v>1</v>
      </c>
      <c r="IF37" s="12"/>
      <c r="IG37" s="30"/>
      <c r="IH37" s="12"/>
      <c r="IJ37" s="34" t="s">
        <v>68</v>
      </c>
      <c r="IK37" s="33">
        <v>1</v>
      </c>
      <c r="IL37" s="34" t="s">
        <v>17</v>
      </c>
      <c r="IM37" s="33">
        <v>1</v>
      </c>
      <c r="IN37" s="34" t="s">
        <v>17</v>
      </c>
      <c r="IO37" s="33">
        <v>1</v>
      </c>
      <c r="IP37" s="12"/>
      <c r="IQ37" s="30"/>
      <c r="IR37" s="12"/>
      <c r="IT37" s="12"/>
      <c r="IV37" s="12"/>
      <c r="IX37" s="12"/>
      <c r="IZ37" s="12"/>
      <c r="JA37" s="30"/>
      <c r="JB37" s="12"/>
      <c r="JD37" s="34" t="s">
        <v>15</v>
      </c>
      <c r="JE37" s="33">
        <v>2</v>
      </c>
      <c r="JF37" s="12"/>
      <c r="JH37" s="12"/>
      <c r="JJ37" s="12"/>
      <c r="JK37" s="30"/>
      <c r="JL37" s="12"/>
      <c r="JN37" s="12"/>
      <c r="JP37" s="12" t="s">
        <v>17</v>
      </c>
      <c r="JQ37" s="1">
        <v>1</v>
      </c>
      <c r="JR37" s="12"/>
      <c r="JT37" s="12"/>
      <c r="JU37" s="30"/>
      <c r="JV37" s="12"/>
      <c r="JX37" s="12"/>
      <c r="JZ37" s="12"/>
      <c r="KB37" s="12"/>
      <c r="KD37" s="12"/>
      <c r="KE37" s="30"/>
      <c r="KF37" s="12"/>
      <c r="KH37" s="12"/>
      <c r="KJ37" s="12"/>
      <c r="KL37" s="12"/>
      <c r="KN37" s="12"/>
      <c r="KO37" s="30"/>
      <c r="KP37" s="12"/>
      <c r="KR37" s="12"/>
      <c r="KT37" s="12"/>
      <c r="KV37" s="12"/>
      <c r="KX37" s="12"/>
      <c r="KY37" s="30"/>
      <c r="KZ37" s="12"/>
      <c r="LB37" s="12"/>
      <c r="LD37" s="12"/>
      <c r="LF37" s="12"/>
      <c r="LH37" s="12"/>
      <c r="LI37" s="30"/>
      <c r="LJ37" s="12"/>
      <c r="LL37" s="12"/>
      <c r="LN37" s="12"/>
      <c r="LP37" s="12"/>
      <c r="LR37" s="12"/>
      <c r="LS37" s="30"/>
      <c r="LT37" s="12"/>
      <c r="LV37" s="12"/>
      <c r="LX37" s="12"/>
      <c r="LZ37" s="12"/>
      <c r="MB37" s="12"/>
      <c r="MC37" s="30"/>
      <c r="MD37" s="12"/>
      <c r="MF37" s="12"/>
      <c r="MH37" s="12"/>
      <c r="MJ37" s="12"/>
      <c r="ML37" s="12"/>
      <c r="MM37" s="30"/>
      <c r="MN37" s="12"/>
      <c r="MP37" s="12"/>
      <c r="MR37" s="12"/>
      <c r="MT37" s="12"/>
      <c r="MV37" s="12"/>
      <c r="MW37" s="30"/>
    </row>
    <row r="38" spans="1:361" x14ac:dyDescent="0.3">
      <c r="A38" s="105"/>
      <c r="B38" s="18"/>
      <c r="C38" s="19"/>
      <c r="D38" s="6"/>
      <c r="F38" s="12"/>
      <c r="H38" s="12"/>
      <c r="J38" s="12"/>
      <c r="K38" s="7"/>
      <c r="L38" s="12"/>
      <c r="N38" s="12"/>
      <c r="P38" s="12"/>
      <c r="R38" s="12"/>
      <c r="T38" s="12"/>
      <c r="U38" s="7"/>
      <c r="V38" s="12"/>
      <c r="X38" s="12"/>
      <c r="Z38" s="12"/>
      <c r="AB38" s="12"/>
      <c r="AD38" s="12"/>
      <c r="AE38" s="7"/>
      <c r="AF38" s="12"/>
      <c r="AG38" s="1"/>
      <c r="AH38" s="12"/>
      <c r="AI38" s="1"/>
      <c r="AJ38" s="12"/>
      <c r="AK38" s="1"/>
      <c r="AL38" s="12"/>
      <c r="AM38" s="1"/>
      <c r="AN38" s="12" t="s">
        <v>75</v>
      </c>
      <c r="AO38" s="7">
        <v>1</v>
      </c>
      <c r="AP38" s="12"/>
      <c r="AQ38" s="1"/>
      <c r="AR38" s="12"/>
      <c r="AS38" s="1"/>
      <c r="AT38" s="12"/>
      <c r="AU38" s="1"/>
      <c r="AV38" s="12"/>
      <c r="AW38" s="1"/>
      <c r="AX38" s="6"/>
      <c r="AY38" s="7"/>
      <c r="AZ38" s="6"/>
      <c r="BA38" s="1"/>
      <c r="BB38" s="12"/>
      <c r="BC38" s="1"/>
      <c r="BD38" s="12"/>
      <c r="BE38" s="1"/>
      <c r="BF38" s="12"/>
      <c r="BG38" s="30"/>
      <c r="BI38" s="7"/>
      <c r="BJ38" s="12"/>
      <c r="BK38" s="30"/>
      <c r="BL38" s="1"/>
      <c r="BM38" s="1"/>
      <c r="BN38" s="6"/>
      <c r="BO38" s="1"/>
      <c r="BP38" s="12"/>
      <c r="BQ38" s="1"/>
      <c r="BR38" s="12"/>
      <c r="BS38" s="7"/>
      <c r="BT38" s="1"/>
      <c r="BV38" s="12"/>
      <c r="BW38" s="1"/>
      <c r="BX38" s="12"/>
      <c r="BY38" s="1"/>
      <c r="BZ38" s="12"/>
      <c r="CA38" s="1"/>
      <c r="CB38" s="12"/>
      <c r="CC38" s="7"/>
      <c r="CD38" s="12"/>
      <c r="CE38" s="1"/>
      <c r="CF38" s="12"/>
      <c r="CH38" s="12"/>
      <c r="CJ38" s="12"/>
      <c r="CL38" s="12"/>
      <c r="CM38" s="30"/>
      <c r="CN38" s="12"/>
      <c r="CP38" s="12"/>
      <c r="CR38" s="12"/>
      <c r="CT38" s="12"/>
      <c r="CV38" s="12"/>
      <c r="CW38" s="30"/>
      <c r="CX38" s="12"/>
      <c r="CZ38" s="12"/>
      <c r="DB38" s="12"/>
      <c r="DD38" s="12"/>
      <c r="DF38" s="12"/>
      <c r="DG38" s="30"/>
      <c r="DH38" s="12"/>
      <c r="DJ38" s="34" t="s">
        <v>48</v>
      </c>
      <c r="DK38" s="33">
        <v>1</v>
      </c>
      <c r="DL38" s="12"/>
      <c r="DN38" s="12"/>
      <c r="DP38" s="12"/>
      <c r="DQ38" s="30"/>
      <c r="DR38" s="12"/>
      <c r="DT38" s="12"/>
      <c r="DV38" s="12"/>
      <c r="DX38" s="34" t="s">
        <v>57</v>
      </c>
      <c r="DY38" s="33">
        <v>1</v>
      </c>
      <c r="DZ38" s="12"/>
      <c r="EA38" s="30"/>
      <c r="EB38" s="84"/>
      <c r="EC38" s="36"/>
      <c r="ED38" s="12"/>
      <c r="EF38" s="12"/>
      <c r="EH38" s="12"/>
      <c r="EJ38" s="12"/>
      <c r="EK38" s="30"/>
      <c r="EL38" s="12"/>
      <c r="EN38" s="34" t="s">
        <v>13</v>
      </c>
      <c r="EO38" s="33">
        <v>1</v>
      </c>
      <c r="EP38" s="12"/>
      <c r="ER38" s="12"/>
      <c r="ET38" s="12"/>
      <c r="EU38" s="30"/>
      <c r="EV38" s="12"/>
      <c r="EX38" s="12"/>
      <c r="EZ38" s="12"/>
      <c r="FB38" s="12"/>
      <c r="FD38" s="12"/>
      <c r="FE38" s="30"/>
      <c r="FF38" s="12"/>
      <c r="FH38" s="12"/>
      <c r="FJ38" s="12"/>
      <c r="FL38" s="12"/>
      <c r="FN38" s="12"/>
      <c r="FO38" s="30"/>
      <c r="FP38" s="12"/>
      <c r="FR38" s="12"/>
      <c r="FT38" s="84"/>
      <c r="FU38" s="36"/>
      <c r="FV38" s="12"/>
      <c r="FX38" s="12"/>
      <c r="FY38" s="30"/>
      <c r="FZ38" s="12"/>
      <c r="GB38" s="12"/>
      <c r="GD38" s="12"/>
      <c r="GF38" s="12"/>
      <c r="GH38" s="12"/>
      <c r="GI38" s="30"/>
      <c r="GJ38" s="12"/>
      <c r="GL38" s="34" t="s">
        <v>24</v>
      </c>
      <c r="GM38" s="33">
        <v>1</v>
      </c>
      <c r="GN38" s="12"/>
      <c r="GP38" s="34" t="s">
        <v>337</v>
      </c>
      <c r="GQ38" s="33"/>
      <c r="GR38" s="12"/>
      <c r="GS38" s="30"/>
      <c r="GT38" s="12"/>
      <c r="GV38" s="12"/>
      <c r="GX38" s="34" t="s">
        <v>24</v>
      </c>
      <c r="GY38" s="33">
        <v>1</v>
      </c>
      <c r="GZ38" s="34" t="s">
        <v>17</v>
      </c>
      <c r="HA38" s="33">
        <v>1</v>
      </c>
      <c r="HB38" s="12"/>
      <c r="HC38" s="30"/>
      <c r="HD38" s="12"/>
      <c r="HF38" s="34" t="s">
        <v>15</v>
      </c>
      <c r="HG38" s="33">
        <v>1</v>
      </c>
      <c r="HH38" s="12"/>
      <c r="HJ38" s="12"/>
      <c r="HL38" s="12"/>
      <c r="HM38" s="30"/>
      <c r="HN38" s="12"/>
      <c r="HP38" s="12"/>
      <c r="HR38" s="12"/>
      <c r="HT38" s="12"/>
      <c r="HV38" s="12"/>
      <c r="HW38" s="30"/>
      <c r="HZ38" s="60" t="s">
        <v>48</v>
      </c>
      <c r="IA38" s="64">
        <v>1</v>
      </c>
      <c r="IB38" s="34" t="s">
        <v>48</v>
      </c>
      <c r="IC38" s="33">
        <v>1</v>
      </c>
      <c r="ID38" s="12"/>
      <c r="IF38" s="12"/>
      <c r="IG38" s="30"/>
      <c r="IH38" s="12"/>
      <c r="IJ38" s="34" t="s">
        <v>349</v>
      </c>
      <c r="IK38" s="33">
        <v>1</v>
      </c>
      <c r="IL38" s="12"/>
      <c r="IN38" s="34" t="s">
        <v>13</v>
      </c>
      <c r="IO38" s="33">
        <v>1</v>
      </c>
      <c r="IP38" s="12"/>
      <c r="IQ38" s="30"/>
      <c r="IR38" s="12"/>
      <c r="IT38" s="12"/>
      <c r="IV38" s="12"/>
      <c r="IX38" s="12"/>
      <c r="IZ38" s="12"/>
      <c r="JA38" s="30"/>
      <c r="JB38" s="12"/>
      <c r="JD38" s="12"/>
      <c r="JF38" s="12"/>
      <c r="JH38" s="12"/>
      <c r="JJ38" s="12"/>
      <c r="JK38" s="30"/>
      <c r="JL38" s="12"/>
      <c r="JN38" s="12"/>
      <c r="JP38" s="12"/>
      <c r="JR38" s="12"/>
      <c r="JT38" s="12"/>
      <c r="JU38" s="30"/>
      <c r="JV38" s="12"/>
      <c r="JX38" s="12"/>
      <c r="JZ38" s="12"/>
      <c r="KB38" s="12"/>
      <c r="KD38" s="12"/>
      <c r="KE38" s="30"/>
      <c r="KF38" s="12"/>
      <c r="KH38" s="12"/>
      <c r="KJ38" s="12"/>
      <c r="KL38" s="12"/>
      <c r="KN38" s="12"/>
      <c r="KO38" s="30"/>
      <c r="KP38" s="12"/>
      <c r="KR38" s="12"/>
      <c r="KT38" s="12"/>
      <c r="KV38" s="12"/>
      <c r="KX38" s="12"/>
      <c r="KY38" s="30"/>
      <c r="KZ38" s="12"/>
      <c r="LB38" s="12"/>
      <c r="LD38" s="12"/>
      <c r="LF38" s="12"/>
      <c r="LH38" s="12"/>
      <c r="LI38" s="30"/>
      <c r="LJ38" s="12"/>
      <c r="LL38" s="12"/>
      <c r="LN38" s="12"/>
      <c r="LP38" s="12"/>
      <c r="LR38" s="12"/>
      <c r="LS38" s="30"/>
      <c r="LT38" s="12"/>
      <c r="LV38" s="12"/>
      <c r="LX38" s="12"/>
      <c r="LZ38" s="12"/>
      <c r="MB38" s="12"/>
      <c r="MC38" s="30"/>
      <c r="MD38" s="12"/>
      <c r="MF38" s="12"/>
      <c r="MH38" s="12"/>
      <c r="MJ38" s="12"/>
      <c r="ML38" s="12"/>
      <c r="MM38" s="30"/>
      <c r="MN38" s="12"/>
      <c r="MP38" s="12"/>
      <c r="MR38" s="12"/>
      <c r="MT38" s="12"/>
      <c r="MV38" s="12"/>
      <c r="MW38" s="30"/>
    </row>
    <row r="39" spans="1:361" ht="14.4" customHeight="1" thickBot="1" x14ac:dyDescent="0.35">
      <c r="A39" s="106"/>
      <c r="B39" s="20"/>
      <c r="C39" s="21"/>
      <c r="D39" s="8"/>
      <c r="E39" s="9"/>
      <c r="F39" s="13"/>
      <c r="G39" s="9"/>
      <c r="H39" s="13"/>
      <c r="I39" s="9"/>
      <c r="J39" s="13"/>
      <c r="K39" s="10"/>
      <c r="L39" s="13"/>
      <c r="M39" s="9"/>
      <c r="N39" s="13"/>
      <c r="O39" s="9"/>
      <c r="P39" s="13"/>
      <c r="Q39" s="9"/>
      <c r="R39" s="13"/>
      <c r="S39" s="9"/>
      <c r="T39" s="13"/>
      <c r="U39" s="10"/>
      <c r="V39" s="13"/>
      <c r="W39" s="9"/>
      <c r="X39" s="13"/>
      <c r="Y39" s="9"/>
      <c r="Z39" s="13"/>
      <c r="AA39" s="9"/>
      <c r="AB39" s="13"/>
      <c r="AC39" s="9"/>
      <c r="AD39" s="13"/>
      <c r="AE39" s="10"/>
      <c r="AF39" s="13"/>
      <c r="AG39" s="9"/>
      <c r="AH39" s="13"/>
      <c r="AI39" s="9"/>
      <c r="AJ39" s="13"/>
      <c r="AK39" s="9"/>
      <c r="AL39" s="13"/>
      <c r="AM39" s="9"/>
      <c r="AN39" s="13"/>
      <c r="AO39" s="10"/>
      <c r="AP39" s="13"/>
      <c r="AQ39" s="9"/>
      <c r="AR39" s="13"/>
      <c r="AS39" s="9"/>
      <c r="AT39" s="13"/>
      <c r="AU39" s="9"/>
      <c r="AV39" s="13"/>
      <c r="AW39" s="9"/>
      <c r="AX39" s="8"/>
      <c r="AY39" s="10"/>
      <c r="AZ39" s="8"/>
      <c r="BA39" s="9"/>
      <c r="BB39" s="13"/>
      <c r="BC39" s="9"/>
      <c r="BD39" s="13"/>
      <c r="BE39" s="9"/>
      <c r="BF39" s="13"/>
      <c r="BG39" s="79"/>
      <c r="BH39" s="78"/>
      <c r="BI39" s="10"/>
      <c r="BJ39" s="13"/>
      <c r="BK39" s="79"/>
      <c r="BL39" s="9"/>
      <c r="BM39" s="9"/>
      <c r="BN39" s="8"/>
      <c r="BO39" s="9"/>
      <c r="BP39" s="13"/>
      <c r="BQ39" s="9"/>
      <c r="BR39" s="13"/>
      <c r="BS39" s="10"/>
      <c r="BT39" s="9"/>
      <c r="BU39" s="78"/>
      <c r="BV39" s="13"/>
      <c r="BW39" s="9"/>
      <c r="BX39" s="13"/>
      <c r="BY39" s="9"/>
      <c r="BZ39" s="13"/>
      <c r="CA39" s="9"/>
      <c r="CB39" s="13"/>
      <c r="CC39" s="10"/>
      <c r="CD39" s="13"/>
      <c r="CE39" s="9"/>
      <c r="CF39" s="13"/>
      <c r="CG39" s="9"/>
      <c r="CH39" s="13"/>
      <c r="CI39" s="9"/>
      <c r="CJ39" s="13"/>
      <c r="CK39" s="9"/>
      <c r="CL39" s="13"/>
      <c r="CM39" s="79"/>
      <c r="CN39" s="13"/>
      <c r="CO39" s="9"/>
      <c r="CP39" s="13"/>
      <c r="CQ39" s="9"/>
      <c r="CR39" s="13"/>
      <c r="CS39" s="9"/>
      <c r="CT39" s="13"/>
      <c r="CU39" s="9"/>
      <c r="CV39" s="13"/>
      <c r="CW39" s="79"/>
      <c r="CX39" s="13"/>
      <c r="CY39" s="9"/>
      <c r="CZ39" s="13"/>
      <c r="DA39" s="9"/>
      <c r="DB39" s="13"/>
      <c r="DC39" s="9"/>
      <c r="DD39" s="13"/>
      <c r="DE39" s="9"/>
      <c r="DF39" s="13"/>
      <c r="DG39" s="79"/>
      <c r="DH39" s="13"/>
      <c r="DI39" s="9"/>
      <c r="DJ39" s="13"/>
      <c r="DK39" s="9"/>
      <c r="DL39" s="13"/>
      <c r="DM39" s="9"/>
      <c r="DN39" s="13"/>
      <c r="DO39" s="9"/>
      <c r="DP39" s="13"/>
      <c r="DQ39" s="79"/>
      <c r="DR39" s="13"/>
      <c r="DS39" s="9"/>
      <c r="DT39" s="13"/>
      <c r="DU39" s="9"/>
      <c r="DV39" s="13"/>
      <c r="DW39" s="9"/>
      <c r="DX39" s="13"/>
      <c r="DY39" s="9"/>
      <c r="DZ39" s="13"/>
      <c r="EA39" s="79"/>
      <c r="EB39" s="85"/>
      <c r="EC39" s="37"/>
      <c r="ED39" s="13"/>
      <c r="EE39" s="9"/>
      <c r="EF39" s="13"/>
      <c r="EG39" s="9"/>
      <c r="EH39" s="13"/>
      <c r="EI39" s="9"/>
      <c r="EJ39" s="13"/>
      <c r="EK39" s="79"/>
      <c r="EL39" s="13"/>
      <c r="EM39" s="9"/>
      <c r="EN39" s="13"/>
      <c r="EO39" s="9"/>
      <c r="EP39" s="13"/>
      <c r="EQ39" s="9"/>
      <c r="ER39" s="13"/>
      <c r="ES39" s="9"/>
      <c r="ET39" s="13"/>
      <c r="EU39" s="79"/>
      <c r="EV39" s="13"/>
      <c r="EW39" s="9"/>
      <c r="EX39" s="13"/>
      <c r="EY39" s="9"/>
      <c r="EZ39" s="13"/>
      <c r="FA39" s="9"/>
      <c r="FB39" s="13"/>
      <c r="FC39" s="9"/>
      <c r="FD39" s="13"/>
      <c r="FE39" s="79"/>
      <c r="FF39" s="13"/>
      <c r="FG39" s="9"/>
      <c r="FH39" s="13"/>
      <c r="FI39" s="9"/>
      <c r="FJ39" s="13"/>
      <c r="FK39" s="9"/>
      <c r="FL39" s="13"/>
      <c r="FM39" s="9"/>
      <c r="FN39" s="13"/>
      <c r="FO39" s="79"/>
      <c r="FP39" s="13"/>
      <c r="FQ39" s="9"/>
      <c r="FR39" s="13"/>
      <c r="FS39" s="9"/>
      <c r="FT39" s="85"/>
      <c r="FU39" s="37"/>
      <c r="FV39" s="13"/>
      <c r="FW39" s="9"/>
      <c r="FX39" s="13"/>
      <c r="FY39" s="79"/>
      <c r="FZ39" s="13"/>
      <c r="GA39" s="9"/>
      <c r="GB39" s="13"/>
      <c r="GC39" s="9"/>
      <c r="GD39" s="13"/>
      <c r="GE39" s="9"/>
      <c r="GF39" s="13"/>
      <c r="GG39" s="9"/>
      <c r="GH39" s="13"/>
      <c r="GI39" s="79"/>
      <c r="GJ39" s="13"/>
      <c r="GK39" s="9"/>
      <c r="GL39" s="13"/>
      <c r="GM39" s="9"/>
      <c r="GN39" s="13"/>
      <c r="GO39" s="9"/>
      <c r="GP39" s="13"/>
      <c r="GQ39" s="9"/>
      <c r="GR39" s="13"/>
      <c r="GS39" s="79"/>
      <c r="GT39" s="13"/>
      <c r="GU39" s="9"/>
      <c r="GV39" s="13"/>
      <c r="GW39" s="9"/>
      <c r="GX39" s="34" t="s">
        <v>82</v>
      </c>
      <c r="GY39" s="33">
        <v>1</v>
      </c>
      <c r="GZ39" s="34" t="s">
        <v>56</v>
      </c>
      <c r="HA39" s="33">
        <v>1</v>
      </c>
      <c r="HB39" s="13"/>
      <c r="HC39" s="79"/>
      <c r="HD39" s="13"/>
      <c r="HE39" s="9"/>
      <c r="HF39" s="34" t="s">
        <v>13</v>
      </c>
      <c r="HG39" s="33">
        <v>1</v>
      </c>
      <c r="HH39" s="13"/>
      <c r="HI39" s="9"/>
      <c r="HJ39" s="13"/>
      <c r="HK39" s="9"/>
      <c r="HL39" s="13"/>
      <c r="HM39" s="79"/>
      <c r="HN39" s="13"/>
      <c r="HO39" s="9"/>
      <c r="HP39" s="13"/>
      <c r="HQ39" s="9"/>
      <c r="HR39" s="13"/>
      <c r="HS39" s="9"/>
      <c r="HT39" s="13"/>
      <c r="HU39" s="9"/>
      <c r="HV39" s="13"/>
      <c r="HW39" s="79"/>
      <c r="HX39" s="9"/>
      <c r="HY39" s="9"/>
      <c r="HZ39" s="13"/>
      <c r="IA39" s="9"/>
      <c r="IB39" s="13"/>
      <c r="IC39" s="9"/>
      <c r="ID39" s="13"/>
      <c r="IE39" s="9"/>
      <c r="IF39" s="13"/>
      <c r="IG39" s="79"/>
      <c r="IH39" s="13"/>
      <c r="II39" s="9"/>
      <c r="IJ39" s="101" t="s">
        <v>82</v>
      </c>
      <c r="IK39" s="102">
        <v>1</v>
      </c>
      <c r="IL39" s="13"/>
      <c r="IM39" s="9"/>
      <c r="IN39" s="13"/>
      <c r="IO39" s="9"/>
      <c r="IP39" s="13"/>
      <c r="IQ39" s="79"/>
      <c r="IR39" s="13"/>
      <c r="IS39" s="9"/>
      <c r="IT39" s="13"/>
      <c r="IU39" s="9"/>
      <c r="IV39" s="13"/>
      <c r="IW39" s="9"/>
      <c r="IX39" s="13"/>
      <c r="IY39" s="9"/>
      <c r="IZ39" s="13"/>
      <c r="JA39" s="79"/>
      <c r="JB39" s="13"/>
      <c r="JC39" s="9"/>
      <c r="JD39" s="13"/>
      <c r="JE39" s="9"/>
      <c r="JF39" s="13"/>
      <c r="JG39" s="9"/>
      <c r="JH39" s="13"/>
      <c r="JI39" s="9"/>
      <c r="JJ39" s="13"/>
      <c r="JK39" s="79"/>
      <c r="JL39" s="13"/>
      <c r="JM39" s="9"/>
      <c r="JN39" s="13"/>
      <c r="JO39" s="9"/>
      <c r="JP39" s="13"/>
      <c r="JQ39" s="9"/>
      <c r="JR39" s="13"/>
      <c r="JS39" s="9"/>
      <c r="JT39" s="13"/>
      <c r="JU39" s="79"/>
      <c r="JV39" s="13"/>
      <c r="JW39" s="9"/>
      <c r="JX39" s="13"/>
      <c r="JY39" s="9"/>
      <c r="JZ39" s="13"/>
      <c r="KA39" s="9"/>
      <c r="KB39" s="13"/>
      <c r="KC39" s="9"/>
      <c r="KD39" s="13"/>
      <c r="KE39" s="79"/>
      <c r="KF39" s="13"/>
      <c r="KG39" s="9"/>
      <c r="KH39" s="13"/>
      <c r="KI39" s="9"/>
      <c r="KJ39" s="13"/>
      <c r="KK39" s="9"/>
      <c r="KL39" s="13"/>
      <c r="KM39" s="9"/>
      <c r="KN39" s="13"/>
      <c r="KO39" s="79"/>
      <c r="KP39" s="13"/>
      <c r="KQ39" s="9"/>
      <c r="KR39" s="13"/>
      <c r="KS39" s="9"/>
      <c r="KT39" s="13"/>
      <c r="KU39" s="9"/>
      <c r="KV39" s="13"/>
      <c r="KW39" s="9"/>
      <c r="KX39" s="13"/>
      <c r="KY39" s="79"/>
      <c r="KZ39" s="13"/>
      <c r="LA39" s="9"/>
      <c r="LB39" s="13"/>
      <c r="LC39" s="9"/>
      <c r="LD39" s="13"/>
      <c r="LE39" s="9"/>
      <c r="LF39" s="13"/>
      <c r="LG39" s="9"/>
      <c r="LH39" s="13"/>
      <c r="LI39" s="79"/>
      <c r="LJ39" s="13"/>
      <c r="LK39" s="9"/>
      <c r="LL39" s="13"/>
      <c r="LM39" s="9"/>
      <c r="LN39" s="13"/>
      <c r="LO39" s="9"/>
      <c r="LP39" s="13"/>
      <c r="LQ39" s="9"/>
      <c r="LR39" s="13"/>
      <c r="LS39" s="79"/>
      <c r="LT39" s="13"/>
      <c r="LU39" s="9"/>
      <c r="LV39" s="13"/>
      <c r="LW39" s="9"/>
      <c r="LX39" s="13"/>
      <c r="LY39" s="9"/>
      <c r="LZ39" s="13"/>
      <c r="MA39" s="9"/>
      <c r="MB39" s="13"/>
      <c r="MC39" s="79"/>
      <c r="MD39" s="13"/>
      <c r="ME39" s="9"/>
      <c r="MF39" s="13"/>
      <c r="MG39" s="9"/>
      <c r="MH39" s="13"/>
      <c r="MI39" s="9"/>
      <c r="MJ39" s="13"/>
      <c r="MK39" s="9"/>
      <c r="ML39" s="13"/>
      <c r="MM39" s="79"/>
      <c r="MN39" s="13"/>
      <c r="MO39" s="9"/>
      <c r="MP39" s="13"/>
      <c r="MQ39" s="9"/>
      <c r="MR39" s="13"/>
      <c r="MS39" s="9"/>
      <c r="MT39" s="13"/>
      <c r="MU39" s="9"/>
      <c r="MV39" s="13"/>
      <c r="MW39" s="79"/>
    </row>
    <row r="40" spans="1:361" ht="26.4" thickBot="1" x14ac:dyDescent="0.35">
      <c r="A40" s="75"/>
      <c r="B40" s="114" t="s">
        <v>138</v>
      </c>
      <c r="C40" s="115"/>
      <c r="D40" s="115"/>
      <c r="E40" s="115"/>
      <c r="F40" s="115"/>
      <c r="G40" s="115"/>
      <c r="H40" s="115"/>
      <c r="I40" s="115"/>
      <c r="J40" s="116"/>
      <c r="K40" s="25">
        <f>SUM(C41,E41,G41,I41,K41)</f>
        <v>24</v>
      </c>
      <c r="L40" s="114" t="s">
        <v>139</v>
      </c>
      <c r="M40" s="115"/>
      <c r="N40" s="115"/>
      <c r="O40" s="115"/>
      <c r="P40" s="115"/>
      <c r="Q40" s="115"/>
      <c r="R40" s="115"/>
      <c r="S40" s="115"/>
      <c r="T40" s="116"/>
      <c r="U40" s="25">
        <f>SUM(M41,O41,Q41,S41,U41)</f>
        <v>34</v>
      </c>
      <c r="V40" s="114" t="s">
        <v>140</v>
      </c>
      <c r="W40" s="115"/>
      <c r="X40" s="115"/>
      <c r="Y40" s="115"/>
      <c r="Z40" s="115"/>
      <c r="AA40" s="115"/>
      <c r="AB40" s="115"/>
      <c r="AC40" s="115"/>
      <c r="AD40" s="116"/>
      <c r="AE40" s="25">
        <f>SUM(W41,Y41,AA41,AC41,AE41)</f>
        <v>50</v>
      </c>
      <c r="AF40" s="114" t="s">
        <v>144</v>
      </c>
      <c r="AG40" s="115"/>
      <c r="AH40" s="115"/>
      <c r="AI40" s="115"/>
      <c r="AJ40" s="115"/>
      <c r="AK40" s="115"/>
      <c r="AL40" s="115"/>
      <c r="AM40" s="115"/>
      <c r="AN40" s="116"/>
      <c r="AO40" s="25">
        <f>SUM(AG41,AI41,AK41,AM41,AO41)</f>
        <v>20</v>
      </c>
      <c r="AP40" s="114" t="s">
        <v>145</v>
      </c>
      <c r="AQ40" s="115"/>
      <c r="AR40" s="115"/>
      <c r="AS40" s="115"/>
      <c r="AT40" s="115"/>
      <c r="AU40" s="115"/>
      <c r="AV40" s="115"/>
      <c r="AW40" s="115"/>
      <c r="AX40" s="116"/>
      <c r="AY40" s="25">
        <f t="shared" ref="AY40" si="418">SUM(AQ41,AS41,AU41,AW41,AY41)</f>
        <v>52</v>
      </c>
      <c r="AZ40" s="114" t="s">
        <v>146</v>
      </c>
      <c r="BA40" s="115"/>
      <c r="BB40" s="115"/>
      <c r="BC40" s="115"/>
      <c r="BD40" s="115"/>
      <c r="BE40" s="115"/>
      <c r="BF40" s="115"/>
      <c r="BG40" s="115"/>
      <c r="BH40" s="116"/>
      <c r="BI40" s="25">
        <f t="shared" ref="BI40" si="419">SUM(BA41,BC41,BE41,BG41,BI41)</f>
        <v>56</v>
      </c>
      <c r="BJ40" s="114" t="s">
        <v>147</v>
      </c>
      <c r="BK40" s="115"/>
      <c r="BL40" s="115"/>
      <c r="BM40" s="115"/>
      <c r="BN40" s="115"/>
      <c r="BO40" s="115"/>
      <c r="BP40" s="115"/>
      <c r="BQ40" s="115"/>
      <c r="BR40" s="116"/>
      <c r="BS40" s="25">
        <f t="shared" ref="BS40" si="420">SUM(BK41,BM41,BO41,BQ41,BS41)</f>
        <v>30</v>
      </c>
      <c r="BT40" s="114" t="s">
        <v>148</v>
      </c>
      <c r="BU40" s="115"/>
      <c r="BV40" s="115"/>
      <c r="BW40" s="115"/>
      <c r="BX40" s="115"/>
      <c r="BY40" s="115"/>
      <c r="BZ40" s="115"/>
      <c r="CA40" s="115"/>
      <c r="CB40" s="116"/>
      <c r="CC40" s="25">
        <f t="shared" ref="CC40" si="421">SUM(BU41,BW41,BY41,CA41,CC41)</f>
        <v>66</v>
      </c>
      <c r="CD40" s="114" t="s">
        <v>149</v>
      </c>
      <c r="CE40" s="115"/>
      <c r="CF40" s="115"/>
      <c r="CG40" s="115"/>
      <c r="CH40" s="115"/>
      <c r="CI40" s="115"/>
      <c r="CJ40" s="115"/>
      <c r="CK40" s="115"/>
      <c r="CL40" s="116"/>
      <c r="CM40" s="81">
        <f t="shared" ref="CM40" si="422">SUM(CE41,CG41,CI41,CK41,CM41)</f>
        <v>57</v>
      </c>
      <c r="CN40" s="114" t="s">
        <v>150</v>
      </c>
      <c r="CO40" s="115"/>
      <c r="CP40" s="115"/>
      <c r="CQ40" s="115"/>
      <c r="CR40" s="115"/>
      <c r="CS40" s="115"/>
      <c r="CT40" s="115"/>
      <c r="CU40" s="115"/>
      <c r="CV40" s="116"/>
      <c r="CW40" s="81">
        <f t="shared" ref="CW40" si="423">SUM(CO41,CQ41,CS41,CU41,CW41)</f>
        <v>30</v>
      </c>
      <c r="CX40" s="114" t="s">
        <v>151</v>
      </c>
      <c r="CY40" s="115"/>
      <c r="CZ40" s="115"/>
      <c r="DA40" s="115"/>
      <c r="DB40" s="115"/>
      <c r="DC40" s="115"/>
      <c r="DD40" s="115"/>
      <c r="DE40" s="115"/>
      <c r="DF40" s="116"/>
      <c r="DG40" s="81">
        <f t="shared" ref="DG40" si="424">SUM(CY41,DA41,DC41,DE41,DG41)</f>
        <v>39</v>
      </c>
      <c r="DH40" s="114" t="s">
        <v>152</v>
      </c>
      <c r="DI40" s="115"/>
      <c r="DJ40" s="115"/>
      <c r="DK40" s="115"/>
      <c r="DL40" s="115"/>
      <c r="DM40" s="115"/>
      <c r="DN40" s="115"/>
      <c r="DO40" s="115"/>
      <c r="DP40" s="116"/>
      <c r="DQ40" s="81">
        <f t="shared" ref="DQ40" si="425">SUM(DI41,DK41,DM41,DO41,DQ41)</f>
        <v>29</v>
      </c>
      <c r="DR40" s="114" t="s">
        <v>153</v>
      </c>
      <c r="DS40" s="115"/>
      <c r="DT40" s="115"/>
      <c r="DU40" s="115"/>
      <c r="DV40" s="115"/>
      <c r="DW40" s="115"/>
      <c r="DX40" s="115"/>
      <c r="DY40" s="115"/>
      <c r="DZ40" s="116"/>
      <c r="EA40" s="81">
        <f t="shared" ref="EA40" si="426">SUM(DS41,DU41,DW41,DY41,EA41)</f>
        <v>49</v>
      </c>
      <c r="EB40" s="114" t="s">
        <v>154</v>
      </c>
      <c r="EC40" s="115"/>
      <c r="ED40" s="115"/>
      <c r="EE40" s="115"/>
      <c r="EF40" s="115"/>
      <c r="EG40" s="115"/>
      <c r="EH40" s="115"/>
      <c r="EI40" s="115"/>
      <c r="EJ40" s="116"/>
      <c r="EK40" s="81">
        <f t="shared" ref="EK40" si="427">SUM(EC41,EE41,EG41,EI41,EK41)</f>
        <v>30</v>
      </c>
      <c r="EL40" s="114" t="s">
        <v>155</v>
      </c>
      <c r="EM40" s="115"/>
      <c r="EN40" s="115"/>
      <c r="EO40" s="115"/>
      <c r="EP40" s="115"/>
      <c r="EQ40" s="115"/>
      <c r="ER40" s="115"/>
      <c r="ES40" s="115"/>
      <c r="ET40" s="116"/>
      <c r="EU40" s="81">
        <f t="shared" ref="EU40" si="428">SUM(EM41,EO41,EQ41,ES41,EU41)</f>
        <v>24</v>
      </c>
      <c r="EV40" s="114" t="s">
        <v>156</v>
      </c>
      <c r="EW40" s="115"/>
      <c r="EX40" s="115"/>
      <c r="EY40" s="115"/>
      <c r="EZ40" s="115"/>
      <c r="FA40" s="115"/>
      <c r="FB40" s="115"/>
      <c r="FC40" s="115"/>
      <c r="FD40" s="116"/>
      <c r="FE40" s="81">
        <f t="shared" ref="FE40" si="429">SUM(EW41,EY41,FA41,FC41,FE41)</f>
        <v>43</v>
      </c>
      <c r="FF40" s="114" t="s">
        <v>157</v>
      </c>
      <c r="FG40" s="115"/>
      <c r="FH40" s="115"/>
      <c r="FI40" s="115"/>
      <c r="FJ40" s="115"/>
      <c r="FK40" s="115"/>
      <c r="FL40" s="115"/>
      <c r="FM40" s="115"/>
      <c r="FN40" s="116"/>
      <c r="FO40" s="81">
        <f t="shared" ref="FO40" si="430">SUM(FG41,FI41,FK41,FM41,FO41)</f>
        <v>31</v>
      </c>
      <c r="FP40" s="114" t="s">
        <v>158</v>
      </c>
      <c r="FQ40" s="115"/>
      <c r="FR40" s="115"/>
      <c r="FS40" s="115"/>
      <c r="FT40" s="115"/>
      <c r="FU40" s="115"/>
      <c r="FV40" s="115"/>
      <c r="FW40" s="115"/>
      <c r="FX40" s="116"/>
      <c r="FY40" s="81">
        <f t="shared" ref="FY40" si="431">SUM(FQ41,FS41,FU41,FW41,FY41)</f>
        <v>39</v>
      </c>
      <c r="FZ40" s="114" t="s">
        <v>159</v>
      </c>
      <c r="GA40" s="115"/>
      <c r="GB40" s="115"/>
      <c r="GC40" s="115"/>
      <c r="GD40" s="115"/>
      <c r="GE40" s="115"/>
      <c r="GF40" s="115"/>
      <c r="GG40" s="115"/>
      <c r="GH40" s="116"/>
      <c r="GI40" s="81">
        <f t="shared" ref="GI40" si="432">SUM(GA41,GC41,GE41,GG41,GI41)</f>
        <v>27</v>
      </c>
      <c r="GJ40" s="114" t="s">
        <v>160</v>
      </c>
      <c r="GK40" s="115"/>
      <c r="GL40" s="115"/>
      <c r="GM40" s="115"/>
      <c r="GN40" s="115"/>
      <c r="GO40" s="115"/>
      <c r="GP40" s="115"/>
      <c r="GQ40" s="115"/>
      <c r="GR40" s="116"/>
      <c r="GS40" s="81">
        <f t="shared" ref="GS40" si="433">SUM(GK41,GM41,GO41,GQ41,GS41)</f>
        <v>36</v>
      </c>
      <c r="GT40" s="114" t="s">
        <v>161</v>
      </c>
      <c r="GU40" s="115"/>
      <c r="GV40" s="115"/>
      <c r="GW40" s="115"/>
      <c r="GX40" s="115"/>
      <c r="GY40" s="115"/>
      <c r="GZ40" s="115"/>
      <c r="HA40" s="115"/>
      <c r="HB40" s="116"/>
      <c r="HC40" s="81">
        <f t="shared" ref="HC40" si="434">SUM(GU41,GW41,GY41,HA41,HC41)</f>
        <v>19</v>
      </c>
      <c r="HD40" s="114" t="s">
        <v>162</v>
      </c>
      <c r="HE40" s="115"/>
      <c r="HF40" s="115"/>
      <c r="HG40" s="115"/>
      <c r="HH40" s="115"/>
      <c r="HI40" s="115"/>
      <c r="HJ40" s="115"/>
      <c r="HK40" s="115"/>
      <c r="HL40" s="116"/>
      <c r="HM40" s="81">
        <f t="shared" ref="HM40" si="435">SUM(HE41,HG41,HI41,HK41,HM41)</f>
        <v>51</v>
      </c>
      <c r="HN40" s="114" t="s">
        <v>163</v>
      </c>
      <c r="HO40" s="115"/>
      <c r="HP40" s="115"/>
      <c r="HQ40" s="115"/>
      <c r="HR40" s="115"/>
      <c r="HS40" s="115"/>
      <c r="HT40" s="115"/>
      <c r="HU40" s="115"/>
      <c r="HV40" s="116"/>
      <c r="HW40" s="81">
        <f t="shared" ref="HW40" si="436">SUM(HO41,HQ41,HS41,HU41,HW41)</f>
        <v>28</v>
      </c>
      <c r="HX40" s="114" t="s">
        <v>164</v>
      </c>
      <c r="HY40" s="115"/>
      <c r="HZ40" s="115"/>
      <c r="IA40" s="115"/>
      <c r="IB40" s="115"/>
      <c r="IC40" s="115"/>
      <c r="ID40" s="115"/>
      <c r="IE40" s="115"/>
      <c r="IF40" s="116"/>
      <c r="IG40" s="81">
        <f t="shared" ref="IG40" si="437">SUM(HY41,IA41,IC41,IE41,IG41)</f>
        <v>32</v>
      </c>
      <c r="IH40" s="114" t="s">
        <v>347</v>
      </c>
      <c r="II40" s="115"/>
      <c r="IJ40" s="115"/>
      <c r="IK40" s="115"/>
      <c r="IL40" s="115"/>
      <c r="IM40" s="115"/>
      <c r="IN40" s="115"/>
      <c r="IO40" s="115"/>
      <c r="IP40" s="116"/>
      <c r="IQ40" s="81">
        <f t="shared" ref="IQ40" si="438">SUM(II41,IK41,IM41,IO41,IQ41)</f>
        <v>57</v>
      </c>
      <c r="IR40" s="114" t="s">
        <v>316</v>
      </c>
      <c r="IS40" s="115"/>
      <c r="IT40" s="115"/>
      <c r="IU40" s="115"/>
      <c r="IV40" s="115"/>
      <c r="IW40" s="115"/>
      <c r="IX40" s="115"/>
      <c r="IY40" s="115"/>
      <c r="IZ40" s="116"/>
      <c r="JA40" s="81">
        <f t="shared" ref="JA40" si="439">SUM(IS41,IU41,IW41,IY41,JA41)</f>
        <v>40</v>
      </c>
      <c r="JB40" s="114" t="s">
        <v>320</v>
      </c>
      <c r="JC40" s="115"/>
      <c r="JD40" s="115"/>
      <c r="JE40" s="115"/>
      <c r="JF40" s="115"/>
      <c r="JG40" s="115"/>
      <c r="JH40" s="115"/>
      <c r="JI40" s="115"/>
      <c r="JJ40" s="116"/>
      <c r="JK40" s="81">
        <f t="shared" ref="JK40" si="440">SUM(JC41,JE41,JG41,JI41,JK41)</f>
        <v>39</v>
      </c>
      <c r="JL40" s="114" t="s">
        <v>327</v>
      </c>
      <c r="JM40" s="115"/>
      <c r="JN40" s="115"/>
      <c r="JO40" s="115"/>
      <c r="JP40" s="115"/>
      <c r="JQ40" s="115"/>
      <c r="JR40" s="115"/>
      <c r="JS40" s="115"/>
      <c r="JT40" s="116"/>
      <c r="JU40" s="81">
        <f t="shared" ref="JU40" si="441">SUM(JM41,JO41,JQ41,JS41,JU41)</f>
        <v>74</v>
      </c>
      <c r="JV40" s="114" t="s">
        <v>328</v>
      </c>
      <c r="JW40" s="115"/>
      <c r="JX40" s="115"/>
      <c r="JY40" s="115"/>
      <c r="JZ40" s="115"/>
      <c r="KA40" s="115"/>
      <c r="KB40" s="115"/>
      <c r="KC40" s="115"/>
      <c r="KD40" s="116"/>
      <c r="KE40" s="81">
        <f t="shared" ref="KE40" si="442">SUM(JW41,JY41,KA41,KC41,KE41)</f>
        <v>15</v>
      </c>
      <c r="KF40" s="114" t="s">
        <v>329</v>
      </c>
      <c r="KG40" s="115"/>
      <c r="KH40" s="115"/>
      <c r="KI40" s="115"/>
      <c r="KJ40" s="115"/>
      <c r="KK40" s="115"/>
      <c r="KL40" s="115"/>
      <c r="KM40" s="115"/>
      <c r="KN40" s="116"/>
      <c r="KO40" s="81">
        <f t="shared" ref="KO40" si="443">SUM(KG41,KI41,KK41,KM41,KO41)</f>
        <v>0</v>
      </c>
      <c r="KP40" s="68"/>
      <c r="KQ40" s="69"/>
      <c r="KR40" s="69"/>
      <c r="KS40" s="69"/>
      <c r="KT40" s="69"/>
      <c r="KU40" s="69"/>
      <c r="KV40" s="69"/>
      <c r="KW40" s="69"/>
      <c r="KX40" s="70"/>
      <c r="KY40" s="81"/>
      <c r="KZ40" s="68"/>
      <c r="LA40" s="69"/>
      <c r="LB40" s="69"/>
      <c r="LC40" s="69"/>
      <c r="LD40" s="69"/>
      <c r="LE40" s="69"/>
      <c r="LF40" s="69"/>
      <c r="LG40" s="69"/>
      <c r="LH40" s="70"/>
      <c r="LI40" s="81"/>
      <c r="LJ40" s="68"/>
      <c r="LK40" s="69"/>
      <c r="LL40" s="69"/>
      <c r="LM40" s="69"/>
      <c r="LN40" s="69"/>
      <c r="LO40" s="69"/>
      <c r="LP40" s="69"/>
      <c r="LQ40" s="69"/>
      <c r="LR40" s="70"/>
      <c r="LS40" s="81"/>
      <c r="LT40" s="68"/>
      <c r="LU40" s="69"/>
      <c r="LV40" s="69"/>
      <c r="LW40" s="69"/>
      <c r="LX40" s="69"/>
      <c r="LY40" s="69"/>
      <c r="LZ40" s="69"/>
      <c r="MA40" s="69"/>
      <c r="MB40" s="70"/>
      <c r="MC40" s="81"/>
      <c r="MD40" s="68"/>
      <c r="ME40" s="69"/>
      <c r="MF40" s="69"/>
      <c r="MG40" s="69"/>
      <c r="MH40" s="69"/>
      <c r="MI40" s="69"/>
      <c r="MJ40" s="69"/>
      <c r="MK40" s="69"/>
      <c r="ML40" s="70"/>
      <c r="MM40" s="81"/>
      <c r="MN40" s="68"/>
      <c r="MO40" s="69"/>
      <c r="MP40" s="69"/>
      <c r="MQ40" s="69"/>
      <c r="MR40" s="69"/>
      <c r="MS40" s="69"/>
      <c r="MT40" s="69"/>
      <c r="MU40" s="69"/>
      <c r="MV40" s="70"/>
      <c r="MW40" s="81"/>
    </row>
    <row r="41" spans="1:361" x14ac:dyDescent="0.3">
      <c r="A41" s="74"/>
      <c r="B41" s="14">
        <v>45292</v>
      </c>
      <c r="C41" s="15">
        <f>SUM(C42:C55)</f>
        <v>0</v>
      </c>
      <c r="D41" s="16">
        <v>45293</v>
      </c>
      <c r="E41" s="15">
        <f>SUM(E42:E55)</f>
        <v>0</v>
      </c>
      <c r="F41" s="16">
        <v>45294</v>
      </c>
      <c r="G41" s="15">
        <f>SUM(G42:G55)</f>
        <v>8</v>
      </c>
      <c r="H41" s="16">
        <v>45295</v>
      </c>
      <c r="I41" s="15">
        <f>SUM(I42:I55)</f>
        <v>10</v>
      </c>
      <c r="J41" s="16">
        <v>45296</v>
      </c>
      <c r="K41" s="17">
        <f>SUM(K42:K55)</f>
        <v>6</v>
      </c>
      <c r="L41" s="14">
        <v>45299</v>
      </c>
      <c r="M41" s="15">
        <f>SUM(M42:M57)</f>
        <v>12</v>
      </c>
      <c r="N41" s="16">
        <v>45300</v>
      </c>
      <c r="O41" s="15">
        <f>SUM(O42:O57)</f>
        <v>9</v>
      </c>
      <c r="P41" s="16">
        <v>45301</v>
      </c>
      <c r="Q41" s="15">
        <f>SUM(Q42:Q57)</f>
        <v>7</v>
      </c>
      <c r="R41" s="16">
        <v>45302</v>
      </c>
      <c r="S41" s="15">
        <f>SUM(S42:S57)</f>
        <v>6</v>
      </c>
      <c r="T41" s="16">
        <v>45303</v>
      </c>
      <c r="U41" s="17">
        <f>SUM(U42:U57)</f>
        <v>0</v>
      </c>
      <c r="V41" s="5">
        <f>L41+7</f>
        <v>45306</v>
      </c>
      <c r="W41" s="3">
        <f>SUM(W42:W55)</f>
        <v>12</v>
      </c>
      <c r="X41" s="4">
        <f>V41+1</f>
        <v>45307</v>
      </c>
      <c r="Y41" s="3">
        <f>SUM(Y42:Y55)</f>
        <v>12</v>
      </c>
      <c r="Z41" s="4">
        <f>X41+1</f>
        <v>45308</v>
      </c>
      <c r="AA41" s="3">
        <f>SUM(AA42:AA55)</f>
        <v>13</v>
      </c>
      <c r="AB41" s="4">
        <f>Z41+1</f>
        <v>45309</v>
      </c>
      <c r="AC41" s="3">
        <f>SUM(AC42:AC55)</f>
        <v>4</v>
      </c>
      <c r="AD41" s="4">
        <f>AB41+1</f>
        <v>45310</v>
      </c>
      <c r="AE41" s="11">
        <f>SUM(AE42:AE55)</f>
        <v>9</v>
      </c>
      <c r="AF41" s="5">
        <f>V41+7</f>
        <v>45313</v>
      </c>
      <c r="AG41" s="3">
        <f>SUM(AG42:AG55)</f>
        <v>0</v>
      </c>
      <c r="AH41" s="4">
        <f>AF41+1</f>
        <v>45314</v>
      </c>
      <c r="AI41" s="3">
        <f>SUM(AI42:AI55)</f>
        <v>0</v>
      </c>
      <c r="AJ41" s="4">
        <f>AH41+1</f>
        <v>45315</v>
      </c>
      <c r="AK41" s="3">
        <f>SUM(AK42:AK55)</f>
        <v>7</v>
      </c>
      <c r="AL41" s="4">
        <f>AJ41+1</f>
        <v>45316</v>
      </c>
      <c r="AM41" s="3">
        <f>SUM(AM42:AM55)</f>
        <v>0</v>
      </c>
      <c r="AN41" s="4">
        <f>AL41+1</f>
        <v>45317</v>
      </c>
      <c r="AO41" s="11">
        <f>SUM(AO42:AO55)</f>
        <v>13</v>
      </c>
      <c r="AP41" s="5">
        <f t="shared" ref="AP41" si="444">AF41+7</f>
        <v>45320</v>
      </c>
      <c r="AQ41" s="3">
        <f>SUM(AQ42:AQ55)</f>
        <v>0</v>
      </c>
      <c r="AR41" s="4">
        <f t="shared" ref="AR41" si="445">AP41+1</f>
        <v>45321</v>
      </c>
      <c r="AS41" s="3">
        <f>SUM(AS42:AS55)</f>
        <v>16</v>
      </c>
      <c r="AT41" s="4">
        <f t="shared" ref="AT41" si="446">AR41+1</f>
        <v>45322</v>
      </c>
      <c r="AU41" s="3">
        <f>SUM(AU42:AU55)</f>
        <v>15</v>
      </c>
      <c r="AV41" s="4">
        <f t="shared" ref="AV41" si="447">AT41+1</f>
        <v>45323</v>
      </c>
      <c r="AW41" s="3">
        <f>SUM(AW42:AW55)</f>
        <v>8</v>
      </c>
      <c r="AX41" s="4">
        <f t="shared" ref="AX41" si="448">AV41+1</f>
        <v>45324</v>
      </c>
      <c r="AY41" s="11">
        <f>SUM(AY42:AY55)</f>
        <v>13</v>
      </c>
      <c r="AZ41" s="5">
        <f t="shared" ref="AZ41" si="449">AP41+7</f>
        <v>45327</v>
      </c>
      <c r="BA41" s="3">
        <f>SUM(BA42:BA55)</f>
        <v>0</v>
      </c>
      <c r="BB41" s="4">
        <f t="shared" ref="BB41" si="450">AZ41+1</f>
        <v>45328</v>
      </c>
      <c r="BC41" s="3">
        <f>SUM(BC42:BC55)</f>
        <v>12</v>
      </c>
      <c r="BD41" s="4">
        <f t="shared" ref="BD41" si="451">BB41+1</f>
        <v>45329</v>
      </c>
      <c r="BE41" s="3">
        <f>SUM(BE42:BE55)</f>
        <v>20</v>
      </c>
      <c r="BF41" s="4">
        <f t="shared" ref="BF41" si="452">BD41+1</f>
        <v>45330</v>
      </c>
      <c r="BG41" s="3">
        <f>SUM(BG42:BG55)</f>
        <v>10</v>
      </c>
      <c r="BH41" s="4">
        <f t="shared" ref="BH41" si="453">BF41+1</f>
        <v>45331</v>
      </c>
      <c r="BI41" s="11">
        <f>SUM(BI42:BI55)</f>
        <v>14</v>
      </c>
      <c r="BJ41" s="5">
        <f t="shared" ref="BJ41" si="454">AZ41+7</f>
        <v>45334</v>
      </c>
      <c r="BK41" s="3">
        <f>SUM(BK42:BK55)</f>
        <v>2</v>
      </c>
      <c r="BL41" s="4">
        <f t="shared" ref="BL41" si="455">BJ41+1</f>
        <v>45335</v>
      </c>
      <c r="BM41" s="3">
        <f>SUM(BM42:BM55)</f>
        <v>0</v>
      </c>
      <c r="BN41" s="4">
        <f t="shared" ref="BN41" si="456">BL41+1</f>
        <v>45336</v>
      </c>
      <c r="BO41" s="3">
        <f>SUM(BO42:BO55)</f>
        <v>0</v>
      </c>
      <c r="BP41" s="4">
        <f t="shared" ref="BP41" si="457">BN41+1</f>
        <v>45337</v>
      </c>
      <c r="BQ41" s="3">
        <f>SUM(BQ42:BQ55)</f>
        <v>0</v>
      </c>
      <c r="BR41" s="4">
        <f t="shared" ref="BR41" si="458">BP41+1</f>
        <v>45338</v>
      </c>
      <c r="BS41" s="11">
        <f>SUM(BS42:BS55)</f>
        <v>28</v>
      </c>
      <c r="BT41" s="5">
        <f t="shared" ref="BT41" si="459">BJ41+7</f>
        <v>45341</v>
      </c>
      <c r="BU41" s="3">
        <f>SUM(BU42:BU55)</f>
        <v>0</v>
      </c>
      <c r="BV41" s="4">
        <f t="shared" ref="BV41" si="460">BT41+1</f>
        <v>45342</v>
      </c>
      <c r="BW41" s="3">
        <f>SUM(BW42:BW55)</f>
        <v>13</v>
      </c>
      <c r="BX41" s="4">
        <f t="shared" ref="BX41" si="461">BV41+1</f>
        <v>45343</v>
      </c>
      <c r="BY41" s="3">
        <f>SUM(BY42:BY55)</f>
        <v>21</v>
      </c>
      <c r="BZ41" s="4">
        <f t="shared" ref="BZ41" si="462">BX41+1</f>
        <v>45344</v>
      </c>
      <c r="CA41" s="3">
        <f>SUM(CA42:CA55)</f>
        <v>16</v>
      </c>
      <c r="CB41" s="4">
        <f t="shared" ref="CB41" si="463">BZ41+1</f>
        <v>45345</v>
      </c>
      <c r="CC41" s="11">
        <f>SUM(CC42:CC55)</f>
        <v>16</v>
      </c>
      <c r="CD41" s="5">
        <f t="shared" ref="CD41" si="464">BT41+7</f>
        <v>45348</v>
      </c>
      <c r="CE41" s="3">
        <f>SUM(CE42:CE55)</f>
        <v>11</v>
      </c>
      <c r="CF41" s="4">
        <f t="shared" ref="CF41" si="465">CD41+1</f>
        <v>45349</v>
      </c>
      <c r="CG41" s="82">
        <f>SUM(CG42:CG55)</f>
        <v>11</v>
      </c>
      <c r="CH41" s="4">
        <f t="shared" ref="CH41" si="466">CF41+1</f>
        <v>45350</v>
      </c>
      <c r="CI41" s="82">
        <f>SUM(CI42:CI55)</f>
        <v>11</v>
      </c>
      <c r="CJ41" s="4">
        <f t="shared" ref="CJ41" si="467">CH41+1</f>
        <v>45351</v>
      </c>
      <c r="CK41" s="82">
        <f>SUM(CK42:CK55)</f>
        <v>11</v>
      </c>
      <c r="CL41" s="4">
        <f t="shared" ref="CL41" si="468">CJ41+1</f>
        <v>45352</v>
      </c>
      <c r="CM41" s="83">
        <f>SUM(CM42:CM55)</f>
        <v>13</v>
      </c>
      <c r="CN41" s="5">
        <f t="shared" ref="CN41" si="469">CD41+7</f>
        <v>45355</v>
      </c>
      <c r="CO41" s="82">
        <f>SUM(CO42:CO55)</f>
        <v>0</v>
      </c>
      <c r="CP41" s="4">
        <f t="shared" ref="CP41" si="470">CN41+1</f>
        <v>45356</v>
      </c>
      <c r="CQ41" s="82">
        <f>SUM(CQ42:CQ55)</f>
        <v>7</v>
      </c>
      <c r="CR41" s="4">
        <f t="shared" ref="CR41" si="471">CP41+1</f>
        <v>45357</v>
      </c>
      <c r="CS41" s="82">
        <f>SUM(CS42:CS55)</f>
        <v>4</v>
      </c>
      <c r="CT41" s="4">
        <f t="shared" ref="CT41" si="472">CR41+1</f>
        <v>45358</v>
      </c>
      <c r="CU41" s="82">
        <f>SUM(CU42:CU55)</f>
        <v>4</v>
      </c>
      <c r="CV41" s="4">
        <f t="shared" ref="CV41" si="473">CT41+1</f>
        <v>45359</v>
      </c>
      <c r="CW41" s="83">
        <f>SUM(CW42:CW55)</f>
        <v>15</v>
      </c>
      <c r="CX41" s="5">
        <f t="shared" ref="CX41" si="474">CN41+7</f>
        <v>45362</v>
      </c>
      <c r="CY41" s="82">
        <f>SUM(CY42:CY55)</f>
        <v>0</v>
      </c>
      <c r="CZ41" s="4">
        <f t="shared" ref="CZ41" si="475">CX41+1</f>
        <v>45363</v>
      </c>
      <c r="DA41" s="82">
        <f>SUM(DA42:DA55)</f>
        <v>0</v>
      </c>
      <c r="DB41" s="4">
        <f t="shared" ref="DB41" si="476">CZ41+1</f>
        <v>45364</v>
      </c>
      <c r="DC41" s="82">
        <f>SUM(DC42:DC55)</f>
        <v>0</v>
      </c>
      <c r="DD41" s="4">
        <f t="shared" ref="DD41" si="477">DB41+1</f>
        <v>45365</v>
      </c>
      <c r="DE41" s="82">
        <f>SUM(DE42:DE55)</f>
        <v>14</v>
      </c>
      <c r="DF41" s="4">
        <f t="shared" ref="DF41" si="478">DD41+1</f>
        <v>45366</v>
      </c>
      <c r="DG41" s="83">
        <f>SUM(DG42:DG55)</f>
        <v>25</v>
      </c>
      <c r="DH41" s="5">
        <f t="shared" ref="DH41" si="479">CX41+7</f>
        <v>45369</v>
      </c>
      <c r="DI41" s="82">
        <f>SUM(DI42:DI55)</f>
        <v>10</v>
      </c>
      <c r="DJ41" s="4">
        <f t="shared" ref="DJ41" si="480">DH41+1</f>
        <v>45370</v>
      </c>
      <c r="DK41" s="82">
        <f>SUM(DK42:DK55)</f>
        <v>7</v>
      </c>
      <c r="DL41" s="4">
        <f t="shared" ref="DL41" si="481">DJ41+1</f>
        <v>45371</v>
      </c>
      <c r="DM41" s="82">
        <f>SUM(DM42:DM55)</f>
        <v>6</v>
      </c>
      <c r="DN41" s="4">
        <f>DL41+1</f>
        <v>45372</v>
      </c>
      <c r="DO41" s="82">
        <f>SUM(DO42:DO55)</f>
        <v>0</v>
      </c>
      <c r="DP41" s="4">
        <f t="shared" ref="DP41" si="482">DN41+1</f>
        <v>45373</v>
      </c>
      <c r="DQ41" s="83">
        <f>SUM(DQ42:DQ55)</f>
        <v>6</v>
      </c>
      <c r="DR41" s="5">
        <f t="shared" ref="DR41" si="483">DH41+7</f>
        <v>45376</v>
      </c>
      <c r="DS41" s="82">
        <f>SUM(DS42:DS55)</f>
        <v>6</v>
      </c>
      <c r="DT41" s="4">
        <f t="shared" ref="DT41" si="484">DR41+1</f>
        <v>45377</v>
      </c>
      <c r="DU41" s="82">
        <f>SUM(DU42:DU55)</f>
        <v>14</v>
      </c>
      <c r="DV41" s="4">
        <f t="shared" ref="DV41" si="485">DT41+1</f>
        <v>45378</v>
      </c>
      <c r="DW41" s="82">
        <f>SUM(DW42:DW55)</f>
        <v>17</v>
      </c>
      <c r="DX41" s="4">
        <f t="shared" ref="DX41" si="486">DV41+1</f>
        <v>45379</v>
      </c>
      <c r="DY41" s="82">
        <f>SUM(DY43:DY55)</f>
        <v>12</v>
      </c>
      <c r="DZ41" s="4">
        <f t="shared" ref="DZ41" si="487">DX41+1</f>
        <v>45380</v>
      </c>
      <c r="EA41" s="83">
        <f>SUM(EA42:EA55)</f>
        <v>0</v>
      </c>
      <c r="EB41" s="5">
        <f t="shared" ref="EB41" si="488">DR41+7</f>
        <v>45383</v>
      </c>
      <c r="EC41" s="82">
        <f>SUM(EC42:EC55)</f>
        <v>0</v>
      </c>
      <c r="ED41" s="4">
        <f t="shared" ref="ED41" si="489">EB41+1</f>
        <v>45384</v>
      </c>
      <c r="EE41" s="82">
        <f>SUM(EE42:EE55)</f>
        <v>12</v>
      </c>
      <c r="EF41" s="4">
        <f t="shared" ref="EF41" si="490">ED41+1</f>
        <v>45385</v>
      </c>
      <c r="EG41" s="82">
        <f>SUM(EG42:EG55)</f>
        <v>9</v>
      </c>
      <c r="EH41" s="4">
        <f t="shared" ref="EH41" si="491">EF41+1</f>
        <v>45386</v>
      </c>
      <c r="EI41" s="82">
        <f>SUM(EI43:EI55)</f>
        <v>1</v>
      </c>
      <c r="EJ41" s="4">
        <f t="shared" ref="EJ41" si="492">EH41+1</f>
        <v>45387</v>
      </c>
      <c r="EK41" s="83">
        <f>SUM(EK42:EK55)</f>
        <v>8</v>
      </c>
      <c r="EL41" s="5">
        <f t="shared" ref="EL41" si="493">EB41+7</f>
        <v>45390</v>
      </c>
      <c r="EM41" s="82">
        <f>SUM(EM42:EM55)</f>
        <v>0</v>
      </c>
      <c r="EN41" s="4">
        <f t="shared" ref="EN41" si="494">EL41+1</f>
        <v>45391</v>
      </c>
      <c r="EO41" s="82">
        <f>SUM(EO42:EO55)</f>
        <v>0</v>
      </c>
      <c r="EP41" s="4">
        <f t="shared" ref="EP41" si="495">EN41+1</f>
        <v>45392</v>
      </c>
      <c r="EQ41" s="82">
        <f>SUM(EQ42:EQ55)</f>
        <v>8</v>
      </c>
      <c r="ER41" s="4">
        <f t="shared" ref="ER41" si="496">EP41+1</f>
        <v>45393</v>
      </c>
      <c r="ES41" s="82">
        <f>SUM(ES42:ES55)</f>
        <v>13</v>
      </c>
      <c r="ET41" s="4">
        <f t="shared" ref="ET41" si="497">ER41+1</f>
        <v>45394</v>
      </c>
      <c r="EU41" s="83">
        <f>SUM(EU43:EU55)</f>
        <v>3</v>
      </c>
      <c r="EV41" s="5">
        <f t="shared" ref="EV41" si="498">EL41+7</f>
        <v>45397</v>
      </c>
      <c r="EW41" s="82">
        <f>SUM(EW42:EW55)</f>
        <v>0</v>
      </c>
      <c r="EX41" s="4">
        <f t="shared" ref="EX41" si="499">EV41+1</f>
        <v>45398</v>
      </c>
      <c r="EY41" s="82">
        <f>SUM(EY42:EY55)</f>
        <v>10</v>
      </c>
      <c r="EZ41" s="4">
        <f t="shared" ref="EZ41" si="500">EX41+1</f>
        <v>45399</v>
      </c>
      <c r="FA41" s="82">
        <f>SUM(FA42:FA55)</f>
        <v>17</v>
      </c>
      <c r="FB41" s="4">
        <f t="shared" ref="FB41" si="501">EZ41+1</f>
        <v>45400</v>
      </c>
      <c r="FC41" s="82">
        <f>SUM(FC42:FC55)</f>
        <v>8</v>
      </c>
      <c r="FD41" s="4">
        <f t="shared" ref="FD41" si="502">FB41+1</f>
        <v>45401</v>
      </c>
      <c r="FE41" s="83">
        <f>SUM(FE42:FE55)</f>
        <v>8</v>
      </c>
      <c r="FF41" s="5">
        <f t="shared" ref="FF41" si="503">EV41+7</f>
        <v>45404</v>
      </c>
      <c r="FG41" s="82">
        <f>SUM(FG42:FG55)</f>
        <v>0</v>
      </c>
      <c r="FH41" s="4">
        <f t="shared" ref="FH41" si="504">FF41+1</f>
        <v>45405</v>
      </c>
      <c r="FI41" s="82">
        <f>SUM(FI42:FI55)</f>
        <v>6</v>
      </c>
      <c r="FJ41" s="4">
        <f t="shared" ref="FJ41" si="505">FH41+1</f>
        <v>45406</v>
      </c>
      <c r="FK41" s="82">
        <f>SUM(FK42:FK55)</f>
        <v>0</v>
      </c>
      <c r="FL41" s="4">
        <f t="shared" ref="FL41" si="506">FJ41+1</f>
        <v>45407</v>
      </c>
      <c r="FM41" s="82">
        <f>SUM(FM42:FM55)</f>
        <v>15</v>
      </c>
      <c r="FN41" s="4">
        <f t="shared" ref="FN41" si="507">FL41+1</f>
        <v>45408</v>
      </c>
      <c r="FO41" s="83">
        <f>SUM(FO42:FO55)</f>
        <v>10</v>
      </c>
      <c r="FP41" s="5">
        <f t="shared" ref="FP41" si="508">FF41+7</f>
        <v>45411</v>
      </c>
      <c r="FQ41" s="82">
        <f>SUM(FQ42:FQ55)</f>
        <v>0</v>
      </c>
      <c r="FR41" s="4">
        <f t="shared" ref="FR41" si="509">FP41+1</f>
        <v>45412</v>
      </c>
      <c r="FS41" s="82">
        <f>SUM(FS42:FS55)</f>
        <v>0</v>
      </c>
      <c r="FT41" s="4">
        <f t="shared" ref="FT41" si="510">FR41+1</f>
        <v>45413</v>
      </c>
      <c r="FU41" s="82">
        <f>SUM(FU42:FU55)</f>
        <v>0</v>
      </c>
      <c r="FV41" s="4">
        <f t="shared" ref="FV41" si="511">FT41+1</f>
        <v>45414</v>
      </c>
      <c r="FW41" s="82">
        <f>SUM(FW43:FW55)</f>
        <v>13</v>
      </c>
      <c r="FX41" s="4">
        <f t="shared" ref="FX41" si="512">FV41+1</f>
        <v>45415</v>
      </c>
      <c r="FY41" s="83">
        <f>SUM(FY42:FY55)</f>
        <v>26</v>
      </c>
      <c r="FZ41" s="5">
        <f>FP41+14</f>
        <v>45425</v>
      </c>
      <c r="GA41" s="82">
        <f>SUM(GA42:GA55)</f>
        <v>0</v>
      </c>
      <c r="GB41" s="4">
        <f t="shared" ref="GB41" si="513">FZ41+1</f>
        <v>45426</v>
      </c>
      <c r="GC41" s="82">
        <f>SUM(GC42:GC55)</f>
        <v>0</v>
      </c>
      <c r="GD41" s="4">
        <f t="shared" ref="GD41" si="514">GB41+1</f>
        <v>45427</v>
      </c>
      <c r="GE41" s="82">
        <f>SUM(GE42:GE55)</f>
        <v>0</v>
      </c>
      <c r="GF41" s="4">
        <f t="shared" ref="GF41" si="515">GD41+1</f>
        <v>45428</v>
      </c>
      <c r="GG41" s="82">
        <f>SUM(GG42:GG55)</f>
        <v>16</v>
      </c>
      <c r="GH41" s="4">
        <f t="shared" ref="GH41" si="516">GF41+1</f>
        <v>45429</v>
      </c>
      <c r="GI41" s="83">
        <f>SUM(GI44:GI55)</f>
        <v>11</v>
      </c>
      <c r="GJ41" s="5">
        <f t="shared" ref="GJ41" si="517">FZ41+7</f>
        <v>45432</v>
      </c>
      <c r="GK41" s="82">
        <f>SUM(GK42:GK55)</f>
        <v>2</v>
      </c>
      <c r="GL41" s="4">
        <f t="shared" ref="GL41" si="518">GJ41+1</f>
        <v>45433</v>
      </c>
      <c r="GM41" s="82">
        <f>SUM(GM43:GM55)</f>
        <v>1</v>
      </c>
      <c r="GN41" s="4">
        <f t="shared" ref="GN41" si="519">GL41+1</f>
        <v>45434</v>
      </c>
      <c r="GO41" s="82">
        <f>SUM(GO42:GO55)</f>
        <v>13</v>
      </c>
      <c r="GP41" s="4">
        <f t="shared" ref="GP41" si="520">GN41+1</f>
        <v>45435</v>
      </c>
      <c r="GQ41" s="82">
        <f>SUM(GQ42:GQ55)</f>
        <v>9</v>
      </c>
      <c r="GR41" s="4">
        <f t="shared" ref="GR41" si="521">GP41+1</f>
        <v>45436</v>
      </c>
      <c r="GS41" s="83">
        <f>SUM(GS42:GS55)</f>
        <v>11</v>
      </c>
      <c r="GT41" s="5">
        <f t="shared" ref="GT41" si="522">GJ41+7</f>
        <v>45439</v>
      </c>
      <c r="GU41" s="82">
        <f>SUM(GU42:GU55)</f>
        <v>0</v>
      </c>
      <c r="GV41" s="4">
        <f t="shared" ref="GV41" si="523">GT41+1</f>
        <v>45440</v>
      </c>
      <c r="GW41" s="82">
        <f>SUM(GW42:GW55)</f>
        <v>0</v>
      </c>
      <c r="GX41" s="4">
        <f t="shared" ref="GX41" si="524">GV41+1</f>
        <v>45441</v>
      </c>
      <c r="GY41" s="82">
        <f>SUM(GY46:GY55)</f>
        <v>9</v>
      </c>
      <c r="GZ41" s="4">
        <f t="shared" ref="GZ41" si="525">GX41+1</f>
        <v>45442</v>
      </c>
      <c r="HA41" s="82">
        <f>SUM(HA46:HA55)</f>
        <v>6</v>
      </c>
      <c r="HB41" s="4">
        <f t="shared" ref="HB41" si="526">GZ41+1</f>
        <v>45443</v>
      </c>
      <c r="HC41" s="83">
        <f>SUM(HC43:HC55)</f>
        <v>4</v>
      </c>
      <c r="HD41" s="5">
        <f t="shared" ref="HD41" si="527">GT41+7</f>
        <v>45446</v>
      </c>
      <c r="HE41" s="82">
        <f>SUM(HE42:HE55)</f>
        <v>6</v>
      </c>
      <c r="HF41" s="4">
        <f t="shared" ref="HF41" si="528">HD41+1</f>
        <v>45447</v>
      </c>
      <c r="HG41" s="82">
        <f>SUM(HG42:HG55)</f>
        <v>7</v>
      </c>
      <c r="HH41" s="4">
        <f t="shared" ref="HH41" si="529">HF41+1</f>
        <v>45448</v>
      </c>
      <c r="HI41" s="82">
        <f>SUM(HI42:HI55)</f>
        <v>10</v>
      </c>
      <c r="HJ41" s="4">
        <f t="shared" ref="HJ41" si="530">HH41+1</f>
        <v>45449</v>
      </c>
      <c r="HK41" s="82">
        <f>SUM(HK42:HK55)</f>
        <v>18</v>
      </c>
      <c r="HL41" s="4">
        <f t="shared" ref="HL41" si="531">HJ41+1</f>
        <v>45450</v>
      </c>
      <c r="HM41" s="83">
        <f>SUM(HM42:HM55)</f>
        <v>10</v>
      </c>
      <c r="HN41" s="5">
        <f t="shared" ref="HN41" si="532">HD41+7</f>
        <v>45453</v>
      </c>
      <c r="HO41" s="82">
        <f>SUM(HO42:HO55)</f>
        <v>0</v>
      </c>
      <c r="HP41" s="4">
        <f t="shared" ref="HP41" si="533">HN41+1</f>
        <v>45454</v>
      </c>
      <c r="HQ41" s="82">
        <f>SUM(HQ42:HQ55)</f>
        <v>8</v>
      </c>
      <c r="HR41" s="4">
        <f t="shared" ref="HR41" si="534">HP41+1</f>
        <v>45455</v>
      </c>
      <c r="HS41" s="82">
        <f>SUM(HS42:HS55)</f>
        <v>7</v>
      </c>
      <c r="HT41" s="4">
        <f t="shared" ref="HT41" si="535">HR41+1</f>
        <v>45456</v>
      </c>
      <c r="HU41" s="82">
        <f>SUM(HU43:HU55)</f>
        <v>1</v>
      </c>
      <c r="HV41" s="4">
        <f t="shared" ref="HV41" si="536">HT41+1</f>
        <v>45457</v>
      </c>
      <c r="HW41" s="83">
        <f>SUM(HW42:HW55)</f>
        <v>12</v>
      </c>
      <c r="HX41" s="5">
        <f t="shared" ref="HX41" si="537">HN41+7</f>
        <v>45460</v>
      </c>
      <c r="HY41" s="82">
        <f>SUM(HY42:HY55)</f>
        <v>3</v>
      </c>
      <c r="HZ41" s="4">
        <f t="shared" ref="HZ41" si="538">HX41+1</f>
        <v>45461</v>
      </c>
      <c r="IA41" s="82">
        <f>SUM(IA42:IA55)</f>
        <v>0</v>
      </c>
      <c r="IB41" s="4">
        <f t="shared" ref="IB41" si="539">HZ41+1</f>
        <v>45462</v>
      </c>
      <c r="IC41" s="82">
        <f>SUM(IC42:IC55)</f>
        <v>7</v>
      </c>
      <c r="ID41" s="4">
        <f t="shared" ref="ID41" si="540">IB41+1</f>
        <v>45463</v>
      </c>
      <c r="IE41" s="82">
        <f>SUM(IE42:IE55)</f>
        <v>9</v>
      </c>
      <c r="IF41" s="4">
        <f t="shared" ref="IF41" si="541">ID41+1</f>
        <v>45464</v>
      </c>
      <c r="IG41" s="83">
        <f>SUM(IG42:IG55)</f>
        <v>13</v>
      </c>
      <c r="IH41" s="5">
        <f t="shared" ref="IH41" si="542">HX41+7</f>
        <v>45467</v>
      </c>
      <c r="II41" s="82">
        <f>SUM(II42:II55)</f>
        <v>0</v>
      </c>
      <c r="IJ41" s="4">
        <f t="shared" ref="IJ41" si="543">IH41+1</f>
        <v>45468</v>
      </c>
      <c r="IK41" s="82">
        <f>SUM(IK42:IK55)</f>
        <v>10</v>
      </c>
      <c r="IL41" s="4">
        <f t="shared" ref="IL41" si="544">IJ41+1</f>
        <v>45469</v>
      </c>
      <c r="IM41" s="82">
        <f>SUM(IM42:IM55)</f>
        <v>13</v>
      </c>
      <c r="IN41" s="4">
        <f t="shared" ref="IN41" si="545">IL41+1</f>
        <v>45470</v>
      </c>
      <c r="IO41" s="82">
        <f>SUM(IO42:IO55)</f>
        <v>20</v>
      </c>
      <c r="IP41" s="4">
        <f t="shared" ref="IP41" si="546">IN41+1</f>
        <v>45471</v>
      </c>
      <c r="IQ41" s="83">
        <f>SUM(IQ42:IQ55)</f>
        <v>14</v>
      </c>
      <c r="IR41" s="5">
        <f t="shared" ref="IR41" si="547">IH41+7</f>
        <v>45474</v>
      </c>
      <c r="IS41" s="82">
        <f>SUM(IS42:IS55)</f>
        <v>0</v>
      </c>
      <c r="IT41" s="4">
        <f t="shared" ref="IT41" si="548">IR41+1</f>
        <v>45475</v>
      </c>
      <c r="IU41" s="82">
        <f>SUM(IU42:IU55)</f>
        <v>12</v>
      </c>
      <c r="IV41" s="4">
        <f t="shared" ref="IV41" si="549">IT41+1</f>
        <v>45476</v>
      </c>
      <c r="IW41" s="82">
        <f>SUM(IW42:IW55)</f>
        <v>0</v>
      </c>
      <c r="IX41" s="4">
        <f t="shared" ref="IX41" si="550">IV41+1</f>
        <v>45477</v>
      </c>
      <c r="IY41" s="82">
        <f>SUM(IY42:IY55)</f>
        <v>10</v>
      </c>
      <c r="IZ41" s="4">
        <f t="shared" ref="IZ41" si="551">IX41+1</f>
        <v>45478</v>
      </c>
      <c r="JA41" s="83">
        <f>SUM(JA42:JA55)</f>
        <v>18</v>
      </c>
      <c r="JB41" s="5">
        <f t="shared" ref="JB41" si="552">IR41+7</f>
        <v>45481</v>
      </c>
      <c r="JC41" s="82">
        <f>SUM(JC42:JC55)</f>
        <v>11</v>
      </c>
      <c r="JD41" s="4">
        <f t="shared" ref="JD41" si="553">JB41+1</f>
        <v>45482</v>
      </c>
      <c r="JE41" s="82">
        <f>SUM(JE42:JE55)</f>
        <v>0</v>
      </c>
      <c r="JF41" s="4">
        <f t="shared" ref="JF41" si="554">JD41+1</f>
        <v>45483</v>
      </c>
      <c r="JG41" s="82">
        <f>SUM(JG42:JG55)</f>
        <v>10</v>
      </c>
      <c r="JH41" s="4">
        <f t="shared" ref="JH41" si="555">JF41+1</f>
        <v>45484</v>
      </c>
      <c r="JI41" s="82">
        <f>SUM(JI42:JI55)</f>
        <v>4</v>
      </c>
      <c r="JJ41" s="4">
        <f t="shared" ref="JJ41" si="556">JH41+1</f>
        <v>45485</v>
      </c>
      <c r="JK41" s="83">
        <f>SUM(JK42:JK55)</f>
        <v>14</v>
      </c>
      <c r="JL41" s="5">
        <f t="shared" ref="JL41" si="557">JB41+7</f>
        <v>45488</v>
      </c>
      <c r="JM41" s="82">
        <f>SUM(JM42:JM55)</f>
        <v>2</v>
      </c>
      <c r="JN41" s="4">
        <f t="shared" ref="JN41" si="558">JL41+1</f>
        <v>45489</v>
      </c>
      <c r="JO41" s="82">
        <f>SUM(JO42:JO55)</f>
        <v>7</v>
      </c>
      <c r="JP41" s="4">
        <f t="shared" ref="JP41" si="559">JN41+1</f>
        <v>45490</v>
      </c>
      <c r="JQ41" s="82">
        <f>SUM(JQ42:JQ55)</f>
        <v>16</v>
      </c>
      <c r="JR41" s="4">
        <f t="shared" ref="JR41" si="560">JP41+1</f>
        <v>45491</v>
      </c>
      <c r="JS41" s="82">
        <f>SUM(JS42:JS55)</f>
        <v>31</v>
      </c>
      <c r="JT41" s="4">
        <f t="shared" ref="JT41" si="561">JR41+1</f>
        <v>45492</v>
      </c>
      <c r="JU41" s="83">
        <f>SUM(JU42:JU55)</f>
        <v>18</v>
      </c>
      <c r="JV41" s="5">
        <f t="shared" ref="JV41" si="562">JL41+7</f>
        <v>45495</v>
      </c>
      <c r="JW41" s="82">
        <f>SUM(JW42:JW55)</f>
        <v>0</v>
      </c>
      <c r="JX41" s="4">
        <f t="shared" ref="JX41" si="563">JV41+1</f>
        <v>45496</v>
      </c>
      <c r="JY41" s="82">
        <f>SUM(JY42:JY55)</f>
        <v>15</v>
      </c>
      <c r="JZ41" s="4">
        <f t="shared" ref="JZ41" si="564">JX41+1</f>
        <v>45497</v>
      </c>
      <c r="KA41" s="82">
        <f>SUM(KA42:KA55)</f>
        <v>0</v>
      </c>
      <c r="KB41" s="4">
        <f t="shared" ref="KB41" si="565">JZ41+1</f>
        <v>45498</v>
      </c>
      <c r="KC41" s="82">
        <f>SUM(KC42:KC55)</f>
        <v>0</v>
      </c>
      <c r="KD41" s="4">
        <f t="shared" ref="KD41" si="566">KB41+1</f>
        <v>45499</v>
      </c>
      <c r="KE41" s="83">
        <f>SUM(KE42:KE55)</f>
        <v>0</v>
      </c>
      <c r="KF41" s="5">
        <f t="shared" ref="KF41" si="567">JV41+7</f>
        <v>45502</v>
      </c>
      <c r="KG41" s="82">
        <f>SUM(KG42:KG55)</f>
        <v>0</v>
      </c>
      <c r="KH41" s="4">
        <f t="shared" ref="KH41" si="568">KF41+1</f>
        <v>45503</v>
      </c>
      <c r="KI41" s="82">
        <f>SUM(KI42:KI55)</f>
        <v>0</v>
      </c>
      <c r="KJ41" s="4">
        <f t="shared" ref="KJ41" si="569">KH41+1</f>
        <v>45504</v>
      </c>
      <c r="KK41" s="82">
        <f>SUM(KK42:KK55)</f>
        <v>0</v>
      </c>
      <c r="KL41" s="4">
        <f t="shared" ref="KL41" si="570">KJ41+1</f>
        <v>45505</v>
      </c>
      <c r="KM41" s="82">
        <f>SUM(KM42:KM55)</f>
        <v>0</v>
      </c>
      <c r="KN41" s="4">
        <f t="shared" ref="KN41" si="571">KL41+1</f>
        <v>45506</v>
      </c>
      <c r="KO41" s="83">
        <f>SUM(KO42:KO55)</f>
        <v>0</v>
      </c>
      <c r="KP41" s="5"/>
      <c r="KQ41" s="82"/>
      <c r="KR41" s="4"/>
      <c r="KS41" s="82"/>
      <c r="KT41" s="4"/>
      <c r="KU41" s="82"/>
      <c r="KV41" s="4"/>
      <c r="KW41" s="82"/>
      <c r="KX41" s="4"/>
      <c r="KY41" s="83"/>
      <c r="KZ41" s="5"/>
      <c r="LA41" s="82"/>
      <c r="LB41" s="4"/>
      <c r="LC41" s="82"/>
      <c r="LD41" s="4"/>
      <c r="LE41" s="82"/>
      <c r="LF41" s="4"/>
      <c r="LG41" s="82"/>
      <c r="LH41" s="4"/>
      <c r="LI41" s="83"/>
      <c r="LJ41" s="5"/>
      <c r="LK41" s="82"/>
      <c r="LL41" s="4"/>
      <c r="LM41" s="82"/>
      <c r="LN41" s="4"/>
      <c r="LO41" s="82"/>
      <c r="LP41" s="4"/>
      <c r="LQ41" s="82"/>
      <c r="LR41" s="4"/>
      <c r="LS41" s="83"/>
      <c r="LT41" s="5"/>
      <c r="LU41" s="82"/>
      <c r="LV41" s="4"/>
      <c r="LW41" s="82"/>
      <c r="LX41" s="4"/>
      <c r="LY41" s="82"/>
      <c r="LZ41" s="4"/>
      <c r="MA41" s="82"/>
      <c r="MB41" s="4"/>
      <c r="MC41" s="83"/>
      <c r="MD41" s="5"/>
      <c r="ME41" s="82"/>
      <c r="MF41" s="4"/>
      <c r="MG41" s="82"/>
      <c r="MH41" s="4"/>
      <c r="MI41" s="82"/>
      <c r="MJ41" s="4"/>
      <c r="MK41" s="82"/>
      <c r="ML41" s="4"/>
      <c r="MM41" s="83"/>
      <c r="MN41" s="5"/>
      <c r="MO41" s="82"/>
      <c r="MP41" s="4"/>
      <c r="MQ41" s="82"/>
      <c r="MR41" s="4"/>
      <c r="MS41" s="82"/>
      <c r="MT41" s="4"/>
      <c r="MU41" s="82"/>
      <c r="MV41" s="4"/>
      <c r="MW41" s="83"/>
    </row>
    <row r="42" spans="1:361" x14ac:dyDescent="0.3">
      <c r="A42" s="105" t="s">
        <v>343</v>
      </c>
      <c r="B42" s="18"/>
      <c r="C42" s="19"/>
      <c r="D42" s="6"/>
      <c r="F42" s="12" t="s">
        <v>61</v>
      </c>
      <c r="G42" s="1">
        <v>3</v>
      </c>
      <c r="H42" s="23" t="s">
        <v>141</v>
      </c>
      <c r="I42" s="1">
        <v>1</v>
      </c>
      <c r="J42" s="12" t="s">
        <v>43</v>
      </c>
      <c r="K42" s="7">
        <v>1</v>
      </c>
      <c r="L42" s="12" t="s">
        <v>165</v>
      </c>
      <c r="M42" s="1">
        <v>6</v>
      </c>
      <c r="N42" s="12" t="s">
        <v>40</v>
      </c>
      <c r="O42" s="1">
        <v>4</v>
      </c>
      <c r="P42" s="12" t="s">
        <v>141</v>
      </c>
      <c r="Q42" s="1">
        <v>1</v>
      </c>
      <c r="R42" s="12" t="s">
        <v>28</v>
      </c>
      <c r="S42" s="1">
        <v>2</v>
      </c>
      <c r="T42" s="6"/>
      <c r="U42" s="7"/>
      <c r="V42" s="12" t="s">
        <v>167</v>
      </c>
      <c r="W42" s="1">
        <v>3</v>
      </c>
      <c r="X42" s="12" t="s">
        <v>50</v>
      </c>
      <c r="Y42" s="1">
        <v>3</v>
      </c>
      <c r="Z42" s="12" t="s">
        <v>46</v>
      </c>
      <c r="AA42" s="1">
        <v>4</v>
      </c>
      <c r="AB42" s="12" t="s">
        <v>167</v>
      </c>
      <c r="AC42" s="1">
        <v>2</v>
      </c>
      <c r="AD42" s="12" t="s">
        <v>167</v>
      </c>
      <c r="AE42" s="7">
        <v>4</v>
      </c>
      <c r="AF42" s="6"/>
      <c r="AG42" s="1"/>
      <c r="AH42" s="6"/>
      <c r="AI42" s="1"/>
      <c r="AJ42" s="12" t="s">
        <v>40</v>
      </c>
      <c r="AK42" s="1">
        <v>4</v>
      </c>
      <c r="AL42" s="12"/>
      <c r="AM42" s="1"/>
      <c r="AN42" s="12" t="s">
        <v>50</v>
      </c>
      <c r="AO42" s="7">
        <v>1</v>
      </c>
      <c r="AP42" s="6"/>
      <c r="AQ42" s="1"/>
      <c r="AR42" s="12" t="s">
        <v>141</v>
      </c>
      <c r="AS42" s="1">
        <v>1</v>
      </c>
      <c r="AT42" s="12" t="s">
        <v>33</v>
      </c>
      <c r="AU42" s="1">
        <v>2</v>
      </c>
      <c r="AV42" s="12" t="s">
        <v>34</v>
      </c>
      <c r="AW42" s="1">
        <v>1</v>
      </c>
      <c r="AX42" s="12" t="s">
        <v>38</v>
      </c>
      <c r="AY42" s="7">
        <v>2</v>
      </c>
      <c r="AZ42" s="6"/>
      <c r="BA42" s="1"/>
      <c r="BB42" s="12" t="s">
        <v>16</v>
      </c>
      <c r="BC42" s="1">
        <v>2</v>
      </c>
      <c r="BD42" s="12" t="s">
        <v>29</v>
      </c>
      <c r="BE42" s="1">
        <v>2</v>
      </c>
      <c r="BF42" s="12" t="s">
        <v>38</v>
      </c>
      <c r="BG42" s="1">
        <v>4</v>
      </c>
      <c r="BH42" s="12" t="s">
        <v>38</v>
      </c>
      <c r="BI42" s="7">
        <v>2</v>
      </c>
      <c r="BJ42" s="12" t="s">
        <v>50</v>
      </c>
      <c r="BK42" s="1">
        <v>1</v>
      </c>
      <c r="BL42" s="6"/>
      <c r="BM42" s="1"/>
      <c r="BN42" s="6"/>
      <c r="BO42" s="1"/>
      <c r="BP42" s="6"/>
      <c r="BQ42" s="1"/>
      <c r="BR42" s="12" t="s">
        <v>6</v>
      </c>
      <c r="BS42" s="7">
        <v>14</v>
      </c>
      <c r="BT42" s="6"/>
      <c r="BU42" s="1"/>
      <c r="BV42" s="12" t="s">
        <v>6</v>
      </c>
      <c r="BW42" s="1">
        <v>2</v>
      </c>
      <c r="BX42" s="12" t="s">
        <v>19</v>
      </c>
      <c r="BY42" s="1">
        <v>5</v>
      </c>
      <c r="BZ42" s="12" t="s">
        <v>28</v>
      </c>
      <c r="CA42" s="1">
        <v>1</v>
      </c>
      <c r="CB42" s="12" t="s">
        <v>34</v>
      </c>
      <c r="CC42" s="7">
        <v>5</v>
      </c>
      <c r="CD42" s="12" t="s">
        <v>6</v>
      </c>
      <c r="CE42" s="1">
        <v>4</v>
      </c>
      <c r="CF42" s="12" t="s">
        <v>171</v>
      </c>
      <c r="CG42" s="1">
        <v>1</v>
      </c>
      <c r="CH42" s="12" t="s">
        <v>169</v>
      </c>
      <c r="CI42" s="1">
        <v>1</v>
      </c>
      <c r="CJ42" s="12" t="s">
        <v>50</v>
      </c>
      <c r="CK42" s="1">
        <v>3</v>
      </c>
      <c r="CL42" s="12" t="s">
        <v>46</v>
      </c>
      <c r="CM42" s="30">
        <v>2</v>
      </c>
      <c r="CN42" s="12"/>
      <c r="CP42" s="12" t="s">
        <v>54</v>
      </c>
      <c r="CQ42" s="1">
        <v>2</v>
      </c>
      <c r="CR42" s="12" t="s">
        <v>19</v>
      </c>
      <c r="CS42" s="1">
        <v>2</v>
      </c>
      <c r="CT42" s="12" t="s">
        <v>54</v>
      </c>
      <c r="CU42" s="1">
        <v>2</v>
      </c>
      <c r="CV42" s="12" t="s">
        <v>167</v>
      </c>
      <c r="CW42" s="30">
        <v>7</v>
      </c>
      <c r="CX42" s="12"/>
      <c r="CZ42" s="12"/>
      <c r="DB42" s="12"/>
      <c r="DD42" s="12" t="s">
        <v>50</v>
      </c>
      <c r="DE42" s="1">
        <v>2</v>
      </c>
      <c r="DF42" s="12" t="s">
        <v>19</v>
      </c>
      <c r="DG42" s="30">
        <v>5</v>
      </c>
      <c r="DH42" s="12" t="s">
        <v>167</v>
      </c>
      <c r="DI42" s="1">
        <v>1</v>
      </c>
      <c r="DJ42" s="12" t="s">
        <v>28</v>
      </c>
      <c r="DK42" s="1">
        <v>3</v>
      </c>
      <c r="DL42" s="12" t="s">
        <v>40</v>
      </c>
      <c r="DM42" s="1">
        <v>4</v>
      </c>
      <c r="DN42" s="12"/>
      <c r="DP42" s="12" t="s">
        <v>167</v>
      </c>
      <c r="DQ42" s="30">
        <v>4</v>
      </c>
      <c r="DR42" s="34" t="s">
        <v>23</v>
      </c>
      <c r="DS42" s="33">
        <v>2</v>
      </c>
      <c r="DT42" s="12" t="s">
        <v>165</v>
      </c>
      <c r="DU42" s="1">
        <v>14</v>
      </c>
      <c r="DV42" s="12" t="s">
        <v>19</v>
      </c>
      <c r="DW42" s="1">
        <v>8</v>
      </c>
      <c r="DX42" s="12" t="s">
        <v>19</v>
      </c>
      <c r="DY42" s="1">
        <v>3</v>
      </c>
      <c r="DZ42" s="12"/>
      <c r="EA42" s="30"/>
      <c r="EB42" s="84"/>
      <c r="EC42" s="36"/>
      <c r="ED42" s="12" t="s">
        <v>54</v>
      </c>
      <c r="EE42" s="1">
        <v>4</v>
      </c>
      <c r="EF42" s="12" t="s">
        <v>61</v>
      </c>
      <c r="EG42" s="1">
        <v>9</v>
      </c>
      <c r="EH42" s="12"/>
      <c r="EJ42" s="12" t="s">
        <v>79</v>
      </c>
      <c r="EK42" s="30">
        <v>3</v>
      </c>
      <c r="EL42" s="12"/>
      <c r="EN42" s="12"/>
      <c r="EP42" s="12" t="s">
        <v>79</v>
      </c>
      <c r="EQ42" s="1">
        <v>5</v>
      </c>
      <c r="ER42" s="12" t="s">
        <v>167</v>
      </c>
      <c r="ES42" s="1">
        <v>5</v>
      </c>
      <c r="ET42" s="12"/>
      <c r="EV42" s="12"/>
      <c r="EX42" s="12" t="s">
        <v>54</v>
      </c>
      <c r="EY42" s="1">
        <v>2</v>
      </c>
      <c r="EZ42" s="12" t="s">
        <v>167</v>
      </c>
      <c r="FA42" s="1">
        <v>9</v>
      </c>
      <c r="FB42" s="12" t="s">
        <v>170</v>
      </c>
      <c r="FC42" s="1">
        <v>1</v>
      </c>
      <c r="FD42" s="12" t="s">
        <v>61</v>
      </c>
      <c r="FE42" s="30">
        <v>1</v>
      </c>
      <c r="FF42" s="12"/>
      <c r="FH42" s="23" t="s">
        <v>171</v>
      </c>
      <c r="FI42" s="1">
        <v>1</v>
      </c>
      <c r="FJ42" s="53"/>
      <c r="FK42" s="54"/>
      <c r="FL42" s="12" t="s">
        <v>55</v>
      </c>
      <c r="FM42" s="1">
        <v>1</v>
      </c>
      <c r="FN42" s="12" t="s">
        <v>38</v>
      </c>
      <c r="FO42" s="30">
        <v>1</v>
      </c>
      <c r="FP42" s="12"/>
      <c r="FR42" s="12"/>
      <c r="FT42" s="84"/>
      <c r="FU42" s="36"/>
      <c r="FV42" s="12" t="s">
        <v>38</v>
      </c>
      <c r="FW42" s="1">
        <v>1</v>
      </c>
      <c r="FX42" s="12" t="s">
        <v>167</v>
      </c>
      <c r="FY42" s="30">
        <v>2</v>
      </c>
      <c r="FZ42" s="12"/>
      <c r="GB42" s="12"/>
      <c r="GD42" s="12"/>
      <c r="GF42" s="12" t="s">
        <v>79</v>
      </c>
      <c r="GG42" s="1">
        <v>6</v>
      </c>
      <c r="GH42" s="12" t="s">
        <v>46</v>
      </c>
      <c r="GI42" s="30">
        <v>4</v>
      </c>
      <c r="GJ42" s="12" t="s">
        <v>168</v>
      </c>
      <c r="GK42" s="1">
        <v>1</v>
      </c>
      <c r="GL42" s="12"/>
      <c r="GN42" s="12" t="s">
        <v>168</v>
      </c>
      <c r="GO42" s="1">
        <v>1</v>
      </c>
      <c r="GP42" s="12" t="s">
        <v>61</v>
      </c>
      <c r="GQ42" s="1">
        <v>3</v>
      </c>
      <c r="GR42" s="12" t="s">
        <v>168</v>
      </c>
      <c r="GS42" s="30">
        <v>1</v>
      </c>
      <c r="GT42" s="12"/>
      <c r="GV42" s="12"/>
      <c r="GX42" s="12"/>
      <c r="GZ42" s="12"/>
      <c r="HB42" s="12" t="s">
        <v>33</v>
      </c>
      <c r="HC42" s="30">
        <v>2</v>
      </c>
      <c r="HD42" s="12" t="s">
        <v>46</v>
      </c>
      <c r="HE42" s="1">
        <v>4</v>
      </c>
      <c r="HF42" s="12" t="s">
        <v>29</v>
      </c>
      <c r="HG42" s="1">
        <v>4</v>
      </c>
      <c r="HH42" s="12" t="s">
        <v>54</v>
      </c>
      <c r="HI42" s="1">
        <v>3</v>
      </c>
      <c r="HJ42" s="12" t="s">
        <v>71</v>
      </c>
      <c r="HK42" s="1">
        <v>9</v>
      </c>
      <c r="HL42" s="12" t="s">
        <v>16</v>
      </c>
      <c r="HM42" s="30">
        <v>2</v>
      </c>
      <c r="HN42" s="12"/>
      <c r="HP42" s="12" t="s">
        <v>29</v>
      </c>
      <c r="HQ42" s="1">
        <v>3</v>
      </c>
      <c r="HR42" s="12" t="s">
        <v>29</v>
      </c>
      <c r="HS42" s="1">
        <v>2</v>
      </c>
      <c r="HT42" s="12"/>
      <c r="HV42" s="12" t="s">
        <v>55</v>
      </c>
      <c r="HW42" s="30">
        <v>2</v>
      </c>
      <c r="HX42" s="12" t="s">
        <v>170</v>
      </c>
      <c r="HY42" s="1">
        <v>2</v>
      </c>
      <c r="HZ42" s="12"/>
      <c r="IB42" s="12" t="s">
        <v>141</v>
      </c>
      <c r="IC42" s="1">
        <v>2</v>
      </c>
      <c r="ID42" s="12" t="s">
        <v>170</v>
      </c>
      <c r="IE42" s="1">
        <v>1</v>
      </c>
      <c r="IF42" s="12" t="s">
        <v>19</v>
      </c>
      <c r="IG42" s="30">
        <v>5</v>
      </c>
      <c r="IH42" s="12"/>
      <c r="IJ42" s="12" t="s">
        <v>66</v>
      </c>
      <c r="IK42" s="1">
        <v>4</v>
      </c>
      <c r="IL42" s="12" t="s">
        <v>46</v>
      </c>
      <c r="IM42" s="1">
        <v>5</v>
      </c>
      <c r="IN42" s="12" t="s">
        <v>141</v>
      </c>
      <c r="IO42" s="1">
        <v>1</v>
      </c>
      <c r="IP42" s="12" t="s">
        <v>40</v>
      </c>
      <c r="IQ42" s="30">
        <v>8</v>
      </c>
      <c r="IR42" s="12"/>
      <c r="IT42" s="12" t="s">
        <v>170</v>
      </c>
      <c r="IU42" s="54">
        <v>2</v>
      </c>
      <c r="IV42" s="12"/>
      <c r="IX42" s="12" t="s">
        <v>61</v>
      </c>
      <c r="IY42" s="1">
        <v>2</v>
      </c>
      <c r="IZ42" s="12" t="s">
        <v>19</v>
      </c>
      <c r="JA42" s="30">
        <v>4</v>
      </c>
      <c r="JB42" s="12"/>
      <c r="JD42" s="12"/>
      <c r="JF42" s="12" t="s">
        <v>5</v>
      </c>
      <c r="JG42" s="1">
        <v>1</v>
      </c>
      <c r="JH42" s="12"/>
      <c r="JJ42" s="12" t="s">
        <v>165</v>
      </c>
      <c r="JK42" s="30">
        <v>5</v>
      </c>
      <c r="JL42" s="12" t="s">
        <v>170</v>
      </c>
      <c r="JM42" s="1">
        <v>2</v>
      </c>
      <c r="JN42" s="12" t="s">
        <v>168</v>
      </c>
      <c r="JO42" s="1">
        <v>1</v>
      </c>
      <c r="JP42" s="12" t="s">
        <v>29</v>
      </c>
      <c r="JQ42" s="1">
        <v>2</v>
      </c>
      <c r="JR42" s="12" t="s">
        <v>28</v>
      </c>
      <c r="JS42" s="1">
        <v>2</v>
      </c>
      <c r="JT42" s="12" t="s">
        <v>170</v>
      </c>
      <c r="JU42" s="30">
        <v>2</v>
      </c>
      <c r="JV42" s="12"/>
      <c r="JX42" s="12" t="s">
        <v>19</v>
      </c>
      <c r="JY42" s="1">
        <v>4</v>
      </c>
      <c r="JZ42" s="12"/>
      <c r="KB42" s="12"/>
      <c r="KD42" s="12"/>
      <c r="KE42" s="30"/>
      <c r="KF42" s="12"/>
      <c r="KH42" s="12"/>
      <c r="KJ42" s="12"/>
      <c r="KL42" s="12"/>
      <c r="KN42" s="12"/>
      <c r="KO42" s="30"/>
      <c r="KP42" s="12"/>
      <c r="KR42" s="12"/>
      <c r="KT42" s="12"/>
      <c r="KV42" s="12"/>
      <c r="KX42" s="12"/>
      <c r="KY42" s="30"/>
      <c r="KZ42" s="12"/>
      <c r="LB42" s="12"/>
      <c r="LD42" s="12"/>
      <c r="LF42" s="12"/>
      <c r="LH42" s="12"/>
      <c r="LI42" s="30"/>
      <c r="LJ42" s="12"/>
      <c r="LL42" s="12"/>
      <c r="LN42" s="12"/>
      <c r="LP42" s="12"/>
      <c r="LR42" s="12"/>
      <c r="LS42" s="30"/>
      <c r="LT42" s="12"/>
      <c r="LV42" s="12"/>
      <c r="LX42" s="12"/>
      <c r="LZ42" s="12"/>
      <c r="MB42" s="12"/>
      <c r="MC42" s="30"/>
      <c r="MD42" s="12"/>
      <c r="MF42" s="12"/>
      <c r="MH42" s="12"/>
      <c r="MJ42" s="12"/>
      <c r="ML42" s="12"/>
      <c r="MM42" s="30"/>
      <c r="MN42" s="12"/>
      <c r="MP42" s="12"/>
      <c r="MR42" s="12"/>
      <c r="MT42" s="12"/>
      <c r="MV42" s="12"/>
      <c r="MW42" s="30"/>
    </row>
    <row r="43" spans="1:361" x14ac:dyDescent="0.3">
      <c r="A43" s="105"/>
      <c r="B43" s="18"/>
      <c r="C43" s="19"/>
      <c r="D43" s="6"/>
      <c r="F43" s="12" t="s">
        <v>79</v>
      </c>
      <c r="G43" s="1">
        <v>3</v>
      </c>
      <c r="H43" s="23" t="s">
        <v>40</v>
      </c>
      <c r="I43" s="1">
        <v>4</v>
      </c>
      <c r="J43" s="12" t="s">
        <v>28</v>
      </c>
      <c r="K43" s="7">
        <v>2</v>
      </c>
      <c r="L43" s="12" t="s">
        <v>165</v>
      </c>
      <c r="M43" s="1">
        <v>6</v>
      </c>
      <c r="N43" s="12" t="s">
        <v>43</v>
      </c>
      <c r="O43" s="1">
        <v>1</v>
      </c>
      <c r="P43" s="12" t="s">
        <v>14</v>
      </c>
      <c r="Q43" s="1">
        <v>2</v>
      </c>
      <c r="R43" s="12" t="s">
        <v>167</v>
      </c>
      <c r="S43" s="1">
        <v>2</v>
      </c>
      <c r="T43" s="6"/>
      <c r="U43" s="7"/>
      <c r="V43" s="12" t="s">
        <v>40</v>
      </c>
      <c r="W43" s="1">
        <v>4</v>
      </c>
      <c r="X43" s="12" t="s">
        <v>14</v>
      </c>
      <c r="Y43" s="1">
        <v>2</v>
      </c>
      <c r="Z43" s="12" t="s">
        <v>50</v>
      </c>
      <c r="AA43" s="1">
        <v>1</v>
      </c>
      <c r="AB43" s="12" t="s">
        <v>169</v>
      </c>
      <c r="AC43" s="1">
        <v>1</v>
      </c>
      <c r="AD43" s="12" t="s">
        <v>19</v>
      </c>
      <c r="AE43" s="7">
        <v>3</v>
      </c>
      <c r="AF43" s="6"/>
      <c r="AG43" s="1"/>
      <c r="AH43" s="6"/>
      <c r="AI43" s="1"/>
      <c r="AJ43" s="12"/>
      <c r="AL43" s="12"/>
      <c r="AM43" s="1"/>
      <c r="AN43" s="12" t="s">
        <v>38</v>
      </c>
      <c r="AO43" s="7">
        <v>1</v>
      </c>
      <c r="AP43" s="6"/>
      <c r="AQ43" s="1"/>
      <c r="AR43" s="12" t="s">
        <v>167</v>
      </c>
      <c r="AS43" s="1">
        <v>7</v>
      </c>
      <c r="AT43" s="12" t="s">
        <v>43</v>
      </c>
      <c r="AU43" s="1">
        <v>2</v>
      </c>
      <c r="AV43" s="12" t="s">
        <v>50</v>
      </c>
      <c r="AW43" s="1">
        <v>3</v>
      </c>
      <c r="AX43" s="12" t="s">
        <v>172</v>
      </c>
      <c r="AY43" s="7">
        <v>1</v>
      </c>
      <c r="AZ43" s="6"/>
      <c r="BA43" s="1"/>
      <c r="BB43" s="12" t="s">
        <v>40</v>
      </c>
      <c r="BC43" s="1">
        <v>4</v>
      </c>
      <c r="BD43" s="12" t="s">
        <v>34</v>
      </c>
      <c r="BE43" s="1">
        <v>2</v>
      </c>
      <c r="BF43" s="12" t="s">
        <v>47</v>
      </c>
      <c r="BG43" s="1">
        <v>2</v>
      </c>
      <c r="BH43" s="12" t="s">
        <v>33</v>
      </c>
      <c r="BI43" s="7">
        <v>2</v>
      </c>
      <c r="BJ43" s="12" t="s">
        <v>168</v>
      </c>
      <c r="BK43" s="1">
        <v>1</v>
      </c>
      <c r="BL43" s="6"/>
      <c r="BM43" s="1"/>
      <c r="BN43" s="6"/>
      <c r="BO43" s="1"/>
      <c r="BP43" s="6"/>
      <c r="BQ43" s="1"/>
      <c r="BR43" s="12" t="s">
        <v>40</v>
      </c>
      <c r="BS43" s="7">
        <v>4</v>
      </c>
      <c r="BT43" s="6"/>
      <c r="BU43" s="1"/>
      <c r="BV43" s="12" t="s">
        <v>32</v>
      </c>
      <c r="BW43" s="1">
        <v>4</v>
      </c>
      <c r="BX43" s="12" t="s">
        <v>34</v>
      </c>
      <c r="BY43" s="1">
        <v>14</v>
      </c>
      <c r="BZ43" s="12" t="s">
        <v>5</v>
      </c>
      <c r="CA43" s="1">
        <v>2</v>
      </c>
      <c r="CB43" s="12" t="s">
        <v>33</v>
      </c>
      <c r="CC43" s="7">
        <v>1</v>
      </c>
      <c r="CD43" s="12" t="s">
        <v>34</v>
      </c>
      <c r="CE43" s="1">
        <v>6</v>
      </c>
      <c r="CF43" s="12" t="s">
        <v>55</v>
      </c>
      <c r="CG43" s="1">
        <v>1</v>
      </c>
      <c r="CH43" s="12" t="s">
        <v>40</v>
      </c>
      <c r="CI43" s="1">
        <v>8</v>
      </c>
      <c r="CJ43" s="12" t="s">
        <v>43</v>
      </c>
      <c r="CK43" s="1">
        <v>2</v>
      </c>
      <c r="CL43" s="12" t="s">
        <v>5</v>
      </c>
      <c r="CM43" s="30">
        <v>2</v>
      </c>
      <c r="CN43" s="12"/>
      <c r="CP43" s="12" t="s">
        <v>19</v>
      </c>
      <c r="CQ43" s="1">
        <v>3</v>
      </c>
      <c r="CR43" s="12" t="s">
        <v>54</v>
      </c>
      <c r="CS43" s="1">
        <v>1</v>
      </c>
      <c r="CT43" s="12" t="s">
        <v>32</v>
      </c>
      <c r="CU43" s="1">
        <v>1</v>
      </c>
      <c r="CV43" s="12" t="s">
        <v>66</v>
      </c>
      <c r="CW43" s="30">
        <v>7</v>
      </c>
      <c r="CX43" s="12"/>
      <c r="CZ43" s="12"/>
      <c r="DB43" s="12"/>
      <c r="DD43" s="12" t="s">
        <v>54</v>
      </c>
      <c r="DE43" s="1">
        <v>5</v>
      </c>
      <c r="DF43" s="12" t="s">
        <v>40</v>
      </c>
      <c r="DG43" s="30">
        <v>4</v>
      </c>
      <c r="DH43" s="12" t="s">
        <v>19</v>
      </c>
      <c r="DI43" s="1">
        <v>2</v>
      </c>
      <c r="DJ43" s="12" t="s">
        <v>50</v>
      </c>
      <c r="DK43" s="1">
        <v>2</v>
      </c>
      <c r="DL43" s="12" t="s">
        <v>54</v>
      </c>
      <c r="DM43" s="1">
        <v>1</v>
      </c>
      <c r="DN43" s="12"/>
      <c r="DP43" s="12" t="s">
        <v>170</v>
      </c>
      <c r="DQ43" s="30">
        <v>2</v>
      </c>
      <c r="DR43" s="12" t="s">
        <v>169</v>
      </c>
      <c r="DS43" s="1">
        <v>1</v>
      </c>
      <c r="DT43" s="12"/>
      <c r="DV43" s="12" t="s">
        <v>34</v>
      </c>
      <c r="DW43" s="1">
        <v>5</v>
      </c>
      <c r="DX43" s="12" t="s">
        <v>61</v>
      </c>
      <c r="DY43" s="1">
        <v>3</v>
      </c>
      <c r="DZ43" s="12"/>
      <c r="EA43" s="30"/>
      <c r="EB43" s="84"/>
      <c r="EC43" s="36"/>
      <c r="ED43" s="12" t="s">
        <v>50</v>
      </c>
      <c r="EE43" s="1">
        <v>1</v>
      </c>
      <c r="EF43" s="12"/>
      <c r="EH43" s="12"/>
      <c r="EJ43" s="12"/>
      <c r="EL43" s="12"/>
      <c r="EN43" s="12"/>
      <c r="EP43" s="12" t="s">
        <v>33</v>
      </c>
      <c r="EQ43" s="1">
        <v>2</v>
      </c>
      <c r="ER43" s="12" t="s">
        <v>33</v>
      </c>
      <c r="ES43" s="1">
        <v>3</v>
      </c>
      <c r="ET43" s="12"/>
      <c r="EU43" s="30"/>
      <c r="EV43" s="12"/>
      <c r="EX43" s="12" t="s">
        <v>6</v>
      </c>
      <c r="EY43" s="1">
        <v>6</v>
      </c>
      <c r="EZ43" s="12" t="s">
        <v>79</v>
      </c>
      <c r="FA43" s="1">
        <v>8</v>
      </c>
      <c r="FB43" s="12" t="s">
        <v>33</v>
      </c>
      <c r="FC43" s="1">
        <v>2</v>
      </c>
      <c r="FD43" s="12" t="s">
        <v>38</v>
      </c>
      <c r="FE43" s="30">
        <v>1</v>
      </c>
      <c r="FF43" s="12"/>
      <c r="FH43" s="23" t="s">
        <v>54</v>
      </c>
      <c r="FI43" s="1">
        <v>1</v>
      </c>
      <c r="FJ43" s="12"/>
      <c r="FL43" s="12" t="s">
        <v>71</v>
      </c>
      <c r="FM43" s="1">
        <v>8</v>
      </c>
      <c r="FN43" s="12" t="s">
        <v>33</v>
      </c>
      <c r="FO43" s="30">
        <v>3</v>
      </c>
      <c r="FP43" s="12"/>
      <c r="FR43" s="12"/>
      <c r="FT43" s="84"/>
      <c r="FU43" s="36"/>
      <c r="FV43" s="12" t="s">
        <v>40</v>
      </c>
      <c r="FW43" s="1">
        <v>1</v>
      </c>
      <c r="FX43" s="12" t="s">
        <v>54</v>
      </c>
      <c r="FY43" s="30">
        <v>2</v>
      </c>
      <c r="FZ43" s="12"/>
      <c r="GB43" s="12"/>
      <c r="GD43" s="12"/>
      <c r="GF43" s="12" t="s">
        <v>336</v>
      </c>
      <c r="GG43" s="1">
        <v>6</v>
      </c>
      <c r="GH43" s="12" t="s">
        <v>50</v>
      </c>
      <c r="GI43" s="30">
        <v>1</v>
      </c>
      <c r="GL43" s="12"/>
      <c r="GN43" s="12" t="s">
        <v>38</v>
      </c>
      <c r="GO43" s="1">
        <v>2</v>
      </c>
      <c r="GP43" s="12" t="s">
        <v>79</v>
      </c>
      <c r="GQ43" s="1">
        <v>1</v>
      </c>
      <c r="GR43" s="12" t="s">
        <v>38</v>
      </c>
      <c r="GS43" s="30">
        <v>2</v>
      </c>
      <c r="GT43" s="12"/>
      <c r="GV43" s="12"/>
      <c r="GX43" s="12"/>
      <c r="GZ43" s="12"/>
      <c r="HB43" s="12" t="s">
        <v>55</v>
      </c>
      <c r="HC43" s="30">
        <v>2</v>
      </c>
      <c r="HD43" s="12"/>
      <c r="HF43" s="12"/>
      <c r="HH43" s="12" t="s">
        <v>8</v>
      </c>
      <c r="HI43" s="1">
        <v>1</v>
      </c>
      <c r="HJ43" s="12"/>
      <c r="HL43" s="12" t="s">
        <v>8</v>
      </c>
      <c r="HM43" s="30">
        <v>7</v>
      </c>
      <c r="HN43" s="12"/>
      <c r="HP43" s="12" t="s">
        <v>46</v>
      </c>
      <c r="HQ43" s="1">
        <v>4</v>
      </c>
      <c r="HR43" s="12"/>
      <c r="HT43" s="12"/>
      <c r="HV43" s="12" t="s">
        <v>46</v>
      </c>
      <c r="HW43" s="30">
        <v>4</v>
      </c>
      <c r="HX43" s="12"/>
      <c r="HZ43" s="12"/>
      <c r="IB43" s="12" t="s">
        <v>50</v>
      </c>
      <c r="IC43" s="1">
        <v>2</v>
      </c>
      <c r="ID43" s="12" t="s">
        <v>71</v>
      </c>
      <c r="IE43" s="1">
        <v>2</v>
      </c>
      <c r="IF43" s="12" t="s">
        <v>50</v>
      </c>
      <c r="IG43" s="30">
        <v>4</v>
      </c>
      <c r="IH43" s="12"/>
      <c r="IJ43" s="12" t="s">
        <v>19</v>
      </c>
      <c r="IK43" s="1">
        <v>3</v>
      </c>
      <c r="IL43" s="12" t="s">
        <v>66</v>
      </c>
      <c r="IM43" s="1">
        <v>6</v>
      </c>
      <c r="IN43" s="12" t="s">
        <v>66</v>
      </c>
      <c r="IO43" s="1">
        <v>6</v>
      </c>
      <c r="IP43" s="12" t="s">
        <v>69</v>
      </c>
      <c r="IQ43" s="30">
        <v>5</v>
      </c>
      <c r="IR43" s="12"/>
      <c r="IT43" s="12" t="s">
        <v>14</v>
      </c>
      <c r="IU43" s="1">
        <v>4</v>
      </c>
      <c r="IV43" s="12"/>
      <c r="IX43" s="12" t="s">
        <v>44</v>
      </c>
      <c r="IY43" s="1">
        <v>1</v>
      </c>
      <c r="IZ43" s="12" t="s">
        <v>15</v>
      </c>
      <c r="JA43" s="30">
        <v>1</v>
      </c>
      <c r="JB43" s="12"/>
      <c r="JD43" s="12"/>
      <c r="JF43" s="12" t="s">
        <v>19</v>
      </c>
      <c r="JG43" s="1">
        <v>4</v>
      </c>
      <c r="JH43" s="12"/>
      <c r="JJ43" s="12" t="s">
        <v>5</v>
      </c>
      <c r="JK43" s="30">
        <v>1</v>
      </c>
      <c r="JL43" s="12"/>
      <c r="JN43" s="12" t="s">
        <v>19</v>
      </c>
      <c r="JO43" s="1">
        <v>3</v>
      </c>
      <c r="JP43" s="12" t="s">
        <v>19</v>
      </c>
      <c r="JQ43" s="1">
        <v>4</v>
      </c>
      <c r="JR43" s="12" t="s">
        <v>8</v>
      </c>
      <c r="JS43" s="1">
        <v>2</v>
      </c>
      <c r="JT43" s="12" t="s">
        <v>19</v>
      </c>
      <c r="JU43" s="30">
        <v>3</v>
      </c>
      <c r="JV43" s="12"/>
      <c r="JX43" s="12" t="s">
        <v>69</v>
      </c>
      <c r="JY43" s="1">
        <v>2</v>
      </c>
      <c r="JZ43" s="12"/>
      <c r="KB43" s="12"/>
      <c r="KD43" s="12"/>
      <c r="KE43" s="30"/>
      <c r="KF43" s="12"/>
      <c r="KH43" s="12"/>
      <c r="KJ43" s="12"/>
      <c r="KL43" s="12"/>
      <c r="KN43" s="12"/>
      <c r="KO43" s="30"/>
      <c r="KP43" s="12"/>
      <c r="KR43" s="12"/>
      <c r="KT43" s="12"/>
      <c r="KV43" s="12"/>
      <c r="KX43" s="12"/>
      <c r="KY43" s="30"/>
      <c r="KZ43" s="12"/>
      <c r="LB43" s="12"/>
      <c r="LD43" s="12"/>
      <c r="LF43" s="12"/>
      <c r="LH43" s="12"/>
      <c r="LI43" s="30"/>
      <c r="LJ43" s="12"/>
      <c r="LL43" s="12"/>
      <c r="LN43" s="12"/>
      <c r="LP43" s="12"/>
      <c r="LR43" s="12"/>
      <c r="LS43" s="30"/>
      <c r="LT43" s="12"/>
      <c r="LV43" s="12"/>
      <c r="LX43" s="12"/>
      <c r="LZ43" s="12"/>
      <c r="MB43" s="12"/>
      <c r="MC43" s="30"/>
      <c r="MD43" s="12"/>
      <c r="MF43" s="12"/>
      <c r="MH43" s="12"/>
      <c r="MJ43" s="12"/>
      <c r="ML43" s="12"/>
      <c r="MM43" s="30"/>
      <c r="MN43" s="12"/>
      <c r="MP43" s="12"/>
      <c r="MR43" s="12"/>
      <c r="MT43" s="12"/>
      <c r="MV43" s="12"/>
      <c r="MW43" s="30"/>
    </row>
    <row r="44" spans="1:361" x14ac:dyDescent="0.3">
      <c r="A44" s="105"/>
      <c r="B44" s="18"/>
      <c r="C44" s="19"/>
      <c r="D44" s="6"/>
      <c r="F44" s="12" t="s">
        <v>43</v>
      </c>
      <c r="G44" s="1">
        <v>2</v>
      </c>
      <c r="H44" s="12" t="s">
        <v>19</v>
      </c>
      <c r="I44" s="1">
        <v>2</v>
      </c>
      <c r="J44" s="12" t="s">
        <v>19</v>
      </c>
      <c r="K44" s="7">
        <v>2</v>
      </c>
      <c r="L44" s="12"/>
      <c r="N44" s="12" t="s">
        <v>166</v>
      </c>
      <c r="O44" s="1">
        <v>3</v>
      </c>
      <c r="P44" s="12" t="s">
        <v>46</v>
      </c>
      <c r="Q44" s="1">
        <v>4</v>
      </c>
      <c r="R44" s="12" t="s">
        <v>38</v>
      </c>
      <c r="S44" s="1">
        <v>2</v>
      </c>
      <c r="T44" s="6"/>
      <c r="U44" s="7"/>
      <c r="V44" s="12" t="s">
        <v>14</v>
      </c>
      <c r="W44" s="1">
        <v>2</v>
      </c>
      <c r="X44" s="12"/>
      <c r="Z44" s="12" t="s">
        <v>38</v>
      </c>
      <c r="AA44" s="1">
        <v>1</v>
      </c>
      <c r="AB44" s="12"/>
      <c r="AD44" s="12" t="s">
        <v>38</v>
      </c>
      <c r="AE44" s="7">
        <v>2</v>
      </c>
      <c r="AF44" s="6"/>
      <c r="AG44" s="1"/>
      <c r="AH44" s="6"/>
      <c r="AI44" s="1"/>
      <c r="AJ44" s="12"/>
      <c r="AK44" s="1"/>
      <c r="AL44" s="12"/>
      <c r="AM44" s="1"/>
      <c r="AN44" s="12" t="s">
        <v>28</v>
      </c>
      <c r="AO44" s="7">
        <v>2</v>
      </c>
      <c r="AP44" s="6"/>
      <c r="AQ44" s="1"/>
      <c r="AR44" s="12" t="s">
        <v>50</v>
      </c>
      <c r="AS44" s="1">
        <v>2</v>
      </c>
      <c r="AT44" s="12" t="s">
        <v>34</v>
      </c>
      <c r="AU44" s="1">
        <v>3</v>
      </c>
      <c r="AV44" s="12" t="s">
        <v>55</v>
      </c>
      <c r="AW44" s="1">
        <v>1</v>
      </c>
      <c r="AX44" s="12" t="s">
        <v>28</v>
      </c>
      <c r="AY44" s="7">
        <v>2</v>
      </c>
      <c r="AZ44" s="6"/>
      <c r="BA44" s="1"/>
      <c r="BB44" s="12" t="s">
        <v>34</v>
      </c>
      <c r="BC44" s="1">
        <v>5</v>
      </c>
      <c r="BD44" s="12" t="s">
        <v>46</v>
      </c>
      <c r="BE44" s="1">
        <v>4</v>
      </c>
      <c r="BF44" s="12" t="s">
        <v>28</v>
      </c>
      <c r="BG44" s="1">
        <v>4</v>
      </c>
      <c r="BH44" s="12" t="s">
        <v>32</v>
      </c>
      <c r="BI44" s="7">
        <v>4</v>
      </c>
      <c r="BJ44" s="12"/>
      <c r="BK44" s="1"/>
      <c r="BL44" s="6"/>
      <c r="BM44" s="1"/>
      <c r="BN44" s="6"/>
      <c r="BO44" s="1"/>
      <c r="BP44" s="6"/>
      <c r="BQ44" s="1"/>
      <c r="BR44" s="12" t="s">
        <v>19</v>
      </c>
      <c r="BS44" s="7">
        <v>4</v>
      </c>
      <c r="BT44" s="6"/>
      <c r="BU44" s="1"/>
      <c r="BV44" s="12" t="s">
        <v>34</v>
      </c>
      <c r="BW44" s="1">
        <v>6</v>
      </c>
      <c r="BX44" s="12" t="s">
        <v>50</v>
      </c>
      <c r="BY44" s="1">
        <v>2</v>
      </c>
      <c r="BZ44" s="12" t="s">
        <v>29</v>
      </c>
      <c r="CA44" s="1">
        <v>2</v>
      </c>
      <c r="CB44" s="12" t="s">
        <v>38</v>
      </c>
      <c r="CC44" s="7">
        <v>2</v>
      </c>
      <c r="CD44" s="12" t="s">
        <v>174</v>
      </c>
      <c r="CE44" s="1">
        <v>1</v>
      </c>
      <c r="CF44" s="12" t="s">
        <v>19</v>
      </c>
      <c r="CG44" s="1">
        <v>9</v>
      </c>
      <c r="CH44" s="12" t="s">
        <v>171</v>
      </c>
      <c r="CI44" s="1">
        <v>1</v>
      </c>
      <c r="CJ44" s="12" t="s">
        <v>33</v>
      </c>
      <c r="CK44" s="1">
        <v>2</v>
      </c>
      <c r="CL44" s="12" t="s">
        <v>19</v>
      </c>
      <c r="CM44" s="30">
        <v>2</v>
      </c>
      <c r="CN44" s="12"/>
      <c r="CP44" s="12" t="s">
        <v>43</v>
      </c>
      <c r="CQ44" s="1">
        <v>1</v>
      </c>
      <c r="CR44" s="12" t="s">
        <v>53</v>
      </c>
      <c r="CS44" s="1">
        <v>1</v>
      </c>
      <c r="CT44" s="12"/>
      <c r="CV44" s="12" t="s">
        <v>50</v>
      </c>
      <c r="CW44" s="30">
        <v>1</v>
      </c>
      <c r="CX44" s="12"/>
      <c r="CZ44" s="12"/>
      <c r="DB44" s="12"/>
      <c r="DD44" s="12" t="s">
        <v>66</v>
      </c>
      <c r="DE44" s="1">
        <v>1</v>
      </c>
      <c r="DF44" s="12" t="s">
        <v>54</v>
      </c>
      <c r="DG44" s="30">
        <v>1</v>
      </c>
      <c r="DH44" s="12" t="s">
        <v>15</v>
      </c>
      <c r="DI44" s="1">
        <v>3</v>
      </c>
      <c r="DJ44" s="12" t="s">
        <v>19</v>
      </c>
      <c r="DK44" s="1">
        <v>1</v>
      </c>
      <c r="DL44" s="12" t="s">
        <v>19</v>
      </c>
      <c r="DM44" s="1">
        <v>1</v>
      </c>
      <c r="DN44" s="12"/>
      <c r="DP44" s="12"/>
      <c r="DQ44" s="30"/>
      <c r="DR44" s="12" t="s">
        <v>17</v>
      </c>
      <c r="DS44" s="1">
        <v>1</v>
      </c>
      <c r="DT44" s="12"/>
      <c r="DV44" s="12"/>
      <c r="DX44" s="12" t="s">
        <v>79</v>
      </c>
      <c r="DY44" s="1">
        <v>3</v>
      </c>
      <c r="DZ44" s="12"/>
      <c r="EA44" s="30"/>
      <c r="EB44" s="84"/>
      <c r="EC44" s="36"/>
      <c r="ED44" s="12" t="s">
        <v>5</v>
      </c>
      <c r="EE44" s="1">
        <v>1</v>
      </c>
      <c r="EF44" s="12"/>
      <c r="EH44" s="12"/>
      <c r="EJ44" s="12"/>
      <c r="EL44" s="12"/>
      <c r="EN44" s="12"/>
      <c r="EP44" s="12" t="s">
        <v>170</v>
      </c>
      <c r="EQ44" s="1">
        <v>1</v>
      </c>
      <c r="ER44" s="12"/>
      <c r="ET44" s="12"/>
      <c r="EU44" s="30"/>
      <c r="EV44" s="12"/>
      <c r="EX44" s="12"/>
      <c r="EZ44" s="12"/>
      <c r="FB44" s="12"/>
      <c r="FD44" s="12" t="s">
        <v>44</v>
      </c>
      <c r="FE44" s="30">
        <v>3</v>
      </c>
      <c r="FF44" s="12"/>
      <c r="FH44" s="23"/>
      <c r="FJ44" s="12"/>
      <c r="FL44" s="12" t="s">
        <v>54</v>
      </c>
      <c r="FM44" s="1">
        <v>2</v>
      </c>
      <c r="FN44" s="12" t="s">
        <v>43</v>
      </c>
      <c r="FO44" s="30">
        <v>1</v>
      </c>
      <c r="FP44" s="12"/>
      <c r="FR44" s="12"/>
      <c r="FT44" s="84"/>
      <c r="FU44" s="36"/>
      <c r="FV44" s="12" t="s">
        <v>54</v>
      </c>
      <c r="FW44" s="1">
        <v>4</v>
      </c>
      <c r="FX44" s="12" t="s">
        <v>40</v>
      </c>
      <c r="FY44" s="30">
        <v>3</v>
      </c>
      <c r="FZ44" s="12"/>
      <c r="GB44" s="12"/>
      <c r="GD44" s="12"/>
      <c r="GF44" s="12"/>
      <c r="GH44" s="12" t="s">
        <v>42</v>
      </c>
      <c r="GI44" s="30">
        <v>2</v>
      </c>
      <c r="GJ44" s="12"/>
      <c r="GL44" s="12"/>
      <c r="GN44" s="12"/>
      <c r="GP44" s="12" t="s">
        <v>71</v>
      </c>
      <c r="GQ44" s="1">
        <v>5</v>
      </c>
      <c r="GR44" s="12" t="s">
        <v>340</v>
      </c>
      <c r="GS44" s="30">
        <v>1</v>
      </c>
      <c r="GT44" s="12"/>
      <c r="GV44" s="12"/>
      <c r="GX44" s="12"/>
      <c r="GZ44" s="12"/>
      <c r="HB44" s="12"/>
      <c r="HD44" s="12"/>
      <c r="HF44" s="12"/>
      <c r="HH44" s="12"/>
      <c r="HJ44" s="12"/>
      <c r="HL44" s="12"/>
      <c r="HN44" s="12"/>
      <c r="HP44" s="12"/>
      <c r="HR44" s="12"/>
      <c r="HT44" s="12"/>
      <c r="HV44" s="12"/>
      <c r="HX44" s="12"/>
      <c r="HZ44" s="12"/>
      <c r="IB44" s="12" t="s">
        <v>24</v>
      </c>
      <c r="IC44" s="1">
        <v>2</v>
      </c>
      <c r="ID44" s="12"/>
      <c r="IF44" s="12"/>
      <c r="IH44" s="12"/>
      <c r="IJ44" s="12" t="s">
        <v>29</v>
      </c>
      <c r="IK44" s="1">
        <v>1</v>
      </c>
      <c r="IL44" s="12"/>
      <c r="IN44" s="12" t="s">
        <v>19</v>
      </c>
      <c r="IO44" s="1">
        <v>7</v>
      </c>
      <c r="IP44" s="12"/>
      <c r="IQ44" s="30"/>
      <c r="IR44" s="12"/>
      <c r="IT44" s="12" t="s">
        <v>6</v>
      </c>
      <c r="IU44" s="1">
        <v>4</v>
      </c>
      <c r="IV44" s="12"/>
      <c r="IX44" s="12" t="s">
        <v>79</v>
      </c>
      <c r="IY44" s="1">
        <v>2</v>
      </c>
      <c r="IZ44" s="12" t="s">
        <v>50</v>
      </c>
      <c r="JA44" s="30">
        <v>2</v>
      </c>
      <c r="JB44" s="12"/>
      <c r="JD44" s="12"/>
      <c r="JF44" s="12" t="s">
        <v>46</v>
      </c>
      <c r="JG44" s="1">
        <v>2</v>
      </c>
      <c r="JH44" s="12"/>
      <c r="JJ44" s="12" t="s">
        <v>14</v>
      </c>
      <c r="JK44" s="30">
        <v>1</v>
      </c>
      <c r="JL44" s="12"/>
      <c r="JN44" s="12" t="s">
        <v>43</v>
      </c>
      <c r="JO44" s="1">
        <v>1</v>
      </c>
      <c r="JP44" s="12"/>
      <c r="JR44" s="12" t="s">
        <v>19</v>
      </c>
      <c r="JS44" s="1">
        <v>3</v>
      </c>
      <c r="JT44" s="12" t="s">
        <v>66</v>
      </c>
      <c r="JU44" s="30">
        <v>4</v>
      </c>
      <c r="JV44" s="12"/>
      <c r="JX44" s="12" t="s">
        <v>66</v>
      </c>
      <c r="JY44" s="1">
        <v>7</v>
      </c>
      <c r="JZ44" s="12"/>
      <c r="KB44" s="12"/>
      <c r="KD44" s="12"/>
      <c r="KE44" s="30"/>
      <c r="KF44" s="12"/>
      <c r="KH44" s="12"/>
      <c r="KJ44" s="12"/>
      <c r="KL44" s="12"/>
      <c r="KN44" s="12"/>
      <c r="KO44" s="30"/>
      <c r="KP44" s="12"/>
      <c r="KR44" s="12"/>
      <c r="KT44" s="12"/>
      <c r="KV44" s="12"/>
      <c r="KX44" s="12"/>
      <c r="KY44" s="30"/>
      <c r="KZ44" s="12"/>
      <c r="LB44" s="12"/>
      <c r="LD44" s="12"/>
      <c r="LF44" s="12"/>
      <c r="LH44" s="12"/>
      <c r="LI44" s="30"/>
      <c r="LJ44" s="12"/>
      <c r="LL44" s="12"/>
      <c r="LN44" s="12"/>
      <c r="LP44" s="12"/>
      <c r="LR44" s="12"/>
      <c r="LS44" s="30"/>
      <c r="LT44" s="12"/>
      <c r="LV44" s="12"/>
      <c r="LX44" s="12"/>
      <c r="LZ44" s="12"/>
      <c r="MB44" s="12"/>
      <c r="MC44" s="30"/>
      <c r="MD44" s="12"/>
      <c r="MF44" s="12"/>
      <c r="MH44" s="12"/>
      <c r="MJ44" s="12"/>
      <c r="ML44" s="12"/>
      <c r="MM44" s="30"/>
      <c r="MN44" s="12"/>
      <c r="MP44" s="12"/>
      <c r="MR44" s="12"/>
      <c r="MT44" s="12"/>
      <c r="MV44" s="12"/>
      <c r="MW44" s="30"/>
    </row>
    <row r="45" spans="1:361" x14ac:dyDescent="0.3">
      <c r="A45" s="105"/>
      <c r="B45" s="18"/>
      <c r="C45" s="19"/>
      <c r="D45" s="6"/>
      <c r="F45" s="12"/>
      <c r="H45" s="23" t="s">
        <v>142</v>
      </c>
      <c r="I45" s="1">
        <v>3</v>
      </c>
      <c r="J45" s="12" t="s">
        <v>141</v>
      </c>
      <c r="K45" s="7">
        <v>1</v>
      </c>
      <c r="L45" s="12"/>
      <c r="N45" s="12"/>
      <c r="P45" s="12"/>
      <c r="R45" s="12"/>
      <c r="T45" s="6"/>
      <c r="U45" s="7"/>
      <c r="V45" s="12" t="s">
        <v>43</v>
      </c>
      <c r="W45" s="1">
        <v>1</v>
      </c>
      <c r="X45" s="12"/>
      <c r="Z45" s="12" t="s">
        <v>141</v>
      </c>
      <c r="AA45" s="1">
        <v>2</v>
      </c>
      <c r="AB45" s="12"/>
      <c r="AD45" s="12"/>
      <c r="AE45" s="7"/>
      <c r="AF45" s="6"/>
      <c r="AG45" s="1"/>
      <c r="AH45" s="6"/>
      <c r="AI45" s="1"/>
      <c r="AJ45" s="12"/>
      <c r="AK45" s="1"/>
      <c r="AL45" s="12"/>
      <c r="AM45" s="1"/>
      <c r="AN45" s="12" t="s">
        <v>8</v>
      </c>
      <c r="AO45" s="7">
        <v>4</v>
      </c>
      <c r="AP45" s="6"/>
      <c r="AQ45" s="1"/>
      <c r="AR45" s="12" t="s">
        <v>8</v>
      </c>
      <c r="AS45" s="1">
        <v>4</v>
      </c>
      <c r="AT45" s="12" t="s">
        <v>5</v>
      </c>
      <c r="AU45" s="1">
        <v>1</v>
      </c>
      <c r="AV45" s="12" t="s">
        <v>170</v>
      </c>
      <c r="AW45" s="1">
        <v>1</v>
      </c>
      <c r="AX45" s="12" t="s">
        <v>8</v>
      </c>
      <c r="AY45" s="7">
        <v>4</v>
      </c>
      <c r="AZ45" s="6"/>
      <c r="BA45" s="1"/>
      <c r="BB45" s="12" t="s">
        <v>166</v>
      </c>
      <c r="BC45" s="1">
        <v>1</v>
      </c>
      <c r="BD45" s="12" t="s">
        <v>40</v>
      </c>
      <c r="BE45" s="1">
        <v>4</v>
      </c>
      <c r="BF45" s="12"/>
      <c r="BG45" s="1"/>
      <c r="BH45" s="12" t="s">
        <v>28</v>
      </c>
      <c r="BI45" s="7">
        <v>1</v>
      </c>
      <c r="BJ45" s="12"/>
      <c r="BK45" s="1"/>
      <c r="BL45" s="6"/>
      <c r="BM45" s="1"/>
      <c r="BN45" s="6"/>
      <c r="BO45" s="1"/>
      <c r="BP45" s="6"/>
      <c r="BQ45" s="1"/>
      <c r="BR45" s="12" t="s">
        <v>54</v>
      </c>
      <c r="BS45" s="7">
        <v>1</v>
      </c>
      <c r="BT45" s="6"/>
      <c r="BU45" s="1"/>
      <c r="BV45" s="12" t="s">
        <v>28</v>
      </c>
      <c r="BW45" s="1">
        <v>1</v>
      </c>
      <c r="BX45" s="12"/>
      <c r="BY45" s="1"/>
      <c r="BZ45" s="12" t="s">
        <v>54</v>
      </c>
      <c r="CA45" s="1">
        <v>2</v>
      </c>
      <c r="CB45" s="12" t="s">
        <v>46</v>
      </c>
      <c r="CC45" s="7">
        <v>3</v>
      </c>
      <c r="CD45" s="12"/>
      <c r="CE45" s="1"/>
      <c r="CF45" s="12"/>
      <c r="CH45" s="12" t="s">
        <v>50</v>
      </c>
      <c r="CI45" s="1">
        <v>1</v>
      </c>
      <c r="CJ45" s="12" t="s">
        <v>54</v>
      </c>
      <c r="CK45" s="1">
        <v>2</v>
      </c>
      <c r="CL45" s="12" t="s">
        <v>54</v>
      </c>
      <c r="CM45" s="30">
        <v>2</v>
      </c>
      <c r="CN45" s="12"/>
      <c r="CP45" s="12"/>
      <c r="CR45" s="12"/>
      <c r="CT45" s="12"/>
      <c r="CV45" s="12"/>
      <c r="CW45" s="30"/>
      <c r="CX45" s="12"/>
      <c r="CZ45" s="12"/>
      <c r="DB45" s="12"/>
      <c r="DD45" s="12" t="s">
        <v>5</v>
      </c>
      <c r="DE45" s="1">
        <v>3</v>
      </c>
      <c r="DF45" s="12" t="s">
        <v>45</v>
      </c>
      <c r="DG45" s="30">
        <v>4</v>
      </c>
      <c r="DH45" s="12" t="s">
        <v>8</v>
      </c>
      <c r="DI45" s="1">
        <v>1</v>
      </c>
      <c r="DJ45" s="12"/>
      <c r="DL45" s="12"/>
      <c r="DN45" s="12"/>
      <c r="DP45" s="12"/>
      <c r="DQ45" s="30"/>
      <c r="DR45" s="12" t="s">
        <v>44</v>
      </c>
      <c r="DS45" s="1">
        <v>1</v>
      </c>
      <c r="DT45" s="12"/>
      <c r="DV45" s="12"/>
      <c r="DX45" s="12"/>
      <c r="DZ45" s="12"/>
      <c r="EA45" s="30"/>
      <c r="EB45" s="84"/>
      <c r="EC45" s="36"/>
      <c r="ED45" s="12" t="s">
        <v>43</v>
      </c>
      <c r="EE45" s="1">
        <v>1</v>
      </c>
      <c r="EF45" s="12"/>
      <c r="EH45" s="12"/>
      <c r="EJ45" s="12"/>
      <c r="EL45" s="12"/>
      <c r="EN45" s="12"/>
      <c r="EP45" s="12"/>
      <c r="ER45" s="12"/>
      <c r="ET45" s="12"/>
      <c r="EU45" s="30"/>
      <c r="EV45" s="12"/>
      <c r="EX45" s="12"/>
      <c r="EZ45" s="12"/>
      <c r="FB45" s="12"/>
      <c r="FD45" s="12"/>
      <c r="FF45" s="12"/>
      <c r="FH45" s="23"/>
      <c r="FJ45" s="12"/>
      <c r="FL45" s="12"/>
      <c r="FN45" s="12"/>
      <c r="FO45" s="30"/>
      <c r="FP45" s="12"/>
      <c r="FR45" s="12"/>
      <c r="FT45" s="84"/>
      <c r="FU45" s="36"/>
      <c r="FV45" s="12" t="s">
        <v>50</v>
      </c>
      <c r="FW45" s="1">
        <v>2</v>
      </c>
      <c r="FX45" s="12" t="s">
        <v>69</v>
      </c>
      <c r="FY45" s="30">
        <v>9</v>
      </c>
      <c r="FZ45" s="12"/>
      <c r="GB45" s="12"/>
      <c r="GD45" s="12"/>
      <c r="GF45" s="12"/>
      <c r="GH45" s="12" t="s">
        <v>54</v>
      </c>
      <c r="GI45" s="30">
        <v>1</v>
      </c>
      <c r="GJ45" s="12"/>
      <c r="GL45" s="12"/>
      <c r="GN45" s="12"/>
      <c r="GP45" s="12"/>
      <c r="GR45" s="12"/>
      <c r="GT45" s="12"/>
      <c r="GV45" s="12"/>
      <c r="GX45" s="12"/>
      <c r="GZ45" s="12"/>
      <c r="HB45" s="12"/>
      <c r="HD45" s="12"/>
      <c r="HF45" s="12"/>
      <c r="HH45" s="12"/>
      <c r="HJ45" s="12"/>
      <c r="HL45" s="12"/>
      <c r="HM45" s="30"/>
      <c r="HN45" s="12"/>
      <c r="HP45" s="12"/>
      <c r="HR45" s="12"/>
      <c r="HT45" s="12"/>
      <c r="HV45" s="12"/>
      <c r="HW45" s="30"/>
      <c r="HX45" s="12"/>
      <c r="HZ45" s="12"/>
      <c r="IB45" s="12"/>
      <c r="ID45" s="12"/>
      <c r="IF45" s="12"/>
      <c r="IH45" s="12"/>
      <c r="IJ45" s="12"/>
      <c r="IL45" s="12"/>
      <c r="IN45" s="12"/>
      <c r="IP45" s="12"/>
      <c r="IQ45" s="30"/>
      <c r="IR45" s="12"/>
      <c r="IT45" s="12"/>
      <c r="IV45" s="12"/>
      <c r="IX45" s="12" t="s">
        <v>50</v>
      </c>
      <c r="IY45" s="1">
        <v>2</v>
      </c>
      <c r="IZ45" s="12" t="s">
        <v>38</v>
      </c>
      <c r="JA45" s="30">
        <v>3</v>
      </c>
      <c r="JB45" s="12"/>
      <c r="JD45" s="12"/>
      <c r="JF45" s="12"/>
      <c r="JH45" s="12"/>
      <c r="JJ45" s="12"/>
      <c r="JK45" s="30"/>
      <c r="JL45" s="12"/>
      <c r="JN45" s="12"/>
      <c r="JP45" s="12"/>
      <c r="JR45" s="12" t="s">
        <v>141</v>
      </c>
      <c r="JS45" s="1">
        <v>3</v>
      </c>
      <c r="JT45" s="12" t="s">
        <v>50</v>
      </c>
      <c r="JU45" s="30">
        <v>2</v>
      </c>
      <c r="JV45" s="12"/>
      <c r="JX45" s="12"/>
      <c r="JZ45" s="12"/>
      <c r="KB45" s="12"/>
      <c r="KD45" s="12"/>
      <c r="KE45" s="30"/>
      <c r="KF45" s="12"/>
      <c r="KH45" s="12"/>
      <c r="KJ45" s="12"/>
      <c r="KL45" s="12"/>
      <c r="KN45" s="12"/>
      <c r="KO45" s="30"/>
      <c r="KP45" s="12"/>
      <c r="KR45" s="12"/>
      <c r="KT45" s="12"/>
      <c r="KV45" s="12"/>
      <c r="KX45" s="12"/>
      <c r="KY45" s="30"/>
      <c r="KZ45" s="12"/>
      <c r="LB45" s="12"/>
      <c r="LD45" s="12"/>
      <c r="LF45" s="12"/>
      <c r="LH45" s="12"/>
      <c r="LI45" s="30"/>
      <c r="LJ45" s="12"/>
      <c r="LL45" s="12"/>
      <c r="LN45" s="12"/>
      <c r="LP45" s="12"/>
      <c r="LR45" s="12"/>
      <c r="LS45" s="30"/>
      <c r="LT45" s="12"/>
      <c r="LV45" s="12"/>
      <c r="LX45" s="12"/>
      <c r="LZ45" s="12"/>
      <c r="MB45" s="12"/>
      <c r="MC45" s="30"/>
      <c r="MD45" s="12"/>
      <c r="MF45" s="12"/>
      <c r="MH45" s="12"/>
      <c r="MJ45" s="12"/>
      <c r="ML45" s="12"/>
      <c r="MM45" s="30"/>
      <c r="MN45" s="12"/>
      <c r="MP45" s="12"/>
      <c r="MR45" s="12"/>
      <c r="MT45" s="12"/>
      <c r="MV45" s="12"/>
      <c r="MW45" s="30"/>
    </row>
    <row r="46" spans="1:361" x14ac:dyDescent="0.3">
      <c r="A46" s="105"/>
      <c r="B46" s="18"/>
      <c r="C46" s="19"/>
      <c r="D46" s="6"/>
      <c r="F46" s="12"/>
      <c r="H46" s="23"/>
      <c r="J46" s="12"/>
      <c r="K46" s="7"/>
      <c r="L46" s="12"/>
      <c r="N46" s="12"/>
      <c r="P46" s="12"/>
      <c r="R46" s="12"/>
      <c r="T46" s="6"/>
      <c r="U46" s="7"/>
      <c r="V46" s="12" t="s">
        <v>19</v>
      </c>
      <c r="W46" s="1">
        <v>2</v>
      </c>
      <c r="X46" s="12"/>
      <c r="Z46" s="12" t="s">
        <v>43</v>
      </c>
      <c r="AA46" s="1">
        <v>1</v>
      </c>
      <c r="AB46" s="12"/>
      <c r="AD46" s="12"/>
      <c r="AE46" s="7"/>
      <c r="AF46" s="6"/>
      <c r="AG46" s="1"/>
      <c r="AH46" s="6"/>
      <c r="AI46" s="1"/>
      <c r="AJ46" s="12"/>
      <c r="AK46" s="1"/>
      <c r="AL46" s="12"/>
      <c r="AM46" s="1"/>
      <c r="AN46" s="12"/>
      <c r="AP46" s="6"/>
      <c r="AQ46" s="1"/>
      <c r="AR46" s="12" t="s">
        <v>19</v>
      </c>
      <c r="AS46" s="1">
        <v>2</v>
      </c>
      <c r="AT46" s="12" t="s">
        <v>55</v>
      </c>
      <c r="AU46" s="1">
        <v>3</v>
      </c>
      <c r="AV46" s="12" t="s">
        <v>43</v>
      </c>
      <c r="AW46" s="1">
        <v>1</v>
      </c>
      <c r="AX46" s="12"/>
      <c r="AZ46" s="6"/>
      <c r="BA46" s="1"/>
      <c r="BB46" s="12"/>
      <c r="BC46" s="1"/>
      <c r="BD46" s="12" t="s">
        <v>33</v>
      </c>
      <c r="BE46" s="1">
        <v>2</v>
      </c>
      <c r="BF46" s="12"/>
      <c r="BG46" s="1"/>
      <c r="BH46" s="12" t="s">
        <v>19</v>
      </c>
      <c r="BI46" s="7">
        <v>2</v>
      </c>
      <c r="BJ46" s="12"/>
      <c r="BK46" s="1"/>
      <c r="BL46" s="6"/>
      <c r="BM46" s="1"/>
      <c r="BN46" s="6"/>
      <c r="BO46" s="1"/>
      <c r="BP46" s="6"/>
      <c r="BQ46" s="1"/>
      <c r="BR46" s="12"/>
      <c r="BT46" s="6"/>
      <c r="BU46" s="1"/>
      <c r="BV46" s="12"/>
      <c r="BW46" s="1"/>
      <c r="BX46" s="12"/>
      <c r="BY46" s="1"/>
      <c r="BZ46" s="12" t="s">
        <v>34</v>
      </c>
      <c r="CA46" s="1">
        <v>6</v>
      </c>
      <c r="CB46" s="12" t="s">
        <v>50</v>
      </c>
      <c r="CC46" s="7">
        <v>2</v>
      </c>
      <c r="CD46" s="12"/>
      <c r="CE46" s="1"/>
      <c r="CF46" s="12"/>
      <c r="CH46" s="12"/>
      <c r="CJ46" s="12" t="s">
        <v>46</v>
      </c>
      <c r="CK46" s="1">
        <v>2</v>
      </c>
      <c r="CL46" s="12" t="s">
        <v>50</v>
      </c>
      <c r="CM46" s="30">
        <v>1</v>
      </c>
      <c r="CN46" s="12"/>
      <c r="CP46" s="12"/>
      <c r="CR46" s="12"/>
      <c r="CT46" s="12"/>
      <c r="CV46" s="12"/>
      <c r="CW46" s="30"/>
      <c r="CX46" s="12"/>
      <c r="CZ46" s="12"/>
      <c r="DB46" s="12"/>
      <c r="DD46" s="12" t="s">
        <v>19</v>
      </c>
      <c r="DE46" s="1">
        <v>3</v>
      </c>
      <c r="DF46" s="12" t="s">
        <v>30</v>
      </c>
      <c r="DG46" s="30">
        <v>4</v>
      </c>
      <c r="DH46" s="12" t="s">
        <v>50</v>
      </c>
      <c r="DI46" s="1">
        <v>1</v>
      </c>
      <c r="DJ46" s="12"/>
      <c r="DL46" s="12"/>
      <c r="DN46" s="12"/>
      <c r="DP46" s="12"/>
      <c r="DQ46" s="30"/>
      <c r="DR46" s="12" t="s">
        <v>168</v>
      </c>
      <c r="DS46" s="1">
        <v>1</v>
      </c>
      <c r="DT46" s="12"/>
      <c r="DV46" s="12"/>
      <c r="DX46" s="12"/>
      <c r="DZ46" s="12"/>
      <c r="EA46" s="30"/>
      <c r="EB46" s="84"/>
      <c r="EC46" s="36"/>
      <c r="ED46" s="12" t="s">
        <v>167</v>
      </c>
      <c r="EE46" s="1">
        <v>5</v>
      </c>
      <c r="EF46" s="12"/>
      <c r="EH46" s="12"/>
      <c r="EJ46" s="12"/>
      <c r="EK46" s="30"/>
      <c r="EL46" s="12"/>
      <c r="EN46" s="12"/>
      <c r="EP46" s="12"/>
      <c r="ER46" s="12"/>
      <c r="ET46" s="12"/>
      <c r="EU46" s="30"/>
      <c r="EV46" s="12"/>
      <c r="EX46" s="12"/>
      <c r="EZ46" s="12"/>
      <c r="FB46" s="12"/>
      <c r="FD46" s="12"/>
      <c r="FF46" s="12"/>
      <c r="FH46" s="23"/>
      <c r="FJ46" s="12"/>
      <c r="FL46" s="12"/>
      <c r="FN46" s="12"/>
      <c r="FO46" s="30"/>
      <c r="FP46" s="12"/>
      <c r="FR46" s="12"/>
      <c r="FT46" s="84"/>
      <c r="FU46" s="36"/>
      <c r="FV46" s="12" t="s">
        <v>33</v>
      </c>
      <c r="FW46" s="1">
        <v>1</v>
      </c>
      <c r="FX46" s="12" t="s">
        <v>16</v>
      </c>
      <c r="FY46" s="30">
        <v>4</v>
      </c>
      <c r="FZ46" s="12"/>
      <c r="GB46" s="12"/>
      <c r="GD46" s="12"/>
      <c r="GF46" s="12"/>
      <c r="GH46" s="12"/>
      <c r="GJ46" s="12"/>
      <c r="GL46" s="12"/>
      <c r="GN46" s="12"/>
      <c r="GP46" s="12"/>
      <c r="GR46" s="12"/>
      <c r="GT46" s="12"/>
      <c r="GV46" s="12"/>
      <c r="GX46" s="12"/>
      <c r="GZ46" s="12"/>
      <c r="HB46" s="12"/>
      <c r="HC46" s="30"/>
      <c r="HD46" s="12"/>
      <c r="HF46" s="12"/>
      <c r="HH46" s="12"/>
      <c r="HJ46" s="12"/>
      <c r="HL46" s="12"/>
      <c r="HM46" s="30"/>
      <c r="HN46" s="12"/>
      <c r="HP46" s="12"/>
      <c r="HR46" s="12"/>
      <c r="HT46" s="12"/>
      <c r="HV46" s="12"/>
      <c r="HW46" s="30"/>
      <c r="HX46" s="12"/>
      <c r="HZ46" s="12"/>
      <c r="IB46" s="12"/>
      <c r="ID46" s="12"/>
      <c r="IF46" s="12"/>
      <c r="IG46" s="30"/>
      <c r="IH46" s="12"/>
      <c r="IJ46" s="12"/>
      <c r="IL46" s="12"/>
      <c r="IN46" s="12"/>
      <c r="IP46" s="12"/>
      <c r="IQ46" s="30"/>
      <c r="IR46" s="12"/>
      <c r="IT46" s="12"/>
      <c r="IV46" s="12"/>
      <c r="IX46" s="12" t="s">
        <v>15</v>
      </c>
      <c r="IY46" s="1">
        <v>2</v>
      </c>
      <c r="IZ46" s="12" t="s">
        <v>79</v>
      </c>
      <c r="JA46" s="30">
        <v>2</v>
      </c>
      <c r="JB46" s="12"/>
      <c r="JD46" s="12"/>
      <c r="JF46" s="12"/>
      <c r="JH46" s="12"/>
      <c r="JJ46" s="12"/>
      <c r="JK46" s="30"/>
      <c r="JL46" s="12"/>
      <c r="JN46" s="12"/>
      <c r="JP46" s="12"/>
      <c r="JR46" s="12" t="s">
        <v>43</v>
      </c>
      <c r="JS46" s="1">
        <v>1</v>
      </c>
      <c r="JT46" s="12" t="s">
        <v>79</v>
      </c>
      <c r="JU46" s="30">
        <v>1</v>
      </c>
      <c r="JV46" s="12"/>
      <c r="JX46" s="12"/>
      <c r="JZ46" s="12"/>
      <c r="KB46" s="12"/>
      <c r="KD46" s="12"/>
      <c r="KE46" s="30"/>
      <c r="KF46" s="12"/>
      <c r="KH46" s="12"/>
      <c r="KJ46" s="12"/>
      <c r="KL46" s="12"/>
      <c r="KN46" s="12"/>
      <c r="KO46" s="30"/>
      <c r="KP46" s="12"/>
      <c r="KR46" s="12"/>
      <c r="KT46" s="12"/>
      <c r="KV46" s="12"/>
      <c r="KX46" s="12"/>
      <c r="KY46" s="30"/>
      <c r="KZ46" s="12"/>
      <c r="LB46" s="12"/>
      <c r="LD46" s="12"/>
      <c r="LF46" s="12"/>
      <c r="LH46" s="12"/>
      <c r="LI46" s="30"/>
      <c r="LJ46" s="12"/>
      <c r="LL46" s="12"/>
      <c r="LN46" s="12"/>
      <c r="LP46" s="12"/>
      <c r="LR46" s="12"/>
      <c r="LS46" s="30"/>
      <c r="LT46" s="12"/>
      <c r="LV46" s="12"/>
      <c r="LX46" s="12"/>
      <c r="LZ46" s="12"/>
      <c r="MB46" s="12"/>
      <c r="MC46" s="30"/>
      <c r="MD46" s="12"/>
      <c r="MF46" s="12"/>
      <c r="MH46" s="12"/>
      <c r="MJ46" s="12"/>
      <c r="ML46" s="12"/>
      <c r="MM46" s="30"/>
      <c r="MN46" s="12"/>
      <c r="MP46" s="12"/>
      <c r="MR46" s="12"/>
      <c r="MT46" s="12"/>
      <c r="MV46" s="12"/>
      <c r="MW46" s="30"/>
    </row>
    <row r="47" spans="1:361" x14ac:dyDescent="0.3">
      <c r="A47" s="105"/>
      <c r="B47" s="18"/>
      <c r="C47" s="19"/>
      <c r="D47" s="6"/>
      <c r="F47" s="12"/>
      <c r="H47" s="23"/>
      <c r="J47" s="12"/>
      <c r="K47" s="7"/>
      <c r="L47" s="12"/>
      <c r="N47" s="12"/>
      <c r="P47" s="12"/>
      <c r="R47" s="12"/>
      <c r="T47" s="6"/>
      <c r="U47" s="7"/>
      <c r="V47" s="12"/>
      <c r="X47" s="12"/>
      <c r="Z47" s="12"/>
      <c r="AB47" s="12"/>
      <c r="AD47" s="12"/>
      <c r="AE47" s="7"/>
      <c r="AF47" s="6"/>
      <c r="AG47" s="1"/>
      <c r="AH47" s="6"/>
      <c r="AI47" s="1"/>
      <c r="AJ47" s="12"/>
      <c r="AK47" s="1"/>
      <c r="AL47" s="12"/>
      <c r="AM47" s="1"/>
      <c r="AN47" s="12"/>
      <c r="AO47" s="7"/>
      <c r="AP47" s="6"/>
      <c r="AQ47" s="1"/>
      <c r="AR47" s="12"/>
      <c r="AS47" s="1"/>
      <c r="AT47" s="12" t="s">
        <v>141</v>
      </c>
      <c r="AU47" s="1">
        <v>1</v>
      </c>
      <c r="AV47" s="12"/>
      <c r="AW47" s="1"/>
      <c r="AX47" s="12"/>
      <c r="AY47" s="7"/>
      <c r="AZ47" s="6"/>
      <c r="BA47" s="1"/>
      <c r="BB47" s="12"/>
      <c r="BC47" s="1"/>
      <c r="BD47" s="12" t="s">
        <v>30</v>
      </c>
      <c r="BE47" s="1">
        <v>2</v>
      </c>
      <c r="BF47" s="12"/>
      <c r="BG47" s="1"/>
      <c r="BH47" s="12" t="s">
        <v>36</v>
      </c>
      <c r="BI47" s="7">
        <v>1</v>
      </c>
      <c r="BJ47" s="12"/>
      <c r="BK47" s="1"/>
      <c r="BL47" s="6"/>
      <c r="BM47" s="1"/>
      <c r="BN47" s="6"/>
      <c r="BO47" s="1"/>
      <c r="BP47" s="6"/>
      <c r="BQ47" s="1"/>
      <c r="BR47" s="12"/>
      <c r="BS47" s="7"/>
      <c r="BT47" s="6"/>
      <c r="BU47" s="1"/>
      <c r="BV47" s="12"/>
      <c r="BW47" s="1"/>
      <c r="BX47" s="12"/>
      <c r="BY47" s="1"/>
      <c r="BZ47" s="12" t="s">
        <v>50</v>
      </c>
      <c r="CA47" s="1">
        <v>3</v>
      </c>
      <c r="CB47" s="12" t="s">
        <v>53</v>
      </c>
      <c r="CC47" s="7">
        <v>2</v>
      </c>
      <c r="CD47" s="12"/>
      <c r="CE47" s="1"/>
      <c r="CF47" s="12"/>
      <c r="CH47" s="12"/>
      <c r="CJ47" s="12"/>
      <c r="CL47" s="12"/>
      <c r="CN47" s="12"/>
      <c r="CP47" s="12"/>
      <c r="CR47" s="12"/>
      <c r="CT47" s="12"/>
      <c r="CV47" s="12"/>
      <c r="CW47" s="30"/>
      <c r="CX47" s="12"/>
      <c r="CZ47" s="12"/>
      <c r="DB47" s="12"/>
      <c r="DD47" s="12"/>
      <c r="DF47" s="12" t="s">
        <v>36</v>
      </c>
      <c r="DG47" s="30">
        <v>4</v>
      </c>
      <c r="DH47" s="12"/>
      <c r="DJ47" s="12"/>
      <c r="DL47" s="12"/>
      <c r="DN47" s="12"/>
      <c r="DP47" s="12"/>
      <c r="DQ47" s="30"/>
      <c r="DR47" s="12"/>
      <c r="DT47" s="12"/>
      <c r="DV47" s="12"/>
      <c r="DX47" s="12"/>
      <c r="DZ47" s="12"/>
      <c r="EA47" s="30"/>
      <c r="EB47" s="84"/>
      <c r="EC47" s="36"/>
      <c r="ED47" s="12"/>
      <c r="EF47" s="12"/>
      <c r="EH47" s="12"/>
      <c r="EJ47" s="12"/>
      <c r="EK47" s="30"/>
      <c r="EL47" s="12"/>
      <c r="EN47" s="12"/>
      <c r="EP47" s="12"/>
      <c r="ER47" s="12"/>
      <c r="ET47" s="12"/>
      <c r="EU47" s="30"/>
      <c r="EV47" s="12"/>
      <c r="EX47" s="12"/>
      <c r="EZ47" s="12"/>
      <c r="FB47" s="12"/>
      <c r="FD47" s="12"/>
      <c r="FE47" s="30"/>
      <c r="FF47" s="12"/>
      <c r="FH47" s="23"/>
      <c r="FJ47" s="12"/>
      <c r="FL47" s="12"/>
      <c r="FN47" s="12"/>
      <c r="FO47" s="30"/>
      <c r="FP47" s="12"/>
      <c r="FR47" s="12"/>
      <c r="FT47" s="84"/>
      <c r="FU47" s="36"/>
      <c r="FV47" s="12"/>
      <c r="FX47" s="12" t="s">
        <v>8</v>
      </c>
      <c r="FY47" s="30">
        <v>4</v>
      </c>
      <c r="FZ47" s="12"/>
      <c r="GB47" s="12"/>
      <c r="GD47" s="12"/>
      <c r="GF47" s="12"/>
      <c r="GH47" s="12"/>
      <c r="GI47" s="30"/>
      <c r="GJ47" s="12"/>
      <c r="GL47" s="12"/>
      <c r="GN47" s="12"/>
      <c r="GP47" s="12"/>
      <c r="GR47" s="12"/>
      <c r="GS47" s="30"/>
      <c r="GT47" s="12"/>
      <c r="GV47" s="12"/>
      <c r="GX47" s="12"/>
      <c r="GZ47" s="12"/>
      <c r="HB47" s="12"/>
      <c r="HC47" s="30"/>
      <c r="HD47" s="12"/>
      <c r="HF47" s="12"/>
      <c r="HH47" s="12"/>
      <c r="HJ47" s="12"/>
      <c r="HL47" s="12"/>
      <c r="HM47" s="30"/>
      <c r="HN47" s="12"/>
      <c r="HP47" s="12"/>
      <c r="HR47" s="12"/>
      <c r="HT47" s="12"/>
      <c r="HV47" s="12"/>
      <c r="HW47" s="30"/>
      <c r="HX47" s="12"/>
      <c r="HZ47" s="12"/>
      <c r="IB47" s="12"/>
      <c r="ID47" s="12"/>
      <c r="IF47" s="12"/>
      <c r="IG47" s="30"/>
      <c r="IH47" s="12"/>
      <c r="IJ47" s="12"/>
      <c r="IL47" s="12"/>
      <c r="IN47" s="12"/>
      <c r="IP47" s="12"/>
      <c r="IQ47" s="30"/>
      <c r="IR47" s="12"/>
      <c r="IT47" s="12"/>
      <c r="IV47" s="12"/>
      <c r="IX47" s="12"/>
      <c r="IZ47" s="12" t="s">
        <v>170</v>
      </c>
      <c r="JA47" s="30">
        <v>1</v>
      </c>
      <c r="JB47" s="12"/>
      <c r="JD47" s="12"/>
      <c r="JF47" s="12"/>
      <c r="JH47" s="12"/>
      <c r="JJ47" s="12"/>
      <c r="JK47" s="30"/>
      <c r="JL47" s="12"/>
      <c r="JN47" s="12"/>
      <c r="JP47" s="12"/>
      <c r="JR47" s="12" t="s">
        <v>68</v>
      </c>
      <c r="JS47" s="1">
        <v>2</v>
      </c>
      <c r="JT47" s="12" t="s">
        <v>61</v>
      </c>
      <c r="JU47" s="30">
        <v>6</v>
      </c>
      <c r="JV47" s="12"/>
      <c r="JX47" s="12"/>
      <c r="JZ47" s="12"/>
      <c r="KB47" s="12"/>
      <c r="KD47" s="12"/>
      <c r="KE47" s="30"/>
      <c r="KF47" s="12"/>
      <c r="KH47" s="12"/>
      <c r="KJ47" s="12"/>
      <c r="KL47" s="12"/>
      <c r="KN47" s="12"/>
      <c r="KO47" s="30"/>
      <c r="KP47" s="12"/>
      <c r="KR47" s="12"/>
      <c r="KT47" s="12"/>
      <c r="KV47" s="12"/>
      <c r="KX47" s="12"/>
      <c r="KY47" s="30"/>
      <c r="KZ47" s="12"/>
      <c r="LB47" s="12"/>
      <c r="LD47" s="12"/>
      <c r="LF47" s="12"/>
      <c r="LH47" s="12"/>
      <c r="LI47" s="30"/>
      <c r="LJ47" s="12"/>
      <c r="LL47" s="12"/>
      <c r="LN47" s="12"/>
      <c r="LP47" s="12"/>
      <c r="LR47" s="12"/>
      <c r="LS47" s="30"/>
      <c r="LT47" s="12"/>
      <c r="LV47" s="12"/>
      <c r="LX47" s="12"/>
      <c r="LZ47" s="12"/>
      <c r="MB47" s="12"/>
      <c r="MC47" s="30"/>
      <c r="MD47" s="12"/>
      <c r="MF47" s="12"/>
      <c r="MH47" s="12"/>
      <c r="MJ47" s="12"/>
      <c r="ML47" s="12"/>
      <c r="MM47" s="30"/>
      <c r="MN47" s="12"/>
      <c r="MP47" s="12"/>
      <c r="MR47" s="12"/>
      <c r="MT47" s="12"/>
      <c r="MV47" s="12"/>
      <c r="MW47" s="30"/>
    </row>
    <row r="48" spans="1:361" x14ac:dyDescent="0.3">
      <c r="A48" s="105"/>
      <c r="B48" s="18"/>
      <c r="C48" s="19"/>
      <c r="D48" s="6"/>
      <c r="F48" s="12"/>
      <c r="H48" s="23"/>
      <c r="J48" s="12"/>
      <c r="K48" s="7"/>
      <c r="L48" s="12"/>
      <c r="N48" s="12"/>
      <c r="P48" s="12"/>
      <c r="R48" s="12"/>
      <c r="T48" s="6"/>
      <c r="U48" s="7"/>
      <c r="V48" s="12"/>
      <c r="X48" s="12"/>
      <c r="Z48" s="12"/>
      <c r="AB48" s="12"/>
      <c r="AD48" s="12"/>
      <c r="AE48" s="7"/>
      <c r="AF48" s="6"/>
      <c r="AG48" s="1"/>
      <c r="AH48" s="6"/>
      <c r="AI48" s="1"/>
      <c r="AJ48" s="12"/>
      <c r="AK48" s="1"/>
      <c r="AL48" s="12"/>
      <c r="AM48" s="1"/>
      <c r="AN48" s="12"/>
      <c r="AO48" s="7"/>
      <c r="AP48" s="6"/>
      <c r="AQ48" s="1"/>
      <c r="AR48" s="12"/>
      <c r="AS48" s="1"/>
      <c r="AT48" s="12" t="s">
        <v>45</v>
      </c>
      <c r="AU48" s="1">
        <v>1</v>
      </c>
      <c r="AV48" s="12"/>
      <c r="AW48" s="1"/>
      <c r="AX48" s="12"/>
      <c r="AY48" s="7"/>
      <c r="AZ48" s="6"/>
      <c r="BA48" s="1"/>
      <c r="BB48" s="12"/>
      <c r="BC48" s="1"/>
      <c r="BD48" s="12" t="s">
        <v>45</v>
      </c>
      <c r="BE48" s="1">
        <v>2</v>
      </c>
      <c r="BF48" s="12"/>
      <c r="BG48" s="1"/>
      <c r="BH48" s="12" t="s">
        <v>45</v>
      </c>
      <c r="BI48" s="7">
        <v>1</v>
      </c>
      <c r="BJ48" s="12"/>
      <c r="BK48" s="1"/>
      <c r="BL48" s="6"/>
      <c r="BM48" s="1"/>
      <c r="BN48" s="6"/>
      <c r="BO48" s="1"/>
      <c r="BP48" s="6"/>
      <c r="BQ48" s="1"/>
      <c r="BR48" s="12"/>
      <c r="BS48" s="7"/>
      <c r="BT48" s="6"/>
      <c r="BU48" s="1"/>
      <c r="BV48" s="12"/>
      <c r="BW48" s="1"/>
      <c r="BX48" s="12"/>
      <c r="BY48" s="1"/>
      <c r="BZ48" s="12"/>
      <c r="CA48" s="1"/>
      <c r="CB48" s="12"/>
      <c r="CC48" s="7"/>
      <c r="CD48" s="12"/>
      <c r="CE48" s="1"/>
      <c r="CF48" s="12"/>
      <c r="CH48" s="12"/>
      <c r="CJ48" s="12"/>
      <c r="CL48" s="12"/>
      <c r="CM48" s="30"/>
      <c r="CN48" s="12"/>
      <c r="CP48" s="12"/>
      <c r="CR48" s="12"/>
      <c r="CT48" s="12"/>
      <c r="CV48" s="12"/>
      <c r="CW48" s="30"/>
      <c r="CX48" s="12"/>
      <c r="CZ48" s="12"/>
      <c r="DB48" s="12"/>
      <c r="DD48" s="12"/>
      <c r="DF48" s="12" t="s">
        <v>8</v>
      </c>
      <c r="DG48" s="30">
        <v>2</v>
      </c>
      <c r="DH48" s="12"/>
      <c r="DJ48" s="12"/>
      <c r="DL48" s="12"/>
      <c r="DN48" s="12"/>
      <c r="DP48" s="12"/>
      <c r="DQ48" s="30"/>
      <c r="DR48" s="12"/>
      <c r="DT48" s="12"/>
      <c r="DV48" s="12"/>
      <c r="DX48" s="12"/>
      <c r="DZ48" s="12"/>
      <c r="EA48" s="30"/>
      <c r="EB48" s="84"/>
      <c r="EC48" s="36"/>
      <c r="ED48" s="12"/>
      <c r="EF48" s="12"/>
      <c r="EH48" s="12"/>
      <c r="EJ48" s="12"/>
      <c r="EK48" s="30"/>
      <c r="EL48" s="12"/>
      <c r="EN48" s="12"/>
      <c r="EP48" s="12"/>
      <c r="ER48" s="12"/>
      <c r="ET48" s="12"/>
      <c r="EU48" s="30"/>
      <c r="EV48" s="12"/>
      <c r="EX48" s="12"/>
      <c r="EZ48" s="12"/>
      <c r="FB48" s="12"/>
      <c r="FD48" s="12"/>
      <c r="FE48" s="30"/>
      <c r="FF48" s="12"/>
      <c r="FH48" s="23"/>
      <c r="FJ48" s="12"/>
      <c r="FL48" s="12"/>
      <c r="FN48" s="12"/>
      <c r="FO48" s="30"/>
      <c r="FP48" s="12"/>
      <c r="FR48" s="12"/>
      <c r="FT48" s="84"/>
      <c r="FU48" s="36"/>
      <c r="FV48" s="12"/>
      <c r="FX48" s="12"/>
      <c r="FY48" s="30"/>
      <c r="FZ48" s="12"/>
      <c r="GB48" s="12"/>
      <c r="GD48" s="12"/>
      <c r="GF48" s="12"/>
      <c r="GH48" s="12"/>
      <c r="GI48" s="30"/>
      <c r="GJ48" s="12"/>
      <c r="GL48" s="12"/>
      <c r="GN48" s="12"/>
      <c r="GP48" s="12"/>
      <c r="GR48" s="12"/>
      <c r="GS48" s="30"/>
      <c r="GT48" s="12"/>
      <c r="GV48" s="12"/>
      <c r="GX48" s="12"/>
      <c r="GZ48" s="12"/>
      <c r="HB48" s="12"/>
      <c r="HC48" s="30"/>
      <c r="HD48" s="12"/>
      <c r="HF48" s="12"/>
      <c r="HH48" s="12"/>
      <c r="HJ48" s="12"/>
      <c r="HL48" s="12"/>
      <c r="HM48" s="30"/>
      <c r="HN48" s="12"/>
      <c r="HP48" s="12"/>
      <c r="HR48" s="12"/>
      <c r="HT48" s="12"/>
      <c r="HV48" s="12"/>
      <c r="HW48" s="30"/>
      <c r="HX48" s="12"/>
      <c r="HZ48" s="12"/>
      <c r="IB48" s="12"/>
      <c r="ID48" s="12"/>
      <c r="IF48" s="12"/>
      <c r="IG48" s="30"/>
      <c r="IH48" s="12"/>
      <c r="IJ48" s="12"/>
      <c r="IL48" s="12"/>
      <c r="IN48" s="12"/>
      <c r="IP48" s="12"/>
      <c r="IQ48" s="30"/>
      <c r="IR48" s="12"/>
      <c r="IT48" s="12"/>
      <c r="IV48" s="12"/>
      <c r="IX48" s="12"/>
      <c r="IZ48" s="12" t="s">
        <v>40</v>
      </c>
      <c r="JA48" s="30">
        <v>4</v>
      </c>
      <c r="JB48" s="12"/>
      <c r="JD48" s="12"/>
      <c r="JF48" s="12"/>
      <c r="JH48" s="12"/>
      <c r="JJ48" s="12"/>
      <c r="JK48" s="30"/>
      <c r="JL48" s="12"/>
      <c r="JN48" s="12"/>
      <c r="JP48" s="12"/>
      <c r="JR48" s="12"/>
      <c r="JT48" s="12"/>
      <c r="JU48" s="30"/>
      <c r="JV48" s="12"/>
      <c r="JX48" s="12"/>
      <c r="JZ48" s="12"/>
      <c r="KB48" s="12"/>
      <c r="KD48" s="12"/>
      <c r="KE48" s="30"/>
      <c r="KF48" s="12"/>
      <c r="KH48" s="12"/>
      <c r="KJ48" s="12"/>
      <c r="KL48" s="12"/>
      <c r="KN48" s="12"/>
      <c r="KO48" s="30"/>
      <c r="KP48" s="12"/>
      <c r="KR48" s="12"/>
      <c r="KT48" s="12"/>
      <c r="KV48" s="12"/>
      <c r="KX48" s="12"/>
      <c r="KY48" s="30"/>
      <c r="KZ48" s="12"/>
      <c r="LB48" s="12"/>
      <c r="LD48" s="12"/>
      <c r="LF48" s="12"/>
      <c r="LH48" s="12"/>
      <c r="LI48" s="30"/>
      <c r="LJ48" s="12"/>
      <c r="LL48" s="12"/>
      <c r="LN48" s="12"/>
      <c r="LP48" s="12"/>
      <c r="LR48" s="12"/>
      <c r="LS48" s="30"/>
      <c r="LT48" s="12"/>
      <c r="LV48" s="12"/>
      <c r="LX48" s="12"/>
      <c r="LZ48" s="12"/>
      <c r="MB48" s="12"/>
      <c r="MC48" s="30"/>
      <c r="MD48" s="12"/>
      <c r="MF48" s="12"/>
      <c r="MH48" s="12"/>
      <c r="MJ48" s="12"/>
      <c r="ML48" s="12"/>
      <c r="MM48" s="30"/>
      <c r="MN48" s="12"/>
      <c r="MP48" s="12"/>
      <c r="MR48" s="12"/>
      <c r="MT48" s="12"/>
      <c r="MV48" s="12"/>
      <c r="MW48" s="30"/>
    </row>
    <row r="49" spans="1:431" x14ac:dyDescent="0.3">
      <c r="A49" s="105"/>
      <c r="B49" s="18"/>
      <c r="C49" s="19"/>
      <c r="D49" s="6"/>
      <c r="F49" s="12"/>
      <c r="H49" s="23"/>
      <c r="J49" s="12"/>
      <c r="K49" s="7"/>
      <c r="L49" s="12"/>
      <c r="N49" s="12"/>
      <c r="P49" s="12"/>
      <c r="R49" s="12"/>
      <c r="T49" s="6"/>
      <c r="U49" s="7"/>
      <c r="V49" s="12"/>
      <c r="X49" s="12"/>
      <c r="Z49" s="12"/>
      <c r="AB49" s="12"/>
      <c r="AD49" s="12"/>
      <c r="AE49" s="7"/>
      <c r="AF49" s="6"/>
      <c r="AG49" s="1"/>
      <c r="AH49" s="6"/>
      <c r="AI49" s="1"/>
      <c r="AJ49" s="12"/>
      <c r="AK49" s="1"/>
      <c r="AL49" s="12"/>
      <c r="AM49" s="1"/>
      <c r="AN49" s="12"/>
      <c r="AO49" s="7"/>
      <c r="AP49" s="6"/>
      <c r="AQ49" s="1"/>
      <c r="AR49" s="12"/>
      <c r="AS49" s="1"/>
      <c r="AT49" s="12" t="s">
        <v>36</v>
      </c>
      <c r="AU49" s="1">
        <v>1</v>
      </c>
      <c r="AV49" s="12"/>
      <c r="AW49" s="1"/>
      <c r="AX49" s="12"/>
      <c r="AY49" s="7"/>
      <c r="AZ49" s="6"/>
      <c r="BA49" s="1"/>
      <c r="BB49" s="12"/>
      <c r="BC49" s="1"/>
      <c r="BD49" s="12" t="s">
        <v>36</v>
      </c>
      <c r="BE49" s="1">
        <v>2</v>
      </c>
      <c r="BF49" s="12"/>
      <c r="BG49" s="1"/>
      <c r="BH49" s="12" t="s">
        <v>30</v>
      </c>
      <c r="BI49" s="7">
        <v>1</v>
      </c>
      <c r="BJ49" s="12"/>
      <c r="BK49" s="1"/>
      <c r="BL49" s="6"/>
      <c r="BM49" s="1"/>
      <c r="BN49" s="6"/>
      <c r="BO49" s="1"/>
      <c r="BP49" s="6"/>
      <c r="BQ49" s="1"/>
      <c r="BR49" s="12"/>
      <c r="BS49" s="7"/>
      <c r="BT49" s="6"/>
      <c r="BU49" s="1"/>
      <c r="BV49" s="12"/>
      <c r="BW49" s="1"/>
      <c r="BX49" s="12"/>
      <c r="BY49" s="1"/>
      <c r="BZ49" s="12"/>
      <c r="CA49" s="1"/>
      <c r="CB49" s="12"/>
      <c r="CC49" s="7"/>
      <c r="CD49" s="12"/>
      <c r="CE49" s="1"/>
      <c r="CF49" s="12"/>
      <c r="CH49" s="12"/>
      <c r="CJ49" s="12"/>
      <c r="CL49" s="12"/>
      <c r="CM49" s="30"/>
      <c r="CN49" s="12"/>
      <c r="CP49" s="12"/>
      <c r="CR49" s="12"/>
      <c r="CT49" s="12"/>
      <c r="CV49" s="12"/>
      <c r="CW49" s="30"/>
      <c r="CX49" s="12"/>
      <c r="CZ49" s="12"/>
      <c r="DB49" s="12"/>
      <c r="DD49" s="12"/>
      <c r="DF49" s="12"/>
      <c r="DG49" s="30"/>
      <c r="DH49" s="12"/>
      <c r="DJ49" s="12"/>
      <c r="DL49" s="12"/>
      <c r="DN49" s="12"/>
      <c r="DP49" s="12"/>
      <c r="DQ49" s="30"/>
      <c r="DR49" s="12"/>
      <c r="DT49" s="12"/>
      <c r="DV49" s="12"/>
      <c r="DX49" s="12"/>
      <c r="DZ49" s="12"/>
      <c r="EA49" s="30"/>
      <c r="EB49" s="84"/>
      <c r="EC49" s="36"/>
      <c r="ED49" s="12"/>
      <c r="EF49" s="12"/>
      <c r="EH49" s="12"/>
      <c r="EJ49" s="12"/>
      <c r="EK49" s="30"/>
      <c r="EL49" s="12"/>
      <c r="EN49" s="12"/>
      <c r="EP49" s="12"/>
      <c r="ER49" s="12"/>
      <c r="ET49" s="12"/>
      <c r="EU49" s="30"/>
      <c r="EV49" s="12"/>
      <c r="EX49" s="12"/>
      <c r="EZ49" s="12"/>
      <c r="FB49" s="12"/>
      <c r="FD49" s="12"/>
      <c r="FE49" s="30"/>
      <c r="FF49" s="12"/>
      <c r="FH49" s="23"/>
      <c r="FJ49" s="12"/>
      <c r="FL49" s="12"/>
      <c r="FN49" s="12"/>
      <c r="FO49" s="30"/>
      <c r="FP49" s="12"/>
      <c r="FR49" s="12"/>
      <c r="FT49" s="84"/>
      <c r="FU49" s="36"/>
      <c r="FV49" s="12"/>
      <c r="FX49" s="12"/>
      <c r="FY49" s="30"/>
      <c r="FZ49" s="12"/>
      <c r="GB49" s="12"/>
      <c r="GD49" s="12"/>
      <c r="GF49" s="12"/>
      <c r="GH49" s="12"/>
      <c r="GI49" s="30"/>
      <c r="GJ49" s="12"/>
      <c r="GL49" s="12"/>
      <c r="GN49" s="12"/>
      <c r="GP49" s="12"/>
      <c r="GR49" s="12"/>
      <c r="GS49" s="30"/>
      <c r="GT49" s="12"/>
      <c r="GV49" s="12"/>
      <c r="GX49" s="12"/>
      <c r="GZ49" s="12"/>
      <c r="HB49" s="12"/>
      <c r="HC49" s="30"/>
      <c r="HD49" s="12"/>
      <c r="HF49" s="12"/>
      <c r="HH49" s="12"/>
      <c r="HJ49" s="12"/>
      <c r="HL49" s="12"/>
      <c r="HM49" s="30"/>
      <c r="HN49" s="12"/>
      <c r="HP49" s="12"/>
      <c r="HR49" s="12"/>
      <c r="HT49" s="12"/>
      <c r="HV49" s="12"/>
      <c r="HW49" s="30"/>
      <c r="HX49" s="12"/>
      <c r="HZ49" s="12"/>
      <c r="IB49" s="12"/>
      <c r="ID49" s="12"/>
      <c r="IF49" s="12"/>
      <c r="IG49" s="30"/>
      <c r="IH49" s="12"/>
      <c r="IJ49" s="12"/>
      <c r="IL49" s="12"/>
      <c r="IN49" s="12"/>
      <c r="IP49" s="12"/>
      <c r="IQ49" s="30"/>
      <c r="IR49" s="12"/>
      <c r="IT49" s="12"/>
      <c r="IV49" s="12"/>
      <c r="IX49" s="12"/>
      <c r="IZ49" s="12" t="s">
        <v>44</v>
      </c>
      <c r="JA49" s="30">
        <v>1</v>
      </c>
      <c r="JB49" s="12"/>
      <c r="JD49" s="12"/>
      <c r="JF49" s="12"/>
      <c r="JH49" s="12"/>
      <c r="JJ49" s="12"/>
      <c r="JK49" s="30"/>
      <c r="JL49" s="12"/>
      <c r="JN49" s="12"/>
      <c r="JP49" s="12"/>
      <c r="JR49" s="12"/>
      <c r="JT49" s="12"/>
      <c r="JU49" s="30"/>
      <c r="JV49" s="12"/>
      <c r="JX49" s="12"/>
      <c r="JZ49" s="12"/>
      <c r="KB49" s="12"/>
      <c r="KD49" s="12"/>
      <c r="KE49" s="30"/>
      <c r="KF49" s="12"/>
      <c r="KH49" s="12"/>
      <c r="KJ49" s="12"/>
      <c r="KL49" s="12"/>
      <c r="KN49" s="12"/>
      <c r="KO49" s="30"/>
      <c r="KP49" s="12"/>
      <c r="KR49" s="12"/>
      <c r="KT49" s="12"/>
      <c r="KV49" s="12"/>
      <c r="KX49" s="12"/>
      <c r="KY49" s="30"/>
      <c r="KZ49" s="12"/>
      <c r="LB49" s="12"/>
      <c r="LD49" s="12"/>
      <c r="LF49" s="12"/>
      <c r="LH49" s="12"/>
      <c r="LI49" s="30"/>
      <c r="LJ49" s="12"/>
      <c r="LL49" s="12"/>
      <c r="LN49" s="12"/>
      <c r="LP49" s="12"/>
      <c r="LR49" s="12"/>
      <c r="LS49" s="30"/>
      <c r="LT49" s="12"/>
      <c r="LV49" s="12"/>
      <c r="LX49" s="12"/>
      <c r="LZ49" s="12"/>
      <c r="MB49" s="12"/>
      <c r="MC49" s="30"/>
      <c r="MD49" s="12"/>
      <c r="MF49" s="12"/>
      <c r="MH49" s="12"/>
      <c r="MJ49" s="12"/>
      <c r="ML49" s="12"/>
      <c r="MM49" s="30"/>
      <c r="MN49" s="12"/>
      <c r="MP49" s="12"/>
      <c r="MR49" s="12"/>
      <c r="MT49" s="12"/>
      <c r="MV49" s="12"/>
      <c r="MW49" s="30"/>
    </row>
    <row r="50" spans="1:431" s="96" customFormat="1" ht="15" thickBot="1" x14ac:dyDescent="0.35">
      <c r="A50" s="106"/>
      <c r="B50" s="89"/>
      <c r="C50" s="90"/>
      <c r="D50" s="91"/>
      <c r="E50" s="92"/>
      <c r="F50" s="93"/>
      <c r="G50" s="92"/>
      <c r="H50" s="99"/>
      <c r="I50" s="92"/>
      <c r="J50" s="93"/>
      <c r="K50" s="94"/>
      <c r="L50" s="93"/>
      <c r="M50" s="92"/>
      <c r="N50" s="93"/>
      <c r="O50" s="92"/>
      <c r="P50" s="93"/>
      <c r="Q50" s="92"/>
      <c r="R50" s="93"/>
      <c r="S50" s="92"/>
      <c r="T50" s="91"/>
      <c r="U50" s="94"/>
      <c r="V50" s="93"/>
      <c r="W50" s="92"/>
      <c r="X50" s="93"/>
      <c r="Y50" s="92"/>
      <c r="Z50" s="93"/>
      <c r="AA50" s="92"/>
      <c r="AB50" s="93"/>
      <c r="AC50" s="92"/>
      <c r="AD50" s="93"/>
      <c r="AE50" s="94"/>
      <c r="AF50" s="91"/>
      <c r="AG50" s="92"/>
      <c r="AH50" s="91"/>
      <c r="AI50" s="92"/>
      <c r="AJ50" s="93"/>
      <c r="AK50" s="92"/>
      <c r="AL50" s="93"/>
      <c r="AM50" s="92"/>
      <c r="AN50" s="93"/>
      <c r="AO50" s="94"/>
      <c r="AP50" s="91"/>
      <c r="AQ50" s="92"/>
      <c r="AR50" s="93"/>
      <c r="AS50" s="92"/>
      <c r="AT50" s="93" t="s">
        <v>30</v>
      </c>
      <c r="AU50" s="92">
        <v>1</v>
      </c>
      <c r="AV50" s="93"/>
      <c r="AW50" s="92"/>
      <c r="AX50" s="93"/>
      <c r="AY50" s="94"/>
      <c r="AZ50" s="91"/>
      <c r="BA50" s="92"/>
      <c r="BB50" s="93"/>
      <c r="BC50" s="92"/>
      <c r="BD50" s="93"/>
      <c r="BE50" s="92"/>
      <c r="BF50" s="93"/>
      <c r="BG50" s="92"/>
      <c r="BH50" s="93"/>
      <c r="BI50" s="94"/>
      <c r="BJ50" s="93"/>
      <c r="BK50" s="92"/>
      <c r="BL50" s="91"/>
      <c r="BM50" s="92"/>
      <c r="BN50" s="91"/>
      <c r="BO50" s="92"/>
      <c r="BP50" s="91"/>
      <c r="BQ50" s="92"/>
      <c r="BR50" s="93"/>
      <c r="BS50" s="94"/>
      <c r="BT50" s="91"/>
      <c r="BU50" s="92"/>
      <c r="BV50" s="93"/>
      <c r="BW50" s="92"/>
      <c r="BX50" s="93"/>
      <c r="BY50" s="92"/>
      <c r="BZ50" s="93"/>
      <c r="CA50" s="92"/>
      <c r="CB50" s="93"/>
      <c r="CC50" s="94"/>
      <c r="CD50" s="93"/>
      <c r="CE50" s="92"/>
      <c r="CF50" s="93"/>
      <c r="CG50" s="92"/>
      <c r="CH50" s="93"/>
      <c r="CI50" s="92"/>
      <c r="CJ50" s="93"/>
      <c r="CK50" s="92"/>
      <c r="CL50" s="93"/>
      <c r="CM50" s="95"/>
      <c r="CN50" s="93"/>
      <c r="CO50" s="92"/>
      <c r="CP50" s="93"/>
      <c r="CQ50" s="92"/>
      <c r="CR50" s="93"/>
      <c r="CS50" s="92"/>
      <c r="CT50" s="93"/>
      <c r="CU50" s="92"/>
      <c r="CV50" s="93"/>
      <c r="CW50" s="95"/>
      <c r="CX50" s="93"/>
      <c r="CY50" s="92"/>
      <c r="CZ50" s="93"/>
      <c r="DA50" s="92"/>
      <c r="DB50" s="93"/>
      <c r="DC50" s="92"/>
      <c r="DD50" s="93"/>
      <c r="DE50" s="92"/>
      <c r="DF50" s="93"/>
      <c r="DG50" s="95"/>
      <c r="DH50" s="93"/>
      <c r="DI50" s="92"/>
      <c r="DJ50" s="93"/>
      <c r="DK50" s="92"/>
      <c r="DL50" s="93"/>
      <c r="DM50" s="92"/>
      <c r="DN50" s="93"/>
      <c r="DO50" s="92"/>
      <c r="DP50" s="93"/>
      <c r="DQ50" s="95"/>
      <c r="DR50" s="93"/>
      <c r="DS50" s="92"/>
      <c r="DT50" s="93"/>
      <c r="DU50" s="92"/>
      <c r="DV50" s="93"/>
      <c r="DW50" s="92"/>
      <c r="DX50" s="93"/>
      <c r="DY50" s="92"/>
      <c r="DZ50" s="93"/>
      <c r="EA50" s="95"/>
      <c r="EB50" s="97"/>
      <c r="EC50" s="98"/>
      <c r="ED50" s="93"/>
      <c r="EE50" s="92"/>
      <c r="EF50" s="93"/>
      <c r="EG50" s="92"/>
      <c r="EH50" s="93"/>
      <c r="EI50" s="92"/>
      <c r="EJ50" s="93"/>
      <c r="EK50" s="95"/>
      <c r="EL50" s="93"/>
      <c r="EM50" s="92"/>
      <c r="EN50" s="93"/>
      <c r="EO50" s="92"/>
      <c r="EP50" s="93"/>
      <c r="EQ50" s="92"/>
      <c r="ER50" s="93"/>
      <c r="ES50" s="92"/>
      <c r="ET50" s="93"/>
      <c r="EU50" s="95"/>
      <c r="EV50" s="93"/>
      <c r="EW50" s="92"/>
      <c r="EX50" s="93"/>
      <c r="EY50" s="92"/>
      <c r="EZ50" s="93"/>
      <c r="FA50" s="92"/>
      <c r="FB50" s="93"/>
      <c r="FC50" s="92"/>
      <c r="FD50" s="93"/>
      <c r="FE50" s="95"/>
      <c r="FF50" s="93"/>
      <c r="FG50" s="92"/>
      <c r="FH50" s="99"/>
      <c r="FI50" s="92"/>
      <c r="FJ50" s="93"/>
      <c r="FK50" s="92"/>
      <c r="FL50" s="93"/>
      <c r="FM50" s="92"/>
      <c r="FN50" s="93"/>
      <c r="FO50" s="95"/>
      <c r="FP50" s="93"/>
      <c r="FQ50" s="92"/>
      <c r="FR50" s="93"/>
      <c r="FS50" s="92"/>
      <c r="FT50" s="97"/>
      <c r="FU50" s="98"/>
      <c r="FV50" s="93"/>
      <c r="FW50" s="92"/>
      <c r="FX50" s="93"/>
      <c r="FY50" s="95"/>
      <c r="FZ50" s="93"/>
      <c r="GA50" s="92"/>
      <c r="GB50" s="93"/>
      <c r="GC50" s="92"/>
      <c r="GD50" s="93"/>
      <c r="GE50" s="92"/>
      <c r="GF50" s="93"/>
      <c r="GG50" s="92"/>
      <c r="GH50" s="93"/>
      <c r="GI50" s="95"/>
      <c r="GJ50" s="93"/>
      <c r="GK50" s="92"/>
      <c r="GL50" s="93"/>
      <c r="GM50" s="92"/>
      <c r="GN50" s="93"/>
      <c r="GO50" s="92"/>
      <c r="GP50" s="93"/>
      <c r="GQ50" s="92"/>
      <c r="GR50" s="93"/>
      <c r="GS50" s="95"/>
      <c r="GT50" s="93"/>
      <c r="GU50" s="92"/>
      <c r="GV50" s="93"/>
      <c r="GW50" s="92"/>
      <c r="GX50" s="93"/>
      <c r="GY50" s="92"/>
      <c r="GZ50" s="93"/>
      <c r="HA50" s="92"/>
      <c r="HB50" s="93"/>
      <c r="HC50" s="95"/>
      <c r="HD50" s="93"/>
      <c r="HE50" s="92"/>
      <c r="HF50" s="93"/>
      <c r="HG50" s="92"/>
      <c r="HH50" s="93"/>
      <c r="HI50" s="92"/>
      <c r="HJ50" s="93"/>
      <c r="HK50" s="92"/>
      <c r="HL50" s="93"/>
      <c r="HM50" s="95"/>
      <c r="HN50" s="93"/>
      <c r="HO50" s="92"/>
      <c r="HP50" s="93"/>
      <c r="HQ50" s="92"/>
      <c r="HR50" s="93"/>
      <c r="HS50" s="92"/>
      <c r="HT50" s="93"/>
      <c r="HU50" s="92"/>
      <c r="HV50" s="93"/>
      <c r="HW50" s="95"/>
      <c r="HX50" s="93"/>
      <c r="HY50" s="92"/>
      <c r="HZ50" s="93"/>
      <c r="IA50" s="92"/>
      <c r="IB50" s="93"/>
      <c r="IC50" s="92"/>
      <c r="ID50" s="93"/>
      <c r="IE50" s="92"/>
      <c r="IF50" s="93"/>
      <c r="IG50" s="95"/>
      <c r="IH50" s="93"/>
      <c r="II50" s="92"/>
      <c r="IJ50" s="93"/>
      <c r="IK50" s="92"/>
      <c r="IL50" s="93"/>
      <c r="IM50" s="92"/>
      <c r="IN50" s="93"/>
      <c r="IO50" s="92"/>
      <c r="IP50" s="93"/>
      <c r="IQ50" s="95"/>
      <c r="IR50" s="93"/>
      <c r="IS50" s="92"/>
      <c r="IT50" s="93"/>
      <c r="IU50" s="92"/>
      <c r="IV50" s="93"/>
      <c r="IW50" s="92"/>
      <c r="IX50" s="93"/>
      <c r="IY50" s="92"/>
      <c r="IZ50" s="93"/>
      <c r="JA50" s="95"/>
      <c r="JB50" s="93"/>
      <c r="JC50" s="92"/>
      <c r="JD50" s="93"/>
      <c r="JE50" s="92"/>
      <c r="JF50" s="93"/>
      <c r="JG50" s="92"/>
      <c r="JH50" s="93"/>
      <c r="JI50" s="92"/>
      <c r="JJ50" s="93"/>
      <c r="JK50" s="95"/>
      <c r="JL50" s="93"/>
      <c r="JM50" s="92"/>
      <c r="JN50" s="93"/>
      <c r="JO50" s="92"/>
      <c r="JP50" s="93"/>
      <c r="JQ50" s="92"/>
      <c r="JR50" s="93"/>
      <c r="JS50" s="92"/>
      <c r="JT50" s="93"/>
      <c r="JU50" s="95"/>
      <c r="JV50" s="93"/>
      <c r="JW50" s="92"/>
      <c r="JX50" s="93"/>
      <c r="JY50" s="92"/>
      <c r="JZ50" s="93"/>
      <c r="KA50" s="92"/>
      <c r="KB50" s="93"/>
      <c r="KC50" s="92"/>
      <c r="KD50" s="93"/>
      <c r="KE50" s="95"/>
      <c r="KF50" s="93"/>
      <c r="KG50" s="92"/>
      <c r="KH50" s="93"/>
      <c r="KI50" s="92"/>
      <c r="KJ50" s="93"/>
      <c r="KK50" s="92"/>
      <c r="KL50" s="93"/>
      <c r="KM50" s="92"/>
      <c r="KN50" s="93"/>
      <c r="KO50" s="95"/>
      <c r="KP50" s="93"/>
      <c r="KQ50" s="92"/>
      <c r="KR50" s="93"/>
      <c r="KS50" s="92"/>
      <c r="KT50" s="93"/>
      <c r="KU50" s="92"/>
      <c r="KV50" s="93"/>
      <c r="KW50" s="92"/>
      <c r="KX50" s="93"/>
      <c r="KY50" s="95"/>
      <c r="KZ50" s="93"/>
      <c r="LA50" s="92"/>
      <c r="LB50" s="93"/>
      <c r="LC50" s="92"/>
      <c r="LD50" s="93"/>
      <c r="LE50" s="92"/>
      <c r="LF50" s="93"/>
      <c r="LG50" s="92"/>
      <c r="LH50" s="93"/>
      <c r="LI50" s="95"/>
      <c r="LJ50" s="93"/>
      <c r="LK50" s="92"/>
      <c r="LL50" s="93"/>
      <c r="LM50" s="92"/>
      <c r="LN50" s="93"/>
      <c r="LO50" s="92"/>
      <c r="LP50" s="93"/>
      <c r="LQ50" s="92"/>
      <c r="LR50" s="93"/>
      <c r="LS50" s="95"/>
      <c r="LT50" s="93"/>
      <c r="LU50" s="92"/>
      <c r="LV50" s="93"/>
      <c r="LW50" s="92"/>
      <c r="LX50" s="93"/>
      <c r="LY50" s="92"/>
      <c r="LZ50" s="93"/>
      <c r="MA50" s="92"/>
      <c r="MB50" s="93"/>
      <c r="MC50" s="95"/>
      <c r="MD50" s="93"/>
      <c r="ME50" s="92"/>
      <c r="MF50" s="93"/>
      <c r="MG50" s="92"/>
      <c r="MH50" s="93"/>
      <c r="MI50" s="92"/>
      <c r="MJ50" s="93"/>
      <c r="MK50" s="92"/>
      <c r="ML50" s="93"/>
      <c r="MM50" s="95"/>
      <c r="MN50" s="93"/>
      <c r="MO50" s="92"/>
      <c r="MP50" s="93"/>
      <c r="MQ50" s="92"/>
      <c r="MR50" s="93"/>
      <c r="MS50" s="92"/>
      <c r="MT50" s="93"/>
      <c r="MU50" s="92"/>
      <c r="MV50" s="93"/>
      <c r="MW50" s="95"/>
    </row>
    <row r="51" spans="1:431" x14ac:dyDescent="0.3">
      <c r="A51" s="104" t="s">
        <v>188</v>
      </c>
      <c r="B51" s="18"/>
      <c r="C51" s="19"/>
      <c r="D51" s="6"/>
      <c r="F51" s="12"/>
      <c r="H51" s="23"/>
      <c r="J51" s="12"/>
      <c r="K51" s="7"/>
      <c r="L51" s="12"/>
      <c r="N51" s="12" t="s">
        <v>13</v>
      </c>
      <c r="O51" s="1">
        <v>1</v>
      </c>
      <c r="P51" s="12"/>
      <c r="R51" s="12"/>
      <c r="T51" s="6"/>
      <c r="U51" s="7"/>
      <c r="V51" s="12"/>
      <c r="X51" s="12" t="s">
        <v>13</v>
      </c>
      <c r="Y51" s="1">
        <v>3</v>
      </c>
      <c r="Z51" s="12" t="s">
        <v>17</v>
      </c>
      <c r="AA51" s="1">
        <v>3</v>
      </c>
      <c r="AB51" s="12" t="s">
        <v>17</v>
      </c>
      <c r="AC51" s="1">
        <v>1</v>
      </c>
      <c r="AD51" s="12"/>
      <c r="AE51" s="7"/>
      <c r="AF51" s="6"/>
      <c r="AG51" s="1"/>
      <c r="AH51" s="6"/>
      <c r="AI51" s="1"/>
      <c r="AJ51" s="12" t="s">
        <v>17</v>
      </c>
      <c r="AK51" s="1">
        <v>3</v>
      </c>
      <c r="AL51" s="12"/>
      <c r="AM51" s="1"/>
      <c r="AN51" s="12" t="s">
        <v>14</v>
      </c>
      <c r="AO51" s="7">
        <v>1</v>
      </c>
      <c r="AP51" s="6"/>
      <c r="AQ51" s="1"/>
      <c r="AR51" s="12"/>
      <c r="AS51" s="1"/>
      <c r="AT51" s="12"/>
      <c r="AU51" s="30"/>
      <c r="AV51" s="12" t="s">
        <v>75</v>
      </c>
      <c r="AW51" s="1">
        <v>1</v>
      </c>
      <c r="AX51" s="12" t="s">
        <v>15</v>
      </c>
      <c r="AY51" s="7">
        <v>4</v>
      </c>
      <c r="AZ51" s="6"/>
      <c r="BA51" s="1"/>
      <c r="BB51" s="12"/>
      <c r="BC51" s="1"/>
      <c r="BD51" s="12"/>
      <c r="BE51" s="1"/>
      <c r="BF51" s="12"/>
      <c r="BG51" s="1"/>
      <c r="BH51" s="12"/>
      <c r="BI51" s="7"/>
      <c r="BJ51" s="12"/>
      <c r="BK51" s="1"/>
      <c r="BL51" s="6"/>
      <c r="BM51" s="1"/>
      <c r="BN51" s="6"/>
      <c r="BO51" s="1"/>
      <c r="BP51" s="6"/>
      <c r="BQ51" s="1"/>
      <c r="BR51" s="12" t="s">
        <v>15</v>
      </c>
      <c r="BS51" s="7">
        <v>4</v>
      </c>
      <c r="BT51" s="6"/>
      <c r="BU51" s="1"/>
      <c r="BV51" s="12"/>
      <c r="BW51" s="1"/>
      <c r="BX51" s="12"/>
      <c r="BY51" s="1"/>
      <c r="BZ51" s="12"/>
      <c r="CA51" s="1"/>
      <c r="CB51" s="12" t="s">
        <v>13</v>
      </c>
      <c r="CC51" s="7">
        <v>1</v>
      </c>
      <c r="CD51" s="12"/>
      <c r="CE51" s="1"/>
      <c r="CF51" s="12"/>
      <c r="CH51" s="12"/>
      <c r="CJ51" s="12"/>
      <c r="CL51" s="12" t="s">
        <v>15</v>
      </c>
      <c r="CM51" s="30">
        <v>4</v>
      </c>
      <c r="CN51" s="12"/>
      <c r="CP51" s="12" t="s">
        <v>82</v>
      </c>
      <c r="CQ51" s="1">
        <v>1</v>
      </c>
      <c r="CR51" s="12"/>
      <c r="CT51" s="12" t="s">
        <v>17</v>
      </c>
      <c r="CU51" s="1">
        <v>1</v>
      </c>
      <c r="CV51" s="12"/>
      <c r="CW51" s="30"/>
      <c r="CX51" s="12"/>
      <c r="CZ51" s="12"/>
      <c r="DB51" s="12"/>
      <c r="DD51" s="12"/>
      <c r="DF51" s="34" t="s">
        <v>24</v>
      </c>
      <c r="DG51" s="35">
        <v>1</v>
      </c>
      <c r="DH51" s="34" t="s">
        <v>24</v>
      </c>
      <c r="DI51" s="35">
        <v>2</v>
      </c>
      <c r="DJ51" s="12" t="s">
        <v>15</v>
      </c>
      <c r="DK51" s="1">
        <v>1</v>
      </c>
      <c r="DL51" s="12"/>
      <c r="DN51" s="12"/>
      <c r="DP51" s="12"/>
      <c r="DQ51" s="30"/>
      <c r="DR51" s="12"/>
      <c r="DT51" s="12"/>
      <c r="DV51" s="12" t="s">
        <v>15</v>
      </c>
      <c r="DW51" s="1">
        <v>4</v>
      </c>
      <c r="DX51" s="34" t="s">
        <v>24</v>
      </c>
      <c r="DY51" s="33">
        <v>2</v>
      </c>
      <c r="DZ51" s="12"/>
      <c r="EA51" s="30"/>
      <c r="EB51" s="84"/>
      <c r="EC51" s="36"/>
      <c r="ED51" s="12"/>
      <c r="EF51" s="12"/>
      <c r="EH51" s="34" t="s">
        <v>24</v>
      </c>
      <c r="EI51" s="33">
        <v>1</v>
      </c>
      <c r="EJ51" s="34" t="s">
        <v>24</v>
      </c>
      <c r="EK51" s="33">
        <v>3</v>
      </c>
      <c r="EL51" s="12"/>
      <c r="EN51" s="12"/>
      <c r="EP51" s="12"/>
      <c r="ER51" s="34" t="s">
        <v>24</v>
      </c>
      <c r="ES51" s="33">
        <v>4</v>
      </c>
      <c r="ET51" s="34" t="s">
        <v>24</v>
      </c>
      <c r="EU51" s="33">
        <v>3</v>
      </c>
      <c r="EV51" s="12"/>
      <c r="EX51" s="34" t="s">
        <v>75</v>
      </c>
      <c r="EY51" s="33">
        <v>2</v>
      </c>
      <c r="EZ51" s="12"/>
      <c r="FB51" s="34" t="s">
        <v>24</v>
      </c>
      <c r="FC51" s="33">
        <v>4</v>
      </c>
      <c r="FD51" s="34" t="s">
        <v>60</v>
      </c>
      <c r="FE51" s="35">
        <v>1</v>
      </c>
      <c r="FF51" s="12"/>
      <c r="FH51" s="51" t="s">
        <v>60</v>
      </c>
      <c r="FI51" s="33">
        <v>1</v>
      </c>
      <c r="FJ51" s="12"/>
      <c r="FL51" s="34" t="s">
        <v>24</v>
      </c>
      <c r="FM51" s="33">
        <v>3</v>
      </c>
      <c r="FN51" s="34" t="s">
        <v>48</v>
      </c>
      <c r="FO51" s="35">
        <v>1</v>
      </c>
      <c r="FP51" s="12"/>
      <c r="FR51" s="12"/>
      <c r="FT51" s="84"/>
      <c r="FU51" s="36"/>
      <c r="FV51" s="57" t="s">
        <v>24</v>
      </c>
      <c r="FW51" s="56">
        <v>5</v>
      </c>
      <c r="FX51" s="12" t="s">
        <v>17</v>
      </c>
      <c r="FY51" s="30">
        <v>1</v>
      </c>
      <c r="FZ51" s="12"/>
      <c r="GB51" s="12"/>
      <c r="GD51" s="12"/>
      <c r="GF51" s="34" t="s">
        <v>15</v>
      </c>
      <c r="GG51" s="33">
        <v>4</v>
      </c>
      <c r="GH51" s="34" t="s">
        <v>17</v>
      </c>
      <c r="GI51" s="35">
        <v>3</v>
      </c>
      <c r="GJ51" s="34" t="s">
        <v>17</v>
      </c>
      <c r="GK51" s="33">
        <v>1</v>
      </c>
      <c r="GL51" s="34" t="s">
        <v>60</v>
      </c>
      <c r="GM51" s="33">
        <v>1</v>
      </c>
      <c r="GN51" s="34" t="s">
        <v>24</v>
      </c>
      <c r="GO51" s="33">
        <v>4</v>
      </c>
      <c r="GP51" s="12"/>
      <c r="GR51" s="34" t="s">
        <v>15</v>
      </c>
      <c r="GS51" s="35">
        <v>4</v>
      </c>
      <c r="GT51" s="12"/>
      <c r="GV51" s="12"/>
      <c r="GX51" s="34" t="s">
        <v>15</v>
      </c>
      <c r="GY51" s="33">
        <v>4</v>
      </c>
      <c r="GZ51" s="34" t="s">
        <v>15</v>
      </c>
      <c r="HA51" s="33">
        <v>4</v>
      </c>
      <c r="HB51" s="12" t="s">
        <v>17</v>
      </c>
      <c r="HC51" s="30">
        <v>2</v>
      </c>
      <c r="HD51" s="34" t="s">
        <v>17</v>
      </c>
      <c r="HE51" s="33">
        <v>2</v>
      </c>
      <c r="HF51" s="34" t="s">
        <v>13</v>
      </c>
      <c r="HG51" s="33">
        <v>2</v>
      </c>
      <c r="HH51" s="60" t="s">
        <v>24</v>
      </c>
      <c r="HI51" s="33">
        <v>3</v>
      </c>
      <c r="HJ51" s="34" t="s">
        <v>15</v>
      </c>
      <c r="HK51" s="33">
        <v>6</v>
      </c>
      <c r="HL51" s="34" t="s">
        <v>13</v>
      </c>
      <c r="HM51" s="35">
        <v>1</v>
      </c>
      <c r="HN51" s="12"/>
      <c r="HP51" s="34" t="s">
        <v>82</v>
      </c>
      <c r="HQ51" s="33">
        <v>1</v>
      </c>
      <c r="HR51" s="34" t="s">
        <v>15</v>
      </c>
      <c r="HS51" s="33">
        <v>5</v>
      </c>
      <c r="HT51" s="34" t="s">
        <v>15</v>
      </c>
      <c r="HU51" s="33">
        <v>1</v>
      </c>
      <c r="HV51" s="34" t="s">
        <v>15</v>
      </c>
      <c r="HW51" s="35">
        <v>6</v>
      </c>
      <c r="HX51" s="34" t="s">
        <v>82</v>
      </c>
      <c r="HY51" s="33">
        <v>1</v>
      </c>
      <c r="HZ51" s="12"/>
      <c r="IB51" s="34" t="s">
        <v>48</v>
      </c>
      <c r="IC51" s="33">
        <v>1</v>
      </c>
      <c r="ID51" s="34" t="s">
        <v>15</v>
      </c>
      <c r="IE51" s="33">
        <v>6</v>
      </c>
      <c r="IF51" s="34" t="s">
        <v>13</v>
      </c>
      <c r="IG51" s="35">
        <v>3</v>
      </c>
      <c r="IH51" s="12"/>
      <c r="IJ51" s="34" t="s">
        <v>17</v>
      </c>
      <c r="IK51" s="33">
        <v>1</v>
      </c>
      <c r="IL51" s="12" t="s">
        <v>17</v>
      </c>
      <c r="IM51" s="1">
        <v>2</v>
      </c>
      <c r="IN51" s="34" t="s">
        <v>15</v>
      </c>
      <c r="IO51" s="33">
        <v>3</v>
      </c>
      <c r="IP51" s="34" t="s">
        <v>82</v>
      </c>
      <c r="IQ51" s="35">
        <v>1</v>
      </c>
      <c r="IR51" s="12"/>
      <c r="IT51" s="34" t="s">
        <v>13</v>
      </c>
      <c r="IU51" s="33">
        <v>2</v>
      </c>
      <c r="IV51" s="12"/>
      <c r="IX51" s="60" t="s">
        <v>23</v>
      </c>
      <c r="IY51" s="64">
        <v>1</v>
      </c>
      <c r="IZ51" s="12"/>
      <c r="JA51" s="30"/>
      <c r="JB51" s="34" t="s">
        <v>336</v>
      </c>
      <c r="JC51" s="33">
        <v>11</v>
      </c>
      <c r="JD51" s="12"/>
      <c r="JF51" s="34" t="s">
        <v>23</v>
      </c>
      <c r="JG51" s="33">
        <v>1</v>
      </c>
      <c r="JH51" s="34" t="s">
        <v>24</v>
      </c>
      <c r="JI51" s="33">
        <v>2</v>
      </c>
      <c r="JJ51" s="34" t="s">
        <v>15</v>
      </c>
      <c r="JK51" s="35">
        <v>2</v>
      </c>
      <c r="JL51" s="12"/>
      <c r="JN51" s="12" t="s">
        <v>165</v>
      </c>
      <c r="JO51" s="1">
        <v>1</v>
      </c>
      <c r="JP51" s="12" t="s">
        <v>13</v>
      </c>
      <c r="JQ51" s="1">
        <v>1</v>
      </c>
      <c r="JR51" s="34" t="s">
        <v>165</v>
      </c>
      <c r="JS51" s="33">
        <v>6</v>
      </c>
      <c r="JT51" s="12"/>
      <c r="JU51" s="30"/>
      <c r="JV51" s="12"/>
      <c r="JX51" s="12" t="s">
        <v>17</v>
      </c>
      <c r="JY51" s="1">
        <v>1</v>
      </c>
      <c r="JZ51" s="12"/>
      <c r="KB51" s="12"/>
      <c r="KD51" s="12"/>
      <c r="KE51" s="30"/>
      <c r="KF51" s="12"/>
      <c r="KH51" s="12"/>
      <c r="KJ51" s="12"/>
      <c r="KL51" s="12"/>
      <c r="KN51" s="12"/>
      <c r="KO51" s="30"/>
      <c r="KP51" s="12"/>
      <c r="KR51" s="12"/>
      <c r="KT51" s="12"/>
      <c r="KV51" s="12"/>
      <c r="KX51" s="12"/>
      <c r="KY51" s="30"/>
      <c r="KZ51" s="12"/>
      <c r="LB51" s="12"/>
      <c r="LD51" s="12"/>
      <c r="LF51" s="12"/>
      <c r="LH51" s="12"/>
      <c r="LI51" s="30"/>
      <c r="LJ51" s="12"/>
      <c r="LL51" s="12"/>
      <c r="LN51" s="12"/>
      <c r="LP51" s="12"/>
      <c r="LR51" s="12"/>
      <c r="LS51" s="30"/>
      <c r="LT51" s="12"/>
      <c r="LV51" s="12"/>
      <c r="LX51" s="12"/>
      <c r="LZ51" s="12"/>
      <c r="MB51" s="12"/>
      <c r="MC51" s="30"/>
      <c r="MD51" s="12"/>
      <c r="MF51" s="12"/>
      <c r="MH51" s="12"/>
      <c r="MJ51" s="12"/>
      <c r="ML51" s="12"/>
      <c r="MM51" s="30"/>
      <c r="MN51" s="12"/>
      <c r="MP51" s="12"/>
      <c r="MR51" s="12"/>
      <c r="MT51" s="12"/>
      <c r="MV51" s="12"/>
      <c r="MW51" s="30"/>
    </row>
    <row r="52" spans="1:431" x14ac:dyDescent="0.3">
      <c r="A52" s="105"/>
      <c r="B52" s="18"/>
      <c r="C52" s="19"/>
      <c r="D52" s="6"/>
      <c r="F52" s="12"/>
      <c r="H52" s="23"/>
      <c r="J52" s="12"/>
      <c r="K52" s="7"/>
      <c r="L52" s="12"/>
      <c r="N52" s="12"/>
      <c r="P52" s="12"/>
      <c r="R52" s="12"/>
      <c r="T52" s="6"/>
      <c r="U52" s="7"/>
      <c r="V52" s="12"/>
      <c r="X52" s="12" t="s">
        <v>15</v>
      </c>
      <c r="Y52" s="1">
        <v>4</v>
      </c>
      <c r="Z52" s="12" t="s">
        <v>15</v>
      </c>
      <c r="AA52" s="1">
        <v>1</v>
      </c>
      <c r="AB52" s="12"/>
      <c r="AD52" s="12"/>
      <c r="AE52" s="7"/>
      <c r="AF52" s="6"/>
      <c r="AG52" s="1"/>
      <c r="AH52" s="6"/>
      <c r="AI52" s="1"/>
      <c r="AJ52" s="12"/>
      <c r="AL52" s="12"/>
      <c r="AM52" s="1"/>
      <c r="AN52" s="12" t="s">
        <v>15</v>
      </c>
      <c r="AO52" s="7">
        <v>4</v>
      </c>
      <c r="AP52" s="6"/>
      <c r="AQ52" s="1"/>
      <c r="AR52" s="12"/>
      <c r="AS52" s="1"/>
      <c r="AT52" s="12"/>
      <c r="AU52" s="1"/>
      <c r="AV52" s="12"/>
      <c r="AW52" s="1"/>
      <c r="AX52" s="12"/>
      <c r="AY52" s="7"/>
      <c r="AZ52" s="6"/>
      <c r="BA52" s="1"/>
      <c r="BB52" s="12"/>
      <c r="BC52" s="1"/>
      <c r="BD52" s="12"/>
      <c r="BE52" s="1"/>
      <c r="BF52" s="12"/>
      <c r="BG52" s="1"/>
      <c r="BH52" s="12"/>
      <c r="BI52" s="7"/>
      <c r="BJ52" s="12"/>
      <c r="BK52" s="1"/>
      <c r="BL52" s="6"/>
      <c r="BM52" s="1"/>
      <c r="BN52" s="6"/>
      <c r="BO52" s="1"/>
      <c r="BP52" s="6"/>
      <c r="BQ52" s="1"/>
      <c r="BR52" s="12" t="s">
        <v>17</v>
      </c>
      <c r="BS52" s="7">
        <v>1</v>
      </c>
      <c r="BT52" s="6"/>
      <c r="BU52" s="1"/>
      <c r="BV52" s="12"/>
      <c r="BW52" s="1"/>
      <c r="BX52" s="12"/>
      <c r="BY52" s="1"/>
      <c r="BZ52" s="12"/>
      <c r="CA52" s="1"/>
      <c r="CB52" s="12"/>
      <c r="CC52" s="7"/>
      <c r="CD52" s="12"/>
      <c r="CE52" s="1"/>
      <c r="CF52" s="12"/>
      <c r="CH52" s="12"/>
      <c r="CJ52" s="12"/>
      <c r="CL52" s="12"/>
      <c r="CM52" s="30"/>
      <c r="CN52" s="12"/>
      <c r="CP52" s="12"/>
      <c r="CR52" s="12"/>
      <c r="CT52" s="12"/>
      <c r="CV52" s="12"/>
      <c r="CW52" s="30"/>
      <c r="CX52" s="12"/>
      <c r="CZ52" s="12"/>
      <c r="DB52" s="12"/>
      <c r="DD52" s="12"/>
      <c r="DF52" s="12"/>
      <c r="DG52" s="30"/>
      <c r="DH52" s="12"/>
      <c r="DJ52" s="12"/>
      <c r="DL52" s="12"/>
      <c r="DN52" s="12"/>
      <c r="DP52" s="12"/>
      <c r="DQ52" s="30"/>
      <c r="DR52" s="12"/>
      <c r="DT52" s="12"/>
      <c r="DV52" s="12"/>
      <c r="DX52" s="34" t="s">
        <v>15</v>
      </c>
      <c r="DY52" s="33">
        <v>4</v>
      </c>
      <c r="DZ52" s="12"/>
      <c r="EA52" s="30"/>
      <c r="EB52" s="84"/>
      <c r="EC52" s="36"/>
      <c r="ED52" s="12"/>
      <c r="EF52" s="12"/>
      <c r="EH52" s="12"/>
      <c r="EJ52" s="34" t="s">
        <v>23</v>
      </c>
      <c r="EK52" s="33">
        <v>1</v>
      </c>
      <c r="EL52" s="12"/>
      <c r="EN52" s="12"/>
      <c r="EP52" s="12"/>
      <c r="ER52" s="12" t="s">
        <v>75</v>
      </c>
      <c r="ES52" s="1">
        <v>1</v>
      </c>
      <c r="ET52" s="12"/>
      <c r="EU52" s="30"/>
      <c r="EV52" s="12"/>
      <c r="EX52" s="12"/>
      <c r="EZ52" s="12"/>
      <c r="FB52" s="12" t="s">
        <v>15</v>
      </c>
      <c r="FC52" s="1">
        <v>1</v>
      </c>
      <c r="FD52" s="12" t="s">
        <v>15</v>
      </c>
      <c r="FE52" s="30">
        <v>2</v>
      </c>
      <c r="FF52" s="12"/>
      <c r="FH52" s="51" t="s">
        <v>48</v>
      </c>
      <c r="FI52" s="33">
        <v>3</v>
      </c>
      <c r="FJ52" s="12"/>
      <c r="FL52" s="34" t="s">
        <v>23</v>
      </c>
      <c r="FM52" s="33">
        <v>1</v>
      </c>
      <c r="FN52" s="34" t="s">
        <v>75</v>
      </c>
      <c r="FO52" s="35">
        <v>1</v>
      </c>
      <c r="FP52" s="12"/>
      <c r="FR52" s="12"/>
      <c r="FT52" s="84"/>
      <c r="FU52" s="36"/>
      <c r="FV52" s="12"/>
      <c r="FX52" s="57" t="s">
        <v>48</v>
      </c>
      <c r="FY52" s="86">
        <v>1</v>
      </c>
      <c r="FZ52" s="12"/>
      <c r="GB52" s="12"/>
      <c r="GD52" s="12"/>
      <c r="GF52" s="12"/>
      <c r="GH52" s="34" t="s">
        <v>13</v>
      </c>
      <c r="GI52" s="35">
        <v>1</v>
      </c>
      <c r="GJ52" s="12"/>
      <c r="GL52" s="12"/>
      <c r="GN52" s="34" t="s">
        <v>15</v>
      </c>
      <c r="GO52" s="33">
        <v>4</v>
      </c>
      <c r="GP52" s="12"/>
      <c r="GR52" s="34" t="s">
        <v>17</v>
      </c>
      <c r="GS52" s="35">
        <v>1</v>
      </c>
      <c r="GT52" s="12"/>
      <c r="GV52" s="12"/>
      <c r="GX52" s="34" t="s">
        <v>23</v>
      </c>
      <c r="GY52" s="33">
        <v>3</v>
      </c>
      <c r="GZ52" s="34" t="s">
        <v>24</v>
      </c>
      <c r="HA52" s="33">
        <v>1</v>
      </c>
      <c r="HB52" s="34" t="s">
        <v>336</v>
      </c>
      <c r="HC52" s="35"/>
      <c r="HD52" s="12"/>
      <c r="HF52" s="34" t="s">
        <v>82</v>
      </c>
      <c r="HG52" s="33">
        <v>1</v>
      </c>
      <c r="HH52" s="34" t="s">
        <v>13</v>
      </c>
      <c r="HI52" s="33">
        <v>3</v>
      </c>
      <c r="HJ52" s="34" t="s">
        <v>13</v>
      </c>
      <c r="HK52" s="33">
        <v>3</v>
      </c>
      <c r="HL52" s="12"/>
      <c r="HM52" s="30"/>
      <c r="HN52" s="12"/>
      <c r="HP52" s="12"/>
      <c r="HR52" s="12"/>
      <c r="HT52" s="12"/>
      <c r="HV52" s="12"/>
      <c r="HW52" s="30"/>
      <c r="HX52" s="12"/>
      <c r="HZ52" s="12"/>
      <c r="IB52" s="12"/>
      <c r="ID52" s="12"/>
      <c r="IF52" s="34" t="s">
        <v>17</v>
      </c>
      <c r="IG52" s="35">
        <v>1</v>
      </c>
      <c r="IH52" s="12"/>
      <c r="IJ52" s="34" t="s">
        <v>24</v>
      </c>
      <c r="IK52" s="33">
        <v>1</v>
      </c>
      <c r="IL52" s="12"/>
      <c r="IN52" s="12" t="s">
        <v>15</v>
      </c>
      <c r="IO52" s="1">
        <v>3</v>
      </c>
      <c r="IP52" s="12"/>
      <c r="IQ52" s="30"/>
      <c r="IR52" s="12"/>
      <c r="IT52" s="12"/>
      <c r="IV52" s="12"/>
      <c r="IX52" s="12"/>
      <c r="IZ52" s="12"/>
      <c r="JA52" s="30"/>
      <c r="JB52" s="12"/>
      <c r="JD52" s="12"/>
      <c r="JF52" s="34" t="s">
        <v>48</v>
      </c>
      <c r="JG52" s="33">
        <v>2</v>
      </c>
      <c r="JH52" s="34" t="s">
        <v>82</v>
      </c>
      <c r="JI52" s="33">
        <v>2</v>
      </c>
      <c r="JJ52" s="12" t="s">
        <v>15</v>
      </c>
      <c r="JK52" s="30">
        <v>5</v>
      </c>
      <c r="JL52" s="12"/>
      <c r="JN52" s="12" t="s">
        <v>17</v>
      </c>
      <c r="JO52" s="1">
        <v>1</v>
      </c>
      <c r="JP52" s="12" t="s">
        <v>48</v>
      </c>
      <c r="JQ52" s="1">
        <v>2</v>
      </c>
      <c r="JR52" s="34" t="s">
        <v>15</v>
      </c>
      <c r="JS52" s="33">
        <v>8</v>
      </c>
      <c r="JT52" s="12"/>
      <c r="JU52" s="30"/>
      <c r="JV52" s="12"/>
      <c r="JX52" s="12" t="s">
        <v>48</v>
      </c>
      <c r="JY52" s="1">
        <v>1</v>
      </c>
      <c r="JZ52" s="12"/>
      <c r="KB52" s="12"/>
      <c r="KD52" s="12"/>
      <c r="KE52" s="30"/>
      <c r="KF52" s="12"/>
      <c r="KH52" s="12"/>
      <c r="KJ52" s="12"/>
      <c r="KL52" s="12"/>
      <c r="KN52" s="12"/>
      <c r="KO52" s="30"/>
      <c r="KP52" s="12"/>
      <c r="KR52" s="12"/>
      <c r="KT52" s="12"/>
      <c r="KV52" s="12"/>
      <c r="KX52" s="12"/>
      <c r="KY52" s="30"/>
      <c r="KZ52" s="12"/>
      <c r="LB52" s="12"/>
      <c r="LD52" s="12"/>
      <c r="LF52" s="12"/>
      <c r="LH52" s="12"/>
      <c r="LI52" s="30"/>
      <c r="LJ52" s="12"/>
      <c r="LL52" s="12"/>
      <c r="LN52" s="12"/>
      <c r="LP52" s="12"/>
      <c r="LR52" s="12"/>
      <c r="LS52" s="30"/>
      <c r="LT52" s="12"/>
      <c r="LV52" s="12"/>
      <c r="LX52" s="12"/>
      <c r="LZ52" s="12"/>
      <c r="MB52" s="12"/>
      <c r="MC52" s="30"/>
      <c r="MD52" s="12"/>
      <c r="MF52" s="12"/>
      <c r="MH52" s="12"/>
      <c r="MJ52" s="12"/>
      <c r="ML52" s="12"/>
      <c r="MM52" s="30"/>
      <c r="MN52" s="12"/>
      <c r="MP52" s="12"/>
      <c r="MR52" s="12"/>
      <c r="MT52" s="12"/>
      <c r="MV52" s="12"/>
      <c r="MW52" s="30"/>
    </row>
    <row r="53" spans="1:431" x14ac:dyDescent="0.3">
      <c r="A53" s="105"/>
      <c r="B53" s="18"/>
      <c r="C53" s="19"/>
      <c r="D53" s="6"/>
      <c r="F53" s="12"/>
      <c r="H53" s="23"/>
      <c r="J53" s="12"/>
      <c r="K53" s="7"/>
      <c r="L53" s="12"/>
      <c r="N53" s="12"/>
      <c r="P53" s="12"/>
      <c r="R53" s="12"/>
      <c r="T53" s="6"/>
      <c r="U53" s="7"/>
      <c r="V53" s="12"/>
      <c r="X53" s="12"/>
      <c r="Z53" s="12"/>
      <c r="AB53" s="12"/>
      <c r="AD53" s="12"/>
      <c r="AE53" s="7"/>
      <c r="AF53" s="6"/>
      <c r="AG53" s="1"/>
      <c r="AH53" s="6"/>
      <c r="AI53" s="1"/>
      <c r="AJ53" s="12"/>
      <c r="AK53" s="1"/>
      <c r="AL53" s="12"/>
      <c r="AM53" s="1"/>
      <c r="AN53" s="12"/>
      <c r="AO53" s="7"/>
      <c r="AP53" s="6"/>
      <c r="AQ53" s="1"/>
      <c r="AR53" s="12"/>
      <c r="AS53" s="1"/>
      <c r="AT53" s="12"/>
      <c r="AU53" s="1"/>
      <c r="AV53" s="12"/>
      <c r="AW53" s="1"/>
      <c r="AX53" s="12"/>
      <c r="AY53" s="7"/>
      <c r="AZ53" s="6"/>
      <c r="BA53" s="1"/>
      <c r="BB53" s="12"/>
      <c r="BC53" s="1"/>
      <c r="BD53" s="12"/>
      <c r="BE53" s="1"/>
      <c r="BF53" s="12"/>
      <c r="BG53" s="1"/>
      <c r="BH53" s="12"/>
      <c r="BI53" s="7"/>
      <c r="BJ53" s="12"/>
      <c r="BK53" s="1"/>
      <c r="BL53" s="6"/>
      <c r="BM53" s="1"/>
      <c r="BN53" s="6"/>
      <c r="BO53" s="1"/>
      <c r="BP53" s="6"/>
      <c r="BQ53" s="1"/>
      <c r="BR53" s="12"/>
      <c r="BS53" s="7"/>
      <c r="BT53" s="6"/>
      <c r="BU53" s="1"/>
      <c r="BV53" s="12"/>
      <c r="BW53" s="1"/>
      <c r="BX53" s="12"/>
      <c r="BY53" s="1"/>
      <c r="BZ53" s="12"/>
      <c r="CA53" s="1"/>
      <c r="CB53" s="12"/>
      <c r="CC53" s="7"/>
      <c r="CD53" s="12"/>
      <c r="CE53" s="1"/>
      <c r="CF53" s="12"/>
      <c r="CH53" s="12"/>
      <c r="CJ53" s="12"/>
      <c r="CL53" s="12"/>
      <c r="CM53" s="30"/>
      <c r="CN53" s="12"/>
      <c r="CP53" s="12"/>
      <c r="CR53" s="12"/>
      <c r="CT53" s="12"/>
      <c r="CV53" s="12"/>
      <c r="CW53" s="30"/>
      <c r="CX53" s="12"/>
      <c r="CZ53" s="12"/>
      <c r="DB53" s="12"/>
      <c r="DD53" s="12"/>
      <c r="DF53" s="12"/>
      <c r="DG53" s="30"/>
      <c r="DH53" s="12"/>
      <c r="DJ53" s="12"/>
      <c r="DL53" s="12"/>
      <c r="DN53" s="12"/>
      <c r="DP53" s="12"/>
      <c r="DQ53" s="30"/>
      <c r="DR53" s="12"/>
      <c r="DT53" s="12"/>
      <c r="DV53" s="12"/>
      <c r="DX53" s="12"/>
      <c r="DZ53" s="12"/>
      <c r="EA53" s="30"/>
      <c r="EB53" s="84"/>
      <c r="EC53" s="36"/>
      <c r="ED53" s="12"/>
      <c r="EF53" s="12"/>
      <c r="EH53" s="12"/>
      <c r="EJ53" s="34" t="s">
        <v>60</v>
      </c>
      <c r="EK53" s="33">
        <v>1</v>
      </c>
      <c r="EL53" s="12"/>
      <c r="EN53" s="12"/>
      <c r="EP53" s="12"/>
      <c r="ER53" s="12"/>
      <c r="ET53" s="12"/>
      <c r="EU53" s="30"/>
      <c r="EV53" s="12"/>
      <c r="EX53" s="12"/>
      <c r="EZ53" s="12"/>
      <c r="FB53" s="12"/>
      <c r="FD53" s="12"/>
      <c r="FE53" s="30"/>
      <c r="FF53" s="12"/>
      <c r="FH53" s="23"/>
      <c r="FJ53" s="12"/>
      <c r="FL53" s="12"/>
      <c r="FN53" s="34" t="s">
        <v>48</v>
      </c>
      <c r="FO53" s="35">
        <v>1</v>
      </c>
      <c r="FP53" s="12"/>
      <c r="FR53" s="12"/>
      <c r="FT53" s="84"/>
      <c r="FU53" s="36"/>
      <c r="FV53" s="12"/>
      <c r="FX53" s="12"/>
      <c r="FY53" s="30"/>
      <c r="FZ53" s="12"/>
      <c r="GB53" s="12"/>
      <c r="GD53" s="12"/>
      <c r="GF53" s="12"/>
      <c r="GH53" s="34" t="s">
        <v>15</v>
      </c>
      <c r="GI53" s="35">
        <v>4</v>
      </c>
      <c r="GJ53" s="12"/>
      <c r="GL53" s="12"/>
      <c r="GN53" s="34" t="s">
        <v>17</v>
      </c>
      <c r="GO53" s="33">
        <v>2</v>
      </c>
      <c r="GP53" s="12"/>
      <c r="GR53" s="34" t="s">
        <v>13</v>
      </c>
      <c r="GS53" s="35">
        <v>2</v>
      </c>
      <c r="GT53" s="12"/>
      <c r="GV53" s="12"/>
      <c r="GX53" s="34" t="s">
        <v>48</v>
      </c>
      <c r="GY53" s="33">
        <v>1</v>
      </c>
      <c r="GZ53" s="34" t="s">
        <v>48</v>
      </c>
      <c r="HA53" s="33">
        <v>1</v>
      </c>
      <c r="HB53" s="12"/>
      <c r="HC53" s="30"/>
      <c r="HD53" s="12"/>
      <c r="HF53" s="12"/>
      <c r="HH53" s="12"/>
      <c r="HJ53" s="12"/>
      <c r="HL53" s="12"/>
      <c r="HM53" s="30"/>
      <c r="HN53" s="12"/>
      <c r="HP53" s="12"/>
      <c r="HR53" s="12"/>
      <c r="HT53" s="12"/>
      <c r="HV53" s="12"/>
      <c r="HW53" s="30"/>
      <c r="HX53" s="12"/>
      <c r="HZ53" s="12"/>
      <c r="IB53" s="12"/>
      <c r="ID53" s="12"/>
      <c r="IF53" s="12"/>
      <c r="IG53" s="30"/>
      <c r="IH53" s="12"/>
      <c r="IJ53" s="12"/>
      <c r="IL53" s="12"/>
      <c r="IN53" s="12"/>
      <c r="IP53" s="12"/>
      <c r="IQ53" s="30"/>
      <c r="IR53" s="12"/>
      <c r="IT53" s="12"/>
      <c r="IV53" s="12"/>
      <c r="IX53" s="12"/>
      <c r="IZ53" s="12"/>
      <c r="JA53" s="30"/>
      <c r="JB53" s="12"/>
      <c r="JD53" s="12"/>
      <c r="JF53" s="12"/>
      <c r="JH53" s="12"/>
      <c r="JJ53" s="12"/>
      <c r="JK53" s="30"/>
      <c r="JL53" s="12"/>
      <c r="JN53" s="12"/>
      <c r="JP53" s="12" t="s">
        <v>17</v>
      </c>
      <c r="JQ53" s="1">
        <v>1</v>
      </c>
      <c r="JR53" s="12" t="s">
        <v>15</v>
      </c>
      <c r="JS53" s="1">
        <v>2</v>
      </c>
      <c r="JT53" s="12"/>
      <c r="JU53" s="30"/>
      <c r="JV53" s="12"/>
      <c r="JX53" s="12"/>
      <c r="JZ53" s="12"/>
      <c r="KB53" s="12"/>
      <c r="KD53" s="12"/>
      <c r="KE53" s="30"/>
      <c r="KF53" s="12"/>
      <c r="KH53" s="12"/>
      <c r="KJ53" s="12"/>
      <c r="KL53" s="12"/>
      <c r="KN53" s="12"/>
      <c r="KO53" s="30"/>
      <c r="KP53" s="12"/>
      <c r="KR53" s="12"/>
      <c r="KT53" s="12"/>
      <c r="KV53" s="12"/>
      <c r="KX53" s="12"/>
      <c r="KY53" s="30"/>
      <c r="KZ53" s="12"/>
      <c r="LB53" s="12"/>
      <c r="LD53" s="12"/>
      <c r="LF53" s="12"/>
      <c r="LH53" s="12"/>
      <c r="LI53" s="30"/>
      <c r="LJ53" s="12"/>
      <c r="LL53" s="12"/>
      <c r="LN53" s="12"/>
      <c r="LP53" s="12"/>
      <c r="LR53" s="12"/>
      <c r="LS53" s="30"/>
      <c r="LT53" s="12"/>
      <c r="LV53" s="12"/>
      <c r="LX53" s="12"/>
      <c r="LZ53" s="12"/>
      <c r="MB53" s="12"/>
      <c r="MC53" s="30"/>
      <c r="MD53" s="12"/>
      <c r="MF53" s="12"/>
      <c r="MH53" s="12"/>
      <c r="MJ53" s="12"/>
      <c r="ML53" s="12"/>
      <c r="MM53" s="30"/>
      <c r="MN53" s="12"/>
      <c r="MP53" s="12"/>
      <c r="MR53" s="12"/>
      <c r="MT53" s="12"/>
      <c r="MV53" s="12"/>
      <c r="MW53" s="30"/>
    </row>
    <row r="54" spans="1:431" x14ac:dyDescent="0.3">
      <c r="A54" s="105"/>
      <c r="B54" s="18"/>
      <c r="C54" s="19"/>
      <c r="D54" s="6"/>
      <c r="F54" s="12"/>
      <c r="H54" s="23"/>
      <c r="J54" s="12"/>
      <c r="K54" s="7"/>
      <c r="L54" s="12"/>
      <c r="N54" s="12"/>
      <c r="P54" s="12"/>
      <c r="R54" s="12"/>
      <c r="T54" s="6"/>
      <c r="U54" s="7"/>
      <c r="V54" s="12"/>
      <c r="X54" s="12"/>
      <c r="Z54" s="12"/>
      <c r="AB54" s="12"/>
      <c r="AD54" s="12"/>
      <c r="AE54" s="7"/>
      <c r="AF54" s="6"/>
      <c r="AG54" s="1"/>
      <c r="AH54" s="6"/>
      <c r="AI54" s="1"/>
      <c r="AJ54" s="12"/>
      <c r="AK54" s="1"/>
      <c r="AL54" s="12"/>
      <c r="AM54" s="1"/>
      <c r="AN54" s="12"/>
      <c r="AO54" s="7"/>
      <c r="AP54" s="6"/>
      <c r="AQ54" s="1"/>
      <c r="AR54" s="12"/>
      <c r="AS54" s="1"/>
      <c r="AT54" s="12"/>
      <c r="AU54" s="1"/>
      <c r="AV54" s="12"/>
      <c r="AW54" s="1"/>
      <c r="AX54" s="12"/>
      <c r="AY54" s="7"/>
      <c r="AZ54" s="6"/>
      <c r="BA54" s="1"/>
      <c r="BB54" s="12"/>
      <c r="BC54" s="1"/>
      <c r="BD54" s="12"/>
      <c r="BE54" s="1"/>
      <c r="BF54" s="12"/>
      <c r="BG54" s="1"/>
      <c r="BH54" s="12"/>
      <c r="BI54" s="7"/>
      <c r="BJ54" s="12"/>
      <c r="BK54" s="1"/>
      <c r="BL54" s="6"/>
      <c r="BM54" s="1"/>
      <c r="BN54" s="6"/>
      <c r="BO54" s="1"/>
      <c r="BP54" s="6"/>
      <c r="BQ54" s="1"/>
      <c r="BR54" s="12"/>
      <c r="BS54" s="7"/>
      <c r="BT54" s="6"/>
      <c r="BU54" s="1"/>
      <c r="BV54" s="12"/>
      <c r="BW54" s="1"/>
      <c r="BX54" s="12"/>
      <c r="BY54" s="1"/>
      <c r="BZ54" s="12"/>
      <c r="CA54" s="1"/>
      <c r="CB54" s="12"/>
      <c r="CC54" s="7"/>
      <c r="CD54" s="12"/>
      <c r="CE54" s="1"/>
      <c r="CF54" s="12"/>
      <c r="CH54" s="12"/>
      <c r="CJ54" s="12"/>
      <c r="CL54" s="12"/>
      <c r="CM54" s="30"/>
      <c r="CN54" s="12"/>
      <c r="CP54" s="12"/>
      <c r="CR54" s="12"/>
      <c r="CT54" s="12"/>
      <c r="CV54" s="12"/>
      <c r="CW54" s="30"/>
      <c r="CX54" s="12"/>
      <c r="CZ54" s="12"/>
      <c r="DB54" s="12"/>
      <c r="DD54" s="12"/>
      <c r="DF54" s="12"/>
      <c r="DG54" s="30"/>
      <c r="DH54" s="12"/>
      <c r="DJ54" s="12"/>
      <c r="DL54" s="12"/>
      <c r="DN54" s="12"/>
      <c r="DP54" s="12"/>
      <c r="DQ54" s="30"/>
      <c r="DR54" s="12"/>
      <c r="DT54" s="12"/>
      <c r="DV54" s="12"/>
      <c r="DX54" s="12"/>
      <c r="DZ54" s="12"/>
      <c r="EA54" s="30"/>
      <c r="EB54" s="84"/>
      <c r="EC54" s="36"/>
      <c r="ED54" s="12"/>
      <c r="EF54" s="12"/>
      <c r="EH54" s="12"/>
      <c r="EJ54" s="12"/>
      <c r="EK54" s="30"/>
      <c r="EL54" s="12"/>
      <c r="EN54" s="12"/>
      <c r="EP54" s="12"/>
      <c r="ER54" s="12"/>
      <c r="ET54" s="12"/>
      <c r="EU54" s="30"/>
      <c r="EV54" s="12"/>
      <c r="EX54" s="12"/>
      <c r="EZ54" s="12"/>
      <c r="FB54" s="12"/>
      <c r="FD54" s="12"/>
      <c r="FE54" s="30"/>
      <c r="FF54" s="12"/>
      <c r="FH54" s="23"/>
      <c r="FJ54" s="12"/>
      <c r="FL54" s="12"/>
      <c r="FN54" s="34" t="s">
        <v>15</v>
      </c>
      <c r="FO54" s="35">
        <v>2</v>
      </c>
      <c r="FP54" s="12"/>
      <c r="FR54" s="12"/>
      <c r="FT54" s="84"/>
      <c r="FU54" s="36"/>
      <c r="FV54" s="12"/>
      <c r="FX54" s="12"/>
      <c r="FY54" s="30"/>
      <c r="FZ54" s="12"/>
      <c r="GB54" s="12"/>
      <c r="GD54" s="12"/>
      <c r="GF54" s="12"/>
      <c r="GH54" s="12"/>
      <c r="GI54" s="30"/>
      <c r="GJ54" s="12"/>
      <c r="GL54" s="12"/>
      <c r="GN54" s="12"/>
      <c r="GP54" s="12"/>
      <c r="GR54" s="12"/>
      <c r="GS54" s="30"/>
      <c r="GT54" s="12"/>
      <c r="GV54" s="12"/>
      <c r="GX54" s="34" t="s">
        <v>13</v>
      </c>
      <c r="GY54" s="33">
        <v>1</v>
      </c>
      <c r="GZ54" s="34" t="s">
        <v>336</v>
      </c>
      <c r="HA54" s="33"/>
      <c r="HB54" s="12"/>
      <c r="HC54" s="30"/>
      <c r="HD54" s="12"/>
      <c r="HF54" s="12"/>
      <c r="HH54" s="12"/>
      <c r="HJ54" s="12"/>
      <c r="HL54" s="12"/>
      <c r="HM54" s="30"/>
      <c r="HN54" s="12"/>
      <c r="HP54" s="12"/>
      <c r="HR54" s="12"/>
      <c r="HT54" s="12"/>
      <c r="HV54" s="12"/>
      <c r="HW54" s="30"/>
      <c r="HX54" s="12"/>
      <c r="HZ54" s="12"/>
      <c r="IB54" s="12"/>
      <c r="ID54" s="12"/>
      <c r="IF54" s="12"/>
      <c r="IG54" s="30"/>
      <c r="IH54" s="12"/>
      <c r="IJ54" s="12"/>
      <c r="IL54" s="12"/>
      <c r="IN54" s="12"/>
      <c r="IP54" s="12"/>
      <c r="IQ54" s="30"/>
      <c r="IR54" s="12"/>
      <c r="IT54" s="12"/>
      <c r="IV54" s="12"/>
      <c r="IX54" s="12"/>
      <c r="IZ54" s="12"/>
      <c r="JA54" s="30"/>
      <c r="JB54" s="12"/>
      <c r="JD54" s="12"/>
      <c r="JF54" s="12"/>
      <c r="JH54" s="12"/>
      <c r="JJ54" s="12"/>
      <c r="JK54" s="30"/>
      <c r="JL54" s="12"/>
      <c r="JN54" s="12"/>
      <c r="JP54" s="34" t="s">
        <v>165</v>
      </c>
      <c r="JQ54" s="33">
        <v>6</v>
      </c>
      <c r="JR54" s="12" t="s">
        <v>23</v>
      </c>
      <c r="JS54" s="1">
        <v>2</v>
      </c>
      <c r="JT54" s="12"/>
      <c r="JU54" s="30"/>
      <c r="JV54" s="12"/>
      <c r="JX54" s="12"/>
      <c r="JZ54" s="12"/>
      <c r="KB54" s="12"/>
      <c r="KD54" s="12"/>
      <c r="KE54" s="30"/>
      <c r="KF54" s="12"/>
      <c r="KH54" s="12"/>
      <c r="KJ54" s="12"/>
      <c r="KL54" s="12"/>
      <c r="KN54" s="12"/>
      <c r="KO54" s="30"/>
      <c r="KP54" s="12"/>
      <c r="KR54" s="12"/>
      <c r="KT54" s="12"/>
      <c r="KV54" s="12"/>
      <c r="KX54" s="12"/>
      <c r="KY54" s="30"/>
      <c r="KZ54" s="12"/>
      <c r="LB54" s="12"/>
      <c r="LD54" s="12"/>
      <c r="LF54" s="12"/>
      <c r="LH54" s="12"/>
      <c r="LI54" s="30"/>
      <c r="LJ54" s="12"/>
      <c r="LL54" s="12"/>
      <c r="LN54" s="12"/>
      <c r="LP54" s="12"/>
      <c r="LR54" s="12"/>
      <c r="LS54" s="30"/>
      <c r="LT54" s="12"/>
      <c r="LV54" s="12"/>
      <c r="LX54" s="12"/>
      <c r="LZ54" s="12"/>
      <c r="MB54" s="12"/>
      <c r="MC54" s="30"/>
      <c r="MD54" s="12"/>
      <c r="MF54" s="12"/>
      <c r="MH54" s="12"/>
      <c r="MJ54" s="12"/>
      <c r="ML54" s="12"/>
      <c r="MM54" s="30"/>
      <c r="MN54" s="12"/>
      <c r="MP54" s="12"/>
      <c r="MR54" s="12"/>
      <c r="MT54" s="12"/>
      <c r="MV54" s="12"/>
      <c r="MW54" s="30"/>
    </row>
    <row r="55" spans="1:431" ht="15" thickBot="1" x14ac:dyDescent="0.35">
      <c r="A55" s="106"/>
      <c r="B55" s="20"/>
      <c r="C55" s="21"/>
      <c r="D55" s="8"/>
      <c r="E55" s="9"/>
      <c r="F55" s="13"/>
      <c r="G55" s="9"/>
      <c r="H55" s="24"/>
      <c r="I55" s="9"/>
      <c r="J55" s="13"/>
      <c r="K55" s="10"/>
      <c r="L55" s="13"/>
      <c r="M55" s="9"/>
      <c r="N55" s="13"/>
      <c r="O55" s="9"/>
      <c r="P55" s="13"/>
      <c r="Q55" s="9"/>
      <c r="R55" s="13"/>
      <c r="S55" s="9"/>
      <c r="T55" s="8"/>
      <c r="U55" s="10"/>
      <c r="V55" s="13"/>
      <c r="W55" s="9"/>
      <c r="X55" s="13"/>
      <c r="Y55" s="9"/>
      <c r="Z55" s="13"/>
      <c r="AA55" s="9"/>
      <c r="AB55" s="13"/>
      <c r="AC55" s="9"/>
      <c r="AD55" s="13"/>
      <c r="AE55" s="10"/>
      <c r="AF55" s="8"/>
      <c r="AG55" s="9"/>
      <c r="AH55" s="8"/>
      <c r="AI55" s="9"/>
      <c r="AJ55" s="13"/>
      <c r="AK55" s="9"/>
      <c r="AL55" s="13"/>
      <c r="AM55" s="9"/>
      <c r="AN55" s="13"/>
      <c r="AO55" s="10"/>
      <c r="AP55" s="8"/>
      <c r="AQ55" s="9"/>
      <c r="AR55" s="13"/>
      <c r="AS55" s="9"/>
      <c r="AT55" s="13"/>
      <c r="AU55" s="9"/>
      <c r="AV55" s="13"/>
      <c r="AW55" s="9"/>
      <c r="AX55" s="13"/>
      <c r="AY55" s="10"/>
      <c r="AZ55" s="8"/>
      <c r="BA55" s="9"/>
      <c r="BB55" s="13"/>
      <c r="BC55" s="9"/>
      <c r="BD55" s="13"/>
      <c r="BE55" s="9"/>
      <c r="BF55" s="13"/>
      <c r="BG55" s="9"/>
      <c r="BH55" s="13"/>
      <c r="BI55" s="10"/>
      <c r="BJ55" s="13"/>
      <c r="BK55" s="9"/>
      <c r="BL55" s="8"/>
      <c r="BM55" s="9"/>
      <c r="BN55" s="8"/>
      <c r="BO55" s="9"/>
      <c r="BP55" s="8"/>
      <c r="BQ55" s="9"/>
      <c r="BR55" s="13"/>
      <c r="BS55" s="10"/>
      <c r="BT55" s="8"/>
      <c r="BU55" s="9"/>
      <c r="BV55" s="13"/>
      <c r="BW55" s="9"/>
      <c r="BX55" s="13"/>
      <c r="BY55" s="9"/>
      <c r="BZ55" s="13"/>
      <c r="CA55" s="9"/>
      <c r="CB55" s="13"/>
      <c r="CC55" s="10"/>
      <c r="CD55" s="13"/>
      <c r="CE55" s="9"/>
      <c r="CF55" s="13"/>
      <c r="CG55" s="9"/>
      <c r="CH55" s="13"/>
      <c r="CI55" s="9"/>
      <c r="CJ55" s="13"/>
      <c r="CK55" s="9"/>
      <c r="CL55" s="13"/>
      <c r="CM55" s="79"/>
      <c r="CN55" s="13"/>
      <c r="CO55" s="9"/>
      <c r="CP55" s="13"/>
      <c r="CQ55" s="9"/>
      <c r="CR55" s="13"/>
      <c r="CS55" s="9"/>
      <c r="CT55" s="13"/>
      <c r="CU55" s="9"/>
      <c r="CV55" s="13"/>
      <c r="CW55" s="79"/>
      <c r="CX55" s="13"/>
      <c r="CY55" s="9"/>
      <c r="CZ55" s="13"/>
      <c r="DA55" s="9"/>
      <c r="DB55" s="13"/>
      <c r="DC55" s="9"/>
      <c r="DD55" s="13"/>
      <c r="DE55" s="9"/>
      <c r="DF55" s="13"/>
      <c r="DG55" s="79"/>
      <c r="DH55" s="13"/>
      <c r="DI55" s="9"/>
      <c r="DJ55" s="13"/>
      <c r="DK55" s="9"/>
      <c r="DL55" s="13"/>
      <c r="DM55" s="9"/>
      <c r="DN55" s="13"/>
      <c r="DO55" s="9"/>
      <c r="DP55" s="13"/>
      <c r="DQ55" s="79"/>
      <c r="DR55" s="13"/>
      <c r="DS55" s="9"/>
      <c r="DT55" s="13"/>
      <c r="DU55" s="9"/>
      <c r="DV55" s="13"/>
      <c r="DW55" s="9"/>
      <c r="DX55" s="13"/>
      <c r="DY55" s="9"/>
      <c r="DZ55" s="13"/>
      <c r="EA55" s="79"/>
      <c r="EB55" s="85"/>
      <c r="EC55" s="37"/>
      <c r="ED55" s="13"/>
      <c r="EE55" s="9"/>
      <c r="EF55" s="13"/>
      <c r="EG55" s="9"/>
      <c r="EH55" s="13"/>
      <c r="EI55" s="9"/>
      <c r="EJ55" s="13"/>
      <c r="EK55" s="79"/>
      <c r="EL55" s="13"/>
      <c r="EM55" s="9"/>
      <c r="EN55" s="13"/>
      <c r="EO55" s="9"/>
      <c r="EP55" s="13"/>
      <c r="EQ55" s="9"/>
      <c r="ER55" s="13"/>
      <c r="ES55" s="9"/>
      <c r="ET55" s="13"/>
      <c r="EU55" s="79"/>
      <c r="EV55" s="13"/>
      <c r="EW55" s="9"/>
      <c r="EX55" s="13"/>
      <c r="EY55" s="9"/>
      <c r="EZ55" s="13"/>
      <c r="FA55" s="9"/>
      <c r="FB55" s="13"/>
      <c r="FC55" s="9"/>
      <c r="FD55" s="13"/>
      <c r="FE55" s="79"/>
      <c r="FF55" s="13"/>
      <c r="FG55" s="9"/>
      <c r="FH55" s="24"/>
      <c r="FI55" s="9"/>
      <c r="FJ55" s="13"/>
      <c r="FK55" s="9"/>
      <c r="FL55" s="13"/>
      <c r="FM55" s="9"/>
      <c r="FN55" s="13"/>
      <c r="FO55" s="79"/>
      <c r="FP55" s="13"/>
      <c r="FQ55" s="9"/>
      <c r="FR55" s="13"/>
      <c r="FS55" s="9"/>
      <c r="FT55" s="85"/>
      <c r="FU55" s="37"/>
      <c r="FV55" s="13"/>
      <c r="FW55" s="9"/>
      <c r="FX55" s="13"/>
      <c r="FY55" s="79"/>
      <c r="FZ55" s="13"/>
      <c r="GA55" s="9"/>
      <c r="GB55" s="13"/>
      <c r="GC55" s="9"/>
      <c r="GD55" s="13"/>
      <c r="GE55" s="9"/>
      <c r="GF55" s="13"/>
      <c r="GG55" s="9"/>
      <c r="GH55" s="13"/>
      <c r="GI55" s="79"/>
      <c r="GJ55" s="13"/>
      <c r="GK55" s="9"/>
      <c r="GL55" s="13"/>
      <c r="GM55" s="9"/>
      <c r="GN55" s="13"/>
      <c r="GO55" s="9"/>
      <c r="GP55" s="13"/>
      <c r="GQ55" s="9"/>
      <c r="GR55" s="13"/>
      <c r="GS55" s="79"/>
      <c r="GT55" s="13"/>
      <c r="GU55" s="9"/>
      <c r="GV55" s="13"/>
      <c r="GW55" s="9"/>
      <c r="GX55" s="13"/>
      <c r="GY55" s="9"/>
      <c r="GZ55" s="13"/>
      <c r="HA55" s="9"/>
      <c r="HB55" s="13"/>
      <c r="HC55" s="79"/>
      <c r="HD55" s="13"/>
      <c r="HE55" s="9"/>
      <c r="HF55" s="13"/>
      <c r="HG55" s="9"/>
      <c r="HH55" s="13"/>
      <c r="HI55" s="9"/>
      <c r="HJ55" s="13"/>
      <c r="HK55" s="9"/>
      <c r="HL55" s="13"/>
      <c r="HM55" s="79"/>
      <c r="HN55" s="13"/>
      <c r="HO55" s="9"/>
      <c r="HP55" s="13"/>
      <c r="HQ55" s="9"/>
      <c r="HR55" s="13"/>
      <c r="HS55" s="9"/>
      <c r="HT55" s="13"/>
      <c r="HU55" s="9"/>
      <c r="HV55" s="13"/>
      <c r="HW55" s="79"/>
      <c r="HX55" s="13"/>
      <c r="HY55" s="9"/>
      <c r="HZ55" s="13"/>
      <c r="IA55" s="9"/>
      <c r="IB55" s="13"/>
      <c r="IC55" s="9"/>
      <c r="ID55" s="13"/>
      <c r="IE55" s="9"/>
      <c r="IF55" s="13"/>
      <c r="IG55" s="79"/>
      <c r="IH55" s="13"/>
      <c r="II55" s="9"/>
      <c r="IJ55" s="13"/>
      <c r="IK55" s="9"/>
      <c r="IL55" s="13"/>
      <c r="IM55" s="9"/>
      <c r="IN55" s="13"/>
      <c r="IO55" s="9"/>
      <c r="IP55" s="13"/>
      <c r="IQ55" s="79"/>
      <c r="IR55" s="13"/>
      <c r="IS55" s="9"/>
      <c r="IT55" s="13"/>
      <c r="IU55" s="9"/>
      <c r="IV55" s="13"/>
      <c r="IW55" s="9"/>
      <c r="IX55" s="13"/>
      <c r="IY55" s="9"/>
      <c r="IZ55" s="13"/>
      <c r="JA55" s="79"/>
      <c r="JB55" s="13"/>
      <c r="JC55" s="9"/>
      <c r="JD55" s="13"/>
      <c r="JE55" s="9"/>
      <c r="JF55" s="13"/>
      <c r="JG55" s="9"/>
      <c r="JH55" s="13"/>
      <c r="JI55" s="9"/>
      <c r="JJ55" s="13"/>
      <c r="JK55" s="79"/>
      <c r="JL55" s="13"/>
      <c r="JM55" s="9"/>
      <c r="JN55" s="13"/>
      <c r="JO55" s="9"/>
      <c r="JP55" s="13"/>
      <c r="JQ55" s="9"/>
      <c r="JR55" s="13"/>
      <c r="JS55" s="9"/>
      <c r="JT55" s="13"/>
      <c r="JU55" s="79"/>
      <c r="JV55" s="13"/>
      <c r="JW55" s="9"/>
      <c r="JX55" s="13"/>
      <c r="JY55" s="9"/>
      <c r="JZ55" s="13"/>
      <c r="KA55" s="9"/>
      <c r="KB55" s="13"/>
      <c r="KC55" s="9"/>
      <c r="KD55" s="13"/>
      <c r="KE55" s="79"/>
      <c r="KF55" s="13"/>
      <c r="KG55" s="9"/>
      <c r="KH55" s="13"/>
      <c r="KI55" s="9"/>
      <c r="KJ55" s="13"/>
      <c r="KK55" s="9"/>
      <c r="KL55" s="13"/>
      <c r="KM55" s="9"/>
      <c r="KN55" s="13"/>
      <c r="KO55" s="79"/>
      <c r="KP55" s="13"/>
      <c r="KQ55" s="9"/>
      <c r="KR55" s="13"/>
      <c r="KS55" s="9"/>
      <c r="KT55" s="13"/>
      <c r="KU55" s="9"/>
      <c r="KV55" s="13"/>
      <c r="KW55" s="9"/>
      <c r="KX55" s="13"/>
      <c r="KY55" s="79"/>
      <c r="KZ55" s="13"/>
      <c r="LA55" s="9"/>
      <c r="LB55" s="13"/>
      <c r="LC55" s="9"/>
      <c r="LD55" s="13"/>
      <c r="LE55" s="9"/>
      <c r="LF55" s="13"/>
      <c r="LG55" s="9"/>
      <c r="LH55" s="13"/>
      <c r="LI55" s="79"/>
      <c r="LJ55" s="13"/>
      <c r="LK55" s="9"/>
      <c r="LL55" s="13"/>
      <c r="LM55" s="9"/>
      <c r="LN55" s="13"/>
      <c r="LO55" s="9"/>
      <c r="LP55" s="13"/>
      <c r="LQ55" s="9"/>
      <c r="LR55" s="13"/>
      <c r="LS55" s="79"/>
      <c r="LT55" s="13"/>
      <c r="LU55" s="9"/>
      <c r="LV55" s="13"/>
      <c r="LW55" s="9"/>
      <c r="LX55" s="13"/>
      <c r="LY55" s="9"/>
      <c r="LZ55" s="13"/>
      <c r="MA55" s="9"/>
      <c r="MB55" s="13"/>
      <c r="MC55" s="79"/>
      <c r="MD55" s="13"/>
      <c r="ME55" s="9"/>
      <c r="MF55" s="13"/>
      <c r="MG55" s="9"/>
      <c r="MH55" s="13"/>
      <c r="MI55" s="9"/>
      <c r="MJ55" s="13"/>
      <c r="MK55" s="9"/>
      <c r="ML55" s="13"/>
      <c r="MM55" s="79"/>
      <c r="MN55" s="13"/>
      <c r="MO55" s="9"/>
      <c r="MP55" s="13"/>
      <c r="MQ55" s="9"/>
      <c r="MR55" s="13"/>
      <c r="MS55" s="9"/>
      <c r="MT55" s="13"/>
      <c r="MU55" s="9"/>
      <c r="MV55" s="13"/>
      <c r="MW55" s="79"/>
    </row>
    <row r="56" spans="1:431" ht="178.2" customHeight="1" x14ac:dyDescent="0.3">
      <c r="A56" s="76"/>
      <c r="AP56" s="118"/>
      <c r="AQ56" s="118"/>
      <c r="AR56" s="118"/>
      <c r="AS56" s="118"/>
      <c r="AT56" s="118"/>
      <c r="AU56" s="118"/>
      <c r="AV56" s="118"/>
      <c r="AW56" s="118"/>
      <c r="AX56" s="118"/>
      <c r="AY56" s="118"/>
      <c r="AZ56" s="118"/>
      <c r="BA56" s="118"/>
      <c r="BB56" s="118"/>
      <c r="BC56" s="118"/>
      <c r="BD56" s="118"/>
      <c r="BE56" s="118"/>
      <c r="BF56" s="118"/>
      <c r="BG56" s="118"/>
      <c r="BH56" s="118"/>
      <c r="BI56" s="118"/>
      <c r="BJ56" s="117"/>
      <c r="BK56" s="107"/>
      <c r="BL56" s="107"/>
      <c r="BM56" s="107"/>
      <c r="BN56" s="107"/>
      <c r="BO56" s="107"/>
      <c r="BP56" s="107"/>
      <c r="BQ56" s="107"/>
      <c r="BR56" s="107"/>
      <c r="BS56" s="107"/>
      <c r="BT56" s="117"/>
      <c r="BU56" s="107"/>
      <c r="BV56" s="107"/>
      <c r="BW56" s="107"/>
      <c r="BX56" s="107"/>
      <c r="BY56" s="107"/>
      <c r="BZ56" s="107"/>
      <c r="CA56" s="107"/>
      <c r="CB56" s="107"/>
      <c r="CC56" s="107"/>
      <c r="CD56" s="117"/>
      <c r="CE56" s="107"/>
      <c r="CF56" s="107"/>
      <c r="CG56" s="107"/>
      <c r="CH56" s="107"/>
      <c r="CI56" s="107"/>
      <c r="CJ56" s="107"/>
      <c r="CK56" s="107"/>
      <c r="CL56" s="107"/>
      <c r="CM56" s="107"/>
      <c r="CN56" s="117"/>
      <c r="CO56" s="117"/>
      <c r="CP56" s="117"/>
      <c r="CQ56" s="117"/>
      <c r="CR56" s="117"/>
      <c r="CS56" s="117"/>
      <c r="CT56" s="117"/>
      <c r="CU56" s="117"/>
      <c r="CV56" s="117"/>
      <c r="CW56" s="117"/>
      <c r="CX56" s="117"/>
      <c r="CY56" s="107"/>
      <c r="CZ56" s="107"/>
      <c r="DA56" s="107"/>
      <c r="DB56" s="107"/>
      <c r="DC56" s="107"/>
      <c r="DD56" s="107"/>
      <c r="DE56" s="107"/>
      <c r="DF56" s="107"/>
      <c r="DG56" s="107"/>
      <c r="DH56" s="119"/>
      <c r="DI56" s="113"/>
      <c r="DJ56" s="113"/>
      <c r="DK56" s="113"/>
      <c r="DL56" s="113"/>
      <c r="DM56" s="113"/>
      <c r="DN56" s="113"/>
      <c r="DO56" s="113"/>
      <c r="DP56" s="113"/>
      <c r="DQ56" s="113"/>
      <c r="DR56" s="119"/>
      <c r="DS56" s="113"/>
      <c r="DT56" s="113"/>
      <c r="DU56" s="113"/>
      <c r="DV56" s="113"/>
      <c r="DW56" s="113"/>
      <c r="DX56" s="113"/>
      <c r="DY56" s="113"/>
      <c r="DZ56" s="113"/>
      <c r="EA56" s="113"/>
      <c r="EB56" s="113"/>
      <c r="EC56" s="113"/>
      <c r="ED56" s="113"/>
      <c r="EE56" s="113"/>
      <c r="EF56" s="113"/>
      <c r="EG56" s="113"/>
      <c r="EH56" s="113"/>
      <c r="EI56" s="113"/>
      <c r="EJ56" s="113"/>
      <c r="EK56" s="113"/>
      <c r="EL56" s="119"/>
      <c r="EM56" s="113"/>
      <c r="EN56" s="113"/>
      <c r="EO56" s="113"/>
      <c r="EP56" s="113"/>
      <c r="EQ56" s="113"/>
      <c r="ER56" s="113"/>
      <c r="ES56" s="113"/>
      <c r="ET56" s="113"/>
      <c r="EU56" s="113"/>
      <c r="EV56" s="113"/>
      <c r="EW56" s="113"/>
      <c r="EX56" s="113"/>
      <c r="EY56" s="113"/>
      <c r="EZ56" s="113"/>
      <c r="FA56" s="113"/>
      <c r="FB56" s="113"/>
      <c r="FC56" s="113"/>
      <c r="FD56" s="113"/>
      <c r="FE56" s="113"/>
      <c r="FF56" s="113"/>
      <c r="FG56" s="113"/>
      <c r="FH56" s="113"/>
      <c r="FI56" s="113"/>
      <c r="FJ56" s="113"/>
      <c r="FK56" s="113"/>
      <c r="FL56" s="113"/>
      <c r="FM56" s="113"/>
      <c r="FN56" s="113"/>
      <c r="FO56" s="113"/>
      <c r="FP56" s="113"/>
      <c r="FQ56" s="113"/>
      <c r="FR56" s="113"/>
      <c r="FS56" s="113"/>
      <c r="FT56" s="113"/>
      <c r="FU56" s="113"/>
      <c r="FV56" s="113"/>
      <c r="FW56" s="113"/>
      <c r="FX56" s="113"/>
      <c r="FY56" s="113"/>
      <c r="FZ56" s="119"/>
      <c r="GA56" s="113"/>
      <c r="GB56" s="113"/>
      <c r="GC56" s="113"/>
      <c r="GD56" s="113"/>
      <c r="GE56" s="113"/>
      <c r="GF56" s="113"/>
      <c r="GG56" s="113"/>
      <c r="GH56" s="113"/>
      <c r="GI56" s="113"/>
      <c r="GJ56" s="113"/>
      <c r="GK56" s="113"/>
      <c r="GL56" s="113"/>
      <c r="GM56" s="113"/>
      <c r="GN56" s="113"/>
      <c r="GO56" s="113"/>
      <c r="GP56" s="113"/>
      <c r="GQ56" s="113"/>
      <c r="GR56" s="113"/>
      <c r="GS56" s="113"/>
      <c r="GT56" s="113"/>
      <c r="GU56" s="113"/>
      <c r="GV56" s="113"/>
      <c r="GW56" s="113"/>
      <c r="GX56" s="113"/>
      <c r="GY56" s="113"/>
      <c r="GZ56" s="113"/>
      <c r="HA56" s="113"/>
      <c r="HB56" s="113"/>
      <c r="HC56" s="113"/>
      <c r="HD56" s="113"/>
      <c r="HE56" s="113"/>
      <c r="HF56" s="113"/>
      <c r="HG56" s="113"/>
      <c r="HH56" s="113"/>
      <c r="HI56" s="113"/>
      <c r="HJ56" s="113"/>
      <c r="HK56" s="113"/>
      <c r="HL56" s="113"/>
      <c r="HM56" s="113"/>
      <c r="HN56" s="113"/>
      <c r="HO56" s="113"/>
      <c r="HP56" s="113"/>
      <c r="HQ56" s="113"/>
      <c r="HR56" s="113"/>
      <c r="HS56" s="113"/>
      <c r="HT56" s="113"/>
      <c r="HU56" s="113"/>
      <c r="HV56" s="113"/>
      <c r="HW56" s="113"/>
      <c r="HX56" s="113"/>
      <c r="HY56" s="113"/>
      <c r="HZ56" s="113"/>
      <c r="IA56" s="113"/>
      <c r="IB56" s="113"/>
      <c r="IC56" s="113"/>
      <c r="ID56" s="113"/>
      <c r="IE56" s="113"/>
      <c r="IF56" s="113"/>
      <c r="IG56" s="113"/>
      <c r="IH56" s="113"/>
      <c r="II56" s="113"/>
      <c r="IJ56" s="113"/>
      <c r="IK56" s="113"/>
      <c r="IL56" s="113"/>
      <c r="IM56" s="113"/>
      <c r="IN56" s="113"/>
      <c r="IO56" s="113"/>
      <c r="IP56" s="113"/>
      <c r="IQ56" s="113"/>
      <c r="IR56" s="117"/>
      <c r="IS56" s="107"/>
      <c r="IT56" s="107"/>
      <c r="IU56" s="107"/>
      <c r="IV56" s="107"/>
      <c r="IW56" s="107"/>
      <c r="IX56" s="107"/>
      <c r="IY56" s="107"/>
      <c r="IZ56" s="107"/>
      <c r="JA56" s="107"/>
      <c r="JB56" s="113"/>
      <c r="JC56" s="113"/>
      <c r="JD56" s="113"/>
      <c r="JE56" s="113"/>
      <c r="JF56" s="113"/>
      <c r="JG56" s="113"/>
      <c r="JH56" s="113"/>
      <c r="JI56" s="113"/>
      <c r="JJ56" s="113"/>
      <c r="JK56" s="113"/>
      <c r="JL56" s="113"/>
      <c r="JM56" s="113"/>
      <c r="JN56" s="113"/>
      <c r="JO56" s="113"/>
      <c r="JP56" s="113"/>
      <c r="JQ56" s="113"/>
      <c r="JR56" s="113"/>
      <c r="JS56" s="113"/>
      <c r="JT56" s="113"/>
      <c r="JU56" s="113"/>
      <c r="JV56" s="113"/>
      <c r="JW56" s="113"/>
      <c r="JX56" s="113"/>
      <c r="JY56" s="113"/>
      <c r="JZ56" s="113"/>
      <c r="KA56" s="113"/>
      <c r="KB56" s="113"/>
      <c r="KC56" s="113"/>
      <c r="KD56" s="113"/>
      <c r="KE56" s="113"/>
      <c r="KF56" s="113"/>
      <c r="KG56" s="113"/>
      <c r="KH56" s="113"/>
      <c r="KI56" s="113"/>
      <c r="KJ56" s="113"/>
      <c r="KK56" s="113"/>
      <c r="KL56" s="113"/>
      <c r="KM56" s="113"/>
      <c r="KN56" s="113"/>
      <c r="KO56" s="113"/>
      <c r="KP56" s="87"/>
      <c r="KQ56" s="87"/>
      <c r="KR56" s="87"/>
      <c r="KS56" s="87"/>
      <c r="KT56" s="87"/>
      <c r="KU56" s="87"/>
      <c r="KV56" s="87"/>
      <c r="KW56" s="87"/>
      <c r="KX56" s="87"/>
      <c r="KY56" s="87"/>
      <c r="KZ56" s="87"/>
      <c r="LA56" s="87"/>
      <c r="LB56" s="87"/>
      <c r="LC56" s="87"/>
      <c r="LD56" s="87"/>
      <c r="LE56" s="87"/>
      <c r="LF56" s="87"/>
      <c r="LG56" s="87"/>
      <c r="LH56" s="87"/>
      <c r="LI56" s="87"/>
      <c r="LJ56" s="87"/>
      <c r="LK56" s="87"/>
      <c r="LL56" s="87"/>
      <c r="LM56" s="87"/>
      <c r="LN56" s="87"/>
      <c r="LO56" s="87"/>
      <c r="LP56" s="87"/>
      <c r="LQ56" s="87"/>
      <c r="LR56" s="87"/>
      <c r="LS56" s="87"/>
      <c r="LT56" s="87"/>
      <c r="LU56" s="87"/>
      <c r="LV56" s="87"/>
      <c r="LW56" s="87"/>
      <c r="LX56" s="87"/>
      <c r="LY56" s="87"/>
      <c r="LZ56" s="87"/>
      <c r="MA56" s="87"/>
      <c r="MB56" s="87"/>
      <c r="MC56" s="87"/>
      <c r="MD56" s="87"/>
      <c r="ME56" s="87"/>
      <c r="MF56" s="87"/>
      <c r="MG56" s="87"/>
      <c r="MH56" s="87"/>
      <c r="MI56" s="87"/>
      <c r="MJ56" s="87"/>
      <c r="MK56" s="87"/>
      <c r="ML56" s="87"/>
      <c r="MM56" s="87"/>
      <c r="MN56" s="87"/>
      <c r="MO56" s="87"/>
      <c r="MP56" s="87"/>
      <c r="MQ56" s="87"/>
      <c r="MR56" s="87"/>
      <c r="MS56" s="87"/>
      <c r="MT56" s="87"/>
      <c r="MU56" s="87"/>
      <c r="MV56" s="87"/>
      <c r="MW56" s="87"/>
      <c r="MX56" s="48"/>
      <c r="MY56" s="48"/>
      <c r="MZ56" s="48"/>
      <c r="NA56" s="48"/>
      <c r="NB56" s="48"/>
      <c r="NC56" s="48"/>
      <c r="ND56" s="48"/>
      <c r="NE56" s="48"/>
      <c r="NF56" s="48"/>
      <c r="NG56" s="48"/>
      <c r="NH56" s="48"/>
      <c r="NI56" s="48"/>
      <c r="NJ56" s="48"/>
      <c r="NK56" s="48"/>
      <c r="NL56" s="48"/>
      <c r="NM56" s="48"/>
      <c r="NN56" s="48"/>
      <c r="NO56" s="48"/>
      <c r="NP56" s="48"/>
      <c r="NQ56" s="48"/>
      <c r="NR56" s="48"/>
      <c r="NS56" s="48"/>
      <c r="NT56" s="48"/>
      <c r="NU56" s="48"/>
      <c r="NV56" s="48"/>
      <c r="NW56" s="48"/>
      <c r="NX56" s="48"/>
      <c r="NY56" s="48"/>
      <c r="NZ56" s="48"/>
      <c r="OA56" s="48"/>
      <c r="OB56" s="107"/>
      <c r="OC56" s="107"/>
      <c r="OD56" s="107"/>
      <c r="OE56" s="107"/>
      <c r="OF56" s="107"/>
      <c r="OG56" s="107"/>
      <c r="OH56" s="107"/>
      <c r="OI56" s="107"/>
      <c r="OJ56" s="107"/>
      <c r="OK56" s="107"/>
      <c r="OL56" s="107"/>
      <c r="OM56" s="107"/>
      <c r="ON56" s="107"/>
      <c r="OO56" s="107"/>
      <c r="OP56" s="107"/>
      <c r="OQ56" s="107"/>
      <c r="OR56" s="107"/>
      <c r="OS56" s="107"/>
      <c r="OT56" s="107"/>
      <c r="OU56" s="107"/>
      <c r="OV56" s="107"/>
      <c r="OW56" s="107"/>
      <c r="OX56" s="107"/>
      <c r="OY56" s="107"/>
      <c r="OZ56" s="107"/>
      <c r="PA56" s="107"/>
      <c r="PB56" s="107"/>
      <c r="PC56" s="107"/>
      <c r="PD56" s="107"/>
      <c r="PE56" s="107"/>
      <c r="PF56" s="107"/>
      <c r="PG56" s="107"/>
      <c r="PH56" s="107"/>
      <c r="PI56" s="107"/>
      <c r="PJ56" s="107"/>
      <c r="PK56" s="107"/>
      <c r="PL56" s="107"/>
      <c r="PM56" s="107"/>
      <c r="PN56" s="107"/>
      <c r="PO56" s="107"/>
    </row>
    <row r="69" spans="3:30" x14ac:dyDescent="0.3">
      <c r="C69"/>
      <c r="D69"/>
      <c r="E69"/>
      <c r="F69"/>
      <c r="G69"/>
      <c r="H69"/>
      <c r="I69"/>
      <c r="J69"/>
      <c r="M69"/>
      <c r="O69"/>
      <c r="P69"/>
      <c r="Q69"/>
      <c r="R69"/>
      <c r="S69"/>
      <c r="T69"/>
      <c r="W69"/>
      <c r="X69"/>
      <c r="Y69"/>
      <c r="Z69"/>
      <c r="AA69"/>
      <c r="AC69"/>
      <c r="AD69"/>
    </row>
  </sheetData>
  <mergeCells count="157">
    <mergeCell ref="HD56:HM56"/>
    <mergeCell ref="HN56:HW56"/>
    <mergeCell ref="HX56:IG56"/>
    <mergeCell ref="IH56:IQ56"/>
    <mergeCell ref="IR56:JA56"/>
    <mergeCell ref="AZ56:BI56"/>
    <mergeCell ref="AP56:AY56"/>
    <mergeCell ref="BJ56:BS56"/>
    <mergeCell ref="BT56:CC56"/>
    <mergeCell ref="CD56:CM56"/>
    <mergeCell ref="CN56:CW56"/>
    <mergeCell ref="CX56:DG56"/>
    <mergeCell ref="DH56:DQ56"/>
    <mergeCell ref="DR56:EA56"/>
    <mergeCell ref="EB56:EK56"/>
    <mergeCell ref="EL56:EU56"/>
    <mergeCell ref="EV56:FE56"/>
    <mergeCell ref="FF56:FO56"/>
    <mergeCell ref="FP56:FY56"/>
    <mergeCell ref="FZ56:GI56"/>
    <mergeCell ref="GJ56:GS56"/>
    <mergeCell ref="GT56:HC56"/>
    <mergeCell ref="HN40:HV40"/>
    <mergeCell ref="HX40:IF40"/>
    <mergeCell ref="IH40:IP40"/>
    <mergeCell ref="IR40:IZ40"/>
    <mergeCell ref="FP40:FX40"/>
    <mergeCell ref="FZ40:GH40"/>
    <mergeCell ref="GJ40:GR40"/>
    <mergeCell ref="GT40:HB40"/>
    <mergeCell ref="HD40:HL40"/>
    <mergeCell ref="CX40:DF40"/>
    <mergeCell ref="DH40:DP40"/>
    <mergeCell ref="DR40:DZ40"/>
    <mergeCell ref="EB40:EJ40"/>
    <mergeCell ref="EL40:ET40"/>
    <mergeCell ref="EV40:FD40"/>
    <mergeCell ref="FF40:FN40"/>
    <mergeCell ref="FZ24:GH24"/>
    <mergeCell ref="GJ24:GR24"/>
    <mergeCell ref="EB24:EJ24"/>
    <mergeCell ref="EL24:ET24"/>
    <mergeCell ref="EV24:FD24"/>
    <mergeCell ref="FF24:FN24"/>
    <mergeCell ref="FP24:FX24"/>
    <mergeCell ref="CX24:DF24"/>
    <mergeCell ref="DH24:DP24"/>
    <mergeCell ref="DR24:DZ24"/>
    <mergeCell ref="GT24:HB24"/>
    <mergeCell ref="HD24:HL24"/>
    <mergeCell ref="HN24:HV24"/>
    <mergeCell ref="EV2:FD2"/>
    <mergeCell ref="FF2:FN2"/>
    <mergeCell ref="FP2:FX2"/>
    <mergeCell ref="EL2:ET2"/>
    <mergeCell ref="BT2:CB2"/>
    <mergeCell ref="CD2:CL2"/>
    <mergeCell ref="CN2:CV2"/>
    <mergeCell ref="CX2:DF2"/>
    <mergeCell ref="BT24:CB24"/>
    <mergeCell ref="CD24:CL24"/>
    <mergeCell ref="CN24:CV24"/>
    <mergeCell ref="B40:J40"/>
    <mergeCell ref="L24:T24"/>
    <mergeCell ref="L40:T40"/>
    <mergeCell ref="A42:A50"/>
    <mergeCell ref="A51:A55"/>
    <mergeCell ref="AP40:AX40"/>
    <mergeCell ref="AZ40:BH40"/>
    <mergeCell ref="BJ40:BR40"/>
    <mergeCell ref="AF24:AN24"/>
    <mergeCell ref="AF40:AN40"/>
    <mergeCell ref="AP24:AX24"/>
    <mergeCell ref="AZ24:BH24"/>
    <mergeCell ref="BJ24:BR24"/>
    <mergeCell ref="V24:AD24"/>
    <mergeCell ref="V40:AD40"/>
    <mergeCell ref="B24:J24"/>
    <mergeCell ref="BT40:CB40"/>
    <mergeCell ref="CD40:CL40"/>
    <mergeCell ref="CN40:CV40"/>
    <mergeCell ref="HN1:HW1"/>
    <mergeCell ref="HX1:IG1"/>
    <mergeCell ref="IH1:IQ1"/>
    <mergeCell ref="IR1:JA1"/>
    <mergeCell ref="FP1:FY1"/>
    <mergeCell ref="FZ1:GI1"/>
    <mergeCell ref="GJ1:GS1"/>
    <mergeCell ref="GT1:HC1"/>
    <mergeCell ref="HD1:HM1"/>
    <mergeCell ref="EB1:EK1"/>
    <mergeCell ref="EV1:FE1"/>
    <mergeCell ref="FF1:FO1"/>
    <mergeCell ref="BT1:CC1"/>
    <mergeCell ref="CD1:CM1"/>
    <mergeCell ref="CN1:CW1"/>
    <mergeCell ref="CX1:DG1"/>
    <mergeCell ref="DH1:DQ1"/>
    <mergeCell ref="EL1:ET1"/>
    <mergeCell ref="HX24:IF24"/>
    <mergeCell ref="IH24:IP24"/>
    <mergeCell ref="IR24:IZ24"/>
    <mergeCell ref="B1:K1"/>
    <mergeCell ref="AZ1:BI1"/>
    <mergeCell ref="BJ1:BS1"/>
    <mergeCell ref="V1:AE1"/>
    <mergeCell ref="V2:AD2"/>
    <mergeCell ref="AF1:AO1"/>
    <mergeCell ref="AF2:AN2"/>
    <mergeCell ref="AP1:AY1"/>
    <mergeCell ref="AP2:AX2"/>
    <mergeCell ref="AZ2:BH2"/>
    <mergeCell ref="L1:U1"/>
    <mergeCell ref="L2:T2"/>
    <mergeCell ref="BJ2:BR2"/>
    <mergeCell ref="B2:J2"/>
    <mergeCell ref="PF56:PO56"/>
    <mergeCell ref="JB56:JK56"/>
    <mergeCell ref="JL56:JU56"/>
    <mergeCell ref="JV56:KE56"/>
    <mergeCell ref="KF56:KO56"/>
    <mergeCell ref="KF2:KN2"/>
    <mergeCell ref="KF24:KN24"/>
    <mergeCell ref="JB40:JJ40"/>
    <mergeCell ref="JL40:JT40"/>
    <mergeCell ref="JV40:KD40"/>
    <mergeCell ref="KF40:KN40"/>
    <mergeCell ref="JB2:JJ2"/>
    <mergeCell ref="JL2:JT2"/>
    <mergeCell ref="JV2:KD2"/>
    <mergeCell ref="JB24:JJ24"/>
    <mergeCell ref="JL24:JT24"/>
    <mergeCell ref="JV24:KD24"/>
    <mergeCell ref="A13:A17"/>
    <mergeCell ref="A18:A23"/>
    <mergeCell ref="A4:A12"/>
    <mergeCell ref="A26:A34"/>
    <mergeCell ref="A35:A39"/>
    <mergeCell ref="OB56:OK56"/>
    <mergeCell ref="OL56:OU56"/>
    <mergeCell ref="OV56:PE56"/>
    <mergeCell ref="KF1:KO1"/>
    <mergeCell ref="JB1:JK1"/>
    <mergeCell ref="JL1:JU1"/>
    <mergeCell ref="JV1:KE1"/>
    <mergeCell ref="IH2:IP2"/>
    <mergeCell ref="IR2:IZ2"/>
    <mergeCell ref="FZ2:GH2"/>
    <mergeCell ref="DH2:DP2"/>
    <mergeCell ref="DR2:DZ2"/>
    <mergeCell ref="EB2:EJ2"/>
    <mergeCell ref="GJ2:GR2"/>
    <mergeCell ref="GT2:HB2"/>
    <mergeCell ref="HD2:HL2"/>
    <mergeCell ref="HN2:HV2"/>
    <mergeCell ref="HX2:IF2"/>
    <mergeCell ref="DR1:EA1"/>
  </mergeCells>
  <phoneticPr fontId="2" type="noConversion"/>
  <pageMargins left="0.70866141732283472" right="0.70866141732283472" top="0.74803149606299213" bottom="0.74803149606299213" header="0.31496062992125984" footer="0.31496062992125984"/>
  <pageSetup paperSize="8" fitToWidth="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72A626B-97FB-4CAD-8706-EF9474B61B29}">
          <x14:formula1>
            <xm:f>Données!$A$2:$A$91</xm:f>
          </x14:formula1>
          <xm:sqref>B26:B39 J26:J39 D26:D39 F26:F39 H26:H39 B42:B55 D42:D55 F42:F55 F4:F23 B4:B23 J42:J44 H4:H23 J4:J23 J46:J55 H43:H44 H46:H55</xm:sqref>
        </x14:dataValidation>
        <x14:dataValidation type="list" allowBlank="1" showInputMessage="1" showErrorMessage="1" xr:uid="{776EF4A9-2BFD-461A-85DA-DEA025EF3AA5}">
          <x14:formula1>
            <xm:f>Données!$A$2:$A$110</xm:f>
          </x14:formula1>
          <xm:sqref>J45 IV27:IV39 L26:L39 R8:R23 N42:N55 N26:N39 P4:P23 L9:L23 T5:T23 P26:P39 R26:R39 T26:T39 P42:P55 R42:R55 T42:T55 V4:V23 V42:V55 AD4:AD23 V26:V39 X26:X39 AB26:AB39 AD26:AD39 L42:L55 AD42:AD55 H42 H45 AH4:AH23 Z7:Z23 AF42:AF55 AH42:AH55 AL42:AL55 BJ4:BJ23 CV26:CV39 EB4:EB23 KL42:KL55 GJ4:GJ23 HX4:HX23 IH4:IH23 IR4:IR23 AR4:AR23 EN4:EN23 HZ4:HZ23 IT4:IT23 BN4:BN23 BX4:BX23 CR4:CR23 EP4:EP23 FT4:FT23 IL4:IL23 IV4:IV23 BP4:BP23 ER4:ER23 FB4:FB23 IN4:IN23 IX4:IX23 BH4:BH23 BR4:BR23 ET4:ET23 HL4:HL23 IF4:IF23 IN42:IN55 IZ4:IZ23 BJ26:BJ39 CD26:CD39 CJ42:CJ55 EB26:EB39 EV26:EV39 FF6:FF23 FZ26:FZ39 HN26:HN39 BT26:BT28 DH26:DH39 DT7:DT23 IJ26:IJ39 IT26:IT39 FT26:FT39 IL26:IL39 AZ4:AZ23 BP26:BP39 FV26:FV39 GF26:GF39 HJ26:HJ39 IN26:IN39 BZ4:BZ23 DF26:DF39 DP26:DP39 DZ26:DZ39 EJ26:EJ39 ET26:ET39 FD26:FD39 FN26:FN39 FX26:FX39 GH26:GH39 GR26:GR39 HB26:HB39 HL26:HL39 HV26:HV39 IF26:IF39 IZ26:IZ39 AP42:AP55 AZ42:AZ55 BJ42:BJ55 BT42:BT55 CN42:CN55 CX42:CX55 DR42:DR55 EB42:EB55 EL42:EL55 EV42:EV55 FF42:FF55 FP42:FP55 FZ42:FZ55 GT42:GT55 HN42:HN55 IH42:IH55 IR42:IR55 AR42:AR55 BB42:BB55 BL42:BL55 BV42:BV55 CF42:CF55 CZ42:CZ55 DT42:DT55 ED42:ED55 EN42:EN55 FR42:FR55 GB42:GB55 GV42:GV55 HZ42:HZ55 IT42:IT55 BN42:BN55 BX42:BX55 CH42:CH55 DB42:DB55 DL42:DL55 EF42:EF55 EP42:EP55 EZ42:EZ55 FT42:FT55 GD42:GD55 IL42:IL55 IV42:IV55 BF42:BF55 BP42:BP55 CR42:CR55 DD42:DD55 DN42:DN55 FJ42:FJ55 GP42:GP55 IJ42:IJ55 IX42:IX55 CV42:CV55 DP42:DP55 DZ42:DZ55 IP42:IP55 L4:L7 R4 X4 X6:X23 Z26:Z39 Z4:Z5 BD4:BD23 BR26:BR39 CD42:CD55 DT4:DT5 IZ42:IZ55 JB4:JB23 JD4:JD23 JF4:JF23 JH4:JH23 JJ4:JJ23 JB26:JB39 JD26:JD39 JF26:JF39 JH26:JH39 JJ42:JJ55 JB42:JB55 JD42:JD55 JF42:JF55 JH42:JH55 JT42:JT55 JL4:JL23 JN4:JN23 JP4:JP23 JR4:JR23 JL26:JL39 JN26:JN39 JP45:JP55 JR26:JR39 JT26:JT39 JL42:JL55 JN42:JN55 JR42:JR55 KD42:KD55 JX4:JX23 JZ4:JZ23 KB4:KB23 KD4:KD23 JV26:JV39 JX26:JX39 JZ26:JZ39 KB26:KB39 KD26:KD39 JV42:JV55 JX42:JX55 JZ42:JZ55 KB42:KB55 KN42:KN55 KF4:KF23 KH4:KH23 KJ4:KJ23 KL4:KL23 KN4:KN23 KF26:KF39 KH26:KH39 KJ26:KJ39 KL26:KL39 KN26:KN39 KF42:KF55 KH42:KH55 KJ42:KJ55 FF4 D4:D23 N4:N23 X42:X55 Z42:Z55 AB4:AB23 AB42:AB55 AF4:AF23 AF26:AF39 AH26:AH39 AJ4:AJ23 AJ26:AJ39 AJ42:AJ55 AL4:AL23 AL26:AL39 AN4:AN23 AN26:AN39 AN42:AN55 AP4:AP23 AP26:AP39 AR26:AR39 AT4:AT23 AT26:AT39 AT42:AT55 AV4:AV23 AV26:AV39 AV42:AV55 AX4:AX23 AX26:AX39 AX42:AX55 AZ26:AZ39 BB4:BB23 BB26:BB39 BD26:BD39 BD42:BD55 BF4:BF23 BF26:BF28 BF30:BF39 BH42:BH55 BH26:BH35 BL4:BL23 BL26:BL39 BN26:BN39 BR42:BR55 BT4:BT23 BT35 BV6:BV23 BV26:BV39 BX26:BX39 BZ26:BZ39 BZ42:BZ55 CB4:CB23 CB26:CB39 CB42:CB55 CD4:CD23 CF4:CF23 CF26:CF39 CH4:CH23 CH26:CH39 CJ4:CJ23 CJ26:CJ39 CL4:CL9 CL13:CL23 CL26:CL39 CL42:CL55 CN4:CN23 CN26:CN39 CP4:CP23 CP26:CP39 CP42:CP55 CR26:CR39 CT4:CT23 CT26:CT39 CT42:CT55 CV4:CV23 CX5:CX23 CX26:CX39 CZ4:CZ23 CZ26:CZ39 DB4:DB23 DB26:DB39 DD4:DD23 DD26:DD39 DF4:DF23 DF42:DF55 DH4:DH23 DH42:DH55 DJ4:DJ23 DJ26:DJ39 DJ42:DJ55 DL4:DL23 DL26:DL39 DN4:DN23 DN26:DN39 DP4:DP23 DR4:DR23 DR26 DR30:DR39 DT26:DT39 DV4:DV23 DV26:DV39 DV42:DV55 DX4:DX23 DX26:DX39 DX42:DX55 DZ4:DZ23 ED26:ED39 ED4:ED23 EH4:EH23 EF26:EF39 EF4:EF23 EH26:EH39 EH42:EH55 EJ4:EJ23 EJ42:EJ55 EL4:EL23 EL26:EL39 EN26:EN39 EP26:EP39 ER26:ER39 ER42:ER55 ET42:ET55 EV4:EV23 EX4:EX23 EX26:EX39 EX42:EX55 EZ4:EZ23 EZ26:EZ39 FB26:FB39 FB42:FB55 FD4:FD23 FD42:FD55 FF26:FF39 FH4:FH23 FH26:FH39 FH42:FH55 FJ4:FJ23 FJ26:FJ39 FL4:FL23 FL26:FL39 FL42:FL55 FN4:FN23 FN42:FN55 FP5 FP7:FP23 FP26:FP28 FP35:FP39 FR26:FR39 FR4:FR23 FV4:FV23 FV42:FV55 FX4:FX23 FX42:FX55 FZ4:FZ23 GB4:GB23 GB26:GB39 GD4:GD23 GD26:GD39 GF4:GF23 GF42:GF55 GH4:GH7 GH12:GH13 GH17:GH23 GH42:GH55 GJ29:GJ39 GJ42 GJ44:GJ55 GL4:GL23 GL26:GL39 GL42:GL55 GN4:GN23 GN26:GN39 GN42:GN55 GP4:GP23 GP26:GP39 GR4:GR23 GR42:GR55 GT4:GT23 GT26:GT39 GV4:GV23 GV26:GV39 GX4:GX23 GX26:GX39 GX42:GX55 GZ4:GZ23 GZ26:GZ39 GZ42:GZ55 HB4:HB23 HB42:HB55 HD4:HD23 HD26:HD39 HD42:HD55 HF4:HF23 HF26:HF39 HH4:HH23 HH26:HH39 HH42:HH55 HJ4:HJ23 HJ42:HJ55 HL42:HL55 HN4:HN23 HP4:HP8 HP12:HP23 HP26:HP39 HP42:HP55 HR4:HR23 HR26:HR39 HR42:HR55 HT4:HT23 HT26:HT39 HT42:HT55 HV4:HV23 HV42:HV55 HZ26:HZ35 HX42:HX55 HX26:HX39 HZ37:HZ39 IB4:IB16 IB18:IB23 IB26:IB34 IB36:IB39 IB42:IB55 ID37:ID39 ID26:ID35 ID4:ID23 ID42:ID55 IF42:IF55 IH26:IH39 IJ4:IJ23 IP4:IP23 HF42:HF55 IR26:IR39 IP26:IP27 IP29:IP39 IX26:IX39 JJ26:JJ39 JP42:JP43 JP26:JP27 JP30:JP39 JT4:JT5 JT7:JT23 JV5:JV23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1E15B-C27A-4DE8-B944-FEEB116CBF09}">
  <sheetPr codeName="Feuil2"/>
  <dimension ref="A2:AK56"/>
  <sheetViews>
    <sheetView tabSelected="1" workbookViewId="0">
      <selection activeCell="H1" sqref="H1:L1048576"/>
    </sheetView>
  </sheetViews>
  <sheetFormatPr baseColWidth="10" defaultRowHeight="14.4" x14ac:dyDescent="0.3"/>
  <cols>
    <col min="2" max="2" width="20.44140625" customWidth="1"/>
    <col min="3" max="3" width="44" hidden="1" customWidth="1"/>
    <col min="4" max="4" width="13.44140625" customWidth="1"/>
    <col min="5" max="6" width="14.6640625" customWidth="1"/>
    <col min="7" max="7" width="19.5546875" style="1" customWidth="1"/>
    <col min="8" max="12" width="11.5546875" customWidth="1"/>
    <col min="13" max="13" width="11.5546875" customWidth="1" collapsed="1"/>
    <col min="14" max="20" width="11.5546875" customWidth="1"/>
    <col min="21" max="22" width="11.5546875" customWidth="1" collapsed="1"/>
    <col min="23" max="24" width="11.5546875" customWidth="1"/>
  </cols>
  <sheetData>
    <row r="2" spans="1:37" x14ac:dyDescent="0.3">
      <c r="D2" s="120" t="s">
        <v>186</v>
      </c>
      <c r="E2" s="120"/>
      <c r="F2" s="120"/>
      <c r="G2" s="120"/>
      <c r="H2" s="121" t="s">
        <v>187</v>
      </c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3"/>
    </row>
    <row r="3" spans="1:37" x14ac:dyDescent="0.3">
      <c r="C3" s="1"/>
      <c r="D3" s="43" t="s">
        <v>191</v>
      </c>
      <c r="E3" s="43" t="s">
        <v>192</v>
      </c>
      <c r="F3" s="43" t="s">
        <v>335</v>
      </c>
      <c r="G3" s="43" t="s">
        <v>199</v>
      </c>
      <c r="H3" s="41">
        <v>1</v>
      </c>
      <c r="I3" s="41">
        <v>2</v>
      </c>
      <c r="J3" s="41">
        <v>3</v>
      </c>
      <c r="K3" s="41">
        <v>4</v>
      </c>
      <c r="L3" s="41">
        <v>5</v>
      </c>
      <c r="M3" s="41">
        <v>6</v>
      </c>
      <c r="N3" s="41">
        <v>7</v>
      </c>
      <c r="O3" s="41">
        <v>8</v>
      </c>
      <c r="P3" s="41">
        <v>9</v>
      </c>
      <c r="Q3" s="41">
        <v>10</v>
      </c>
      <c r="R3" s="41">
        <v>11</v>
      </c>
      <c r="S3" s="41">
        <v>12</v>
      </c>
      <c r="T3" s="41">
        <v>13</v>
      </c>
      <c r="U3" s="41">
        <v>14</v>
      </c>
      <c r="V3" s="41">
        <v>15</v>
      </c>
      <c r="W3" s="41">
        <v>16</v>
      </c>
      <c r="X3" s="41">
        <v>17</v>
      </c>
      <c r="Y3" s="41">
        <v>18</v>
      </c>
      <c r="Z3" s="41">
        <v>20</v>
      </c>
      <c r="AA3" s="41">
        <v>21</v>
      </c>
      <c r="AB3" s="41">
        <v>22</v>
      </c>
      <c r="AC3" s="41">
        <v>23</v>
      </c>
      <c r="AD3" s="41">
        <v>24</v>
      </c>
      <c r="AE3" s="41">
        <v>25</v>
      </c>
      <c r="AF3" s="41">
        <v>26</v>
      </c>
      <c r="AG3" s="41">
        <v>27</v>
      </c>
      <c r="AH3" s="41">
        <v>28</v>
      </c>
      <c r="AI3" s="41">
        <v>29</v>
      </c>
      <c r="AJ3" s="41">
        <v>30</v>
      </c>
      <c r="AK3" s="41">
        <v>31</v>
      </c>
    </row>
    <row r="4" spans="1:37" x14ac:dyDescent="0.3">
      <c r="A4" t="s">
        <v>188</v>
      </c>
      <c r="B4" s="63" t="s">
        <v>24</v>
      </c>
      <c r="D4">
        <f>SUMIFS(données_demande!$B$2:$B$57,données_demande!$A$2:$A$57,Feuil2!B4)</f>
        <v>21</v>
      </c>
      <c r="E4">
        <f>SUMIFS(données_demande!$C$2:$C$57,données_demande!$A$2:$A$57,Feuil2!B4)</f>
        <v>41</v>
      </c>
      <c r="F4" s="1">
        <f>D4+E4</f>
        <v>62</v>
      </c>
      <c r="G4" s="61">
        <f>D4+E4-SUM(H4:AF4)</f>
        <v>23</v>
      </c>
      <c r="H4" s="44">
        <f>SUMIFS('données_mise en stock'!$B$3:$B$164,'données_mise en stock'!$A$3:$A$164,Feuil2!B4)</f>
        <v>0</v>
      </c>
      <c r="I4" s="44">
        <f>SUMIFS('données_mise en stock'!$C$3:$C$164,'données_mise en stock'!$A$3:$A$164,Feuil2!B4)</f>
        <v>0</v>
      </c>
      <c r="J4" s="44">
        <f>SUMIFS('données_mise en stock'!$D$3:$D$164,'données_mise en stock'!$A$3:$A$164,Feuil2!B4)</f>
        <v>0</v>
      </c>
      <c r="K4" s="44">
        <f>SUMIFS('données_mise en stock'!$E$3:$E$164,'données_mise en stock'!$A$3:$A$164,Feuil2!B4)</f>
        <v>0</v>
      </c>
      <c r="L4" s="44">
        <f>SUMIFS('données_mise en stock'!$F$3:$F$164,'données_mise en stock'!$A$3:$A$164,Feuil2!B4)</f>
        <v>0</v>
      </c>
      <c r="M4" s="44">
        <f>SUMIFS('données_mise en stock'!$G$3:$G$164,'données_mise en stock'!$A$3:$A$164,Feuil2!B4)</f>
        <v>0</v>
      </c>
      <c r="N4" s="44">
        <f>SUMIFS('données_mise en stock'!$H$3:$H$164,'données_mise en stock'!$A$3:$A$164,Feuil2!B4)</f>
        <v>0</v>
      </c>
      <c r="O4" s="44">
        <f>SUMIFS('données_mise en stock'!$I$3:$I$164,'données_mise en stock'!$A$3:$A$164,Feuil2!B4)</f>
        <v>0</v>
      </c>
      <c r="P4" s="44">
        <f>SUMIFS('données_mise en stock'!$J$3:$J$164,'données_mise en stock'!$A$3:$A$164,Feuil2!B4)</f>
        <v>0</v>
      </c>
      <c r="Q4" s="44">
        <f>SUMIFS('données_mise en stock'!$K$3:$K$164,'données_mise en stock'!$A$3:$A$164,Feuil2!B4)</f>
        <v>0</v>
      </c>
      <c r="R4" s="44">
        <f>SUMIFS('données_mise en stock'!$L$3:$L$164,'données_mise en stock'!$A$3:$A$164,Feuil2!B4)</f>
        <v>1</v>
      </c>
      <c r="S4" s="44">
        <f>SUMIFS('données_mise en stock'!$M$3:$M$164,'données_mise en stock'!$A$3:$A$164,Feuil2!B4)</f>
        <v>2</v>
      </c>
      <c r="T4" s="44">
        <f>SUMIFS('données_mise en stock'!$N$3:$N$164,'données_mise en stock'!$A$3:$A$164,Feuil2!B4)</f>
        <v>2</v>
      </c>
      <c r="U4" s="44">
        <f>SUMIFS('données_mise en stock'!$O$3:$O$164,'données_mise en stock'!$A$3:$A$164,Feuil2!B4)</f>
        <v>4</v>
      </c>
      <c r="V4" s="44">
        <f>SUMIFS(Feuil1!$EM$42:$EM$55,Feuil1!$EL$42:$EL$55,Feuil2!B4)+SUMIFS(Feuil1!$EO$42:$EO$55,Feuil1!$EN$42:$EN$55,Feuil2!B4)+SUMIFS(Feuil1!$EQ$42:$EQ$55,Feuil1!$EP$42:$EP$55,Feuil2!B4)+SUMIFS(Feuil1!$ES$42:$ES$55,Feuil1!$ER$42:$ER$55,Feuil2!B4)+SUMIFS(Feuil1!$EU$43:$EU$55,Feuil1!$ET$43:$ET$55,Feuil2!B4)</f>
        <v>7</v>
      </c>
      <c r="W4" s="44">
        <f>SUMIFS(Feuil1!$EW$42:$EW$55,Feuil1!$EV$42:$EV$55,Feuil2!B4)+SUMIFS(Feuil1!$EY$42:$EY$55,Feuil1!$EX$42:$EX$55,Feuil2!B4)+SUMIFS(Feuil1!$FA$42:$FA$55,Feuil1!$EZ$42:$EZ$55,Feuil2!B4)+SUMIFS(Feuil1!$FC$42:$FC$55,Feuil1!$FB$42:$FB$55,Feuil2!B4)+SUMIFS(Feuil1!$FE$42:$FE$55,Feuil1!$FD$42:$FD$55,Feuil2!B4)</f>
        <v>4</v>
      </c>
      <c r="X4" s="44">
        <f>SUMIFS(Feuil1!$FG$42:$FG$55,Feuil1!$FF$42:$FF$55,Feuil2!B4)+SUMIFS(Feuil1!$FI$42:$FI$55,Feuil1!$FH$42:$FH$55,Feuil2!B4)+SUMIFS(Feuil1!$FK$42:$FK$55,Feuil1!$FJ$42:$FJ$55,Feuil2!B4)+SUMIFS(Feuil1!$FM$42:$FM$55,Feuil1!$FL$42:$FL$55,Feuil2!B4)+SUMIFS(Feuil1!$FO$42:$FO$55,Feuil1!$FN$42:$FN$55,Feuil2!B4)</f>
        <v>3</v>
      </c>
      <c r="Y4" s="44">
        <f>SUMIFS(Feuil1!$FQ$42:$FQ$55,Feuil1!$FP$42:$FP$55,Feuil2!B4)+SUMIFS(Feuil1!$FS$42:$FS$55,Feuil1!$FR$42:$FR$55,Feuil2!B4)+SUMIFS(Feuil1!$FU$42:$FU$55,Feuil1!$FT$42:$FT$55,Feuil2!B4)+SUMIFS(Feuil1!$FW$42:$FW$55,Feuil1!$FV$42:$FV$55,Feuil2!B4)+SUMIFS(Feuil1!$FY$42:$FY$55,Feuil1!$FX$42:$FX$55,Feuil2!B4)</f>
        <v>5</v>
      </c>
      <c r="Z4" s="44">
        <f>SUMIFS(Feuil1!$GA$42:$GA$55,Feuil1!$FZ$42:$FZ$55,Feuil2!B4)+SUMIFS(Feuil1!$GC$42:$GC$55,Feuil1!$GB$42:$GB$55,Feuil2!B4)+SUMIFS(Feuil1!$GE$42:$GE$55,Feuil1!$GD$42:$GD$55,Feuil2!B4)+SUMIFS(Feuil1!$GG$42:$GG$55,Feuil1!$GF$42:$GF$55,Feuil2!B4)+SUMIFS(Feuil1!$GI$42:$GI$55,Feuil1!$GH$42:$GH$55,Feuil2!B4)</f>
        <v>0</v>
      </c>
      <c r="AA4" s="44">
        <f>SUMIFS(Feuil1!$GK$42:$GK$55,Feuil1!$GJ$42:$GJ$55,Feuil2!B4)+SUMIFS(Feuil1!$GM$42:$GM$55,Feuil1!$GL$42:$GL$55,Feuil2!B4)+SUMIFS(Feuil1!$GO$42:$GO$55,Feuil1!$GN$42:$GN$55,Feuil2!B4)+SUMIFS(Feuil1!$GQ$42:$GQ$55,Feuil1!$GP$42:$GP$55,Feuil2!B4)+SUMIFS(Feuil1!$GS$42:$GS$55,Feuil1!$GR$42:$GR$55,Feuil2!B4)</f>
        <v>4</v>
      </c>
      <c r="AB4" s="44">
        <f>SUMIFS(Feuil1!$GU$42:$GU$55,Feuil1!$GT$42:$GT$55,Feuil2!B4)+SUMIFS(Feuil1!$GW$42:$GW$55,Feuil1!$GV$42:$GV$55,Feuil2!B4)+SUMIFS(Feuil1!$GY$42:$GY$55,Feuil1!$GX$42:$GX$55,Feuil2!B4)+SUMIFS(Feuil1!$HA$42:$HA$55,Feuil1!$GZ$42:$GZ$55,Feuil2!B4)+SUMIFS(Feuil1!$HC$42:$HC$55,Feuil1!$HB$42:$HB$55,Feuil2!B4)</f>
        <v>1</v>
      </c>
      <c r="AC4" s="44">
        <f>SUMIFS(Feuil1!$HE$42:$HE$55,Feuil1!$HD$42:$HD$55,Feuil2!B4)+SUMIFS(Feuil1!$HG$42:$HG$55,Feuil1!$HF$42:$HF$55,Feuil2!B4)+SUMIFS(Feuil1!$HI$42:$HI$55,Feuil1!$HH$42:$HH$55,Feuil2!B4)+SUMIFS(Feuil1!$HK$42:$HK$55,Feuil1!$HJ$42:$HJ$55,Feuil2!B4)+SUMIFS(Feuil1!$HM$42:$HM$55,Feuil1!$HL$42:$HL$55,Feuil2!B4)</f>
        <v>3</v>
      </c>
      <c r="AD4" s="44">
        <f>SUMIFS(Feuil1!$HO$42:$HO$55,Feuil1!$HN$42:$HN$55,Feuil2!B4)+SUMIFS(Feuil1!$HQ$42:$HQ$55,Feuil1!$HP$42:$HP$55,Feuil2!B4)+SUMIFS(Feuil1!$HS$42:$HS$55,Feuil1!$HR$42:$HR$55,Feuil2!B4)+SUMIFS(Feuil1!$HU$43:$HU$55,Feuil1!$HT$43:$HT$55,Feuil2!B4)+SUMIFS(Feuil1!$HW$42:$HW$55,Feuil1!$HV$42:$HV$55,Feuil2!B4)</f>
        <v>0</v>
      </c>
      <c r="AE4" s="44">
        <f>SUMIFS(Feuil1!$HY$42:$HY$55,Feuil1!$HX$42:$HX$55,Feuil2!B4)+SUMIFS(Feuil1!$IA$42:$IA$55,Feuil1!$HZ$42:$HZ$55,Feuil2!B4)+SUMIFS(Feuil1!$IC$42:$IC$55,Feuil1!$IB$42:$IB$55,Feuil2!B4)+SUMIFS(Feuil1!$IE$42:$IE$55,Feuil1!$ID$42:$ID$55,Feuil2!B4)+SUMIFS(Feuil1!$IG$42:$IG$55,Feuil1!$IF$42:$IF$55,Feuil2!B4)</f>
        <v>2</v>
      </c>
      <c r="AF4" s="44">
        <f>SUMIFS(Feuil1!$II$42:$II$55,Feuil1!$IH$42:$IH$55,Feuil2!B4)+SUMIFS(Feuil1!$IK$42:$IK$55,Feuil1!$IJ$42:$IJ$55,Feuil2!B4)+SUMIFS(Feuil1!$IM$42:$IM$55,Feuil1!$IL$42:$IL$55,Feuil2!B4)+SUMIFS(Feuil1!$IO$42:$IO$55,Feuil1!$IN$42:$IN$55,Feuil2!B4)+SUMIFS(Feuil1!$IQ$42:$IQ$55,Feuil1!$IP$42:$IP$55,Feuil2!B4)</f>
        <v>1</v>
      </c>
      <c r="AG4" s="44">
        <f>SUMIFS(Feuil1!$IS$42:$IS$55,Feuil1!$IR$42:$IR$55,Feuil2!B4)+SUMIFS(Feuil1!$IU$42:$IU$55,Feuil1!$IT$42:$IT$55,Feuil2!B4)+SUMIFS(Feuil1!$IW$42:$IW$55,Feuil1!$IV$42:$IV$55,Feuil2!B4)+SUMIFS(Feuil1!$IY$42:$IY$55,Feuil1!$IX$42:$IX$55,Feuil2!B4)+SUMIFS(Feuil1!$JA$42:$JA$55,Feuil1!$IZ$42:$IZ$55,Feuil2!B4)</f>
        <v>0</v>
      </c>
    </row>
    <row r="5" spans="1:37" x14ac:dyDescent="0.3">
      <c r="A5" t="s">
        <v>188</v>
      </c>
      <c r="B5" s="63" t="s">
        <v>13</v>
      </c>
      <c r="D5">
        <f>SUMIFS(données_demande!$B$2:$B$57,données_demande!$A$2:$A$57,Feuil2!B5)</f>
        <v>12</v>
      </c>
      <c r="E5">
        <f>SUMIFS(données_demande!$C$2:$C$57,données_demande!$A$2:$A$57,Feuil2!B5)</f>
        <v>19</v>
      </c>
      <c r="F5" s="1">
        <f t="shared" ref="F5:F50" si="0">D5+E5</f>
        <v>31</v>
      </c>
      <c r="G5" s="61">
        <f>D5+E5-SUM(H5:AF5)</f>
        <v>10</v>
      </c>
      <c r="H5" s="44">
        <f>SUMIFS('données_mise en stock'!$B$3:$B$164,'données_mise en stock'!$A$3:$A$164,Feuil2!B5)</f>
        <v>0</v>
      </c>
      <c r="I5" s="44">
        <f>SUMIFS('données_mise en stock'!$C$3:$C$164,'données_mise en stock'!$A$3:$A$164,Feuil2!B5)</f>
        <v>0</v>
      </c>
      <c r="J5" s="44">
        <f>SUMIFS('données_mise en stock'!$D$3:$D$164,'données_mise en stock'!$A$3:$A$164,Feuil2!B5)</f>
        <v>3</v>
      </c>
      <c r="K5" s="44">
        <f>SUMIFS('données_mise en stock'!$E$3:$E$164,'données_mise en stock'!$A$3:$A$164,Feuil2!B5)</f>
        <v>1</v>
      </c>
      <c r="L5" s="44">
        <f>SUMIFS('données_mise en stock'!$F$3:$F$164,'données_mise en stock'!$A$3:$A$164,Feuil2!B5)</f>
        <v>0</v>
      </c>
      <c r="M5" s="44">
        <f>SUMIFS('données_mise en stock'!$G$3:$G$164,'données_mise en stock'!$A$3:$A$164,Feuil2!B5)</f>
        <v>0</v>
      </c>
      <c r="N5" s="44">
        <f>SUMIFS('données_mise en stock'!$H$3:$H$164,'données_mise en stock'!$A$3:$A$164,Feuil2!B5)</f>
        <v>0</v>
      </c>
      <c r="O5" s="44">
        <f>SUMIFS('données_mise en stock'!$I$3:$I$164,'données_mise en stock'!$A$3:$A$164,Feuil2!B5)</f>
        <v>1</v>
      </c>
      <c r="P5" s="44">
        <f>SUMIFS('données_mise en stock'!$J$3:$J$164,'données_mise en stock'!$A$3:$A$164,Feuil2!B5)</f>
        <v>0</v>
      </c>
      <c r="Q5" s="44">
        <f>SUMIFS('données_mise en stock'!$K$3:$K$164,'données_mise en stock'!$A$3:$A$164,Feuil2!B5)</f>
        <v>0</v>
      </c>
      <c r="R5" s="44">
        <f>SUMIFS('données_mise en stock'!$L$3:$L$164,'données_mise en stock'!$A$3:$A$164,Feuil2!B5)</f>
        <v>0</v>
      </c>
      <c r="S5" s="44">
        <f>SUMIFS('données_mise en stock'!$M$3:$M$164,'données_mise en stock'!$A$3:$A$164,Feuil2!B5)</f>
        <v>0</v>
      </c>
      <c r="T5" s="44">
        <f>SUMIFS('données_mise en stock'!$N$3:$N$164,'données_mise en stock'!$A$3:$A$164,Feuil2!B5)</f>
        <v>0</v>
      </c>
      <c r="U5" s="44">
        <f>SUMIFS('données_mise en stock'!$O$3:$O$164,'données_mise en stock'!$A$3:$A$164,Feuil2!B5)</f>
        <v>0</v>
      </c>
      <c r="V5" s="44">
        <f>SUMIFS(Feuil1!$EM$42:$EM$55,Feuil1!$EL$42:$EL$55,Feuil2!B5)+SUMIFS(Feuil1!$EO$42:$EO$55,Feuil1!$EN$42:$EN$55,Feuil2!B5)+SUMIFS(Feuil1!$EQ$42:$EQ$55,Feuil1!$EP$42:$EP$55,Feuil2!B5)+SUMIFS(Feuil1!$ES$42:$ES$55,Feuil1!$ER$42:$ER$55,Feuil2!B5)+SUMIFS(Feuil1!$EU$43:$EU$55,Feuil1!$ET$43:$ET$55,Feuil2!B5)</f>
        <v>0</v>
      </c>
      <c r="W5" s="44">
        <f>SUMIFS(Feuil1!$EW$42:$EW$55,Feuil1!$EV$42:$EV$55,Feuil2!B5)+SUMIFS(Feuil1!$EY$42:$EY$55,Feuil1!$EX$42:$EX$55,Feuil2!B5)+SUMIFS(Feuil1!$FA$42:$FA$55,Feuil1!$EZ$42:$EZ$55,Feuil2!B5)+SUMIFS(Feuil1!$FC$42:$FC$55,Feuil1!$FB$42:$FB$55,Feuil2!B5)+SUMIFS(Feuil1!$FE$42:$FE$55,Feuil1!$FD$42:$FD$55,Feuil2!B5)</f>
        <v>0</v>
      </c>
      <c r="X5" s="44">
        <f>SUMIFS(Feuil1!$FG$42:$FG$55,Feuil1!$FF$42:$FF$55,Feuil2!B5)+SUMIFS(Feuil1!$FI$42:$FI$55,Feuil1!$FH$42:$FH$55,Feuil2!B5)+SUMIFS(Feuil1!$FK$42:$FK$55,Feuil1!$FJ$42:$FJ$55,Feuil2!B5)+SUMIFS(Feuil1!$FM$42:$FM$55,Feuil1!$FL$42:$FL$55,Feuil2!B5)+SUMIFS(Feuil1!$FO$42:$FO$55,Feuil1!$FN$42:$FN$55,Feuil2!B5)</f>
        <v>0</v>
      </c>
      <c r="Y5" s="44">
        <f>SUMIFS(Feuil1!$FQ$42:$FQ$55,Feuil1!$FP$42:$FP$55,Feuil2!B5)+SUMIFS(Feuil1!$FS$42:$FS$55,Feuil1!$FR$42:$FR$55,Feuil2!B5)+SUMIFS(Feuil1!$FU$42:$FU$55,Feuil1!$FT$42:$FT$55,Feuil2!B5)+SUMIFS(Feuil1!$FW$42:$FW$55,Feuil1!$FV$42:$FV$55,Feuil2!B5)+SUMIFS(Feuil1!$FY$42:$FY$55,Feuil1!$FX$42:$FX$55,Feuil2!B5)</f>
        <v>0</v>
      </c>
      <c r="Z5" s="44">
        <f>SUMIFS(Feuil1!$GA$42:$GA$55,Feuil1!$FZ$42:$FZ$55,Feuil2!B5)+SUMIFS(Feuil1!$GC$42:$GC$55,Feuil1!$GB$42:$GB$55,Feuil2!B5)+SUMIFS(Feuil1!$GE$42:$GE$55,Feuil1!$GD$42:$GD$55,Feuil2!B5)+SUMIFS(Feuil1!$GG$42:$GG$55,Feuil1!$GF$42:$GF$55,Feuil2!B5)+SUMIFS(Feuil1!$GI$42:$GI$55,Feuil1!$GH$42:$GH$55,Feuil2!B5)</f>
        <v>1</v>
      </c>
      <c r="AA5" s="44">
        <f>SUMIFS(Feuil1!$GK$42:$GK$55,Feuil1!$GJ$42:$GJ$55,Feuil2!B5)+SUMIFS(Feuil1!$GM$42:$GM$55,Feuil1!$GL$42:$GL$55,Feuil2!B5)+SUMIFS(Feuil1!$GO$42:$GO$55,Feuil1!$GN$42:$GN$55,Feuil2!B5)+SUMIFS(Feuil1!$GQ$42:$GQ$55,Feuil1!$GP$42:$GP$55,Feuil2!B5)+SUMIFS(Feuil1!$GS$42:$GS$55,Feuil1!$GR$42:$GR$55,Feuil2!B5)</f>
        <v>2</v>
      </c>
      <c r="AB5" s="44">
        <f>SUMIFS(Feuil1!$GU$42:$GU$55,Feuil1!$GT$42:$GT$55,Feuil2!B5)+SUMIFS(Feuil1!$GW$42:$GW$55,Feuil1!$GV$42:$GV$55,Feuil2!B5)+SUMIFS(Feuil1!$GY$42:$GY$55,Feuil1!$GX$42:$GX$55,Feuil2!B5)+SUMIFS(Feuil1!$HA$42:$HA$55,Feuil1!$GZ$42:$GZ$55,Feuil2!B5)+SUMIFS(Feuil1!$HC$42:$HC$55,Feuil1!$HB$42:$HB$55,Feuil2!B5)</f>
        <v>1</v>
      </c>
      <c r="AC5" s="44">
        <f>SUMIFS(Feuil1!$HE$42:$HE$55,Feuil1!$HD$42:$HD$55,Feuil2!B5)+SUMIFS(Feuil1!$HG$42:$HG$55,Feuil1!$HF$42:$HF$55,Feuil2!B5)+SUMIFS(Feuil1!$HI$42:$HI$55,Feuil1!$HH$42:$HH$55,Feuil2!B5)+SUMIFS(Feuil1!$HK$42:$HK$55,Feuil1!$HJ$42:$HJ$55,Feuil2!B5)+SUMIFS(Feuil1!$HM$42:$HM$55,Feuil1!$HL$42:$HL$55,Feuil2!B5)</f>
        <v>9</v>
      </c>
      <c r="AD5" s="44">
        <f>SUMIFS(Feuil1!$HO$42:$HO$55,Feuil1!$HN$42:$HN$55,Feuil2!B5)+SUMIFS(Feuil1!$HQ$42:$HQ$55,Feuil1!$HP$42:$HP$55,Feuil2!B5)+SUMIFS(Feuil1!$HS$42:$HS$55,Feuil1!$HR$42:$HR$55,Feuil2!B5)+SUMIFS(Feuil1!$HU$43:$HU$55,Feuil1!$HT$43:$HT$55,Feuil2!B5)+SUMIFS(Feuil1!$HW$42:$HW$55,Feuil1!$HV$42:$HV$55,Feuil2!B5)</f>
        <v>0</v>
      </c>
      <c r="AE5" s="44">
        <f>SUMIFS(Feuil1!$HY$42:$HY$55,Feuil1!$HX$42:$HX$55,Feuil2!B5)+SUMIFS(Feuil1!$IA$42:$IA$55,Feuil1!$HZ$42:$HZ$55,Feuil2!B5)+SUMIFS(Feuil1!$IC$42:$IC$55,Feuil1!$IB$42:$IB$55,Feuil2!B5)+SUMIFS(Feuil1!$IE$42:$IE$55,Feuil1!$ID$42:$ID$55,Feuil2!B5)+SUMIFS(Feuil1!$IG$42:$IG$55,Feuil1!$IF$42:$IF$55,Feuil2!B5)</f>
        <v>3</v>
      </c>
      <c r="AF5" s="44">
        <f>SUMIFS(Feuil1!$II$42:$II$55,Feuil1!$IH$42:$IH$55,Feuil2!B5)+SUMIFS(Feuil1!$IK$42:$IK$55,Feuil1!$IJ$42:$IJ$55,Feuil2!B5)+SUMIFS(Feuil1!$IM$42:$IM$55,Feuil1!$IL$42:$IL$55,Feuil2!B5)+SUMIFS(Feuil1!$IO$42:$IO$55,Feuil1!$IN$42:$IN$55,Feuil2!B5)+SUMIFS(Feuil1!$IQ$42:$IQ$55,Feuil1!$IP$42:$IP$55,Feuil2!B5)</f>
        <v>0</v>
      </c>
      <c r="AG5" s="44">
        <f>SUMIFS(Feuil1!$IS$42:$IS$55,Feuil1!$IR$42:$IR$55,Feuil2!B5)+SUMIFS(Feuil1!$IU$42:$IU$55,Feuil1!$IT$42:$IT$55,Feuil2!B5)+SUMIFS(Feuil1!$IW$42:$IW$55,Feuil1!$IV$42:$IV$55,Feuil2!B5)+SUMIFS(Feuil1!$IY$42:$IY$55,Feuil1!$IX$42:$IX$55,Feuil2!B5)+SUMIFS(Feuil1!$JA$42:$JA$55,Feuil1!$IZ$42:$IZ$55,Feuil2!B5)</f>
        <v>2</v>
      </c>
    </row>
    <row r="6" spans="1:37" x14ac:dyDescent="0.3">
      <c r="A6" t="s">
        <v>188</v>
      </c>
      <c r="B6" s="63" t="s">
        <v>17</v>
      </c>
      <c r="D6">
        <f>SUMIFS(données_demande!$B$2:$B$57,données_demande!$A$2:$A$57,Feuil2!B6)</f>
        <v>2</v>
      </c>
      <c r="E6">
        <f>SUMIFS(données_demande!$C$2:$C$57,données_demande!$A$2:$A$57,Feuil2!B6)</f>
        <v>98</v>
      </c>
      <c r="F6" s="1">
        <f t="shared" si="0"/>
        <v>100</v>
      </c>
      <c r="G6" s="61">
        <f>D6+E6-SUM(H6:AF6)</f>
        <v>74</v>
      </c>
      <c r="H6" s="44">
        <f>SUMIFS('données_mise en stock'!$B$3:$B$164,'données_mise en stock'!$A$3:$A$164,Feuil2!B6)</f>
        <v>0</v>
      </c>
      <c r="I6" s="44">
        <f>SUMIFS('données_mise en stock'!$C$3:$C$164,'données_mise en stock'!$A$3:$A$164,Feuil2!B6)</f>
        <v>0</v>
      </c>
      <c r="J6" s="44">
        <f>SUMIFS('données_mise en stock'!$D$3:$D$164,'données_mise en stock'!$A$3:$A$164,Feuil2!B6)</f>
        <v>4</v>
      </c>
      <c r="K6" s="44">
        <f>SUMIFS('données_mise en stock'!$E$3:$E$164,'données_mise en stock'!$A$3:$A$164,Feuil2!B6)</f>
        <v>3</v>
      </c>
      <c r="L6" s="44">
        <f>SUMIFS('données_mise en stock'!$F$3:$F$164,'données_mise en stock'!$A$3:$A$164,Feuil2!B6)</f>
        <v>0</v>
      </c>
      <c r="M6" s="44">
        <f>SUMIFS('données_mise en stock'!$G$3:$G$164,'données_mise en stock'!$A$3:$A$164,Feuil2!B6)</f>
        <v>0</v>
      </c>
      <c r="N6" s="44">
        <f>SUMIFS('données_mise en stock'!$H$3:$H$164,'données_mise en stock'!$A$3:$A$164,Feuil2!B6)</f>
        <v>1</v>
      </c>
      <c r="O6" s="44">
        <f>SUMIFS('données_mise en stock'!$I$3:$I$164,'données_mise en stock'!$A$3:$A$164,Feuil2!B6)</f>
        <v>0</v>
      </c>
      <c r="P6" s="44">
        <f>SUMIFS('données_mise en stock'!$J$3:$J$164,'données_mise en stock'!$A$3:$A$164,Feuil2!B6)</f>
        <v>0</v>
      </c>
      <c r="Q6" s="44">
        <f>SUMIFS('données_mise en stock'!$K$3:$K$164,'données_mise en stock'!$A$3:$A$164,Feuil2!B6)</f>
        <v>1</v>
      </c>
      <c r="R6" s="44">
        <f>SUMIFS('données_mise en stock'!$L$3:$L$164,'données_mise en stock'!$A$3:$A$164,Feuil2!B6)</f>
        <v>0</v>
      </c>
      <c r="S6" s="44">
        <f>SUMIFS('données_mise en stock'!$M$3:$M$164,'données_mise en stock'!$A$3:$A$164,Feuil2!B6)</f>
        <v>0</v>
      </c>
      <c r="T6" s="44">
        <f>SUMIFS('données_mise en stock'!$N$3:$N$164,'données_mise en stock'!$A$3:$A$164,Feuil2!B6)</f>
        <v>1</v>
      </c>
      <c r="U6" s="44">
        <f>SUMIFS('données_mise en stock'!$O$3:$O$164,'données_mise en stock'!$A$3:$A$164,Feuil2!B6)</f>
        <v>0</v>
      </c>
      <c r="V6" s="44">
        <f>SUMIFS(Feuil1!$EM$42:$EM$55,Feuil1!$EL$42:$EL$55,Feuil2!B6)+SUMIFS(Feuil1!$EO$42:$EO$55,Feuil1!$EN$42:$EN$55,Feuil2!B6)+SUMIFS(Feuil1!$EQ$42:$EQ$55,Feuil1!$EP$42:$EP$55,Feuil2!B6)+SUMIFS(Feuil1!$ES$42:$ES$55,Feuil1!$ER$42:$ER$55,Feuil2!B6)+SUMIFS(Feuil1!$EU$43:$EU$55,Feuil1!$ET$43:$ET$55,Feuil2!B6)</f>
        <v>0</v>
      </c>
      <c r="W6" s="44">
        <f>SUMIFS(Feuil1!$EW$42:$EW$55,Feuil1!$EV$42:$EV$55,Feuil2!B6)+SUMIFS(Feuil1!$EY$42:$EY$55,Feuil1!$EX$42:$EX$55,Feuil2!B6)+SUMIFS(Feuil1!$FA$42:$FA$55,Feuil1!$EZ$42:$EZ$55,Feuil2!B6)+SUMIFS(Feuil1!$FC$42:$FC$55,Feuil1!$FB$42:$FB$55,Feuil2!B6)+SUMIFS(Feuil1!$FE$42:$FE$55,Feuil1!$FD$42:$FD$55,Feuil2!B6)</f>
        <v>0</v>
      </c>
      <c r="X6" s="44">
        <f>SUMIFS(Feuil1!$FG$42:$FG$55,Feuil1!$FF$42:$FF$55,Feuil2!B6)+SUMIFS(Feuil1!$FI$42:$FI$55,Feuil1!$FH$42:$FH$55,Feuil2!B6)+SUMIFS(Feuil1!$FK$42:$FK$55,Feuil1!$FJ$42:$FJ$55,Feuil2!B6)+SUMIFS(Feuil1!$FM$42:$FM$55,Feuil1!$FL$42:$FL$55,Feuil2!B6)+SUMIFS(Feuil1!$FO$42:$FO$55,Feuil1!$FN$42:$FN$55,Feuil2!B6)</f>
        <v>0</v>
      </c>
      <c r="Y6" s="44">
        <f>SUMIFS(Feuil1!$FQ$42:$FQ$55,Feuil1!$FP$42:$FP$55,Feuil2!B6)+SUMIFS(Feuil1!$FS$42:$FS$55,Feuil1!$FR$42:$FR$55,Feuil2!B6)+SUMIFS(Feuil1!$FU$42:$FU$55,Feuil1!$FT$42:$FT$55,Feuil2!B6)+SUMIFS(Feuil1!$FW$42:$FW$55,Feuil1!$FV$42:$FV$55,Feuil2!B6)+SUMIFS(Feuil1!$FY$42:$FY$55,Feuil1!$FX$42:$FX$55,Feuil2!B6)</f>
        <v>1</v>
      </c>
      <c r="Z6" s="44">
        <f>SUMIFS(Feuil1!$GA$42:$GA$55,Feuil1!$FZ$42:$FZ$55,Feuil2!B6)+SUMIFS(Feuil1!$GC$42:$GC$55,Feuil1!$GB$42:$GB$55,Feuil2!B6)+SUMIFS(Feuil1!$GE$42:$GE$55,Feuil1!$GD$42:$GD$55,Feuil2!B6)+SUMIFS(Feuil1!$GG$42:$GG$55,Feuil1!$GF$42:$GF$55,Feuil2!B6)+SUMIFS(Feuil1!$GI$42:$GI$55,Feuil1!$GH$42:$GH$55,Feuil2!B6)</f>
        <v>3</v>
      </c>
      <c r="AA6" s="44">
        <f>SUMIFS(Feuil1!$GK$42:$GK$55,Feuil1!$GJ$42:$GJ$55,Feuil2!B6)+SUMIFS(Feuil1!$GM$42:$GM$55,Feuil1!$GL$42:$GL$55,Feuil2!B6)+SUMIFS(Feuil1!$GO$42:$GO$55,Feuil1!$GN$42:$GN$55,Feuil2!B6)+SUMIFS(Feuil1!$GQ$42:$GQ$55,Feuil1!$GP$42:$GP$55,Feuil2!B6)+SUMIFS(Feuil1!$GS$42:$GS$55,Feuil1!$GR$42:$GR$55,Feuil2!B6)</f>
        <v>4</v>
      </c>
      <c r="AB6" s="44">
        <f>SUMIFS(Feuil1!$GU$42:$GU$55,Feuil1!$GT$42:$GT$55,Feuil2!B6)+SUMIFS(Feuil1!$GW$42:$GW$55,Feuil1!$GV$42:$GV$55,Feuil2!B6)+SUMIFS(Feuil1!$GY$42:$GY$55,Feuil1!$GX$42:$GX$55,Feuil2!B6)+SUMIFS(Feuil1!$HA$42:$HA$55,Feuil1!$GZ$42:$GZ$55,Feuil2!B6)+SUMIFS(Feuil1!$HC$42:$HC$55,Feuil1!$HB$42:$HB$55,Feuil2!B6)</f>
        <v>2</v>
      </c>
      <c r="AC6" s="44">
        <f>SUMIFS(Feuil1!$HE$42:$HE$55,Feuil1!$HD$42:$HD$55,Feuil2!B6)+SUMIFS(Feuil1!$HG$42:$HG$55,Feuil1!$HF$42:$HF$55,Feuil2!B6)+SUMIFS(Feuil1!$HI$42:$HI$55,Feuil1!$HH$42:$HH$55,Feuil2!B6)+SUMIFS(Feuil1!$HK$42:$HK$55,Feuil1!$HJ$42:$HJ$55,Feuil2!B6)+SUMIFS(Feuil1!$HM$42:$HM$55,Feuil1!$HL$42:$HL$55,Feuil2!B6)</f>
        <v>2</v>
      </c>
      <c r="AD6" s="44">
        <f>SUMIFS(Feuil1!$HO$42:$HO$55,Feuil1!$HN$42:$HN$55,Feuil2!B6)+SUMIFS(Feuil1!$HQ$42:$HQ$55,Feuil1!$HP$42:$HP$55,Feuil2!B6)+SUMIFS(Feuil1!$HS$42:$HS$55,Feuil1!$HR$42:$HR$55,Feuil2!B6)+SUMIFS(Feuil1!$HU$43:$HU$55,Feuil1!$HT$43:$HT$55,Feuil2!B6)+SUMIFS(Feuil1!$HW$42:$HW$55,Feuil1!$HV$42:$HV$55,Feuil2!B6)</f>
        <v>0</v>
      </c>
      <c r="AE6" s="44">
        <f>SUMIFS(Feuil1!$HY$42:$HY$55,Feuil1!$HX$42:$HX$55,Feuil2!B6)+SUMIFS(Feuil1!$IA$42:$IA$55,Feuil1!$HZ$42:$HZ$55,Feuil2!B6)+SUMIFS(Feuil1!$IC$42:$IC$55,Feuil1!$IB$42:$IB$55,Feuil2!B6)+SUMIFS(Feuil1!$IE$42:$IE$55,Feuil1!$ID$42:$ID$55,Feuil2!B6)+SUMIFS(Feuil1!$IG$42:$IG$55,Feuil1!$IF$42:$IF$55,Feuil2!B6)</f>
        <v>1</v>
      </c>
      <c r="AF6" s="44">
        <f>SUMIFS(Feuil1!$II$42:$II$55,Feuil1!$IH$42:$IH$55,Feuil2!B6)+SUMIFS(Feuil1!$IK$42:$IK$55,Feuil1!$IJ$42:$IJ$55,Feuil2!B6)+SUMIFS(Feuil1!$IM$42:$IM$55,Feuil1!$IL$42:$IL$55,Feuil2!B6)+SUMIFS(Feuil1!$IO$42:$IO$55,Feuil1!$IN$42:$IN$55,Feuil2!B6)+SUMIFS(Feuil1!$IQ$42:$IQ$55,Feuil1!$IP$42:$IP$55,Feuil2!B6)</f>
        <v>3</v>
      </c>
      <c r="AG6" s="44">
        <f>SUMIFS(Feuil1!$IS$42:$IS$55,Feuil1!$IR$42:$IR$55,Feuil2!B6)+SUMIFS(Feuil1!$IU$42:$IU$55,Feuil1!$IT$42:$IT$55,Feuil2!B6)+SUMIFS(Feuil1!$IW$42:$IW$55,Feuil1!$IV$42:$IV$55,Feuil2!B6)+SUMIFS(Feuil1!$IY$42:$IY$55,Feuil1!$IX$42:$IX$55,Feuil2!B6)+SUMIFS(Feuil1!$JA$42:$JA$55,Feuil1!$IZ$42:$IZ$55,Feuil2!B6)</f>
        <v>0</v>
      </c>
    </row>
    <row r="7" spans="1:37" x14ac:dyDescent="0.3">
      <c r="A7" t="s">
        <v>188</v>
      </c>
      <c r="B7" s="63" t="s">
        <v>48</v>
      </c>
      <c r="D7">
        <f>SUMIFS(données_demande!$B$2:$B$57,données_demande!$A$2:$A$57,Feuil2!B7)</f>
        <v>0</v>
      </c>
      <c r="E7">
        <f>SUMIFS(données_demande!$C$2:$C$57,données_demande!$A$2:$A$57,Feuil2!B7)</f>
        <v>34</v>
      </c>
      <c r="F7" s="1">
        <f t="shared" si="0"/>
        <v>34</v>
      </c>
      <c r="G7" s="61">
        <f>D7+E7-SUM(H7:AF7)</f>
        <v>25</v>
      </c>
      <c r="H7" s="44">
        <f>SUMIFS('données_mise en stock'!$B$3:$B$164,'données_mise en stock'!$A$3:$A$164,Feuil2!B7)</f>
        <v>0</v>
      </c>
      <c r="I7" s="44">
        <f>SUMIFS('données_mise en stock'!$C$3:$C$164,'données_mise en stock'!$A$3:$A$164,Feuil2!B7)</f>
        <v>0</v>
      </c>
      <c r="J7" s="44">
        <f>SUMIFS('données_mise en stock'!$D$3:$D$164,'données_mise en stock'!$A$3:$A$164,Feuil2!B7)</f>
        <v>0</v>
      </c>
      <c r="K7" s="44">
        <f>SUMIFS('données_mise en stock'!$E$3:$E$164,'données_mise en stock'!$A$3:$A$164,Feuil2!B7)</f>
        <v>0</v>
      </c>
      <c r="L7" s="44">
        <f>SUMIFS('données_mise en stock'!$F$3:$F$164,'données_mise en stock'!$A$3:$A$164,Feuil2!B7)</f>
        <v>0</v>
      </c>
      <c r="M7" s="44">
        <f>SUMIFS('données_mise en stock'!$G$3:$G$164,'données_mise en stock'!$A$3:$A$164,Feuil2!B7)</f>
        <v>0</v>
      </c>
      <c r="N7" s="44">
        <f>SUMIFS('données_mise en stock'!$H$3:$H$164,'données_mise en stock'!$A$3:$A$164,Feuil2!B7)</f>
        <v>0</v>
      </c>
      <c r="O7" s="44">
        <f>SUMIFS('données_mise en stock'!$I$3:$I$164,'données_mise en stock'!$A$3:$A$164,Feuil2!B7)</f>
        <v>0</v>
      </c>
      <c r="P7" s="44">
        <f>SUMIFS('données_mise en stock'!$J$3:$J$164,'données_mise en stock'!$A$3:$A$164,Feuil2!B7)</f>
        <v>0</v>
      </c>
      <c r="Q7" s="44">
        <f>SUMIFS('données_mise en stock'!$K$3:$K$164,'données_mise en stock'!$A$3:$A$164,Feuil2!B7)</f>
        <v>0</v>
      </c>
      <c r="R7" s="44">
        <f>SUMIFS('données_mise en stock'!$L$3:$L$164,'données_mise en stock'!$A$3:$A$164,Feuil2!B7)</f>
        <v>0</v>
      </c>
      <c r="S7" s="44">
        <f>SUMIFS('données_mise en stock'!$M$3:$M$164,'données_mise en stock'!$A$3:$A$164,Feuil2!B7)</f>
        <v>0</v>
      </c>
      <c r="T7" s="44">
        <f>SUMIFS('données_mise en stock'!$N$3:$N$164,'données_mise en stock'!$A$3:$A$164,Feuil2!B7)</f>
        <v>0</v>
      </c>
      <c r="U7" s="44">
        <f>SUMIFS('données_mise en stock'!$O$3:$O$164,'données_mise en stock'!$A$3:$A$164,Feuil2!B7)</f>
        <v>0</v>
      </c>
      <c r="V7" s="44">
        <f>SUMIFS(Feuil1!$EM$42:$EM$55,Feuil1!$EL$42:$EL$55,Feuil2!B7)+SUMIFS(Feuil1!$EO$42:$EO$55,Feuil1!$EN$42:$EN$55,Feuil2!B7)+SUMIFS(Feuil1!$EQ$42:$EQ$55,Feuil1!$EP$42:$EP$55,Feuil2!B7)+SUMIFS(Feuil1!$ES$42:$ES$55,Feuil1!$ER$42:$ER$55,Feuil2!B7)+SUMIFS(Feuil1!$EU$43:$EU$55,Feuil1!$ET$43:$ET$55,Feuil2!B7)</f>
        <v>0</v>
      </c>
      <c r="W7" s="44">
        <f>SUMIFS(Feuil1!$EW$42:$EW$55,Feuil1!$EV$42:$EV$55,Feuil2!B7)+SUMIFS(Feuil1!$EY$42:$EY$55,Feuil1!$EX$42:$EX$55,Feuil2!B7)+SUMIFS(Feuil1!$FA$42:$FA$55,Feuil1!$EZ$42:$EZ$55,Feuil2!B7)+SUMIFS(Feuil1!$FC$42:$FC$55,Feuil1!$FB$42:$FB$55,Feuil2!B7)+SUMIFS(Feuil1!$FE$42:$FE$55,Feuil1!$FD$42:$FD$55,Feuil2!B7)</f>
        <v>0</v>
      </c>
      <c r="X7" s="44">
        <f>SUMIFS(Feuil1!$FG$42:$FG$55,Feuil1!$FF$42:$FF$55,Feuil2!B7)+SUMIFS(Feuil1!$FI$42:$FI$55,Feuil1!$FH$42:$FH$55,Feuil2!B7)+SUMIFS(Feuil1!$FK$42:$FK$55,Feuil1!$FJ$42:$FJ$55,Feuil2!B7)+SUMIFS(Feuil1!$FM$42:$FM$55,Feuil1!$FL$42:$FL$55,Feuil2!B7)+SUMIFS(Feuil1!$FO$42:$FO$55,Feuil1!$FN$42:$FN$55,Feuil2!B7)</f>
        <v>5</v>
      </c>
      <c r="Y7" s="44">
        <f>SUMIFS(Feuil1!$FQ$42:$FQ$55,Feuil1!$FP$42:$FP$55,Feuil2!B7)+SUMIFS(Feuil1!$FS$42:$FS$55,Feuil1!$FR$42:$FR$55,Feuil2!B7)+SUMIFS(Feuil1!$FU$42:$FU$55,Feuil1!$FT$42:$FT$55,Feuil2!B7)+SUMIFS(Feuil1!$FW$42:$FW$55,Feuil1!$FV$42:$FV$55,Feuil2!B7)+SUMIFS(Feuil1!$FY$42:$FY$55,Feuil1!$FX$42:$FX$55,Feuil2!B7)</f>
        <v>1</v>
      </c>
      <c r="Z7" s="44">
        <f>SUMIFS(Feuil1!$GA$42:$GA$55,Feuil1!$FZ$42:$FZ$55,Feuil2!B7)+SUMIFS(Feuil1!$GC$42:$GC$55,Feuil1!$GB$42:$GB$55,Feuil2!B7)+SUMIFS(Feuil1!$GE$42:$GE$55,Feuil1!$GD$42:$GD$55,Feuil2!B7)+SUMIFS(Feuil1!$GG$42:$GG$55,Feuil1!$GF$42:$GF$55,Feuil2!B7)+SUMIFS(Feuil1!$GI$42:$GI$55,Feuil1!$GH$42:$GH$55,Feuil2!B7)</f>
        <v>0</v>
      </c>
      <c r="AA7" s="44">
        <f>SUMIFS(Feuil1!$GK$42:$GK$55,Feuil1!$GJ$42:$GJ$55,Feuil2!B7)+SUMIFS(Feuil1!$GM$42:$GM$55,Feuil1!$GL$42:$GL$55,Feuil2!B7)+SUMIFS(Feuil1!$GO$42:$GO$55,Feuil1!$GN$42:$GN$55,Feuil2!B7)+SUMIFS(Feuil1!$GQ$42:$GQ$55,Feuil1!$GP$42:$GP$55,Feuil2!B7)+SUMIFS(Feuil1!$GS$42:$GS$55,Feuil1!$GR$42:$GR$55,Feuil2!B7)</f>
        <v>0</v>
      </c>
      <c r="AB7" s="44">
        <f>SUMIFS(Feuil1!$GU$42:$GU$55,Feuil1!$GT$42:$GT$55,Feuil2!B7)+SUMIFS(Feuil1!$GW$42:$GW$55,Feuil1!$GV$42:$GV$55,Feuil2!B7)+SUMIFS(Feuil1!$GY$42:$GY$55,Feuil1!$GX$42:$GX$55,Feuil2!B7)+SUMIFS(Feuil1!$HA$42:$HA$55,Feuil1!$GZ$42:$GZ$55,Feuil2!B7)+SUMIFS(Feuil1!$HC$42:$HC$55,Feuil1!$HB$42:$HB$55,Feuil2!B7)</f>
        <v>2</v>
      </c>
      <c r="AC7" s="44">
        <f>SUMIFS(Feuil1!$HE$42:$HE$55,Feuil1!$HD$42:$HD$55,Feuil2!B7)+SUMIFS(Feuil1!$HG$42:$HG$55,Feuil1!$HF$42:$HF$55,Feuil2!B7)+SUMIFS(Feuil1!$HI$42:$HI$55,Feuil1!$HH$42:$HH$55,Feuil2!B7)+SUMIFS(Feuil1!$HK$42:$HK$55,Feuil1!$HJ$42:$HJ$55,Feuil2!B7)+SUMIFS(Feuil1!$HM$42:$HM$55,Feuil1!$HL$42:$HL$55,Feuil2!B7)</f>
        <v>0</v>
      </c>
      <c r="AD7" s="44">
        <f>SUMIFS(Feuil1!$HO$42:$HO$55,Feuil1!$HN$42:$HN$55,Feuil2!B7)+SUMIFS(Feuil1!$HQ$42:$HQ$55,Feuil1!$HP$42:$HP$55,Feuil2!B7)+SUMIFS(Feuil1!$HS$42:$HS$55,Feuil1!$HR$42:$HR$55,Feuil2!B7)+SUMIFS(Feuil1!$HU$43:$HU$55,Feuil1!$HT$43:$HT$55,Feuil2!B7)+SUMIFS(Feuil1!$HW$42:$HW$55,Feuil1!$HV$42:$HV$55,Feuil2!B7)</f>
        <v>0</v>
      </c>
      <c r="AE7" s="44">
        <f>SUMIFS(Feuil1!$HY$42:$HY$55,Feuil1!$HX$42:$HX$55,Feuil2!B7)+SUMIFS(Feuil1!$IA$42:$IA$55,Feuil1!$HZ$42:$HZ$55,Feuil2!B7)+SUMIFS(Feuil1!$IC$42:$IC$55,Feuil1!$IB$42:$IB$55,Feuil2!B7)+SUMIFS(Feuil1!$IE$42:$IE$55,Feuil1!$ID$42:$ID$55,Feuil2!B7)+SUMIFS(Feuil1!$IG$42:$IG$55,Feuil1!$IF$42:$IF$55,Feuil2!B7)</f>
        <v>1</v>
      </c>
      <c r="AF7" s="44">
        <f>SUMIFS(Feuil1!$II$42:$II$55,Feuil1!$IH$42:$IH$55,Feuil2!B7)+SUMIFS(Feuil1!$IK$42:$IK$55,Feuil1!$IJ$42:$IJ$55,Feuil2!B7)+SUMIFS(Feuil1!$IM$42:$IM$55,Feuil1!$IL$42:$IL$55,Feuil2!B7)+SUMIFS(Feuil1!$IO$42:$IO$55,Feuil1!$IN$42:$IN$55,Feuil2!B7)+SUMIFS(Feuil1!$IQ$42:$IQ$55,Feuil1!$IP$42:$IP$55,Feuil2!B7)</f>
        <v>0</v>
      </c>
      <c r="AG7" s="44">
        <f>SUMIFS(Feuil1!$IS$42:$IS$55,Feuil1!$IR$42:$IR$55,Feuil2!B7)+SUMIFS(Feuil1!$IU$42:$IU$55,Feuil1!$IT$42:$IT$55,Feuil2!B7)+SUMIFS(Feuil1!$IW$42:$IW$55,Feuil1!$IV$42:$IV$55,Feuil2!B7)+SUMIFS(Feuil1!$IY$42:$IY$55,Feuil1!$IX$42:$IX$55,Feuil2!B7)+SUMIFS(Feuil1!$JA$42:$JA$55,Feuil1!$IZ$42:$IZ$55,Feuil2!B7)</f>
        <v>0</v>
      </c>
    </row>
    <row r="8" spans="1:37" x14ac:dyDescent="0.3">
      <c r="A8" t="s">
        <v>188</v>
      </c>
      <c r="B8" s="63" t="s">
        <v>15</v>
      </c>
      <c r="D8">
        <f>SUMIFS(données_demande!$B$2:$B$57,données_demande!$A$2:$A$57,Feuil2!B8)</f>
        <v>11</v>
      </c>
      <c r="E8">
        <f>SUMIFS(données_demande!$C$2:$C$57,données_demande!$A$2:$A$57,Feuil2!B8)</f>
        <v>161</v>
      </c>
      <c r="F8" s="1">
        <f t="shared" si="0"/>
        <v>172</v>
      </c>
      <c r="G8" s="61">
        <f>D8+E8-SUM(H8:AF8)</f>
        <v>79</v>
      </c>
      <c r="H8" s="44">
        <f>SUMIFS('données_mise en stock'!$B$3:$B$164,'données_mise en stock'!$A$3:$A$164,Feuil2!B8)</f>
        <v>0</v>
      </c>
      <c r="I8" s="44">
        <f>SUMIFS('données_mise en stock'!$C$3:$C$164,'données_mise en stock'!$A$3:$A$164,Feuil2!B8)</f>
        <v>0</v>
      </c>
      <c r="J8" s="44">
        <f>SUMIFS('données_mise en stock'!$D$3:$D$164,'données_mise en stock'!$A$3:$A$164,Feuil2!B8)</f>
        <v>5</v>
      </c>
      <c r="K8" s="44">
        <f>SUMIFS('données_mise en stock'!$E$3:$E$164,'données_mise en stock'!$A$3:$A$164,Feuil2!B8)</f>
        <v>4</v>
      </c>
      <c r="L8" s="44">
        <f>SUMIFS('données_mise en stock'!$F$3:$F$164,'données_mise en stock'!$A$3:$A$164,Feuil2!B8)</f>
        <v>4</v>
      </c>
      <c r="M8" s="44">
        <f>SUMIFS('données_mise en stock'!$G$3:$G$164,'données_mise en stock'!$A$3:$A$164,Feuil2!B8)</f>
        <v>0</v>
      </c>
      <c r="N8" s="44">
        <f>SUMIFS('données_mise en stock'!$H$3:$H$164,'données_mise en stock'!$A$3:$A$164,Feuil2!B8)</f>
        <v>4</v>
      </c>
      <c r="O8" s="44">
        <f>SUMIFS('données_mise en stock'!$I$3:$I$164,'données_mise en stock'!$A$3:$A$164,Feuil2!B8)</f>
        <v>1</v>
      </c>
      <c r="P8" s="44">
        <f>SUMIFS('données_mise en stock'!$J$3:$J$164,'données_mise en stock'!$A$3:$A$164,Feuil2!B8)</f>
        <v>4</v>
      </c>
      <c r="Q8" s="44">
        <f>SUMIFS('données_mise en stock'!$K$3:$K$164,'données_mise en stock'!$A$3:$A$164,Feuil2!B8)</f>
        <v>0</v>
      </c>
      <c r="R8" s="44">
        <f>SUMIFS('données_mise en stock'!$L$3:$L$164,'données_mise en stock'!$A$3:$A$164,Feuil2!B8)</f>
        <v>0</v>
      </c>
      <c r="S8" s="44">
        <f>SUMIFS('données_mise en stock'!$M$3:$M$164,'données_mise en stock'!$A$3:$A$164,Feuil2!B8)</f>
        <v>4</v>
      </c>
      <c r="T8" s="44">
        <f>SUMIFS('données_mise en stock'!$N$3:$N$164,'données_mise en stock'!$A$3:$A$164,Feuil2!B8)</f>
        <v>8</v>
      </c>
      <c r="U8" s="44">
        <f>SUMIFS('données_mise en stock'!$O$3:$O$164,'données_mise en stock'!$A$3:$A$164,Feuil2!B8)</f>
        <v>0</v>
      </c>
      <c r="V8" s="44">
        <f>SUMIFS(Feuil1!$EM$42:$EM$55,Feuil1!$EL$42:$EL$55,Feuil2!B8)+SUMIFS(Feuil1!$EO$42:$EO$55,Feuil1!$EN$42:$EN$55,Feuil2!B8)+SUMIFS(Feuil1!$EQ$42:$EQ$55,Feuil1!$EP$42:$EP$55,Feuil2!B8)+SUMIFS(Feuil1!$ES$42:$ES$55,Feuil1!$ER$42:$ER$55,Feuil2!B8)+SUMIFS(Feuil1!$EU$43:$EU$55,Feuil1!$ET$43:$ET$55,Feuil2!B8)</f>
        <v>0</v>
      </c>
      <c r="W8" s="44">
        <f>SUMIFS(Feuil1!$EW$42:$EW$55,Feuil1!$EV$42:$EV$55,Feuil2!B8)+SUMIFS(Feuil1!$EY$42:$EY$55,Feuil1!$EX$42:$EX$55,Feuil2!B8)+SUMIFS(Feuil1!$FA$42:$FA$55,Feuil1!$EZ$42:$EZ$55,Feuil2!B8)+SUMIFS(Feuil1!$FC$42:$FC$55,Feuil1!$FB$42:$FB$55,Feuil2!B8)+SUMIFS(Feuil1!$FE$42:$FE$55,Feuil1!$FD$42:$FD$55,Feuil2!B8)</f>
        <v>3</v>
      </c>
      <c r="X8" s="44">
        <f>SUMIFS(Feuil1!$FG$42:$FG$55,Feuil1!$FF$42:$FF$55,Feuil2!B8)+SUMIFS(Feuil1!$FI$42:$FI$55,Feuil1!$FH$42:$FH$55,Feuil2!B8)+SUMIFS(Feuil1!$FK$42:$FK$55,Feuil1!$FJ$42:$FJ$55,Feuil2!B8)+SUMIFS(Feuil1!$FM$42:$FM$55,Feuil1!$FL$42:$FL$55,Feuil2!B8)+SUMIFS(Feuil1!$FO$42:$FO$55,Feuil1!$FN$42:$FN$55,Feuil2!B8)</f>
        <v>2</v>
      </c>
      <c r="Y8" s="44">
        <f>SUMIFS(Feuil1!$FQ$42:$FQ$55,Feuil1!$FP$42:$FP$55,Feuil2!B8)+SUMIFS(Feuil1!$FS$42:$FS$55,Feuil1!$FR$42:$FR$55,Feuil2!B8)+SUMIFS(Feuil1!$FU$42:$FU$55,Feuil1!$FT$42:$FT$55,Feuil2!B8)+SUMIFS(Feuil1!$FW$42:$FW$55,Feuil1!$FV$42:$FV$55,Feuil2!B8)+SUMIFS(Feuil1!$FY$42:$FY$55,Feuil1!$FX$42:$FX$55,Feuil2!B8)</f>
        <v>0</v>
      </c>
      <c r="Z8" s="44">
        <f>SUMIFS(Feuil1!$GA$42:$GA$55,Feuil1!$FZ$42:$FZ$55,Feuil2!B8)+SUMIFS(Feuil1!$GC$42:$GC$55,Feuil1!$GB$42:$GB$55,Feuil2!B8)+SUMIFS(Feuil1!$GE$42:$GE$55,Feuil1!$GD$42:$GD$55,Feuil2!B8)+SUMIFS(Feuil1!$GG$42:$GG$55,Feuil1!$GF$42:$GF$55,Feuil2!B8)+SUMIFS(Feuil1!$GI$42:$GI$55,Feuil1!$GH$42:$GH$55,Feuil2!B8)</f>
        <v>8</v>
      </c>
      <c r="AA8" s="44">
        <f>SUMIFS(Feuil1!$GK$42:$GK$55,Feuil1!$GJ$42:$GJ$55,Feuil2!B8)+SUMIFS(Feuil1!$GM$42:$GM$55,Feuil1!$GL$42:$GL$55,Feuil2!B8)+SUMIFS(Feuil1!$GO$42:$GO$55,Feuil1!$GN$42:$GN$55,Feuil2!B8)+SUMIFS(Feuil1!$GQ$42:$GQ$55,Feuil1!$GP$42:$GP$55,Feuil2!B8)+SUMIFS(Feuil1!$GS$42:$GS$55,Feuil1!$GR$42:$GR$55,Feuil2!B8)</f>
        <v>8</v>
      </c>
      <c r="AB8" s="44">
        <f>SUMIFS(Feuil1!$GU$42:$GU$55,Feuil1!$GT$42:$GT$55,Feuil2!B8)+SUMIFS(Feuil1!$GW$42:$GW$55,Feuil1!$GV$42:$GV$55,Feuil2!B8)+SUMIFS(Feuil1!$GY$42:$GY$55,Feuil1!$GX$42:$GX$55,Feuil2!B8)+SUMIFS(Feuil1!$HA$42:$HA$55,Feuil1!$GZ$42:$GZ$55,Feuil2!B8)+SUMIFS(Feuil1!$HC$42:$HC$55,Feuil1!$HB$42:$HB$55,Feuil2!B8)</f>
        <v>8</v>
      </c>
      <c r="AC8" s="44">
        <f>SUMIFS(Feuil1!$HE$42:$HE$55,Feuil1!$HD$42:$HD$55,Feuil2!B8)+SUMIFS(Feuil1!$HG$42:$HG$55,Feuil1!$HF$42:$HF$55,Feuil2!B8)+SUMIFS(Feuil1!$HI$42:$HI$55,Feuil1!$HH$42:$HH$55,Feuil2!B8)+SUMIFS(Feuil1!$HK$42:$HK$55,Feuil1!$HJ$42:$HJ$55,Feuil2!B8)+SUMIFS(Feuil1!$HM$42:$HM$55,Feuil1!$HL$42:$HL$55,Feuil2!B8)</f>
        <v>6</v>
      </c>
      <c r="AD8" s="44">
        <f>SUMIFS(Feuil1!$HO$42:$HO$55,Feuil1!$HN$42:$HN$55,Feuil2!B8)+SUMIFS(Feuil1!$HQ$42:$HQ$55,Feuil1!$HP$42:$HP$55,Feuil2!B8)+SUMIFS(Feuil1!$HS$42:$HS$55,Feuil1!$HR$42:$HR$55,Feuil2!B8)+SUMIFS(Feuil1!$HU$43:$HU$55,Feuil1!$HT$43:$HT$55,Feuil2!B8)+SUMIFS(Feuil1!$HW$42:$HW$55,Feuil1!$HV$42:$HV$55,Feuil2!B8)</f>
        <v>12</v>
      </c>
      <c r="AE8" s="44">
        <f>SUMIFS(Feuil1!$HY$42:$HY$55,Feuil1!$HX$42:$HX$55,Feuil2!B8)+SUMIFS(Feuil1!$IA$42:$IA$55,Feuil1!$HZ$42:$HZ$55,Feuil2!B8)+SUMIFS(Feuil1!$IC$42:$IC$55,Feuil1!$IB$42:$IB$55,Feuil2!B8)+SUMIFS(Feuil1!$IE$42:$IE$55,Feuil1!$ID$42:$ID$55,Feuil2!B8)+SUMIFS(Feuil1!$IG$42:$IG$55,Feuil1!$IF$42:$IF$55,Feuil2!B8)</f>
        <v>6</v>
      </c>
      <c r="AF8" s="44">
        <f>SUMIFS(Feuil1!$II$42:$II$55,Feuil1!$IH$42:$IH$55,Feuil2!B8)+SUMIFS(Feuil1!$IK$42:$IK$55,Feuil1!$IJ$42:$IJ$55,Feuil2!B8)+SUMIFS(Feuil1!$IM$42:$IM$55,Feuil1!$IL$42:$IL$55,Feuil2!B8)+SUMIFS(Feuil1!$IO$42:$IO$55,Feuil1!$IN$42:$IN$55,Feuil2!B8)+SUMIFS(Feuil1!$IQ$42:$IQ$55,Feuil1!$IP$42:$IP$55,Feuil2!B8)</f>
        <v>6</v>
      </c>
      <c r="AG8" s="44">
        <f>SUMIFS(Feuil1!$IS$42:$IS$55,Feuil1!$IR$42:$IR$55,Feuil2!B8)+SUMIFS(Feuil1!$IU$42:$IU$55,Feuil1!$IT$42:$IT$55,Feuil2!B8)+SUMIFS(Feuil1!$IW$42:$IW$55,Feuil1!$IV$42:$IV$55,Feuil2!B8)+SUMIFS(Feuil1!$IY$42:$IY$55,Feuil1!$IX$42:$IX$55,Feuil2!B8)+SUMIFS(Feuil1!$JA$42:$JA$55,Feuil1!$IZ$42:$IZ$55,Feuil2!B8)</f>
        <v>3</v>
      </c>
    </row>
    <row r="9" spans="1:37" x14ac:dyDescent="0.3">
      <c r="A9" t="s">
        <v>188</v>
      </c>
      <c r="B9" s="52" t="s">
        <v>60</v>
      </c>
      <c r="C9" t="s">
        <v>351</v>
      </c>
      <c r="D9">
        <f>SUMIFS(données_demande!$B$2:$B$57,données_demande!$A$2:$A$57,Feuil2!B9)</f>
        <v>0</v>
      </c>
      <c r="E9">
        <f>SUMIFS(données_demande!$C$2:$C$57,données_demande!$A$2:$A$57,Feuil2!B9)</f>
        <v>24</v>
      </c>
      <c r="F9" s="1">
        <f t="shared" si="0"/>
        <v>24</v>
      </c>
      <c r="G9" s="62">
        <f>D9+E9-SUM(H9:AF9)</f>
        <v>20</v>
      </c>
      <c r="H9" s="44">
        <f>SUMIFS('données_mise en stock'!$B$3:$B$164,'données_mise en stock'!$A$3:$A$164,Feuil2!B9)</f>
        <v>0</v>
      </c>
      <c r="I9" s="44">
        <f>SUMIFS('données_mise en stock'!$C$3:$C$164,'données_mise en stock'!$A$3:$A$164,Feuil2!B9)</f>
        <v>0</v>
      </c>
      <c r="J9" s="44">
        <f>SUMIFS('données_mise en stock'!$D$3:$D$164,'données_mise en stock'!$A$3:$A$164,Feuil2!B9)</f>
        <v>0</v>
      </c>
      <c r="K9" s="44">
        <f>SUMIFS('données_mise en stock'!$E$3:$E$164,'données_mise en stock'!$A$3:$A$164,Feuil2!B9)</f>
        <v>0</v>
      </c>
      <c r="L9" s="44">
        <f>SUMIFS('données_mise en stock'!$F$3:$F$164,'données_mise en stock'!$A$3:$A$164,Feuil2!B9)</f>
        <v>0</v>
      </c>
      <c r="M9" s="44">
        <f>SUMIFS('données_mise en stock'!$G$3:$G$164,'données_mise en stock'!$A$3:$A$164,Feuil2!B9)</f>
        <v>0</v>
      </c>
      <c r="N9" s="44">
        <f>SUMIFS('données_mise en stock'!$H$3:$H$164,'données_mise en stock'!$A$3:$A$164,Feuil2!B9)</f>
        <v>0</v>
      </c>
      <c r="O9" s="44">
        <f>SUMIFS('données_mise en stock'!$I$3:$I$164,'données_mise en stock'!$A$3:$A$164,Feuil2!B9)</f>
        <v>0</v>
      </c>
      <c r="P9" s="44">
        <f>SUMIFS('données_mise en stock'!$J$3:$J$164,'données_mise en stock'!$A$3:$A$164,Feuil2!B9)</f>
        <v>0</v>
      </c>
      <c r="Q9" s="44">
        <f>SUMIFS('données_mise en stock'!$K$3:$K$164,'données_mise en stock'!$A$3:$A$164,Feuil2!B9)</f>
        <v>0</v>
      </c>
      <c r="R9" s="44">
        <f>SUMIFS('données_mise en stock'!$L$3:$L$164,'données_mise en stock'!$A$3:$A$164,Feuil2!B9)</f>
        <v>0</v>
      </c>
      <c r="S9" s="44">
        <f>SUMIFS('données_mise en stock'!$M$3:$M$164,'données_mise en stock'!$A$3:$A$164,Feuil2!B9)</f>
        <v>0</v>
      </c>
      <c r="T9" s="44">
        <f>SUMIFS('données_mise en stock'!$N$3:$N$164,'données_mise en stock'!$A$3:$A$164,Feuil2!B9)</f>
        <v>0</v>
      </c>
      <c r="U9" s="44">
        <f>SUMIFS('données_mise en stock'!$O$3:$O$164,'données_mise en stock'!$A$3:$A$164,Feuil2!B9)</f>
        <v>1</v>
      </c>
      <c r="V9" s="44">
        <f>SUMIFS(Feuil1!$EM$42:$EM$55,Feuil1!$EL$42:$EL$55,Feuil2!B9)+SUMIFS(Feuil1!$EO$42:$EO$55,Feuil1!$EN$42:$EN$55,Feuil2!B9)+SUMIFS(Feuil1!$EQ$42:$EQ$55,Feuil1!$EP$42:$EP$55,Feuil2!B9)+SUMIFS(Feuil1!$ES$42:$ES$55,Feuil1!$ER$42:$ER$55,Feuil2!B9)+SUMIFS(Feuil1!$EU$43:$EU$55,Feuil1!$ET$43:$ET$55,Feuil2!B9)</f>
        <v>0</v>
      </c>
      <c r="W9" s="44">
        <f>SUMIFS(Feuil1!$EW$42:$EW$55,Feuil1!$EV$42:$EV$55,Feuil2!B9)+SUMIFS(Feuil1!$EY$42:$EY$55,Feuil1!$EX$42:$EX$55,Feuil2!B9)+SUMIFS(Feuil1!$FA$42:$FA$55,Feuil1!$EZ$42:$EZ$55,Feuil2!B9)+SUMIFS(Feuil1!$FC$42:$FC$55,Feuil1!$FB$42:$FB$55,Feuil2!B9)+SUMIFS(Feuil1!$FE$42:$FE$55,Feuil1!$FD$42:$FD$55,Feuil2!B9)</f>
        <v>1</v>
      </c>
      <c r="X9" s="44">
        <f>SUMIFS(Feuil1!$FG$42:$FG$55,Feuil1!$FF$42:$FF$55,Feuil2!B9)+SUMIFS(Feuil1!$FI$42:$FI$55,Feuil1!$FH$42:$FH$55,Feuil2!B9)+SUMIFS(Feuil1!$FK$42:$FK$55,Feuil1!$FJ$42:$FJ$55,Feuil2!B9)+SUMIFS(Feuil1!$FM$42:$FM$55,Feuil1!$FL$42:$FL$55,Feuil2!B9)+SUMIFS(Feuil1!$FO$42:$FO$55,Feuil1!$FN$42:$FN$55,Feuil2!B9)</f>
        <v>1</v>
      </c>
      <c r="Y9" s="44">
        <f>SUMIFS(Feuil1!$FQ$42:$FQ$55,Feuil1!$FP$42:$FP$55,Feuil2!B9)+SUMIFS(Feuil1!$FS$42:$FS$55,Feuil1!$FR$42:$FR$55,Feuil2!B9)+SUMIFS(Feuil1!$FU$42:$FU$55,Feuil1!$FT$42:$FT$55,Feuil2!B9)+SUMIFS(Feuil1!$FW$42:$FW$55,Feuil1!$FV$42:$FV$55,Feuil2!B9)+SUMIFS(Feuil1!$FY$42:$FY$55,Feuil1!$FX$42:$FX$55,Feuil2!B9)</f>
        <v>0</v>
      </c>
      <c r="Z9" s="44">
        <f>SUMIFS(Feuil1!$GA$42:$GA$55,Feuil1!$FZ$42:$FZ$55,Feuil2!B9)+SUMIFS(Feuil1!$GC$42:$GC$55,Feuil1!$GB$42:$GB$55,Feuil2!B9)+SUMIFS(Feuil1!$GE$42:$GE$55,Feuil1!$GD$42:$GD$55,Feuil2!B9)+SUMIFS(Feuil1!$GG$42:$GG$55,Feuil1!$GF$42:$GF$55,Feuil2!B9)+SUMIFS(Feuil1!$GI$42:$GI$55,Feuil1!$GH$42:$GH$55,Feuil2!B9)</f>
        <v>0</v>
      </c>
      <c r="AA9" s="44">
        <f>SUMIFS(Feuil1!$GK$42:$GK$55,Feuil1!$GJ$42:$GJ$55,Feuil2!B9)+SUMIFS(Feuil1!$GM$42:$GM$55,Feuil1!$GL$42:$GL$55,Feuil2!B9)+SUMIFS(Feuil1!$GO$42:$GO$55,Feuil1!$GN$42:$GN$55,Feuil2!B9)+SUMIFS(Feuil1!$GQ$42:$GQ$55,Feuil1!$GP$42:$GP$55,Feuil2!B9)+SUMIFS(Feuil1!$GS$42:$GS$55,Feuil1!$GR$42:$GR$55,Feuil2!B9)</f>
        <v>1</v>
      </c>
      <c r="AB9" s="44">
        <f>SUMIFS(Feuil1!$GU$42:$GU$55,Feuil1!$GT$42:$GT$55,Feuil2!B9)+SUMIFS(Feuil1!$GW$42:$GW$55,Feuil1!$GV$42:$GV$55,Feuil2!B9)+SUMIFS(Feuil1!$GY$42:$GY$55,Feuil1!$GX$42:$GX$55,Feuil2!B9)+SUMIFS(Feuil1!$HA$42:$HA$55,Feuil1!$GZ$42:$GZ$55,Feuil2!B9)+SUMIFS(Feuil1!$HC$42:$HC$55,Feuil1!$HB$42:$HB$55,Feuil2!B9)</f>
        <v>0</v>
      </c>
      <c r="AC9" s="44">
        <f>SUMIFS(Feuil1!$HE$42:$HE$55,Feuil1!$HD$42:$HD$55,Feuil2!B9)+SUMIFS(Feuil1!$HG$42:$HG$55,Feuil1!$HF$42:$HF$55,Feuil2!B9)+SUMIFS(Feuil1!$HI$42:$HI$55,Feuil1!$HH$42:$HH$55,Feuil2!B9)+SUMIFS(Feuil1!$HK$42:$HK$55,Feuil1!$HJ$42:$HJ$55,Feuil2!B9)+SUMIFS(Feuil1!$HM$42:$HM$55,Feuil1!$HL$42:$HL$55,Feuil2!B9)</f>
        <v>0</v>
      </c>
      <c r="AD9" s="44">
        <f>SUMIFS(Feuil1!$HO$42:$HO$55,Feuil1!$HN$42:$HN$55,Feuil2!B9)+SUMIFS(Feuil1!$HQ$42:$HQ$55,Feuil1!$HP$42:$HP$55,Feuil2!B9)+SUMIFS(Feuil1!$HS$42:$HS$55,Feuil1!$HR$42:$HR$55,Feuil2!B9)+SUMIFS(Feuil1!$HU$43:$HU$55,Feuil1!$HT$43:$HT$55,Feuil2!B9)+SUMIFS(Feuil1!$HW$42:$HW$55,Feuil1!$HV$42:$HV$55,Feuil2!B9)</f>
        <v>0</v>
      </c>
      <c r="AE9" s="44">
        <f>SUMIFS(Feuil1!$HY$42:$HY$55,Feuil1!$HX$42:$HX$55,Feuil2!B9)+SUMIFS(Feuil1!$IA$42:$IA$55,Feuil1!$HZ$42:$HZ$55,Feuil2!B9)+SUMIFS(Feuil1!$IC$42:$IC$55,Feuil1!$IB$42:$IB$55,Feuil2!B9)+SUMIFS(Feuil1!$IE$42:$IE$55,Feuil1!$ID$42:$ID$55,Feuil2!B9)+SUMIFS(Feuil1!$IG$42:$IG$55,Feuil1!$IF$42:$IF$55,Feuil2!B9)</f>
        <v>0</v>
      </c>
      <c r="AF9" s="44">
        <f>SUMIFS(Feuil1!$II$42:$II$55,Feuil1!$IH$42:$IH$55,Feuil2!B9)+SUMIFS(Feuil1!$IK$42:$IK$55,Feuil1!$IJ$42:$IJ$55,Feuil2!B9)+SUMIFS(Feuil1!$IM$42:$IM$55,Feuil1!$IL$42:$IL$55,Feuil2!B9)+SUMIFS(Feuil1!$IO$42:$IO$55,Feuil1!$IN$42:$IN$55,Feuil2!B9)+SUMIFS(Feuil1!$IQ$42:$IQ$55,Feuil1!$IP$42:$IP$55,Feuil2!B9)</f>
        <v>0</v>
      </c>
      <c r="AG9" s="44">
        <f>SUMIFS(Feuil1!$IS$42:$IS$55,Feuil1!$IR$42:$IR$55,Feuil2!B9)+SUMIFS(Feuil1!$IU$42:$IU$55,Feuil1!$IT$42:$IT$55,Feuil2!B9)+SUMIFS(Feuil1!$IW$42:$IW$55,Feuil1!$IV$42:$IV$55,Feuil2!B9)+SUMIFS(Feuil1!$IY$42:$IY$55,Feuil1!$IX$42:$IX$55,Feuil2!B9)+SUMIFS(Feuil1!$JA$42:$JA$55,Feuil1!$IZ$42:$IZ$55,Feuil2!B9)</f>
        <v>0</v>
      </c>
    </row>
    <row r="10" spans="1:37" x14ac:dyDescent="0.3">
      <c r="A10" t="s">
        <v>188</v>
      </c>
      <c r="B10" s="52" t="s">
        <v>57</v>
      </c>
      <c r="C10" t="s">
        <v>334</v>
      </c>
      <c r="D10">
        <f>SUMIFS(données_demande!$B$2:$B$57,données_demande!$A$2:$A$57,Feuil2!B10)</f>
        <v>0</v>
      </c>
      <c r="E10">
        <f>SUMIFS(données_demande!$C$2:$C$57,données_demande!$A$2:$A$57,Feuil2!B10)</f>
        <v>7</v>
      </c>
      <c r="F10" s="1">
        <f t="shared" si="0"/>
        <v>7</v>
      </c>
      <c r="G10" s="62">
        <f>D10+E10-SUM(H10:AF10)</f>
        <v>7</v>
      </c>
      <c r="H10" s="44">
        <f>SUMIFS('données_mise en stock'!$B$3:$B$164,'données_mise en stock'!$A$3:$A$164,Feuil2!B10)</f>
        <v>0</v>
      </c>
      <c r="I10" s="44">
        <f>SUMIFS('données_mise en stock'!$C$3:$C$164,'données_mise en stock'!$A$3:$A$164,Feuil2!B10)</f>
        <v>0</v>
      </c>
      <c r="J10" s="44">
        <f>SUMIFS('données_mise en stock'!$D$3:$D$164,'données_mise en stock'!$A$3:$A$164,Feuil2!B10)</f>
        <v>0</v>
      </c>
      <c r="K10" s="44">
        <f>SUMIFS('données_mise en stock'!$E$3:$E$164,'données_mise en stock'!$A$3:$A$164,Feuil2!B10)</f>
        <v>0</v>
      </c>
      <c r="L10" s="44">
        <f>SUMIFS('données_mise en stock'!$F$3:$F$164,'données_mise en stock'!$A$3:$A$164,Feuil2!B10)</f>
        <v>0</v>
      </c>
      <c r="M10" s="44">
        <f>SUMIFS('données_mise en stock'!$G$3:$G$164,'données_mise en stock'!$A$3:$A$164,Feuil2!B10)</f>
        <v>0</v>
      </c>
      <c r="N10" s="44">
        <f>SUMIFS('données_mise en stock'!$H$3:$H$164,'données_mise en stock'!$A$3:$A$164,Feuil2!B10)</f>
        <v>0</v>
      </c>
      <c r="O10" s="44">
        <f>SUMIFS('données_mise en stock'!$I$3:$I$164,'données_mise en stock'!$A$3:$A$164,Feuil2!B10)</f>
        <v>0</v>
      </c>
      <c r="P10" s="44">
        <f>SUMIFS('données_mise en stock'!$J$3:$J$164,'données_mise en stock'!$A$3:$A$164,Feuil2!B10)</f>
        <v>0</v>
      </c>
      <c r="Q10" s="44">
        <f>SUMIFS('données_mise en stock'!$K$3:$K$164,'données_mise en stock'!$A$3:$A$164,Feuil2!B10)</f>
        <v>0</v>
      </c>
      <c r="R10" s="44">
        <f>SUMIFS('données_mise en stock'!$L$3:$L$164,'données_mise en stock'!$A$3:$A$164,Feuil2!B10)</f>
        <v>0</v>
      </c>
      <c r="S10" s="44">
        <f>SUMIFS('données_mise en stock'!$M$3:$M$164,'données_mise en stock'!$A$3:$A$164,Feuil2!B10)</f>
        <v>0</v>
      </c>
      <c r="T10" s="44">
        <f>SUMIFS('données_mise en stock'!$N$3:$N$164,'données_mise en stock'!$A$3:$A$164,Feuil2!B10)</f>
        <v>0</v>
      </c>
      <c r="U10" s="44">
        <f>SUMIFS('données_mise en stock'!$O$3:$O$164,'données_mise en stock'!$A$3:$A$164,Feuil2!B10)</f>
        <v>0</v>
      </c>
      <c r="V10" s="44">
        <f>SUMIFS(Feuil1!$EM$42:$EM$55,Feuil1!$EL$42:$EL$55,Feuil2!B10)+SUMIFS(Feuil1!$EO$42:$EO$55,Feuil1!$EN$42:$EN$55,Feuil2!B10)+SUMIFS(Feuil1!$EQ$42:$EQ$55,Feuil1!$EP$42:$EP$55,Feuil2!B10)+SUMIFS(Feuil1!$ES$42:$ES$55,Feuil1!$ER$42:$ER$55,Feuil2!B10)+SUMIFS(Feuil1!$EU$43:$EU$55,Feuil1!$ET$43:$ET$55,Feuil2!B10)</f>
        <v>0</v>
      </c>
      <c r="W10" s="44">
        <f>SUMIFS(Feuil1!$EW$42:$EW$55,Feuil1!$EV$42:$EV$55,Feuil2!B10)+SUMIFS(Feuil1!$EY$42:$EY$55,Feuil1!$EX$42:$EX$55,Feuil2!B10)+SUMIFS(Feuil1!$FA$42:$FA$55,Feuil1!$EZ$42:$EZ$55,Feuil2!B10)+SUMIFS(Feuil1!$FC$42:$FC$55,Feuil1!$FB$42:$FB$55,Feuil2!B10)+SUMIFS(Feuil1!$FE$42:$FE$55,Feuil1!$FD$42:$FD$55,Feuil2!B10)</f>
        <v>0</v>
      </c>
      <c r="X10" s="44">
        <f>SUMIFS(Feuil1!$FG$42:$FG$55,Feuil1!$FF$42:$FF$55,Feuil2!B10)+SUMIFS(Feuil1!$FI$42:$FI$55,Feuil1!$FH$42:$FH$55,Feuil2!B10)+SUMIFS(Feuil1!$FK$42:$FK$55,Feuil1!$FJ$42:$FJ$55,Feuil2!B10)+SUMIFS(Feuil1!$FM$42:$FM$55,Feuil1!$FL$42:$FL$55,Feuil2!B10)+SUMIFS(Feuil1!$FO$42:$FO$55,Feuil1!$FN$42:$FN$55,Feuil2!B10)</f>
        <v>0</v>
      </c>
      <c r="Y10" s="44">
        <f>SUMIFS(Feuil1!$FQ$42:$FQ$55,Feuil1!$FP$42:$FP$55,Feuil2!B10)+SUMIFS(Feuil1!$FS$42:$FS$55,Feuil1!$FR$42:$FR$55,Feuil2!B10)+SUMIFS(Feuil1!$FU$42:$FU$55,Feuil1!$FT$42:$FT$55,Feuil2!B10)+SUMIFS(Feuil1!$FW$42:$FW$55,Feuil1!$FV$42:$FV$55,Feuil2!B10)+SUMIFS(Feuil1!$FY$42:$FY$55,Feuil1!$FX$42:$FX$55,Feuil2!B10)</f>
        <v>0</v>
      </c>
      <c r="Z10" s="44">
        <f>SUMIFS(Feuil1!$GA$42:$GA$55,Feuil1!$FZ$42:$FZ$55,Feuil2!B10)+SUMIFS(Feuil1!$GC$42:$GC$55,Feuil1!$GB$42:$GB$55,Feuil2!B10)+SUMIFS(Feuil1!$GE$42:$GE$55,Feuil1!$GD$42:$GD$55,Feuil2!B10)+SUMIFS(Feuil1!$GG$42:$GG$55,Feuil1!$GF$42:$GF$55,Feuil2!B10)+SUMIFS(Feuil1!$GI$42:$GI$55,Feuil1!$GH$42:$GH$55,Feuil2!B10)</f>
        <v>0</v>
      </c>
      <c r="AA10" s="44">
        <f>SUMIFS(Feuil1!$GK$42:$GK$55,Feuil1!$GJ$42:$GJ$55,Feuil2!B10)+SUMIFS(Feuil1!$GM$42:$GM$55,Feuil1!$GL$42:$GL$55,Feuil2!B10)+SUMIFS(Feuil1!$GO$42:$GO$55,Feuil1!$GN$42:$GN$55,Feuil2!B10)+SUMIFS(Feuil1!$GQ$42:$GQ$55,Feuil1!$GP$42:$GP$55,Feuil2!B10)+SUMIFS(Feuil1!$GS$42:$GS$55,Feuil1!$GR$42:$GR$55,Feuil2!B10)</f>
        <v>0</v>
      </c>
      <c r="AB10" s="44">
        <f>SUMIFS(Feuil1!$GU$42:$GU$55,Feuil1!$GT$42:$GT$55,Feuil2!B10)+SUMIFS(Feuil1!$GW$42:$GW$55,Feuil1!$GV$42:$GV$55,Feuil2!B10)+SUMIFS(Feuil1!$GY$42:$GY$55,Feuil1!$GX$42:$GX$55,Feuil2!B10)+SUMIFS(Feuil1!$HA$42:$HA$55,Feuil1!$GZ$42:$GZ$55,Feuil2!B10)+SUMIFS(Feuil1!$HC$42:$HC$55,Feuil1!$HB$42:$HB$55,Feuil2!B10)</f>
        <v>0</v>
      </c>
      <c r="AC10" s="44">
        <f>SUMIFS(Feuil1!$HE$42:$HE$55,Feuil1!$HD$42:$HD$55,Feuil2!B10)+SUMIFS(Feuil1!$HG$42:$HG$55,Feuil1!$HF$42:$HF$55,Feuil2!B10)+SUMIFS(Feuil1!$HI$42:$HI$55,Feuil1!$HH$42:$HH$55,Feuil2!B10)+SUMIFS(Feuil1!$HK$42:$HK$55,Feuil1!$HJ$42:$HJ$55,Feuil2!B10)+SUMIFS(Feuil1!$HM$42:$HM$55,Feuil1!$HL$42:$HL$55,Feuil2!B10)</f>
        <v>0</v>
      </c>
      <c r="AD10" s="44">
        <f>SUMIFS(Feuil1!$HO$42:$HO$55,Feuil1!$HN$42:$HN$55,Feuil2!B10)+SUMIFS(Feuil1!$HQ$42:$HQ$55,Feuil1!$HP$42:$HP$55,Feuil2!B10)+SUMIFS(Feuil1!$HS$42:$HS$55,Feuil1!$HR$42:$HR$55,Feuil2!B10)+SUMIFS(Feuil1!$HU$43:$HU$55,Feuil1!$HT$43:$HT$55,Feuil2!B10)+SUMIFS(Feuil1!$HW$42:$HW$55,Feuil1!$HV$42:$HV$55,Feuil2!B10)</f>
        <v>0</v>
      </c>
      <c r="AE10" s="44">
        <f>SUMIFS(Feuil1!$HY$42:$HY$55,Feuil1!$HX$42:$HX$55,Feuil2!B10)+SUMIFS(Feuil1!$IA$42:$IA$55,Feuil1!$HZ$42:$HZ$55,Feuil2!B10)+SUMIFS(Feuil1!$IC$42:$IC$55,Feuil1!$IB$42:$IB$55,Feuil2!B10)+SUMIFS(Feuil1!$IE$42:$IE$55,Feuil1!$ID$42:$ID$55,Feuil2!B10)+SUMIFS(Feuil1!$IG$42:$IG$55,Feuil1!$IF$42:$IF$55,Feuil2!B10)</f>
        <v>0</v>
      </c>
      <c r="AF10" s="44">
        <f>SUMIFS(Feuil1!$II$42:$II$55,Feuil1!$IH$42:$IH$55,Feuil2!B10)+SUMIFS(Feuil1!$IK$42:$IK$55,Feuil1!$IJ$42:$IJ$55,Feuil2!B10)+SUMIFS(Feuil1!$IM$42:$IM$55,Feuil1!$IL$42:$IL$55,Feuil2!B10)+SUMIFS(Feuil1!$IO$42:$IO$55,Feuil1!$IN$42:$IN$55,Feuil2!B10)+SUMIFS(Feuil1!$IQ$42:$IQ$55,Feuil1!$IP$42:$IP$55,Feuil2!B10)</f>
        <v>0</v>
      </c>
      <c r="AG10" s="44">
        <f>SUMIFS(Feuil1!$IS$42:$IS$55,Feuil1!$IR$42:$IR$55,Feuil2!B10)+SUMIFS(Feuil1!$IU$42:$IU$55,Feuil1!$IT$42:$IT$55,Feuil2!B10)+SUMIFS(Feuil1!$IW$42:$IW$55,Feuil1!$IV$42:$IV$55,Feuil2!B10)+SUMIFS(Feuil1!$IY$42:$IY$55,Feuil1!$IX$42:$IX$55,Feuil2!B10)+SUMIFS(Feuil1!$JA$42:$JA$55,Feuil1!$IZ$42:$IZ$55,Feuil2!B10)</f>
        <v>0</v>
      </c>
    </row>
    <row r="11" spans="1:37" x14ac:dyDescent="0.3">
      <c r="A11" t="s">
        <v>188</v>
      </c>
      <c r="B11" s="52" t="s">
        <v>75</v>
      </c>
      <c r="C11" s="38" t="s">
        <v>341</v>
      </c>
      <c r="D11" s="49">
        <f>SUMIFS(données_demande!$B$2:$B$57,données_demande!$A$2:$A$57,Feuil2!B11)</f>
        <v>0</v>
      </c>
      <c r="E11" s="49">
        <f>SUMIFS(données_demande!$C$2:$C$57,données_demande!$A$2:$A$57,Feuil2!B11)</f>
        <v>18</v>
      </c>
      <c r="F11" s="1">
        <f t="shared" si="0"/>
        <v>18</v>
      </c>
      <c r="G11" s="62">
        <f>D11+E11-SUM(H11:AF11)</f>
        <v>14</v>
      </c>
      <c r="H11" s="44">
        <f>SUMIFS('données_mise en stock'!$B$3:$B$164,'données_mise en stock'!$A$3:$A$164,Feuil2!B11)</f>
        <v>0</v>
      </c>
      <c r="I11" s="44">
        <f>SUMIFS('données_mise en stock'!$C$3:$C$164,'données_mise en stock'!$A$3:$A$164,Feuil2!B11)</f>
        <v>0</v>
      </c>
      <c r="J11" s="44">
        <f>SUMIFS('données_mise en stock'!$D$3:$D$164,'données_mise en stock'!$A$3:$A$164,Feuil2!B11)</f>
        <v>0</v>
      </c>
      <c r="K11" s="44">
        <f>SUMIFS('données_mise en stock'!$E$3:$E$164,'données_mise en stock'!$A$3:$A$164,Feuil2!B11)</f>
        <v>0</v>
      </c>
      <c r="L11" s="44">
        <f>SUMIFS('données_mise en stock'!$F$3:$F$164,'données_mise en stock'!$A$3:$A$164,Feuil2!B11)</f>
        <v>0</v>
      </c>
      <c r="M11" s="44">
        <f>SUMIFS('données_mise en stock'!$G$3:$G$164,'données_mise en stock'!$A$3:$A$164,Feuil2!B11)</f>
        <v>0</v>
      </c>
      <c r="N11" s="44">
        <f>SUMIFS('données_mise en stock'!$H$3:$H$164,'données_mise en stock'!$A$3:$A$164,Feuil2!B11)</f>
        <v>0</v>
      </c>
      <c r="O11" s="44">
        <f>SUMIFS('données_mise en stock'!$I$3:$I$164,'données_mise en stock'!$A$3:$A$164,Feuil2!B11)</f>
        <v>0</v>
      </c>
      <c r="P11" s="44">
        <f>SUMIFS('données_mise en stock'!$J$3:$J$164,'données_mise en stock'!$A$3:$A$164,Feuil2!B11)</f>
        <v>0</v>
      </c>
      <c r="Q11" s="44">
        <f>SUMIFS('données_mise en stock'!$K$3:$K$164,'données_mise en stock'!$A$3:$A$164,Feuil2!B11)</f>
        <v>0</v>
      </c>
      <c r="R11" s="44">
        <f>SUMIFS('données_mise en stock'!$L$3:$L$164,'données_mise en stock'!$A$3:$A$164,Feuil2!B11)</f>
        <v>0</v>
      </c>
      <c r="S11" s="44">
        <f>SUMIFS('données_mise en stock'!$M$3:$M$164,'données_mise en stock'!$A$3:$A$164,Feuil2!B11)</f>
        <v>0</v>
      </c>
      <c r="T11" s="44">
        <f>SUMIFS('données_mise en stock'!$N$3:$N$164,'données_mise en stock'!$A$3:$A$164,Feuil2!B11)</f>
        <v>0</v>
      </c>
      <c r="U11" s="44">
        <f>SUMIFS('données_mise en stock'!$O$3:$O$164,'données_mise en stock'!$A$3:$A$164,Feuil2!B11)</f>
        <v>0</v>
      </c>
      <c r="V11" s="44">
        <f>SUMIFS(Feuil1!$EM$42:$EM$55,Feuil1!$EL$42:$EL$55,Feuil2!B11)+SUMIFS(Feuil1!$EO$42:$EO$55,Feuil1!$EN$42:$EN$55,Feuil2!B11)+SUMIFS(Feuil1!$EQ$42:$EQ$55,Feuil1!$EP$42:$EP$55,Feuil2!B11)+SUMIFS(Feuil1!$ES$42:$ES$55,Feuil1!$ER$42:$ER$55,Feuil2!B11)+SUMIFS(Feuil1!$EU$43:$EU$55,Feuil1!$ET$43:$ET$55,Feuil2!B11)</f>
        <v>1</v>
      </c>
      <c r="W11" s="44">
        <f>SUMIFS(Feuil1!$EW$42:$EW$55,Feuil1!$EV$42:$EV$55,Feuil2!B11)+SUMIFS(Feuil1!$EY$42:$EY$55,Feuil1!$EX$42:$EX$55,Feuil2!B11)+SUMIFS(Feuil1!$FA$42:$FA$55,Feuil1!$EZ$42:$EZ$55,Feuil2!B11)+SUMIFS(Feuil1!$FC$42:$FC$55,Feuil1!$FB$42:$FB$55,Feuil2!B11)+SUMIFS(Feuil1!$FE$42:$FE$55,Feuil1!$FD$42:$FD$55,Feuil2!B11)</f>
        <v>2</v>
      </c>
      <c r="X11" s="44">
        <f>SUMIFS(Feuil1!$FG$42:$FG$55,Feuil1!$FF$42:$FF$55,Feuil2!B11)+SUMIFS(Feuil1!$FI$42:$FI$55,Feuil1!$FH$42:$FH$55,Feuil2!B11)+SUMIFS(Feuil1!$FK$42:$FK$55,Feuil1!$FJ$42:$FJ$55,Feuil2!B11)+SUMIFS(Feuil1!$FM$42:$FM$55,Feuil1!$FL$42:$FL$55,Feuil2!B11)+SUMIFS(Feuil1!$FO$42:$FO$55,Feuil1!$FN$42:$FN$55,Feuil2!B11)</f>
        <v>1</v>
      </c>
      <c r="Y11" s="44">
        <f>SUMIFS(Feuil1!$FQ$42:$FQ$55,Feuil1!$FP$42:$FP$55,Feuil2!B11)+SUMIFS(Feuil1!$FS$42:$FS$55,Feuil1!$FR$42:$FR$55,Feuil2!B11)+SUMIFS(Feuil1!$FU$42:$FU$55,Feuil1!$FT$42:$FT$55,Feuil2!B11)+SUMIFS(Feuil1!$FW$42:$FW$55,Feuil1!$FV$42:$FV$55,Feuil2!B11)+SUMIFS(Feuil1!$FY$42:$FY$55,Feuil1!$FX$42:$FX$55,Feuil2!B11)</f>
        <v>0</v>
      </c>
      <c r="Z11" s="44">
        <f>SUMIFS(Feuil1!$GA$42:$GA$55,Feuil1!$FZ$42:$FZ$55,Feuil2!B11)+SUMIFS(Feuil1!$GC$42:$GC$55,Feuil1!$GB$42:$GB$55,Feuil2!B11)+SUMIFS(Feuil1!$GE$42:$GE$55,Feuil1!$GD$42:$GD$55,Feuil2!B11)+SUMIFS(Feuil1!$GG$42:$GG$55,Feuil1!$GF$42:$GF$55,Feuil2!B11)+SUMIFS(Feuil1!$GI$42:$GI$55,Feuil1!$GH$42:$GH$55,Feuil2!B11)</f>
        <v>0</v>
      </c>
      <c r="AA11" s="44">
        <f>SUMIFS(Feuil1!$GK$42:$GK$55,Feuil1!$GJ$42:$GJ$55,Feuil2!B11)+SUMIFS(Feuil1!$GM$42:$GM$55,Feuil1!$GL$42:$GL$55,Feuil2!B11)+SUMIFS(Feuil1!$GO$42:$GO$55,Feuil1!$GN$42:$GN$55,Feuil2!B11)+SUMIFS(Feuil1!$GQ$42:$GQ$55,Feuil1!$GP$42:$GP$55,Feuil2!B11)+SUMIFS(Feuil1!$GS$42:$GS$55,Feuil1!$GR$42:$GR$55,Feuil2!B11)</f>
        <v>0</v>
      </c>
      <c r="AB11" s="44">
        <f>SUMIFS(Feuil1!$GU$42:$GU$55,Feuil1!$GT$42:$GT$55,Feuil2!B11)+SUMIFS(Feuil1!$GW$42:$GW$55,Feuil1!$GV$42:$GV$55,Feuil2!B11)+SUMIFS(Feuil1!$GY$42:$GY$55,Feuil1!$GX$42:$GX$55,Feuil2!B11)+SUMIFS(Feuil1!$HA$42:$HA$55,Feuil1!$GZ$42:$GZ$55,Feuil2!B11)+SUMIFS(Feuil1!$HC$42:$HC$55,Feuil1!$HB$42:$HB$55,Feuil2!B11)</f>
        <v>0</v>
      </c>
      <c r="AC11" s="44">
        <f>SUMIFS(Feuil1!$HE$42:$HE$55,Feuil1!$HD$42:$HD$55,Feuil2!B11)+SUMIFS(Feuil1!$HG$42:$HG$55,Feuil1!$HF$42:$HF$55,Feuil2!B11)+SUMIFS(Feuil1!$HI$42:$HI$55,Feuil1!$HH$42:$HH$55,Feuil2!B11)+SUMIFS(Feuil1!$HK$42:$HK$55,Feuil1!$HJ$42:$HJ$55,Feuil2!B11)+SUMIFS(Feuil1!$HM$42:$HM$55,Feuil1!$HL$42:$HL$55,Feuil2!B11)</f>
        <v>0</v>
      </c>
      <c r="AD11" s="44">
        <f>SUMIFS(Feuil1!$HO$42:$HO$55,Feuil1!$HN$42:$HN$55,Feuil2!B11)+SUMIFS(Feuil1!$HQ$42:$HQ$55,Feuil1!$HP$42:$HP$55,Feuil2!B11)+SUMIFS(Feuil1!$HS$42:$HS$55,Feuil1!$HR$42:$HR$55,Feuil2!B11)+SUMIFS(Feuil1!$HU$43:$HU$55,Feuil1!$HT$43:$HT$55,Feuil2!B11)+SUMIFS(Feuil1!$HW$42:$HW$55,Feuil1!$HV$42:$HV$55,Feuil2!B11)</f>
        <v>0</v>
      </c>
      <c r="AE11" s="44">
        <f>SUMIFS(Feuil1!$HY$42:$HY$55,Feuil1!$HX$42:$HX$55,Feuil2!B11)+SUMIFS(Feuil1!$IA$42:$IA$55,Feuil1!$HZ$42:$HZ$55,Feuil2!B11)+SUMIFS(Feuil1!$IC$42:$IC$55,Feuil1!$IB$42:$IB$55,Feuil2!B11)+SUMIFS(Feuil1!$IE$42:$IE$55,Feuil1!$ID$42:$ID$55,Feuil2!B11)+SUMIFS(Feuil1!$IG$42:$IG$55,Feuil1!$IF$42:$IF$55,Feuil2!B11)</f>
        <v>0</v>
      </c>
      <c r="AF11" s="44">
        <f>SUMIFS(Feuil1!$II$42:$II$55,Feuil1!$IH$42:$IH$55,Feuil2!B11)+SUMIFS(Feuil1!$IK$42:$IK$55,Feuil1!$IJ$42:$IJ$55,Feuil2!B11)+SUMIFS(Feuil1!$IM$42:$IM$55,Feuil1!$IL$42:$IL$55,Feuil2!B11)+SUMIFS(Feuil1!$IO$42:$IO$55,Feuil1!$IN$42:$IN$55,Feuil2!B11)+SUMIFS(Feuil1!$IQ$42:$IQ$55,Feuil1!$IP$42:$IP$55,Feuil2!B11)</f>
        <v>0</v>
      </c>
      <c r="AG11" s="44">
        <f>SUMIFS(Feuil1!$IS$42:$IS$55,Feuil1!$IR$42:$IR$55,Feuil2!B11)+SUMIFS(Feuil1!$IU$42:$IU$55,Feuil1!$IT$42:$IT$55,Feuil2!B11)+SUMIFS(Feuil1!$IW$42:$IW$55,Feuil1!$IV$42:$IV$55,Feuil2!B11)+SUMIFS(Feuil1!$IY$42:$IY$55,Feuil1!$IX$42:$IX$55,Feuil2!B11)+SUMIFS(Feuil1!$JA$42:$JA$55,Feuil1!$IZ$42:$IZ$55,Feuil2!B11)</f>
        <v>0</v>
      </c>
    </row>
    <row r="12" spans="1:37" x14ac:dyDescent="0.3">
      <c r="A12" t="s">
        <v>188</v>
      </c>
      <c r="B12" s="38" t="s">
        <v>82</v>
      </c>
      <c r="C12" s="38" t="s">
        <v>350</v>
      </c>
      <c r="D12" s="49">
        <f>SUMIFS(données_demande!$B$2:$B$57,données_demande!$A$2:$A$57,Feuil2!B12)</f>
        <v>0</v>
      </c>
      <c r="E12" s="49">
        <v>18</v>
      </c>
      <c r="F12" s="1">
        <f t="shared" si="0"/>
        <v>18</v>
      </c>
      <c r="G12" s="62">
        <f>D12+E12-SUM(H12:AF12)</f>
        <v>14</v>
      </c>
      <c r="H12" s="44">
        <f>SUMIFS('données_mise en stock'!$B$3:$B$164,'données_mise en stock'!$A$3:$A$164,Feuil2!B12)</f>
        <v>0</v>
      </c>
      <c r="I12" s="44">
        <f>SUMIFS('données_mise en stock'!$C$3:$C$164,'données_mise en stock'!$A$3:$A$164,Feuil2!B12)</f>
        <v>0</v>
      </c>
      <c r="J12" s="44">
        <f>SUMIFS('données_mise en stock'!$D$3:$D$164,'données_mise en stock'!$A$3:$A$164,Feuil2!B12)</f>
        <v>0</v>
      </c>
      <c r="K12" s="44">
        <f>SUMIFS('données_mise en stock'!$E$3:$E$164,'données_mise en stock'!$A$3:$A$164,Feuil2!B12)</f>
        <v>0</v>
      </c>
      <c r="L12" s="44">
        <f>SUMIFS('données_mise en stock'!$F$3:$F$164,'données_mise en stock'!$A$3:$A$164,Feuil2!B12)</f>
        <v>0</v>
      </c>
      <c r="M12" s="44">
        <f>SUMIFS('données_mise en stock'!$G$3:$G$164,'données_mise en stock'!$A$3:$A$164,Feuil2!B12)</f>
        <v>0</v>
      </c>
      <c r="N12" s="44">
        <f>SUMIFS('données_mise en stock'!$H$3:$H$164,'données_mise en stock'!$A$3:$A$164,Feuil2!B12)</f>
        <v>0</v>
      </c>
      <c r="O12" s="44">
        <f>SUMIFS('données_mise en stock'!$I$3:$I$164,'données_mise en stock'!$A$3:$A$164,Feuil2!B12)</f>
        <v>0</v>
      </c>
      <c r="P12" s="44">
        <f>SUMIFS('données_mise en stock'!$J$3:$J$164,'données_mise en stock'!$A$3:$A$164,Feuil2!B12)</f>
        <v>0</v>
      </c>
      <c r="Q12" s="44">
        <f>SUMIFS('données_mise en stock'!$K$3:$K$164,'données_mise en stock'!$A$3:$A$164,Feuil2!B12)</f>
        <v>0</v>
      </c>
      <c r="R12" s="44">
        <f>SUMIFS('données_mise en stock'!$L$3:$L$164,'données_mise en stock'!$A$3:$A$164,Feuil2!B12)</f>
        <v>0</v>
      </c>
      <c r="S12" s="44">
        <f>SUMIFS('données_mise en stock'!$M$3:$M$164,'données_mise en stock'!$A$3:$A$164,Feuil2!B12)</f>
        <v>0</v>
      </c>
      <c r="T12" s="44">
        <f>SUMIFS('données_mise en stock'!$N$3:$N$164,'données_mise en stock'!$A$3:$A$164,Feuil2!B12)</f>
        <v>0</v>
      </c>
      <c r="U12" s="44">
        <f>SUMIFS('données_mise en stock'!$O$3:$O$164,'données_mise en stock'!$A$3:$A$164,Feuil2!B12)</f>
        <v>0</v>
      </c>
      <c r="V12" s="44">
        <f>SUMIFS(Feuil1!$EM$42:$EM$55,Feuil1!$EL$42:$EL$55,Feuil2!B12)+SUMIFS(Feuil1!$EO$42:$EO$55,Feuil1!$EN$42:$EN$55,Feuil2!B12)+SUMIFS(Feuil1!$EQ$42:$EQ$55,Feuil1!$EP$42:$EP$55,Feuil2!B12)+SUMIFS(Feuil1!$ES$42:$ES$55,Feuil1!$ER$42:$ER$55,Feuil2!B12)+SUMIFS(Feuil1!$EU$43:$EU$55,Feuil1!$ET$43:$ET$55,Feuil2!B12)</f>
        <v>0</v>
      </c>
      <c r="W12" s="44">
        <f>SUMIFS(Feuil1!$EW$42:$EW$55,Feuil1!$EV$42:$EV$55,Feuil2!B12)+SUMIFS(Feuil1!$EY$42:$EY$55,Feuil1!$EX$42:$EX$55,Feuil2!B12)+SUMIFS(Feuil1!$FA$42:$FA$55,Feuil1!$EZ$42:$EZ$55,Feuil2!B12)+SUMIFS(Feuil1!$FC$42:$FC$55,Feuil1!$FB$42:$FB$55,Feuil2!B12)+SUMIFS(Feuil1!$FE$42:$FE$55,Feuil1!$FD$42:$FD$55,Feuil2!B12)</f>
        <v>0</v>
      </c>
      <c r="X12" s="44">
        <f>SUMIFS(Feuil1!$FG$42:$FG$55,Feuil1!$FF$42:$FF$55,Feuil2!B12)+SUMIFS(Feuil1!$FI$42:$FI$55,Feuil1!$FH$42:$FH$55,Feuil2!B12)+SUMIFS(Feuil1!$FK$42:$FK$55,Feuil1!$FJ$42:$FJ$55,Feuil2!B12)+SUMIFS(Feuil1!$FM$42:$FM$55,Feuil1!$FL$42:$FL$55,Feuil2!B12)+SUMIFS(Feuil1!$FO$42:$FO$55,Feuil1!$FN$42:$FN$55,Feuil2!B12)</f>
        <v>0</v>
      </c>
      <c r="Y12" s="44">
        <f>SUMIFS(Feuil1!$FQ$42:$FQ$55,Feuil1!$FP$42:$FP$55,Feuil2!B12)+SUMIFS(Feuil1!$FS$42:$FS$55,Feuil1!$FR$42:$FR$55,Feuil2!B12)+SUMIFS(Feuil1!$FU$42:$FU$55,Feuil1!$FT$42:$FT$55,Feuil2!B12)+SUMIFS(Feuil1!$FW$42:$FW$55,Feuil1!$FV$42:$FV$55,Feuil2!B12)+SUMIFS(Feuil1!$FY$42:$FY$55,Feuil1!$FX$42:$FX$55,Feuil2!B12)</f>
        <v>0</v>
      </c>
      <c r="Z12" s="44">
        <f>SUMIFS(Feuil1!$GA$42:$GA$55,Feuil1!$FZ$42:$FZ$55,Feuil2!B12)+SUMIFS(Feuil1!$GC$42:$GC$55,Feuil1!$GB$42:$GB$55,Feuil2!B12)+SUMIFS(Feuil1!$GE$42:$GE$55,Feuil1!$GD$42:$GD$55,Feuil2!B12)+SUMIFS(Feuil1!$GG$42:$GG$55,Feuil1!$GF$42:$GF$55,Feuil2!B12)+SUMIFS(Feuil1!$GI$42:$GI$55,Feuil1!$GH$42:$GH$55,Feuil2!B12)</f>
        <v>0</v>
      </c>
      <c r="AA12" s="44">
        <f>SUMIFS(Feuil1!$GK$42:$GK$55,Feuil1!$GJ$42:$GJ$55,Feuil2!B12)+SUMIFS(Feuil1!$GM$42:$GM$55,Feuil1!$GL$42:$GL$55,Feuil2!B12)+SUMIFS(Feuil1!$GO$42:$GO$55,Feuil1!$GN$42:$GN$55,Feuil2!B12)+SUMIFS(Feuil1!$GQ$42:$GQ$55,Feuil1!$GP$42:$GP$55,Feuil2!B12)+SUMIFS(Feuil1!$GS$42:$GS$55,Feuil1!$GR$42:$GR$55,Feuil2!B12)</f>
        <v>0</v>
      </c>
      <c r="AB12" s="44">
        <f>SUMIFS(Feuil1!$GU$42:$GU$55,Feuil1!$GT$42:$GT$55,Feuil2!B12)+SUMIFS(Feuil1!$GW$42:$GW$55,Feuil1!$GV$42:$GV$55,Feuil2!B12)+SUMIFS(Feuil1!$GY$42:$GY$55,Feuil1!$GX$42:$GX$55,Feuil2!B12)+SUMIFS(Feuil1!$HA$42:$HA$55,Feuil1!$GZ$42:$GZ$55,Feuil2!B12)+SUMIFS(Feuil1!$HC$42:$HC$55,Feuil1!$HB$42:$HB$55,Feuil2!B12)</f>
        <v>0</v>
      </c>
      <c r="AC12" s="44">
        <f>SUMIFS(Feuil1!$HE$42:$HE$55,Feuil1!$HD$42:$HD$55,Feuil2!B12)+SUMIFS(Feuil1!$HG$42:$HG$55,Feuil1!$HF$42:$HF$55,Feuil2!B12)+SUMIFS(Feuil1!$HI$42:$HI$55,Feuil1!$HH$42:$HH$55,Feuil2!B12)+SUMIFS(Feuil1!$HK$42:$HK$55,Feuil1!$HJ$42:$HJ$55,Feuil2!B12)+SUMIFS(Feuil1!$HM$42:$HM$55,Feuil1!$HL$42:$HL$55,Feuil2!B12)</f>
        <v>1</v>
      </c>
      <c r="AD12" s="44">
        <f>SUMIFS(Feuil1!$HO$42:$HO$55,Feuil1!$HN$42:$HN$55,Feuil2!B12)+SUMIFS(Feuil1!$HQ$42:$HQ$55,Feuil1!$HP$42:$HP$55,Feuil2!B12)+SUMIFS(Feuil1!$HS$42:$HS$55,Feuil1!$HR$42:$HR$55,Feuil2!B12)+SUMIFS(Feuil1!$HU$43:$HU$55,Feuil1!$HT$43:$HT$55,Feuil2!B12)+SUMIFS(Feuil1!$HW$42:$HW$55,Feuil1!$HV$42:$HV$55,Feuil2!B12)</f>
        <v>1</v>
      </c>
      <c r="AE12" s="44">
        <f>SUMIFS(Feuil1!$HY$42:$HY$55,Feuil1!$HX$42:$HX$55,Feuil2!B12)+SUMIFS(Feuil1!$IA$42:$IA$55,Feuil1!$HZ$42:$HZ$55,Feuil2!B12)+SUMIFS(Feuil1!$IC$42:$IC$55,Feuil1!$IB$42:$IB$55,Feuil2!B12)+SUMIFS(Feuil1!$IE$42:$IE$55,Feuil1!$ID$42:$ID$55,Feuil2!B12)+SUMIFS(Feuil1!$IG$42:$IG$55,Feuil1!$IF$42:$IF$55,Feuil2!B12)</f>
        <v>1</v>
      </c>
      <c r="AF12" s="44">
        <f>SUMIFS(Feuil1!$II$42:$II$55,Feuil1!$IH$42:$IH$55,Feuil2!B12)+SUMIFS(Feuil1!$IK$42:$IK$55,Feuil1!$IJ$42:$IJ$55,Feuil2!B12)+SUMIFS(Feuil1!$IM$42:$IM$55,Feuil1!$IL$42:$IL$55,Feuil2!B12)+SUMIFS(Feuil1!$IO$42:$IO$55,Feuil1!$IN$42:$IN$55,Feuil2!B12)+SUMIFS(Feuil1!$IQ$42:$IQ$55,Feuil1!$IP$42:$IP$55,Feuil2!B12)</f>
        <v>1</v>
      </c>
      <c r="AG12" s="44">
        <f>SUMIFS(Feuil1!$IS$42:$IS$55,Feuil1!$IR$42:$IR$55,Feuil2!B12)+SUMIFS(Feuil1!$IU$42:$IU$55,Feuil1!$IT$42:$IT$55,Feuil2!B12)+SUMIFS(Feuil1!$IW$42:$IW$55,Feuil1!$IV$42:$IV$55,Feuil2!B12)+SUMIFS(Feuil1!$IY$42:$IY$55,Feuil1!$IX$42:$IX$55,Feuil2!B12)+SUMIFS(Feuil1!$JA$42:$JA$55,Feuil1!$IZ$42:$IZ$55,Feuil2!B12)</f>
        <v>0</v>
      </c>
    </row>
    <row r="13" spans="1:37" x14ac:dyDescent="0.3">
      <c r="A13" t="s">
        <v>188</v>
      </c>
      <c r="B13" s="38" t="s">
        <v>23</v>
      </c>
      <c r="C13" s="38"/>
      <c r="D13">
        <f>SUMIFS(données_demande!$B$2:$B$57,données_demande!$A$2:$A$57,Feuil2!B13)</f>
        <v>0</v>
      </c>
      <c r="E13">
        <f>SUMIFS(données_demande!$C$2:$C$57,données_demande!$A$2:$A$57,Feuil2!B13)</f>
        <v>5</v>
      </c>
      <c r="F13" s="1">
        <f t="shared" si="0"/>
        <v>5</v>
      </c>
      <c r="G13" s="65">
        <f>D13+E13-SUM(H13:AF13)</f>
        <v>-2</v>
      </c>
      <c r="H13" s="44">
        <f>SUMIFS('données_mise en stock'!$B$3:$B$164,'données_mise en stock'!$A$3:$A$164,Feuil2!B13)</f>
        <v>0</v>
      </c>
      <c r="I13" s="44">
        <f>SUMIFS('données_mise en stock'!$C$3:$C$164,'données_mise en stock'!$A$3:$A$164,Feuil2!B13)</f>
        <v>0</v>
      </c>
      <c r="J13" s="44">
        <f>SUMIFS('données_mise en stock'!$D$3:$D$164,'données_mise en stock'!$A$3:$A$164,Feuil2!B13)</f>
        <v>0</v>
      </c>
      <c r="K13" s="44">
        <f>SUMIFS('données_mise en stock'!$E$3:$E$164,'données_mise en stock'!$A$3:$A$164,Feuil2!B13)</f>
        <v>0</v>
      </c>
      <c r="L13" s="44">
        <f>SUMIFS('données_mise en stock'!$F$3:$F$164,'données_mise en stock'!$A$3:$A$164,Feuil2!B13)</f>
        <v>0</v>
      </c>
      <c r="M13" s="44">
        <f>SUMIFS('données_mise en stock'!$G$3:$G$164,'données_mise en stock'!$A$3:$A$164,Feuil2!B13)</f>
        <v>0</v>
      </c>
      <c r="N13" s="44">
        <f>SUMIFS('données_mise en stock'!$H$3:$H$164,'données_mise en stock'!$A$3:$A$164,Feuil2!B13)</f>
        <v>0</v>
      </c>
      <c r="O13" s="44">
        <f>SUMIFS('données_mise en stock'!$I$3:$I$164,'données_mise en stock'!$A$3:$A$164,Feuil2!B13)</f>
        <v>0</v>
      </c>
      <c r="P13" s="44">
        <f>SUMIFS('données_mise en stock'!$J$3:$J$164,'données_mise en stock'!$A$3:$A$164,Feuil2!B13)</f>
        <v>0</v>
      </c>
      <c r="Q13" s="44">
        <f>SUMIFS('données_mise en stock'!$K$3:$K$164,'données_mise en stock'!$A$3:$A$164,Feuil2!B13)</f>
        <v>0</v>
      </c>
      <c r="R13" s="44">
        <f>SUMIFS('données_mise en stock'!$L$3:$L$164,'données_mise en stock'!$A$3:$A$164,Feuil2!B13)</f>
        <v>0</v>
      </c>
      <c r="S13" s="44">
        <f>SUMIFS('données_mise en stock'!$M$3:$M$164,'données_mise en stock'!$A$3:$A$164,Feuil2!B13)</f>
        <v>0</v>
      </c>
      <c r="T13" s="44">
        <f>SUMIFS('données_mise en stock'!$N$3:$N$164,'données_mise en stock'!$A$3:$A$164,Feuil2!B13)</f>
        <v>2</v>
      </c>
      <c r="U13" s="44">
        <f>SUMIFS('données_mise en stock'!$O$3:$O$164,'données_mise en stock'!$A$3:$A$164,Feuil2!B13)</f>
        <v>1</v>
      </c>
      <c r="V13" s="44">
        <f>SUMIFS(Feuil1!$EM$42:$EM$55,Feuil1!$EL$42:$EL$55,Feuil2!B13)+SUMIFS(Feuil1!$EO$42:$EO$55,Feuil1!$EN$42:$EN$55,Feuil2!B13)+SUMIFS(Feuil1!$EQ$42:$EQ$55,Feuil1!$EP$42:$EP$55,Feuil2!B13)+SUMIFS(Feuil1!$ES$42:$ES$55,Feuil1!$ER$42:$ER$55,Feuil2!B13)+SUMIFS(Feuil1!$EU$43:$EU$55,Feuil1!$ET$43:$ET$55,Feuil2!B13)</f>
        <v>0</v>
      </c>
      <c r="W13" s="44">
        <f>SUMIFS(Feuil1!$EW$42:$EW$55,Feuil1!$EV$42:$EV$55,Feuil2!B13)+SUMIFS(Feuil1!$EY$42:$EY$55,Feuil1!$EX$42:$EX$55,Feuil2!B13)+SUMIFS(Feuil1!$FA$42:$FA$55,Feuil1!$EZ$42:$EZ$55,Feuil2!B13)+SUMIFS(Feuil1!$FC$42:$FC$55,Feuil1!$FB$42:$FB$55,Feuil2!B13)+SUMIFS(Feuil1!$FE$42:$FE$55,Feuil1!$FD$42:$FD$55,Feuil2!B13)</f>
        <v>0</v>
      </c>
      <c r="X13" s="44">
        <f>SUMIFS(Feuil1!$FG$42:$FG$55,Feuil1!$FF$42:$FF$55,Feuil2!B13)+SUMIFS(Feuil1!$FI$42:$FI$55,Feuil1!$FH$42:$FH$55,Feuil2!B13)+SUMIFS(Feuil1!$FK$42:$FK$55,Feuil1!$FJ$42:$FJ$55,Feuil2!B13)+SUMIFS(Feuil1!$FM$42:$FM$55,Feuil1!$FL$42:$FL$55,Feuil2!B13)+SUMIFS(Feuil1!$FO$42:$FO$55,Feuil1!$FN$42:$FN$55,Feuil2!B13)</f>
        <v>1</v>
      </c>
      <c r="Y13" s="44">
        <f>SUMIFS(Feuil1!$FQ$42:$FQ$55,Feuil1!$FP$42:$FP$55,Feuil2!B13)+SUMIFS(Feuil1!$FS$42:$FS$55,Feuil1!$FR$42:$FR$55,Feuil2!B13)+SUMIFS(Feuil1!$FU$42:$FU$55,Feuil1!$FT$42:$FT$55,Feuil2!B13)+SUMIFS(Feuil1!$FW$42:$FW$55,Feuil1!$FV$42:$FV$55,Feuil2!B13)+SUMIFS(Feuil1!$FY$42:$FY$55,Feuil1!$FX$42:$FX$55,Feuil2!B13)</f>
        <v>0</v>
      </c>
      <c r="Z13" s="44">
        <f>SUMIFS(Feuil1!$GA$42:$GA$55,Feuil1!$FZ$42:$FZ$55,Feuil2!B13)+SUMIFS(Feuil1!$GC$42:$GC$55,Feuil1!$GB$42:$GB$55,Feuil2!B13)+SUMIFS(Feuil1!$GE$42:$GE$55,Feuil1!$GD$42:$GD$55,Feuil2!B13)+SUMIFS(Feuil1!$GG$42:$GG$55,Feuil1!$GF$42:$GF$55,Feuil2!B13)+SUMIFS(Feuil1!$GI$42:$GI$55,Feuil1!$GH$42:$GH$55,Feuil2!B13)</f>
        <v>0</v>
      </c>
      <c r="AA13" s="44">
        <f>SUMIFS(Feuil1!$GK$42:$GK$55,Feuil1!$GJ$42:$GJ$55,Feuil2!B13)+SUMIFS(Feuil1!$GM$42:$GM$55,Feuil1!$GL$42:$GL$55,Feuil2!B13)+SUMIFS(Feuil1!$GO$42:$GO$55,Feuil1!$GN$42:$GN$55,Feuil2!B13)+SUMIFS(Feuil1!$GQ$42:$GQ$55,Feuil1!$GP$42:$GP$55,Feuil2!B13)+SUMIFS(Feuil1!$GS$42:$GS$55,Feuil1!$GR$42:$GR$55,Feuil2!B13)</f>
        <v>0</v>
      </c>
      <c r="AB13" s="44">
        <f>SUMIFS(Feuil1!$GU$42:$GU$55,Feuil1!$GT$42:$GT$55,Feuil2!B13)+SUMIFS(Feuil1!$GW$42:$GW$55,Feuil1!$GV$42:$GV$55,Feuil2!B13)+SUMIFS(Feuil1!$GY$42:$GY$55,Feuil1!$GX$42:$GX$55,Feuil2!B13)+SUMIFS(Feuil1!$HA$42:$HA$55,Feuil1!$GZ$42:$GZ$55,Feuil2!B13)+SUMIFS(Feuil1!$HC$42:$HC$55,Feuil1!$HB$42:$HB$55,Feuil2!B13)</f>
        <v>3</v>
      </c>
      <c r="AC13" s="44">
        <f>SUMIFS(Feuil1!$HE$42:$HE$55,Feuil1!$HD$42:$HD$55,Feuil2!B13)+SUMIFS(Feuil1!$HG$42:$HG$55,Feuil1!$HF$42:$HF$55,Feuil2!B13)+SUMIFS(Feuil1!$HI$42:$HI$55,Feuil1!$HH$42:$HH$55,Feuil2!B13)+SUMIFS(Feuil1!$HK$42:$HK$55,Feuil1!$HJ$42:$HJ$55,Feuil2!B13)+SUMIFS(Feuil1!$HM$42:$HM$55,Feuil1!$HL$42:$HL$55,Feuil2!B13)</f>
        <v>0</v>
      </c>
      <c r="AD13" s="44">
        <f>SUMIFS(Feuil1!$HO$42:$HO$55,Feuil1!$HN$42:$HN$55,Feuil2!B13)+SUMIFS(Feuil1!$HQ$42:$HQ$55,Feuil1!$HP$42:$HP$55,Feuil2!B13)+SUMIFS(Feuil1!$HS$42:$HS$55,Feuil1!$HR$42:$HR$55,Feuil2!B13)+SUMIFS(Feuil1!$HU$43:$HU$55,Feuil1!$HT$43:$HT$55,Feuil2!B13)+SUMIFS(Feuil1!$HW$42:$HW$55,Feuil1!$HV$42:$HV$55,Feuil2!B13)</f>
        <v>0</v>
      </c>
      <c r="AE13" s="44">
        <f>SUMIFS(Feuil1!$HY$42:$HY$55,Feuil1!$HX$42:$HX$55,Feuil2!B13)+SUMIFS(Feuil1!$IA$42:$IA$55,Feuil1!$HZ$42:$HZ$55,Feuil2!B13)+SUMIFS(Feuil1!$IC$42:$IC$55,Feuil1!$IB$42:$IB$55,Feuil2!B13)+SUMIFS(Feuil1!$IE$42:$IE$55,Feuil1!$ID$42:$ID$55,Feuil2!B13)+SUMIFS(Feuil1!$IG$42:$IG$55,Feuil1!$IF$42:$IF$55,Feuil2!B13)</f>
        <v>0</v>
      </c>
      <c r="AF13" s="44">
        <f>SUMIFS(Feuil1!$II$42:$II$55,Feuil1!$IH$42:$IH$55,Feuil2!B13)+SUMIFS(Feuil1!$IK$42:$IK$55,Feuil1!$IJ$42:$IJ$55,Feuil2!B13)+SUMIFS(Feuil1!$IM$42:$IM$55,Feuil1!$IL$42:$IL$55,Feuil2!B13)+SUMIFS(Feuil1!$IO$42:$IO$55,Feuil1!$IN$42:$IN$55,Feuil2!B13)+SUMIFS(Feuil1!$IQ$42:$IQ$55,Feuil1!$IP$42:$IP$55,Feuil2!B13)</f>
        <v>0</v>
      </c>
      <c r="AG13" s="44">
        <f>SUMIFS(Feuil1!$IS$42:$IS$55,Feuil1!$IR$42:$IR$55,Feuil2!B13)+SUMIFS(Feuil1!$IU$42:$IU$55,Feuil1!$IT$42:$IT$55,Feuil2!B13)+SUMIFS(Feuil1!$IW$42:$IW$55,Feuil1!$IV$42:$IV$55,Feuil2!B13)+SUMIFS(Feuil1!$IY$42:$IY$55,Feuil1!$IX$42:$IX$55,Feuil2!B13)+SUMIFS(Feuil1!$JA$42:$JA$55,Feuil1!$IZ$42:$IZ$55,Feuil2!B13)</f>
        <v>1</v>
      </c>
    </row>
    <row r="14" spans="1:37" x14ac:dyDescent="0.3">
      <c r="A14" t="s">
        <v>188</v>
      </c>
      <c r="B14" s="52" t="s">
        <v>62</v>
      </c>
      <c r="C14" t="s">
        <v>334</v>
      </c>
      <c r="D14">
        <f>SUMIFS(données_demande!$B$2:$B$57,données_demande!$A$2:$A$57,Feuil2!B14)</f>
        <v>0</v>
      </c>
      <c r="E14">
        <f>SUMIFS(données_demande!$C$2:$C$57,données_demande!$A$2:$A$57,Feuil2!B14)</f>
        <v>6</v>
      </c>
      <c r="F14" s="1">
        <f t="shared" si="0"/>
        <v>6</v>
      </c>
      <c r="G14" s="62">
        <f>D14+E14-SUM(H14:AF14)</f>
        <v>6</v>
      </c>
      <c r="H14" s="44">
        <f>SUMIFS('données_mise en stock'!$B$3:$B$164,'données_mise en stock'!$A$3:$A$164,Feuil2!B14)</f>
        <v>0</v>
      </c>
      <c r="I14" s="44">
        <f>SUMIFS('données_mise en stock'!$C$3:$C$164,'données_mise en stock'!$A$3:$A$164,Feuil2!B14)</f>
        <v>0</v>
      </c>
      <c r="J14" s="44">
        <f>SUMIFS('données_mise en stock'!$D$3:$D$164,'données_mise en stock'!$A$3:$A$164,Feuil2!B14)</f>
        <v>0</v>
      </c>
      <c r="K14" s="44">
        <f>SUMIFS('données_mise en stock'!$E$3:$E$164,'données_mise en stock'!$A$3:$A$164,Feuil2!B14)</f>
        <v>0</v>
      </c>
      <c r="L14" s="44">
        <f>SUMIFS('données_mise en stock'!$F$3:$F$164,'données_mise en stock'!$A$3:$A$164,Feuil2!B14)</f>
        <v>0</v>
      </c>
      <c r="M14" s="44">
        <f>SUMIFS('données_mise en stock'!$G$3:$G$164,'données_mise en stock'!$A$3:$A$164,Feuil2!B14)</f>
        <v>0</v>
      </c>
      <c r="N14" s="44">
        <f>SUMIFS('données_mise en stock'!$H$3:$H$164,'données_mise en stock'!$A$3:$A$164,Feuil2!B14)</f>
        <v>0</v>
      </c>
      <c r="O14" s="44">
        <f>SUMIFS('données_mise en stock'!$I$3:$I$164,'données_mise en stock'!$A$3:$A$164,Feuil2!B14)</f>
        <v>0</v>
      </c>
      <c r="P14" s="44">
        <f>SUMIFS('données_mise en stock'!$J$3:$J$164,'données_mise en stock'!$A$3:$A$164,Feuil2!B14)</f>
        <v>0</v>
      </c>
      <c r="Q14" s="44">
        <f>SUMIFS('données_mise en stock'!$K$3:$K$164,'données_mise en stock'!$A$3:$A$164,Feuil2!B14)</f>
        <v>0</v>
      </c>
      <c r="R14" s="44">
        <f>SUMIFS('données_mise en stock'!$L$3:$L$164,'données_mise en stock'!$A$3:$A$164,Feuil2!B14)</f>
        <v>0</v>
      </c>
      <c r="S14" s="44">
        <f>SUMIFS('données_mise en stock'!$M$3:$M$164,'données_mise en stock'!$A$3:$A$164,Feuil2!B14)</f>
        <v>0</v>
      </c>
      <c r="T14" s="44">
        <f>SUMIFS('données_mise en stock'!$N$3:$N$164,'données_mise en stock'!$A$3:$A$164,Feuil2!B14)</f>
        <v>0</v>
      </c>
      <c r="U14" s="44">
        <f>SUMIFS('données_mise en stock'!$O$3:$O$164,'données_mise en stock'!$A$3:$A$164,Feuil2!B14)</f>
        <v>0</v>
      </c>
      <c r="V14" s="44">
        <f>SUMIFS(Feuil1!$EM$42:$EM$55,Feuil1!$EL$42:$EL$55,Feuil2!B14)+SUMIFS(Feuil1!$EO$42:$EO$55,Feuil1!$EN$42:$EN$55,Feuil2!B14)+SUMIFS(Feuil1!$EQ$42:$EQ$55,Feuil1!$EP$42:$EP$55,Feuil2!B14)+SUMIFS(Feuil1!$ES$42:$ES$55,Feuil1!$ER$42:$ER$55,Feuil2!B14)+SUMIFS(Feuil1!$EU$43:$EU$55,Feuil1!$ET$43:$ET$55,Feuil2!B14)</f>
        <v>0</v>
      </c>
      <c r="W14" s="44">
        <f>SUMIFS(Feuil1!$EW$42:$EW$55,Feuil1!$EV$42:$EV$55,Feuil2!B14)+SUMIFS(Feuil1!$EY$42:$EY$55,Feuil1!$EX$42:$EX$55,Feuil2!B14)+SUMIFS(Feuil1!$FA$42:$FA$55,Feuil1!$EZ$42:$EZ$55,Feuil2!B14)+SUMIFS(Feuil1!$FC$42:$FC$55,Feuil1!$FB$42:$FB$55,Feuil2!B14)+SUMIFS(Feuil1!$FE$42:$FE$55,Feuil1!$FD$42:$FD$55,Feuil2!B14)</f>
        <v>0</v>
      </c>
      <c r="X14" s="44">
        <f>SUMIFS(Feuil1!$FG$42:$FG$55,Feuil1!$FF$42:$FF$55,Feuil2!B14)+SUMIFS(Feuil1!$FI$42:$FI$55,Feuil1!$FH$42:$FH$55,Feuil2!B14)+SUMIFS(Feuil1!$FK$42:$FK$55,Feuil1!$FJ$42:$FJ$55,Feuil2!B14)+SUMIFS(Feuil1!$FM$42:$FM$55,Feuil1!$FL$42:$FL$55,Feuil2!B14)+SUMIFS(Feuil1!$FO$42:$FO$55,Feuil1!$FN$42:$FN$55,Feuil2!B14)</f>
        <v>0</v>
      </c>
      <c r="Y14" s="44">
        <f>SUMIFS(Feuil1!$FQ$42:$FQ$55,Feuil1!$FP$42:$FP$55,Feuil2!B14)+SUMIFS(Feuil1!$FS$42:$FS$55,Feuil1!$FR$42:$FR$55,Feuil2!B14)+SUMIFS(Feuil1!$FU$42:$FU$55,Feuil1!$FT$42:$FT$55,Feuil2!B14)+SUMIFS(Feuil1!$FW$42:$FW$55,Feuil1!$FV$42:$FV$55,Feuil2!B14)+SUMIFS(Feuil1!$FY$42:$FY$55,Feuil1!$FX$42:$FX$55,Feuil2!B14)</f>
        <v>0</v>
      </c>
      <c r="Z14" s="44">
        <f>SUMIFS(Feuil1!$GA$42:$GA$55,Feuil1!$FZ$42:$FZ$55,Feuil2!B14)+SUMIFS(Feuil1!$GC$42:$GC$55,Feuil1!$GB$42:$GB$55,Feuil2!B14)+SUMIFS(Feuil1!$GE$42:$GE$55,Feuil1!$GD$42:$GD$55,Feuil2!B14)+SUMIFS(Feuil1!$GG$42:$GG$55,Feuil1!$GF$42:$GF$55,Feuil2!B14)+SUMIFS(Feuil1!$GI$42:$GI$55,Feuil1!$GH$42:$GH$55,Feuil2!B14)</f>
        <v>0</v>
      </c>
      <c r="AA14" s="44">
        <f>SUMIFS(Feuil1!$GK$42:$GK$55,Feuil1!$GJ$42:$GJ$55,Feuil2!B14)+SUMIFS(Feuil1!$GM$42:$GM$55,Feuil1!$GL$42:$GL$55,Feuil2!B14)+SUMIFS(Feuil1!$GO$42:$GO$55,Feuil1!$GN$42:$GN$55,Feuil2!B14)+SUMIFS(Feuil1!$GQ$42:$GQ$55,Feuil1!$GP$42:$GP$55,Feuil2!B14)+SUMIFS(Feuil1!$GS$42:$GS$55,Feuil1!$GR$42:$GR$55,Feuil2!B14)</f>
        <v>0</v>
      </c>
      <c r="AB14" s="44">
        <f>SUMIFS(Feuil1!$GU$42:$GU$55,Feuil1!$GT$42:$GT$55,Feuil2!B14)+SUMIFS(Feuil1!$GW$42:$GW$55,Feuil1!$GV$42:$GV$55,Feuil2!B14)+SUMIFS(Feuil1!$GY$42:$GY$55,Feuil1!$GX$42:$GX$55,Feuil2!B14)+SUMIFS(Feuil1!$HA$42:$HA$55,Feuil1!$GZ$42:$GZ$55,Feuil2!B14)+SUMIFS(Feuil1!$HC$42:$HC$55,Feuil1!$HB$42:$HB$55,Feuil2!B14)</f>
        <v>0</v>
      </c>
      <c r="AC14" s="44">
        <f>SUMIFS(Feuil1!$HE$42:$HE$55,Feuil1!$HD$42:$HD$55,Feuil2!B14)+SUMIFS(Feuil1!$HG$42:$HG$55,Feuil1!$HF$42:$HF$55,Feuil2!B14)+SUMIFS(Feuil1!$HI$42:$HI$55,Feuil1!$HH$42:$HH$55,Feuil2!B14)+SUMIFS(Feuil1!$HK$42:$HK$55,Feuil1!$HJ$42:$HJ$55,Feuil2!B14)+SUMIFS(Feuil1!$HM$42:$HM$55,Feuil1!$HL$42:$HL$55,Feuil2!B14)</f>
        <v>0</v>
      </c>
      <c r="AD14" s="44">
        <f>SUMIFS(Feuil1!$HO$42:$HO$55,Feuil1!$HN$42:$HN$55,Feuil2!B14)+SUMIFS(Feuil1!$HQ$42:$HQ$55,Feuil1!$HP$42:$HP$55,Feuil2!B14)+SUMIFS(Feuil1!$HS$42:$HS$55,Feuil1!$HR$42:$HR$55,Feuil2!B14)+SUMIFS(Feuil1!$HU$43:$HU$55,Feuil1!$HT$43:$HT$55,Feuil2!B14)+SUMIFS(Feuil1!$HW$42:$HW$55,Feuil1!$HV$42:$HV$55,Feuil2!B14)</f>
        <v>0</v>
      </c>
      <c r="AE14" s="44">
        <f>SUMIFS(Feuil1!$HY$42:$HY$55,Feuil1!$HX$42:$HX$55,Feuil2!B14)+SUMIFS(Feuil1!$IA$42:$IA$55,Feuil1!$HZ$42:$HZ$55,Feuil2!B14)+SUMIFS(Feuil1!$IC$42:$IC$55,Feuil1!$IB$42:$IB$55,Feuil2!B14)+SUMIFS(Feuil1!$IE$42:$IE$55,Feuil1!$ID$42:$ID$55,Feuil2!B14)+SUMIFS(Feuil1!$IG$42:$IG$55,Feuil1!$IF$42:$IF$55,Feuil2!B14)</f>
        <v>0</v>
      </c>
      <c r="AF14" s="44">
        <f>SUMIFS(Feuil1!$II$42:$II$55,Feuil1!$IH$42:$IH$55,Feuil2!B14)+SUMIFS(Feuil1!$IK$42:$IK$55,Feuil1!$IJ$42:$IJ$55,Feuil2!B14)+SUMIFS(Feuil1!$IM$42:$IM$55,Feuil1!$IL$42:$IL$55,Feuil2!B14)+SUMIFS(Feuil1!$IO$42:$IO$55,Feuil1!$IN$42:$IN$55,Feuil2!B14)+SUMIFS(Feuil1!$IQ$42:$IQ$55,Feuil1!$IP$42:$IP$55,Feuil2!B14)</f>
        <v>0</v>
      </c>
      <c r="AG14" s="44">
        <f>SUMIFS(Feuil1!$IS$42:$IS$55,Feuil1!$IR$42:$IR$55,Feuil2!B14)+SUMIFS(Feuil1!$IU$42:$IU$55,Feuil1!$IT$42:$IT$55,Feuil2!B14)+SUMIFS(Feuil1!$IW$42:$IW$55,Feuil1!$IV$42:$IV$55,Feuil2!B14)+SUMIFS(Feuil1!$IY$42:$IY$55,Feuil1!$IX$42:$IX$55,Feuil2!B14)+SUMIFS(Feuil1!$JA$42:$JA$55,Feuil1!$IZ$42:$IZ$55,Feuil2!B14)</f>
        <v>0</v>
      </c>
    </row>
    <row r="15" spans="1:37" x14ac:dyDescent="0.3">
      <c r="A15" t="s">
        <v>188</v>
      </c>
      <c r="B15" t="s">
        <v>68</v>
      </c>
      <c r="D15">
        <v>2</v>
      </c>
      <c r="E15">
        <v>6</v>
      </c>
      <c r="F15" s="1">
        <f t="shared" si="0"/>
        <v>8</v>
      </c>
      <c r="G15" s="61">
        <f>D15+E15-SUM(H15:AF15)</f>
        <v>8</v>
      </c>
      <c r="H15" s="44">
        <f>SUMIFS('données_mise en stock'!$B$3:$B$164,'données_mise en stock'!$A$3:$A$164,Feuil2!B15)</f>
        <v>0</v>
      </c>
      <c r="I15" s="44">
        <f>SUMIFS('données_mise en stock'!$C$3:$C$164,'données_mise en stock'!$A$3:$A$164,Feuil2!B15)</f>
        <v>0</v>
      </c>
      <c r="J15" s="44">
        <f>SUMIFS('données_mise en stock'!$D$3:$D$164,'données_mise en stock'!$A$3:$A$164,Feuil2!B15)</f>
        <v>0</v>
      </c>
      <c r="K15" s="44">
        <f>SUMIFS('données_mise en stock'!$E$3:$E$164,'données_mise en stock'!$A$3:$A$164,Feuil2!B15)</f>
        <v>0</v>
      </c>
      <c r="L15" s="44">
        <f>SUMIFS('données_mise en stock'!$F$3:$F$164,'données_mise en stock'!$A$3:$A$164,Feuil2!B15)</f>
        <v>0</v>
      </c>
      <c r="M15" s="44">
        <f>SUMIFS('données_mise en stock'!$G$3:$G$164,'données_mise en stock'!$A$3:$A$164,Feuil2!B15)</f>
        <v>0</v>
      </c>
      <c r="N15" s="44">
        <f>SUMIFS('données_mise en stock'!$H$3:$H$164,'données_mise en stock'!$A$3:$A$164,Feuil2!B15)</f>
        <v>0</v>
      </c>
      <c r="O15" s="44">
        <f>SUMIFS('données_mise en stock'!$I$3:$I$164,'données_mise en stock'!$A$3:$A$164,Feuil2!B15)</f>
        <v>0</v>
      </c>
      <c r="P15" s="44">
        <f>SUMIFS('données_mise en stock'!$J$3:$J$164,'données_mise en stock'!$A$3:$A$164,Feuil2!B15)</f>
        <v>0</v>
      </c>
      <c r="Q15" s="44">
        <f>SUMIFS('données_mise en stock'!$K$3:$K$164,'données_mise en stock'!$A$3:$A$164,Feuil2!B15)</f>
        <v>0</v>
      </c>
      <c r="R15" s="44">
        <f>SUMIFS('données_mise en stock'!$L$3:$L$164,'données_mise en stock'!$A$3:$A$164,Feuil2!B15)</f>
        <v>0</v>
      </c>
      <c r="S15" s="44">
        <f>SUMIFS('données_mise en stock'!$M$3:$M$164,'données_mise en stock'!$A$3:$A$164,Feuil2!B15)</f>
        <v>0</v>
      </c>
      <c r="T15" s="44">
        <f>SUMIFS('données_mise en stock'!$N$3:$N$164,'données_mise en stock'!$A$3:$A$164,Feuil2!B15)</f>
        <v>0</v>
      </c>
      <c r="U15" s="44">
        <f>SUMIFS('données_mise en stock'!$O$3:$O$164,'données_mise en stock'!$A$3:$A$164,Feuil2!B15)</f>
        <v>0</v>
      </c>
      <c r="V15" s="44">
        <f>SUMIFS(Feuil1!$EM$42:$EM$55,Feuil1!$EL$42:$EL$55,Feuil2!B15)+SUMIFS(Feuil1!$EO$42:$EO$55,Feuil1!$EN$42:$EN$55,Feuil2!B15)+SUMIFS(Feuil1!$EQ$42:$EQ$55,Feuil1!$EP$42:$EP$55,Feuil2!B15)+SUMIFS(Feuil1!$ES$42:$ES$55,Feuil1!$ER$42:$ER$55,Feuil2!B15)+SUMIFS(Feuil1!$EU$43:$EU$55,Feuil1!$ET$43:$ET$55,Feuil2!B15)</f>
        <v>0</v>
      </c>
      <c r="W15" s="44">
        <f>SUMIFS(Feuil1!$EW$42:$EW$55,Feuil1!$EV$42:$EV$55,Feuil2!B15)+SUMIFS(Feuil1!$EY$42:$EY$55,Feuil1!$EX$42:$EX$55,Feuil2!B15)+SUMIFS(Feuil1!$FA$42:$FA$55,Feuil1!$EZ$42:$EZ$55,Feuil2!B15)+SUMIFS(Feuil1!$FC$42:$FC$55,Feuil1!$FB$42:$FB$55,Feuil2!B15)+SUMIFS(Feuil1!$FE$42:$FE$55,Feuil1!$FD$42:$FD$55,Feuil2!B15)</f>
        <v>0</v>
      </c>
      <c r="X15" s="44">
        <f>SUMIFS(Feuil1!$FG$42:$FG$55,Feuil1!$FF$42:$FF$55,Feuil2!B15)+SUMIFS(Feuil1!$FI$42:$FI$55,Feuil1!$FH$42:$FH$55,Feuil2!B15)+SUMIFS(Feuil1!$FK$42:$FK$55,Feuil1!$FJ$42:$FJ$55,Feuil2!B15)+SUMIFS(Feuil1!$FM$42:$FM$55,Feuil1!$FL$42:$FL$55,Feuil2!B15)+SUMIFS(Feuil1!$FO$42:$FO$55,Feuil1!$FN$42:$FN$55,Feuil2!B15)</f>
        <v>0</v>
      </c>
      <c r="Y15" s="44">
        <f>SUMIFS(Feuil1!$FQ$42:$FQ$55,Feuil1!$FP$42:$FP$55,Feuil2!B15)+SUMIFS(Feuil1!$FS$42:$FS$55,Feuil1!$FR$42:$FR$55,Feuil2!B15)+SUMIFS(Feuil1!$FU$42:$FU$55,Feuil1!$FT$42:$FT$55,Feuil2!B15)+SUMIFS(Feuil1!$FW$42:$FW$55,Feuil1!$FV$42:$FV$55,Feuil2!B15)+SUMIFS(Feuil1!$FY$42:$FY$55,Feuil1!$FX$42:$FX$55,Feuil2!B15)</f>
        <v>0</v>
      </c>
      <c r="Z15" s="44">
        <f>SUMIFS(Feuil1!$GA$42:$GA$55,Feuil1!$FZ$42:$FZ$55,Feuil2!B15)+SUMIFS(Feuil1!$GC$42:$GC$55,Feuil1!$GB$42:$GB$55,Feuil2!B15)+SUMIFS(Feuil1!$GE$42:$GE$55,Feuil1!$GD$42:$GD$55,Feuil2!B15)+SUMIFS(Feuil1!$GG$42:$GG$55,Feuil1!$GF$42:$GF$55,Feuil2!B15)+SUMIFS(Feuil1!$GI$42:$GI$55,Feuil1!$GH$42:$GH$55,Feuil2!B15)</f>
        <v>0</v>
      </c>
      <c r="AA15" s="44">
        <f>SUMIFS(Feuil1!$GK$42:$GK$55,Feuil1!$GJ$42:$GJ$55,Feuil2!B15)+SUMIFS(Feuil1!$GM$42:$GM$55,Feuil1!$GL$42:$GL$55,Feuil2!B15)+SUMIFS(Feuil1!$GO$42:$GO$55,Feuil1!$GN$42:$GN$55,Feuil2!B15)+SUMIFS(Feuil1!$GQ$42:$GQ$55,Feuil1!$GP$42:$GP$55,Feuil2!B15)+SUMIFS(Feuil1!$GS$42:$GS$55,Feuil1!$GR$42:$GR$55,Feuil2!B15)</f>
        <v>0</v>
      </c>
      <c r="AB15" s="44">
        <f>SUMIFS(Feuil1!$GU$42:$GU$55,Feuil1!$GT$42:$GT$55,Feuil2!B15)+SUMIFS(Feuil1!$GW$42:$GW$55,Feuil1!$GV$42:$GV$55,Feuil2!B15)+SUMIFS(Feuil1!$GY$42:$GY$55,Feuil1!$GX$42:$GX$55,Feuil2!B15)+SUMIFS(Feuil1!$HA$42:$HA$55,Feuil1!$GZ$42:$GZ$55,Feuil2!B15)+SUMIFS(Feuil1!$HC$42:$HC$55,Feuil1!$HB$42:$HB$55,Feuil2!B15)</f>
        <v>0</v>
      </c>
      <c r="AC15" s="44">
        <f>SUMIFS(Feuil1!$HE$42:$HE$55,Feuil1!$HD$42:$HD$55,Feuil2!B15)+SUMIFS(Feuil1!$HG$42:$HG$55,Feuil1!$HF$42:$HF$55,Feuil2!B15)+SUMIFS(Feuil1!$HI$42:$HI$55,Feuil1!$HH$42:$HH$55,Feuil2!B15)+SUMIFS(Feuil1!$HK$42:$HK$55,Feuil1!$HJ$42:$HJ$55,Feuil2!B15)+SUMIFS(Feuil1!$HM$42:$HM$55,Feuil1!$HL$42:$HL$55,Feuil2!B15)</f>
        <v>0</v>
      </c>
      <c r="AD15" s="44">
        <f>SUMIFS(Feuil1!$HO$42:$HO$55,Feuil1!$HN$42:$HN$55,Feuil2!B15)+SUMIFS(Feuil1!$HQ$42:$HQ$55,Feuil1!$HP$42:$HP$55,Feuil2!B15)+SUMIFS(Feuil1!$HS$42:$HS$55,Feuil1!$HR$42:$HR$55,Feuil2!B15)+SUMIFS(Feuil1!$HU$43:$HU$55,Feuil1!$HT$43:$HT$55,Feuil2!B15)+SUMIFS(Feuil1!$HW$42:$HW$55,Feuil1!$HV$42:$HV$55,Feuil2!B15)</f>
        <v>0</v>
      </c>
      <c r="AE15" s="44">
        <f>SUMIFS(Feuil1!$HY$42:$HY$55,Feuil1!$HX$42:$HX$55,Feuil2!B15)+SUMIFS(Feuil1!$IA$42:$IA$55,Feuil1!$HZ$42:$HZ$55,Feuil2!B15)+SUMIFS(Feuil1!$IC$42:$IC$55,Feuil1!$IB$42:$IB$55,Feuil2!B15)+SUMIFS(Feuil1!$IE$42:$IE$55,Feuil1!$ID$42:$ID$55,Feuil2!B15)+SUMIFS(Feuil1!$IG$42:$IG$55,Feuil1!$IF$42:$IF$55,Feuil2!B15)</f>
        <v>0</v>
      </c>
      <c r="AF15" s="44">
        <f>SUMIFS(Feuil1!$II$42:$II$55,Feuil1!$IH$42:$IH$55,Feuil2!B15)+SUMIFS(Feuil1!$IK$42:$IK$55,Feuil1!$IJ$42:$IJ$55,Feuil2!B15)+SUMIFS(Feuil1!$IM$42:$IM$55,Feuil1!$IL$42:$IL$55,Feuil2!B15)+SUMIFS(Feuil1!$IO$42:$IO$55,Feuil1!$IN$42:$IN$55,Feuil2!B15)+SUMIFS(Feuil1!$IQ$42:$IQ$55,Feuil1!$IP$42:$IP$55,Feuil2!B15)</f>
        <v>0</v>
      </c>
      <c r="AG15" s="44">
        <f>SUMIFS(Feuil1!$IS$42:$IS$55,Feuil1!$IR$42:$IR$55,Feuil2!B15)+SUMIFS(Feuil1!$IU$42:$IU$55,Feuil1!$IT$42:$IT$55,Feuil2!B15)+SUMIFS(Feuil1!$IW$42:$IW$55,Feuil1!$IV$42:$IV$55,Feuil2!B15)+SUMIFS(Feuil1!$IY$42:$IY$55,Feuil1!$IX$42:$IX$55,Feuil2!B15)+SUMIFS(Feuil1!$JA$42:$JA$55,Feuil1!$IZ$42:$IZ$55,Feuil2!B15)</f>
        <v>0</v>
      </c>
    </row>
    <row r="16" spans="1:37" hidden="1" x14ac:dyDescent="0.3">
      <c r="A16" t="s">
        <v>330</v>
      </c>
      <c r="B16" s="38" t="s">
        <v>6</v>
      </c>
      <c r="F16" s="1"/>
      <c r="G16" s="61">
        <f>D16+E16-SUM(H16:AF16)</f>
        <v>-26</v>
      </c>
      <c r="H16" s="44">
        <f>SUMIFS('données_mise en stock'!$B$3:$B$164,'données_mise en stock'!$A$3:$A$164,Feuil2!B16)</f>
        <v>0</v>
      </c>
      <c r="I16" s="44">
        <f>SUMIFS('données_mise en stock'!$C$3:$C$164,'données_mise en stock'!$A$3:$A$164,Feuil2!B16)</f>
        <v>0</v>
      </c>
      <c r="J16" s="44">
        <f>SUMIFS('données_mise en stock'!$D$3:$D$164,'données_mise en stock'!$A$3:$A$164,Feuil2!B16)</f>
        <v>0</v>
      </c>
      <c r="K16" s="44">
        <f>SUMIFS('données_mise en stock'!$E$3:$E$164,'données_mise en stock'!$A$3:$A$164,Feuil2!B16)</f>
        <v>0</v>
      </c>
      <c r="L16" s="44">
        <f>SUMIFS('données_mise en stock'!$F$3:$F$164,'données_mise en stock'!$A$3:$A$164,Feuil2!B16)</f>
        <v>0</v>
      </c>
      <c r="M16" s="44">
        <f>SUMIFS('données_mise en stock'!$G$3:$G$164,'données_mise en stock'!$A$3:$A$164,Feuil2!B16)</f>
        <v>0</v>
      </c>
      <c r="N16" s="44">
        <f>SUMIFS('données_mise en stock'!$H$3:$H$164,'données_mise en stock'!$A$3:$A$164,Feuil2!B16)</f>
        <v>14</v>
      </c>
      <c r="O16" s="44">
        <f>SUMIFS('données_mise en stock'!$I$3:$I$164,'données_mise en stock'!$A$3:$A$164,Feuil2!B16)</f>
        <v>2</v>
      </c>
      <c r="P16" s="44">
        <f>SUMIFS('données_mise en stock'!$J$3:$J$164,'données_mise en stock'!$A$3:$A$164,Feuil2!B16)</f>
        <v>4</v>
      </c>
      <c r="Q16" s="44">
        <f>SUMIFS('données_mise en stock'!$K$3:$K$164,'données_mise en stock'!$A$3:$A$164,Feuil2!B16)</f>
        <v>0</v>
      </c>
      <c r="R16" s="44">
        <f>SUMIFS('données_mise en stock'!$L$3:$L$164,'données_mise en stock'!$A$3:$A$164,Feuil2!B16)</f>
        <v>0</v>
      </c>
      <c r="S16" s="44">
        <f>SUMIFS('données_mise en stock'!$M$3:$M$164,'données_mise en stock'!$A$3:$A$164,Feuil2!B16)</f>
        <v>0</v>
      </c>
      <c r="T16" s="44">
        <f>SUMIFS('données_mise en stock'!$N$3:$N$164,'données_mise en stock'!$A$3:$A$164,Feuil2!B16)</f>
        <v>0</v>
      </c>
      <c r="U16" s="44">
        <f>SUMIFS('données_mise en stock'!$O$3:$O$164,'données_mise en stock'!$A$3:$A$164,Feuil2!B16)</f>
        <v>0</v>
      </c>
      <c r="V16" s="44">
        <f>SUMIFS(Feuil1!$EM$42:$EM$55,Feuil1!$EL$42:$EL$55,Feuil2!B16)+SUMIFS(Feuil1!$EO$42:$EO$55,Feuil1!$EN$42:$EN$55,Feuil2!B16)+SUMIFS(Feuil1!$EQ$42:$EQ$55,Feuil1!$EP$42:$EP$55,Feuil2!B16)+SUMIFS(Feuil1!$ES$42:$ES$55,Feuil1!$ER$42:$ER$55,Feuil2!B16)+SUMIFS(Feuil1!$EU$43:$EU$55,Feuil1!$ET$43:$ET$55,Feuil2!B16)</f>
        <v>0</v>
      </c>
      <c r="W16" s="44">
        <f>SUMIFS(Feuil1!$EW$42:$EW$55,Feuil1!$EV$42:$EV$55,Feuil2!B16)+SUMIFS(Feuil1!$EY$42:$EY$55,Feuil1!$EX$42:$EX$55,Feuil2!B16)+SUMIFS(Feuil1!$FA$42:$FA$55,Feuil1!$EZ$42:$EZ$55,Feuil2!B16)+SUMIFS(Feuil1!$FC$42:$FC$55,Feuil1!$FB$42:$FB$55,Feuil2!B16)+SUMIFS(Feuil1!$FE$42:$FE$55,Feuil1!$FD$42:$FD$55,Feuil2!B16)</f>
        <v>6</v>
      </c>
      <c r="X16" s="44">
        <f>SUMIFS(Feuil1!$FG$42:$FG$55,Feuil1!$FF$42:$FF$55,Feuil2!B16)+SUMIFS(Feuil1!$FI$42:$FI$55,Feuil1!$FH$42:$FH$55,Feuil2!B16)+SUMIFS(Feuil1!$FK$42:$FK$55,Feuil1!$FJ$42:$FJ$55,Feuil2!B16)+SUMIFS(Feuil1!$FM$42:$FM$55,Feuil1!$FL$42:$FL$55,Feuil2!B16)+SUMIFS(Feuil1!$FO$42:$FO$55,Feuil1!$FN$42:$FN$55,Feuil2!B16)</f>
        <v>0</v>
      </c>
      <c r="Y16" s="44">
        <f>SUMIFS(Feuil1!$FQ$42:$FQ$55,Feuil1!$FP$42:$FP$55,Feuil2!B16)+SUMIFS(Feuil1!$FS$42:$FS$55,Feuil1!$FR$42:$FR$55,Feuil2!B16)+SUMIFS(Feuil1!$FU$42:$FU$55,Feuil1!$FT$42:$FT$55,Feuil2!B16)+SUMIFS(Feuil1!$FW$42:$FW$55,Feuil1!$FV$42:$FV$55,Feuil2!B16)+SUMIFS(Feuil1!$FY$42:$FY$55,Feuil1!$FX$42:$FX$55,Feuil2!B16)</f>
        <v>0</v>
      </c>
      <c r="Z16" s="44">
        <f>SUMIFS(Feuil1!$GA$42:$GA$55,Feuil1!$FZ$42:$FZ$55,Feuil2!B16)+SUMIFS(Feuil1!$GC$42:$GC$55,Feuil1!$GB$42:$GB$55,Feuil2!B16)+SUMIFS(Feuil1!$GE$42:$GE$55,Feuil1!$GD$42:$GD$55,Feuil2!B16)+SUMIFS(Feuil1!$GG$42:$GG$55,Feuil1!$GF$42:$GF$55,Feuil2!B16)+SUMIFS(Feuil1!$GI$42:$GI$55,Feuil1!$GH$42:$GH$55,Feuil2!B16)</f>
        <v>0</v>
      </c>
      <c r="AA16" s="44">
        <f>SUMIFS(Feuil1!$GK$42:$GK$55,Feuil1!$GJ$42:$GJ$55,Feuil2!B16)+SUMIFS(Feuil1!$GM$42:$GM$55,Feuil1!$GL$42:$GL$55,Feuil2!B16)+SUMIFS(Feuil1!$GO$42:$GO$55,Feuil1!$GN$42:$GN$55,Feuil2!B16)+SUMIFS(Feuil1!$GQ$42:$GQ$55,Feuil1!$GP$42:$GP$55,Feuil2!B16)+SUMIFS(Feuil1!$GS$42:$GS$55,Feuil1!$GR$42:$GR$55,Feuil2!B16)</f>
        <v>0</v>
      </c>
      <c r="AB16" s="44">
        <f>SUMIFS(Feuil1!$GU$42:$GU$55,Feuil1!$GT$42:$GT$55,Feuil2!B16)+SUMIFS(Feuil1!$GW$42:$GW$55,Feuil1!$GV$42:$GV$55,Feuil2!B16)+SUMIFS(Feuil1!$GY$42:$GY$55,Feuil1!$GX$42:$GX$55,Feuil2!B16)+SUMIFS(Feuil1!$HA$42:$HA$55,Feuil1!$GZ$42:$GZ$55,Feuil2!B16)+SUMIFS(Feuil1!$HC$42:$HC$55,Feuil1!$HB$42:$HB$55,Feuil2!B16)</f>
        <v>0</v>
      </c>
      <c r="AC16" s="44">
        <f>SUMIFS(Feuil1!$HE$42:$HE$55,Feuil1!$HD$42:$HD$55,Feuil2!B16)+SUMIFS(Feuil1!$HG$42:$HG$55,Feuil1!$HF$42:$HF$55,Feuil2!B16)+SUMIFS(Feuil1!$HI$42:$HI$55,Feuil1!$HH$42:$HH$55,Feuil2!B16)+SUMIFS(Feuil1!$HK$42:$HK$55,Feuil1!$HJ$42:$HJ$55,Feuil2!B16)+SUMIFS(Feuil1!$HM$42:$HM$55,Feuil1!$HL$42:$HL$55,Feuil2!B16)</f>
        <v>0</v>
      </c>
      <c r="AD16" s="44">
        <f>SUMIFS(Feuil1!$HO$42:$HO$55,Feuil1!$HN$42:$HN$55,Feuil2!B16)+SUMIFS(Feuil1!$HQ$42:$HQ$55,Feuil1!$HP$42:$HP$55,Feuil2!B16)+SUMIFS(Feuil1!$HS$42:$HS$55,Feuil1!$HR$42:$HR$55,Feuil2!B16)+SUMIFS(Feuil1!$HU$43:$HU$55,Feuil1!$HT$43:$HT$55,Feuil2!B16)+SUMIFS(Feuil1!$HW$42:$HW$55,Feuil1!$HV$42:$HV$55,Feuil2!B16)</f>
        <v>0</v>
      </c>
      <c r="AE16" s="44">
        <f>SUMIFS(Feuil1!$HY$42:$HY$55,Feuil1!$HX$42:$HX$55,Feuil2!B16)+SUMIFS(Feuil1!$IA$42:$IA$55,Feuil1!$HZ$42:$HZ$55,Feuil2!B16)+SUMIFS(Feuil1!$IC$42:$IC$55,Feuil1!$IB$42:$IB$55,Feuil2!B16)+SUMIFS(Feuil1!$IE$42:$IE$55,Feuil1!$ID$42:$ID$55,Feuil2!B16)+SUMIFS(Feuil1!$IG$42:$IG$55,Feuil1!$IF$42:$IF$55,Feuil2!B16)</f>
        <v>0</v>
      </c>
      <c r="AF16" s="44">
        <f>SUMIFS(Feuil1!$II$42:$II$55,Feuil1!$IH$42:$IH$55,Feuil2!B16)+SUMIFS(Feuil1!$IK$42:$IK$55,Feuil1!$IJ$42:$IJ$55,Feuil2!B16)+SUMIFS(Feuil1!$IM$42:$IM$55,Feuil1!$IL$42:$IL$55,Feuil2!B16)+SUMIFS(Feuil1!$IO$42:$IO$55,Feuil1!$IN$42:$IN$55,Feuil2!B16)+SUMIFS(Feuil1!$IQ$42:$IQ$55,Feuil1!$IP$42:$IP$55,Feuil2!B16)</f>
        <v>0</v>
      </c>
      <c r="AG16" s="44">
        <f>SUMIFS(Feuil1!$IS$42:$IS$55,Feuil1!$IR$42:$IR$55,Feuil2!B16)+SUMIFS(Feuil1!$IU$42:$IU$55,Feuil1!$IT$42:$IT$55,Feuil2!B16)+SUMIFS(Feuil1!$IW$42:$IW$55,Feuil1!$IV$42:$IV$55,Feuil2!B16)+SUMIFS(Feuil1!$IY$42:$IY$55,Feuil1!$IX$42:$IX$55,Feuil2!B16)+SUMIFS(Feuil1!$JA$42:$JA$55,Feuil1!$IZ$42:$IZ$55,Feuil2!B16)</f>
        <v>4</v>
      </c>
    </row>
    <row r="17" spans="1:33" hidden="1" x14ac:dyDescent="0.3">
      <c r="A17" t="s">
        <v>330</v>
      </c>
      <c r="B17" s="38" t="s">
        <v>32</v>
      </c>
      <c r="F17" s="1"/>
      <c r="G17" s="61">
        <f>D17+E17-SUM(H17:AF17)</f>
        <v>-9</v>
      </c>
      <c r="H17" s="44">
        <f>SUMIFS('données_mise en stock'!$B$3:$B$164,'données_mise en stock'!$A$3:$A$164,Feuil2!B17)</f>
        <v>0</v>
      </c>
      <c r="I17" s="44">
        <f>SUMIFS('données_mise en stock'!$C$3:$C$164,'données_mise en stock'!$A$3:$A$164,Feuil2!B17)</f>
        <v>0</v>
      </c>
      <c r="J17" s="44">
        <f>SUMIFS('données_mise en stock'!$D$3:$D$164,'données_mise en stock'!$A$3:$A$164,Feuil2!B17)</f>
        <v>0</v>
      </c>
      <c r="K17" s="44">
        <f>SUMIFS('données_mise en stock'!$E$3:$E$164,'données_mise en stock'!$A$3:$A$164,Feuil2!B17)</f>
        <v>0</v>
      </c>
      <c r="L17" s="44">
        <f>SUMIFS('données_mise en stock'!$F$3:$F$164,'données_mise en stock'!$A$3:$A$164,Feuil2!B17)</f>
        <v>0</v>
      </c>
      <c r="M17" s="44">
        <f>SUMIFS('données_mise en stock'!$G$3:$G$164,'données_mise en stock'!$A$3:$A$164,Feuil2!B17)</f>
        <v>4</v>
      </c>
      <c r="N17" s="44">
        <f>SUMIFS('données_mise en stock'!$H$3:$H$164,'données_mise en stock'!$A$3:$A$164,Feuil2!B17)</f>
        <v>3</v>
      </c>
      <c r="O17" s="44">
        <f>SUMIFS('données_mise en stock'!$I$3:$I$164,'données_mise en stock'!$A$3:$A$164,Feuil2!B17)</f>
        <v>1</v>
      </c>
      <c r="P17" s="44">
        <f>SUMIFS('données_mise en stock'!$J$3:$J$164,'données_mise en stock'!$A$3:$A$164,Feuil2!B17)</f>
        <v>0</v>
      </c>
      <c r="Q17" s="44">
        <f>SUMIFS('données_mise en stock'!$K$3:$K$164,'données_mise en stock'!$A$3:$A$164,Feuil2!B17)</f>
        <v>1</v>
      </c>
      <c r="R17" s="44">
        <f>SUMIFS('données_mise en stock'!$L$3:$L$164,'données_mise en stock'!$A$3:$A$164,Feuil2!B17)</f>
        <v>0</v>
      </c>
      <c r="S17" s="44">
        <f>SUMIFS('données_mise en stock'!$M$3:$M$164,'données_mise en stock'!$A$3:$A$164,Feuil2!B17)</f>
        <v>0</v>
      </c>
      <c r="T17" s="44">
        <f>SUMIFS('données_mise en stock'!$N$3:$N$164,'données_mise en stock'!$A$3:$A$164,Feuil2!B17)</f>
        <v>0</v>
      </c>
      <c r="U17" s="44">
        <f>SUMIFS('données_mise en stock'!$O$3:$O$164,'données_mise en stock'!$A$3:$A$164,Feuil2!B17)</f>
        <v>0</v>
      </c>
      <c r="V17" s="44">
        <f>SUMIFS(Feuil1!$EM$42:$EM$55,Feuil1!$EL$42:$EL$55,Feuil2!B17)+SUMIFS(Feuil1!$EO$42:$EO$55,Feuil1!$EN$42:$EN$55,Feuil2!B17)+SUMIFS(Feuil1!$EQ$42:$EQ$55,Feuil1!$EP$42:$EP$55,Feuil2!B17)+SUMIFS(Feuil1!$ES$42:$ES$55,Feuil1!$ER$42:$ER$55,Feuil2!B17)+SUMIFS(Feuil1!$EU$43:$EU$55,Feuil1!$ET$43:$ET$55,Feuil2!B17)</f>
        <v>0</v>
      </c>
      <c r="W17" s="44">
        <f>SUMIFS(Feuil1!$EW$42:$EW$55,Feuil1!$EV$42:$EV$55,Feuil2!B17)+SUMIFS(Feuil1!$EY$42:$EY$55,Feuil1!$EX$42:$EX$55,Feuil2!B17)+SUMIFS(Feuil1!$FA$42:$FA$55,Feuil1!$EZ$42:$EZ$55,Feuil2!B17)+SUMIFS(Feuil1!$FC$42:$FC$55,Feuil1!$FB$42:$FB$55,Feuil2!B17)+SUMIFS(Feuil1!$FE$42:$FE$55,Feuil1!$FD$42:$FD$55,Feuil2!B17)</f>
        <v>0</v>
      </c>
      <c r="X17" s="44">
        <f>SUMIFS(Feuil1!$FG$42:$FG$55,Feuil1!$FF$42:$FF$55,Feuil2!B17)+SUMIFS(Feuil1!$FI$42:$FI$55,Feuil1!$FH$42:$FH$55,Feuil2!B17)+SUMIFS(Feuil1!$FK$42:$FK$55,Feuil1!$FJ$42:$FJ$55,Feuil2!B17)+SUMIFS(Feuil1!$FM$42:$FM$55,Feuil1!$FL$42:$FL$55,Feuil2!B17)+SUMIFS(Feuil1!$FO$42:$FO$55,Feuil1!$FN$42:$FN$55,Feuil2!B17)</f>
        <v>0</v>
      </c>
      <c r="Y17" s="44">
        <f>SUMIFS(Feuil1!$FQ$42:$FQ$55,Feuil1!$FP$42:$FP$55,Feuil2!B17)+SUMIFS(Feuil1!$FS$42:$FS$55,Feuil1!$FR$42:$FR$55,Feuil2!B17)+SUMIFS(Feuil1!$FU$42:$FU$55,Feuil1!$FT$42:$FT$55,Feuil2!B17)+SUMIFS(Feuil1!$FW$42:$FW$55,Feuil1!$FV$42:$FV$55,Feuil2!B17)+SUMIFS(Feuil1!$FY$42:$FY$55,Feuil1!$FX$42:$FX$55,Feuil2!B17)</f>
        <v>0</v>
      </c>
      <c r="Z17" s="44">
        <f>SUMIFS(Feuil1!$GA$42:$GA$55,Feuil1!$FZ$42:$FZ$55,Feuil2!B17)+SUMIFS(Feuil1!$GC$42:$GC$55,Feuil1!$GB$42:$GB$55,Feuil2!B17)+SUMIFS(Feuil1!$GE$42:$GE$55,Feuil1!$GD$42:$GD$55,Feuil2!B17)+SUMIFS(Feuil1!$GG$42:$GG$55,Feuil1!$GF$42:$GF$55,Feuil2!B17)+SUMIFS(Feuil1!$GI$42:$GI$55,Feuil1!$GH$42:$GH$55,Feuil2!B17)</f>
        <v>0</v>
      </c>
      <c r="AA17" s="44">
        <f>SUMIFS(Feuil1!$GK$42:$GK$55,Feuil1!$GJ$42:$GJ$55,Feuil2!B17)+SUMIFS(Feuil1!$GM$42:$GM$55,Feuil1!$GL$42:$GL$55,Feuil2!B17)+SUMIFS(Feuil1!$GO$42:$GO$55,Feuil1!$GN$42:$GN$55,Feuil2!B17)+SUMIFS(Feuil1!$GQ$42:$GQ$55,Feuil1!$GP$42:$GP$55,Feuil2!B17)+SUMIFS(Feuil1!$GS$42:$GS$55,Feuil1!$GR$42:$GR$55,Feuil2!B17)</f>
        <v>0</v>
      </c>
      <c r="AB17" s="44">
        <f>SUMIFS(Feuil1!$GU$42:$GU$55,Feuil1!$GT$42:$GT$55,Feuil2!B17)+SUMIFS(Feuil1!$GW$42:$GW$55,Feuil1!$GV$42:$GV$55,Feuil2!B17)+SUMIFS(Feuil1!$GY$42:$GY$55,Feuil1!$GX$42:$GX$55,Feuil2!B17)+SUMIFS(Feuil1!$HA$42:$HA$55,Feuil1!$GZ$42:$GZ$55,Feuil2!B17)+SUMIFS(Feuil1!$HC$42:$HC$55,Feuil1!$HB$42:$HB$55,Feuil2!B17)</f>
        <v>0</v>
      </c>
      <c r="AC17" s="44">
        <f>SUMIFS(Feuil1!$HE$42:$HE$55,Feuil1!$HD$42:$HD$55,Feuil2!B17)+SUMIFS(Feuil1!$HG$42:$HG$55,Feuil1!$HF$42:$HF$55,Feuil2!B17)+SUMIFS(Feuil1!$HI$42:$HI$55,Feuil1!$HH$42:$HH$55,Feuil2!B17)+SUMIFS(Feuil1!$HK$42:$HK$55,Feuil1!$HJ$42:$HJ$55,Feuil2!B17)+SUMIFS(Feuil1!$HM$42:$HM$55,Feuil1!$HL$42:$HL$55,Feuil2!B17)</f>
        <v>0</v>
      </c>
      <c r="AD17" s="44">
        <f>SUMIFS(Feuil1!$HO$42:$HO$55,Feuil1!$HN$42:$HN$55,Feuil2!B17)+SUMIFS(Feuil1!$HQ$42:$HQ$55,Feuil1!$HP$42:$HP$55,Feuil2!B17)+SUMIFS(Feuil1!$HS$42:$HS$55,Feuil1!$HR$42:$HR$55,Feuil2!B17)+SUMIFS(Feuil1!$HU$43:$HU$55,Feuil1!$HT$43:$HT$55,Feuil2!B17)+SUMIFS(Feuil1!$HW$42:$HW$55,Feuil1!$HV$42:$HV$55,Feuil2!B17)</f>
        <v>0</v>
      </c>
      <c r="AE17" s="44">
        <f>SUMIFS(Feuil1!$HY$42:$HY$55,Feuil1!$HX$42:$HX$55,Feuil2!B17)+SUMIFS(Feuil1!$IA$42:$IA$55,Feuil1!$HZ$42:$HZ$55,Feuil2!B17)+SUMIFS(Feuil1!$IC$42:$IC$55,Feuil1!$IB$42:$IB$55,Feuil2!B17)+SUMIFS(Feuil1!$IE$42:$IE$55,Feuil1!$ID$42:$ID$55,Feuil2!B17)+SUMIFS(Feuil1!$IG$42:$IG$55,Feuil1!$IF$42:$IF$55,Feuil2!B17)</f>
        <v>0</v>
      </c>
      <c r="AF17" s="44">
        <f>SUMIFS(Feuil1!$II$42:$II$55,Feuil1!$IH$42:$IH$55,Feuil2!B17)+SUMIFS(Feuil1!$IK$42:$IK$55,Feuil1!$IJ$42:$IJ$55,Feuil2!B17)+SUMIFS(Feuil1!$IM$42:$IM$55,Feuil1!$IL$42:$IL$55,Feuil2!B17)+SUMIFS(Feuil1!$IO$42:$IO$55,Feuil1!$IN$42:$IN$55,Feuil2!B17)+SUMIFS(Feuil1!$IQ$42:$IQ$55,Feuil1!$IP$42:$IP$55,Feuil2!B17)</f>
        <v>0</v>
      </c>
      <c r="AG17" s="44">
        <f>SUMIFS(Feuil1!$IS$42:$IS$55,Feuil1!$IR$42:$IR$55,Feuil2!B17)+SUMIFS(Feuil1!$IU$42:$IU$55,Feuil1!$IT$42:$IT$55,Feuil2!B17)+SUMIFS(Feuil1!$IW$42:$IW$55,Feuil1!$IV$42:$IV$55,Feuil2!B17)+SUMIFS(Feuil1!$IY$42:$IY$55,Feuil1!$IX$42:$IX$55,Feuil2!B17)+SUMIFS(Feuil1!$JA$42:$JA$55,Feuil1!$IZ$42:$IZ$55,Feuil2!B17)</f>
        <v>0</v>
      </c>
    </row>
    <row r="18" spans="1:33" x14ac:dyDescent="0.3">
      <c r="A18" t="s">
        <v>189</v>
      </c>
      <c r="B18" t="s">
        <v>29</v>
      </c>
      <c r="C18" t="s">
        <v>338</v>
      </c>
      <c r="D18">
        <f>SUMIFS(données_demande!$B$2:$B$57,données_demande!$A$2:$A$57,Feuil2!B18)</f>
        <v>15</v>
      </c>
      <c r="E18">
        <f>SUMIFS(données_demande!$C$2:$C$57,données_demande!$A$2:$A$57,Feuil2!B18)</f>
        <v>36</v>
      </c>
      <c r="F18" s="1">
        <f t="shared" si="0"/>
        <v>51</v>
      </c>
      <c r="G18" s="61">
        <f>D18+E18-SUM(H18:AF18)</f>
        <v>37</v>
      </c>
      <c r="H18" s="44">
        <f>SUMIFS('données_mise en stock'!$B$3:$B$164,'données_mise en stock'!$A$3:$A$164,Feuil2!B18)</f>
        <v>0</v>
      </c>
      <c r="I18" s="44">
        <f>SUMIFS('données_mise en stock'!$C$3:$C$164,'données_mise en stock'!$A$3:$A$164,Feuil2!B18)</f>
        <v>0</v>
      </c>
      <c r="J18" s="44">
        <f>SUMIFS('données_mise en stock'!$D$3:$D$164,'données_mise en stock'!$A$3:$A$164,Feuil2!B18)</f>
        <v>0</v>
      </c>
      <c r="K18" s="44">
        <f>SUMIFS('données_mise en stock'!$E$3:$E$164,'données_mise en stock'!$A$3:$A$164,Feuil2!B18)</f>
        <v>0</v>
      </c>
      <c r="L18" s="44">
        <f>SUMIFS('données_mise en stock'!$F$3:$F$164,'données_mise en stock'!$A$3:$A$164,Feuil2!B18)</f>
        <v>0</v>
      </c>
      <c r="M18" s="44">
        <f>SUMIFS('données_mise en stock'!$G$3:$G$164,'données_mise en stock'!$A$3:$A$164,Feuil2!B18)</f>
        <v>2</v>
      </c>
      <c r="N18" s="44">
        <f>SUMIFS('données_mise en stock'!$H$3:$H$164,'données_mise en stock'!$A$3:$A$164,Feuil2!B18)</f>
        <v>0</v>
      </c>
      <c r="O18" s="44">
        <f>SUMIFS('données_mise en stock'!$I$3:$I$164,'données_mise en stock'!$A$3:$A$164,Feuil2!B18)</f>
        <v>0</v>
      </c>
      <c r="P18" s="44">
        <f>SUMIFS('données_mise en stock'!$J$3:$J$164,'données_mise en stock'!$A$3:$A$164,Feuil2!B18)</f>
        <v>2</v>
      </c>
      <c r="Q18" s="44">
        <f>SUMIFS('données_mise en stock'!$K$3:$K$164,'données_mise en stock'!$A$3:$A$164,Feuil2!B18)</f>
        <v>0</v>
      </c>
      <c r="R18" s="44">
        <f>SUMIFS('données_mise en stock'!$L$3:$L$164,'données_mise en stock'!$A$3:$A$164,Feuil2!B18)</f>
        <v>0</v>
      </c>
      <c r="S18" s="44">
        <f>SUMIFS('données_mise en stock'!$M$3:$M$164,'données_mise en stock'!$A$3:$A$164,Feuil2!B18)</f>
        <v>0</v>
      </c>
      <c r="T18" s="44">
        <f>SUMIFS('données_mise en stock'!$N$3:$N$164,'données_mise en stock'!$A$3:$A$164,Feuil2!B18)</f>
        <v>0</v>
      </c>
      <c r="U18" s="44">
        <f>SUMIFS('données_mise en stock'!$O$3:$O$164,'données_mise en stock'!$A$3:$A$164,Feuil2!B18)</f>
        <v>0</v>
      </c>
      <c r="V18" s="44">
        <f>SUMIFS(Feuil1!$EM$42:$EM$55,Feuil1!$EL$42:$EL$55,Feuil2!B18)+SUMIFS(Feuil1!$EO$42:$EO$55,Feuil1!$EN$42:$EN$55,Feuil2!B18)+SUMIFS(Feuil1!$EQ$42:$EQ$55,Feuil1!$EP$42:$EP$55,Feuil2!B18)+SUMIFS(Feuil1!$ES$42:$ES$55,Feuil1!$ER$42:$ER$55,Feuil2!B18)+SUMIFS(Feuil1!$EU$43:$EU$55,Feuil1!$ET$43:$ET$55,Feuil2!B18)</f>
        <v>0</v>
      </c>
      <c r="W18" s="44">
        <f>SUMIFS(Feuil1!$EW$42:$EW$55,Feuil1!$EV$42:$EV$55,Feuil2!B18)+SUMIFS(Feuil1!$EY$42:$EY$55,Feuil1!$EX$42:$EX$55,Feuil2!B18)+SUMIFS(Feuil1!$FA$42:$FA$55,Feuil1!$EZ$42:$EZ$55,Feuil2!B18)+SUMIFS(Feuil1!$FC$42:$FC$55,Feuil1!$FB$42:$FB$55,Feuil2!B18)+SUMIFS(Feuil1!$FE$42:$FE$55,Feuil1!$FD$42:$FD$55,Feuil2!B18)</f>
        <v>0</v>
      </c>
      <c r="X18" s="44">
        <f>SUMIFS(Feuil1!$FG$42:$FG$55,Feuil1!$FF$42:$FF$55,Feuil2!B18)+SUMIFS(Feuil1!$FI$42:$FI$55,Feuil1!$FH$42:$FH$55,Feuil2!B18)+SUMIFS(Feuil1!$FK$42:$FK$55,Feuil1!$FJ$42:$FJ$55,Feuil2!B18)+SUMIFS(Feuil1!$FM$42:$FM$55,Feuil1!$FL$42:$FL$55,Feuil2!B18)+SUMIFS(Feuil1!$FO$42:$FO$55,Feuil1!$FN$42:$FN$55,Feuil2!B18)</f>
        <v>0</v>
      </c>
      <c r="Y18" s="44">
        <f>SUMIFS(Feuil1!$FQ$42:$FQ$55,Feuil1!$FP$42:$FP$55,Feuil2!B18)+SUMIFS(Feuil1!$FS$42:$FS$55,Feuil1!$FR$42:$FR$55,Feuil2!B18)+SUMIFS(Feuil1!$FU$42:$FU$55,Feuil1!$FT$42:$FT$55,Feuil2!B18)+SUMIFS(Feuil1!$FW$42:$FW$55,Feuil1!$FV$42:$FV$55,Feuil2!B18)+SUMIFS(Feuil1!$FY$42:$FY$55,Feuil1!$FX$42:$FX$55,Feuil2!B18)</f>
        <v>0</v>
      </c>
      <c r="Z18" s="44">
        <f>SUMIFS(Feuil1!$GA$42:$GA$55,Feuil1!$FZ$42:$FZ$55,Feuil2!B18)+SUMIFS(Feuil1!$GC$42:$GC$55,Feuil1!$GB$42:$GB$55,Feuil2!B18)+SUMIFS(Feuil1!$GE$42:$GE$55,Feuil1!$GD$42:$GD$55,Feuil2!B18)+SUMIFS(Feuil1!$GG$42:$GG$55,Feuil1!$GF$42:$GF$55,Feuil2!B18)+SUMIFS(Feuil1!$GI$42:$GI$55,Feuil1!$GH$42:$GH$55,Feuil2!B18)</f>
        <v>0</v>
      </c>
      <c r="AA18" s="44">
        <f>SUMIFS(Feuil1!$GK$42:$GK$55,Feuil1!$GJ$42:$GJ$55,Feuil2!B18)+SUMIFS(Feuil1!$GM$42:$GM$55,Feuil1!$GL$42:$GL$55,Feuil2!B18)+SUMIFS(Feuil1!$GO$42:$GO$55,Feuil1!$GN$42:$GN$55,Feuil2!B18)+SUMIFS(Feuil1!$GQ$42:$GQ$55,Feuil1!$GP$42:$GP$55,Feuil2!B18)+SUMIFS(Feuil1!$GS$42:$GS$55,Feuil1!$GR$42:$GR$55,Feuil2!B18)</f>
        <v>0</v>
      </c>
      <c r="AB18" s="44">
        <f>SUMIFS(Feuil1!$GU$42:$GU$55,Feuil1!$GT$42:$GT$55,Feuil2!B18)+SUMIFS(Feuil1!$GW$42:$GW$55,Feuil1!$GV$42:$GV$55,Feuil2!B18)+SUMIFS(Feuil1!$GY$42:$GY$55,Feuil1!$GX$42:$GX$55,Feuil2!B18)+SUMIFS(Feuil1!$HA$42:$HA$55,Feuil1!$GZ$42:$GZ$55,Feuil2!B18)+SUMIFS(Feuil1!$HC$42:$HC$55,Feuil1!$HB$42:$HB$55,Feuil2!B18)</f>
        <v>0</v>
      </c>
      <c r="AC18" s="44">
        <f>SUMIFS(Feuil1!$HE$42:$HE$55,Feuil1!$HD$42:$HD$55,Feuil2!B18)+SUMIFS(Feuil1!$HG$42:$HG$55,Feuil1!$HF$42:$HF$55,Feuil2!B18)+SUMIFS(Feuil1!$HI$42:$HI$55,Feuil1!$HH$42:$HH$55,Feuil2!B18)+SUMIFS(Feuil1!$HK$42:$HK$55,Feuil1!$HJ$42:$HJ$55,Feuil2!B18)+SUMIFS(Feuil1!$HM$42:$HM$55,Feuil1!$HL$42:$HL$55,Feuil2!B18)</f>
        <v>4</v>
      </c>
      <c r="AD18" s="44">
        <f>SUMIFS(Feuil1!$HO$42:$HO$55,Feuil1!$HN$42:$HN$55,Feuil2!B18)+SUMIFS(Feuil1!$HQ$42:$HQ$55,Feuil1!$HP$42:$HP$55,Feuil2!B18)+SUMIFS(Feuil1!$HS$42:$HS$55,Feuil1!$HR$42:$HR$55,Feuil2!B18)+SUMIFS(Feuil1!$HU$43:$HU$55,Feuil1!$HT$43:$HT$55,Feuil2!B18)+SUMIFS(Feuil1!$HW$42:$HW$55,Feuil1!$HV$42:$HV$55,Feuil2!B18)</f>
        <v>5</v>
      </c>
      <c r="AE18" s="44">
        <f>SUMIFS(Feuil1!$HY$42:$HY$55,Feuil1!$HX$42:$HX$55,Feuil2!B18)+SUMIFS(Feuil1!$IA$42:$IA$55,Feuil1!$HZ$42:$HZ$55,Feuil2!B18)+SUMIFS(Feuil1!$IC$42:$IC$55,Feuil1!$IB$42:$IB$55,Feuil2!B18)+SUMIFS(Feuil1!$IE$42:$IE$55,Feuil1!$ID$42:$ID$55,Feuil2!B18)+SUMIFS(Feuil1!$IG$42:$IG$55,Feuil1!$IF$42:$IF$55,Feuil2!B18)</f>
        <v>0</v>
      </c>
      <c r="AF18" s="44">
        <f>SUMIFS(Feuil1!$II$42:$II$55,Feuil1!$IH$42:$IH$55,Feuil2!B18)+SUMIFS(Feuil1!$IK$42:$IK$55,Feuil1!$IJ$42:$IJ$55,Feuil2!B18)+SUMIFS(Feuil1!$IM$42:$IM$55,Feuil1!$IL$42:$IL$55,Feuil2!B18)+SUMIFS(Feuil1!$IO$42:$IO$55,Feuil1!$IN$42:$IN$55,Feuil2!B18)+SUMIFS(Feuil1!$IQ$42:$IQ$55,Feuil1!$IP$42:$IP$55,Feuil2!B18)</f>
        <v>1</v>
      </c>
      <c r="AG18" s="44">
        <f>SUMIFS(Feuil1!$IS$42:$IS$55,Feuil1!$IR$42:$IR$55,Feuil2!B18)+SUMIFS(Feuil1!$IU$42:$IU$55,Feuil1!$IT$42:$IT$55,Feuil2!B18)+SUMIFS(Feuil1!$IW$42:$IW$55,Feuil1!$IV$42:$IV$55,Feuil2!B18)+SUMIFS(Feuil1!$IY$42:$IY$55,Feuil1!$IX$42:$IX$55,Feuil2!B18)+SUMIFS(Feuil1!$JA$42:$JA$55,Feuil1!$IZ$42:$IZ$55,Feuil2!B18)</f>
        <v>0</v>
      </c>
    </row>
    <row r="19" spans="1:33" x14ac:dyDescent="0.3">
      <c r="A19" t="s">
        <v>189</v>
      </c>
      <c r="B19" s="63" t="s">
        <v>19</v>
      </c>
      <c r="C19" t="s">
        <v>342</v>
      </c>
      <c r="D19">
        <f>SUMIFS(données_demande!$B$2:$B$57,données_demande!$A$2:$A$57,Feuil2!B19)</f>
        <v>0</v>
      </c>
      <c r="E19">
        <f>SUMIFS(données_demande!$C$2:$C$57,données_demande!$A$2:$A$57,Feuil2!B19)</f>
        <v>187</v>
      </c>
      <c r="F19" s="1">
        <f t="shared" si="0"/>
        <v>187</v>
      </c>
      <c r="G19" s="61">
        <f>D19+E19-SUM(H19:AF19)</f>
        <v>109</v>
      </c>
      <c r="H19" s="44">
        <f>SUMIFS('données_mise en stock'!$B$3:$B$164,'données_mise en stock'!$A$3:$A$164,Feuil2!B19)</f>
        <v>4</v>
      </c>
      <c r="I19" s="44">
        <f>SUMIFS('données_mise en stock'!$C$3:$C$164,'données_mise en stock'!$A$3:$A$164,Feuil2!B19)</f>
        <v>0</v>
      </c>
      <c r="J19" s="44">
        <f>SUMIFS('données_mise en stock'!$D$3:$D$164,'données_mise en stock'!$A$3:$A$164,Feuil2!B19)</f>
        <v>5</v>
      </c>
      <c r="K19" s="44">
        <f>SUMIFS('données_mise en stock'!$E$3:$E$164,'données_mise en stock'!$A$3:$A$164,Feuil2!B19)</f>
        <v>0</v>
      </c>
      <c r="L19" s="44">
        <f>SUMIFS('données_mise en stock'!$F$3:$F$164,'données_mise en stock'!$A$3:$A$164,Feuil2!B19)</f>
        <v>2</v>
      </c>
      <c r="M19" s="44">
        <f>SUMIFS('données_mise en stock'!$G$3:$G$164,'données_mise en stock'!$A$3:$A$164,Feuil2!B19)</f>
        <v>4</v>
      </c>
      <c r="N19" s="44">
        <f>SUMIFS('données_mise en stock'!$H$3:$H$164,'données_mise en stock'!$A$3:$A$164,Feuil2!B19)</f>
        <v>4</v>
      </c>
      <c r="O19" s="44">
        <f>SUMIFS('données_mise en stock'!$I$3:$I$164,'données_mise en stock'!$A$3:$A$164,Feuil2!B19)</f>
        <v>5</v>
      </c>
      <c r="P19" s="44">
        <f>SUMIFS('données_mise en stock'!$J$3:$J$164,'données_mise en stock'!$A$3:$A$164,Feuil2!B19)</f>
        <v>11</v>
      </c>
      <c r="Q19" s="44">
        <f>SUMIFS('données_mise en stock'!$K$3:$K$164,'données_mise en stock'!$A$3:$A$164,Feuil2!B19)</f>
        <v>5</v>
      </c>
      <c r="R19" s="44">
        <f>SUMIFS('données_mise en stock'!$L$3:$L$164,'données_mise en stock'!$A$3:$A$164,Feuil2!B19)</f>
        <v>8</v>
      </c>
      <c r="S19" s="44">
        <f>SUMIFS('données_mise en stock'!$M$3:$M$164,'données_mise en stock'!$A$3:$A$164,Feuil2!B19)</f>
        <v>4</v>
      </c>
      <c r="T19" s="44">
        <f>SUMIFS('données_mise en stock'!$N$3:$N$164,'données_mise en stock'!$A$3:$A$164,Feuil2!B19)</f>
        <v>11</v>
      </c>
      <c r="U19" s="44">
        <f>SUMIFS('données_mise en stock'!$O$3:$O$164,'données_mise en stock'!$A$3:$A$164,Feuil2!B19)</f>
        <v>0</v>
      </c>
      <c r="V19" s="44">
        <f>SUMIFS(Feuil1!$EM$42:$EM$55,Feuil1!$EL$42:$EL$55,Feuil2!B19)+SUMIFS(Feuil1!$EO$42:$EO$55,Feuil1!$EN$42:$EN$55,Feuil2!B19)+SUMIFS(Feuil1!$EQ$42:$EQ$55,Feuil1!$EP$42:$EP$55,Feuil2!B19)+SUMIFS(Feuil1!$ES$42:$ES$55,Feuil1!$ER$42:$ER$55,Feuil2!B19)+SUMIFS(Feuil1!$EU$43:$EU$55,Feuil1!$ET$43:$ET$55,Feuil2!B19)</f>
        <v>0</v>
      </c>
      <c r="W19" s="44">
        <f>SUMIFS(Feuil1!$EW$42:$EW$55,Feuil1!$EV$42:$EV$55,Feuil2!B19)+SUMIFS(Feuil1!$EY$42:$EY$55,Feuil1!$EX$42:$EX$55,Feuil2!B19)+SUMIFS(Feuil1!$FA$42:$FA$55,Feuil1!$EZ$42:$EZ$55,Feuil2!B19)+SUMIFS(Feuil1!$FC$42:$FC$55,Feuil1!$FB$42:$FB$55,Feuil2!B19)+SUMIFS(Feuil1!$FE$42:$FE$55,Feuil1!$FD$42:$FD$55,Feuil2!B19)</f>
        <v>0</v>
      </c>
      <c r="X19" s="44">
        <f>SUMIFS(Feuil1!$FG$42:$FG$55,Feuil1!$FF$42:$FF$55,Feuil2!B19)+SUMIFS(Feuil1!$FI$42:$FI$55,Feuil1!$FH$42:$FH$55,Feuil2!B19)+SUMIFS(Feuil1!$FK$42:$FK$55,Feuil1!$FJ$42:$FJ$55,Feuil2!B19)+SUMIFS(Feuil1!$FM$42:$FM$55,Feuil1!$FL$42:$FL$55,Feuil2!B19)+SUMIFS(Feuil1!$FO$42:$FO$55,Feuil1!$FN$42:$FN$55,Feuil2!B19)</f>
        <v>0</v>
      </c>
      <c r="Y19" s="44">
        <f>SUMIFS(Feuil1!$FQ$42:$FQ$55,Feuil1!$FP$42:$FP$55,Feuil2!B19)+SUMIFS(Feuil1!$FS$42:$FS$55,Feuil1!$FR$42:$FR$55,Feuil2!B19)+SUMIFS(Feuil1!$FU$42:$FU$55,Feuil1!$FT$42:$FT$55,Feuil2!B19)+SUMIFS(Feuil1!$FW$42:$FW$55,Feuil1!$FV$42:$FV$55,Feuil2!B19)+SUMIFS(Feuil1!$FY$42:$FY$55,Feuil1!$FX$42:$FX$55,Feuil2!B19)</f>
        <v>0</v>
      </c>
      <c r="Z19" s="44">
        <f>SUMIFS(Feuil1!$GA$42:$GA$55,Feuil1!$FZ$42:$FZ$55,Feuil2!B19)+SUMIFS(Feuil1!$GC$42:$GC$55,Feuil1!$GB$42:$GB$55,Feuil2!B19)+SUMIFS(Feuil1!$GE$42:$GE$55,Feuil1!$GD$42:$GD$55,Feuil2!B19)+SUMIFS(Feuil1!$GG$42:$GG$55,Feuil1!$GF$42:$GF$55,Feuil2!B19)+SUMIFS(Feuil1!$GI$42:$GI$55,Feuil1!$GH$42:$GH$55,Feuil2!B19)</f>
        <v>0</v>
      </c>
      <c r="AA19" s="44">
        <f>SUMIFS(Feuil1!$GK$42:$GK$55,Feuil1!$GJ$42:$GJ$55,Feuil2!B19)+SUMIFS(Feuil1!$GM$42:$GM$55,Feuil1!$GL$42:$GL$55,Feuil2!B19)+SUMIFS(Feuil1!$GO$42:$GO$55,Feuil1!$GN$42:$GN$55,Feuil2!B19)+SUMIFS(Feuil1!$GQ$42:$GQ$55,Feuil1!$GP$42:$GP$55,Feuil2!B19)+SUMIFS(Feuil1!$GS$42:$GS$55,Feuil1!$GR$42:$GR$55,Feuil2!B19)</f>
        <v>0</v>
      </c>
      <c r="AB19" s="44">
        <f>SUMIFS(Feuil1!$GU$42:$GU$55,Feuil1!$GT$42:$GT$55,Feuil2!B19)+SUMIFS(Feuil1!$GW$42:$GW$55,Feuil1!$GV$42:$GV$55,Feuil2!B19)+SUMIFS(Feuil1!$GY$42:$GY$55,Feuil1!$GX$42:$GX$55,Feuil2!B19)+SUMIFS(Feuil1!$HA$42:$HA$55,Feuil1!$GZ$42:$GZ$55,Feuil2!B19)+SUMIFS(Feuil1!$HC$42:$HC$55,Feuil1!$HB$42:$HB$55,Feuil2!B19)</f>
        <v>0</v>
      </c>
      <c r="AC19" s="44">
        <f>SUMIFS(Feuil1!$HE$42:$HE$55,Feuil1!$HD$42:$HD$55,Feuil2!B19)+SUMIFS(Feuil1!$HG$42:$HG$55,Feuil1!$HF$42:$HF$55,Feuil2!B19)+SUMIFS(Feuil1!$HI$42:$HI$55,Feuil1!$HH$42:$HH$55,Feuil2!B19)+SUMIFS(Feuil1!$HK$42:$HK$55,Feuil1!$HJ$42:$HJ$55,Feuil2!B19)+SUMIFS(Feuil1!$HM$42:$HM$55,Feuil1!$HL$42:$HL$55,Feuil2!B19)</f>
        <v>0</v>
      </c>
      <c r="AD19" s="44">
        <f>SUMIFS(Feuil1!$HO$42:$HO$55,Feuil1!$HN$42:$HN$55,Feuil2!B19)+SUMIFS(Feuil1!$HQ$42:$HQ$55,Feuil1!$HP$42:$HP$55,Feuil2!B19)+SUMIFS(Feuil1!$HS$42:$HS$55,Feuil1!$HR$42:$HR$55,Feuil2!B19)+SUMIFS(Feuil1!$HU$43:$HU$55,Feuil1!$HT$43:$HT$55,Feuil2!B19)+SUMIFS(Feuil1!$HW$42:$HW$55,Feuil1!$HV$42:$HV$55,Feuil2!B19)</f>
        <v>0</v>
      </c>
      <c r="AE19" s="44">
        <f>SUMIFS(Feuil1!$HY$42:$HY$55,Feuil1!$HX$42:$HX$55,Feuil2!B19)+SUMIFS(Feuil1!$IA$42:$IA$55,Feuil1!$HZ$42:$HZ$55,Feuil2!B19)+SUMIFS(Feuil1!$IC$42:$IC$55,Feuil1!$IB$42:$IB$55,Feuil2!B19)+SUMIFS(Feuil1!$IE$42:$IE$55,Feuil1!$ID$42:$ID$55,Feuil2!B19)+SUMIFS(Feuil1!$IG$42:$IG$55,Feuil1!$IF$42:$IF$55,Feuil2!B19)</f>
        <v>5</v>
      </c>
      <c r="AF19" s="44">
        <f>SUMIFS(Feuil1!$II$42:$II$55,Feuil1!$IH$42:$IH$55,Feuil2!B19)+SUMIFS(Feuil1!$IK$42:$IK$55,Feuil1!$IJ$42:$IJ$55,Feuil2!B19)+SUMIFS(Feuil1!$IM$42:$IM$55,Feuil1!$IL$42:$IL$55,Feuil2!B19)+SUMIFS(Feuil1!$IO$42:$IO$55,Feuil1!$IN$42:$IN$55,Feuil2!B19)+SUMIFS(Feuil1!$IQ$42:$IQ$55,Feuil1!$IP$42:$IP$55,Feuil2!B19)</f>
        <v>10</v>
      </c>
      <c r="AG19" s="44">
        <f>SUMIFS(Feuil1!$IS$42:$IS$55,Feuil1!$IR$42:$IR$55,Feuil2!B19)+SUMIFS(Feuil1!$IU$42:$IU$55,Feuil1!$IT$42:$IT$55,Feuil2!B19)+SUMIFS(Feuil1!$IW$42:$IW$55,Feuil1!$IV$42:$IV$55,Feuil2!B19)+SUMIFS(Feuil1!$IY$42:$IY$55,Feuil1!$IX$42:$IX$55,Feuil2!B19)+SUMIFS(Feuil1!$JA$42:$JA$55,Feuil1!$IZ$42:$IZ$55,Feuil2!B19)</f>
        <v>4</v>
      </c>
    </row>
    <row r="20" spans="1:33" x14ac:dyDescent="0.3">
      <c r="A20" t="s">
        <v>189</v>
      </c>
      <c r="B20" t="s">
        <v>79</v>
      </c>
      <c r="D20">
        <f>SUMIFS(données_demande!$B$2:$B$57,données_demande!$A$2:$A$57,Feuil2!B20)</f>
        <v>12</v>
      </c>
      <c r="E20">
        <f>SUMIFS(données_demande!$C$2:$C$57,données_demande!$A$2:$A$57,Feuil2!B20)</f>
        <v>50</v>
      </c>
      <c r="F20" s="1">
        <f t="shared" si="0"/>
        <v>62</v>
      </c>
      <c r="G20" s="61">
        <f>D20+E20-SUM(H20:AF20)</f>
        <v>36</v>
      </c>
      <c r="H20" s="44">
        <f>SUMIFS('données_mise en stock'!$B$3:$B$164,'données_mise en stock'!$A$3:$A$164,Feuil2!B20)</f>
        <v>3</v>
      </c>
      <c r="I20" s="44">
        <f>SUMIFS('données_mise en stock'!$C$3:$C$164,'données_mise en stock'!$A$3:$A$164,Feuil2!B20)</f>
        <v>0</v>
      </c>
      <c r="J20" s="44">
        <f>SUMIFS('données_mise en stock'!$D$3:$D$164,'données_mise en stock'!$A$3:$A$164,Feuil2!B20)</f>
        <v>0</v>
      </c>
      <c r="K20" s="44">
        <f>SUMIFS('données_mise en stock'!$E$3:$E$164,'données_mise en stock'!$A$3:$A$164,Feuil2!B20)</f>
        <v>0</v>
      </c>
      <c r="L20" s="44">
        <f>SUMIFS('données_mise en stock'!$F$3:$F$164,'données_mise en stock'!$A$3:$A$164,Feuil2!B20)</f>
        <v>0</v>
      </c>
      <c r="M20" s="44">
        <f>SUMIFS('données_mise en stock'!$G$3:$G$164,'données_mise en stock'!$A$3:$A$164,Feuil2!B20)</f>
        <v>0</v>
      </c>
      <c r="N20" s="44">
        <f>SUMIFS('données_mise en stock'!$H$3:$H$164,'données_mise en stock'!$A$3:$A$164,Feuil2!B20)</f>
        <v>0</v>
      </c>
      <c r="O20" s="44">
        <f>SUMIFS('données_mise en stock'!$I$3:$I$164,'données_mise en stock'!$A$3:$A$164,Feuil2!B20)</f>
        <v>0</v>
      </c>
      <c r="P20" s="44">
        <f>SUMIFS('données_mise en stock'!$J$3:$J$164,'données_mise en stock'!$A$3:$A$164,Feuil2!B20)</f>
        <v>0</v>
      </c>
      <c r="Q20" s="44">
        <f>SUMIFS('données_mise en stock'!$K$3:$K$164,'données_mise en stock'!$A$3:$A$164,Feuil2!B20)</f>
        <v>0</v>
      </c>
      <c r="R20" s="44">
        <f>SUMIFS('données_mise en stock'!$L$3:$L$164,'données_mise en stock'!$A$3:$A$164,Feuil2!B20)</f>
        <v>0</v>
      </c>
      <c r="S20" s="44">
        <f>SUMIFS('données_mise en stock'!$M$3:$M$164,'données_mise en stock'!$A$3:$A$164,Feuil2!B20)</f>
        <v>0</v>
      </c>
      <c r="T20" s="44">
        <f>SUMIFS('données_mise en stock'!$N$3:$N$164,'données_mise en stock'!$A$3:$A$164,Feuil2!B20)</f>
        <v>0</v>
      </c>
      <c r="U20" s="44">
        <f>SUMIFS('données_mise en stock'!$O$3:$O$164,'données_mise en stock'!$A$3:$A$164,Feuil2!B20)</f>
        <v>3</v>
      </c>
      <c r="V20" s="44">
        <f>SUMIFS(Feuil1!$EM$42:$EM$55,Feuil1!$EL$42:$EL$55,Feuil2!B20)+SUMIFS(Feuil1!$EO$42:$EO$55,Feuil1!$EN$42:$EN$55,Feuil2!B20)+SUMIFS(Feuil1!$EQ$42:$EQ$55,Feuil1!$EP$42:$EP$55,Feuil2!B20)+SUMIFS(Feuil1!$ES$42:$ES$55,Feuil1!$ER$42:$ER$55,Feuil2!B20)+SUMIFS(Feuil1!$EU$43:$EU$55,Feuil1!$ET$43:$ET$55,Feuil2!B20)</f>
        <v>5</v>
      </c>
      <c r="W20" s="44">
        <f>SUMIFS(Feuil1!$EW$42:$EW$55,Feuil1!$EV$42:$EV$55,Feuil2!B20)+SUMIFS(Feuil1!$EY$42:$EY$55,Feuil1!$EX$42:$EX$55,Feuil2!B20)+SUMIFS(Feuil1!$FA$42:$FA$55,Feuil1!$EZ$42:$EZ$55,Feuil2!B20)+SUMIFS(Feuil1!$FC$42:$FC$55,Feuil1!$FB$42:$FB$55,Feuil2!B20)+SUMIFS(Feuil1!$FE$42:$FE$55,Feuil1!$FD$42:$FD$55,Feuil2!B20)</f>
        <v>8</v>
      </c>
      <c r="X20" s="44">
        <f>SUMIFS(Feuil1!$FG$42:$FG$55,Feuil1!$FF$42:$FF$55,Feuil2!B20)+SUMIFS(Feuil1!$FI$42:$FI$55,Feuil1!$FH$42:$FH$55,Feuil2!B20)+SUMIFS(Feuil1!$FK$42:$FK$55,Feuil1!$FJ$42:$FJ$55,Feuil2!B20)+SUMIFS(Feuil1!$FM$42:$FM$55,Feuil1!$FL$42:$FL$55,Feuil2!B20)+SUMIFS(Feuil1!$FO$42:$FO$55,Feuil1!$FN$42:$FN$55,Feuil2!B20)</f>
        <v>0</v>
      </c>
      <c r="Y20" s="44">
        <f>SUMIFS(Feuil1!$FQ$42:$FQ$55,Feuil1!$FP$42:$FP$55,Feuil2!B20)+SUMIFS(Feuil1!$FS$42:$FS$55,Feuil1!$FR$42:$FR$55,Feuil2!B20)+SUMIFS(Feuil1!$FU$42:$FU$55,Feuil1!$FT$42:$FT$55,Feuil2!B20)+SUMIFS(Feuil1!$FW$42:$FW$55,Feuil1!$FV$42:$FV$55,Feuil2!B20)+SUMIFS(Feuil1!$FY$42:$FY$55,Feuil1!$FX$42:$FX$55,Feuil2!B20)</f>
        <v>0</v>
      </c>
      <c r="Z20" s="44">
        <f>SUMIFS(Feuil1!$GA$42:$GA$55,Feuil1!$FZ$42:$FZ$55,Feuil2!B20)+SUMIFS(Feuil1!$GC$42:$GC$55,Feuil1!$GB$42:$GB$55,Feuil2!B20)+SUMIFS(Feuil1!$GE$42:$GE$55,Feuil1!$GD$42:$GD$55,Feuil2!B20)+SUMIFS(Feuil1!$GG$42:$GG$55,Feuil1!$GF$42:$GF$55,Feuil2!B20)+SUMIFS(Feuil1!$GI$42:$GI$55,Feuil1!$GH$42:$GH$55,Feuil2!B20)</f>
        <v>6</v>
      </c>
      <c r="AA20" s="44">
        <f>SUMIFS(Feuil1!$GK$42:$GK$55,Feuil1!$GJ$42:$GJ$55,Feuil2!B20)+SUMIFS(Feuil1!$GM$42:$GM$55,Feuil1!$GL$42:$GL$55,Feuil2!B20)+SUMIFS(Feuil1!$GO$42:$GO$55,Feuil1!$GN$42:$GN$55,Feuil2!B20)+SUMIFS(Feuil1!$GQ$42:$GQ$55,Feuil1!$GP$42:$GP$55,Feuil2!B20)+SUMIFS(Feuil1!$GS$42:$GS$55,Feuil1!$GR$42:$GR$55,Feuil2!B20)</f>
        <v>1</v>
      </c>
      <c r="AB20" s="44">
        <f>SUMIFS(Feuil1!$GU$42:$GU$55,Feuil1!$GT$42:$GT$55,Feuil2!B20)+SUMIFS(Feuil1!$GW$42:$GW$55,Feuil1!$GV$42:$GV$55,Feuil2!B20)+SUMIFS(Feuil1!$GY$42:$GY$55,Feuil1!$GX$42:$GX$55,Feuil2!B20)+SUMIFS(Feuil1!$HA$42:$HA$55,Feuil1!$GZ$42:$GZ$55,Feuil2!B20)+SUMIFS(Feuil1!$HC$42:$HC$55,Feuil1!$HB$42:$HB$55,Feuil2!B20)</f>
        <v>0</v>
      </c>
      <c r="AC20" s="44">
        <f>SUMIFS(Feuil1!$HE$42:$HE$55,Feuil1!$HD$42:$HD$55,Feuil2!B20)+SUMIFS(Feuil1!$HG$42:$HG$55,Feuil1!$HF$42:$HF$55,Feuil2!B20)+SUMIFS(Feuil1!$HI$42:$HI$55,Feuil1!$HH$42:$HH$55,Feuil2!B20)+SUMIFS(Feuil1!$HK$42:$HK$55,Feuil1!$HJ$42:$HJ$55,Feuil2!B20)+SUMIFS(Feuil1!$HM$42:$HM$55,Feuil1!$HL$42:$HL$55,Feuil2!B20)</f>
        <v>0</v>
      </c>
      <c r="AD20" s="44">
        <f>SUMIFS(Feuil1!$HO$42:$HO$55,Feuil1!$HN$42:$HN$55,Feuil2!B20)+SUMIFS(Feuil1!$HQ$42:$HQ$55,Feuil1!$HP$42:$HP$55,Feuil2!B20)+SUMIFS(Feuil1!$HS$42:$HS$55,Feuil1!$HR$42:$HR$55,Feuil2!B20)+SUMIFS(Feuil1!$HU$43:$HU$55,Feuil1!$HT$43:$HT$55,Feuil2!B20)+SUMIFS(Feuil1!$HW$42:$HW$55,Feuil1!$HV$42:$HV$55,Feuil2!B20)</f>
        <v>0</v>
      </c>
      <c r="AE20" s="44">
        <f>SUMIFS(Feuil1!$HY$42:$HY$55,Feuil1!$HX$42:$HX$55,Feuil2!B20)+SUMIFS(Feuil1!$IA$42:$IA$55,Feuil1!$HZ$42:$HZ$55,Feuil2!B20)+SUMIFS(Feuil1!$IC$42:$IC$55,Feuil1!$IB$42:$IB$55,Feuil2!B20)+SUMIFS(Feuil1!$IE$42:$IE$55,Feuil1!$ID$42:$ID$55,Feuil2!B20)+SUMIFS(Feuil1!$IG$42:$IG$55,Feuil1!$IF$42:$IF$55,Feuil2!B20)</f>
        <v>0</v>
      </c>
      <c r="AF20" s="44">
        <f>SUMIFS(Feuil1!$II$42:$II$55,Feuil1!$IH$42:$IH$55,Feuil2!B20)+SUMIFS(Feuil1!$IK$42:$IK$55,Feuil1!$IJ$42:$IJ$55,Feuil2!B20)+SUMIFS(Feuil1!$IM$42:$IM$55,Feuil1!$IL$42:$IL$55,Feuil2!B20)+SUMIFS(Feuil1!$IO$42:$IO$55,Feuil1!$IN$42:$IN$55,Feuil2!B20)+SUMIFS(Feuil1!$IQ$42:$IQ$55,Feuil1!$IP$42:$IP$55,Feuil2!B20)</f>
        <v>0</v>
      </c>
      <c r="AG20" s="44">
        <f>SUMIFS(Feuil1!$IS$42:$IS$55,Feuil1!$IR$42:$IR$55,Feuil2!B20)+SUMIFS(Feuil1!$IU$42:$IU$55,Feuil1!$IT$42:$IT$55,Feuil2!B20)+SUMIFS(Feuil1!$IW$42:$IW$55,Feuil1!$IV$42:$IV$55,Feuil2!B20)+SUMIFS(Feuil1!$IY$42:$IY$55,Feuil1!$IX$42:$IX$55,Feuil2!B20)+SUMIFS(Feuil1!$JA$42:$JA$55,Feuil1!$IZ$42:$IZ$55,Feuil2!B20)</f>
        <v>4</v>
      </c>
    </row>
    <row r="21" spans="1:33" x14ac:dyDescent="0.3">
      <c r="A21" t="s">
        <v>189</v>
      </c>
      <c r="B21" t="s">
        <v>61</v>
      </c>
      <c r="D21">
        <f>SUMIFS(données_demande!$B$2:$B$57,données_demande!$A$2:$A$57,Feuil2!B21)</f>
        <v>2</v>
      </c>
      <c r="E21">
        <f>SUMIFS(données_demande!$C$2:$C$57,données_demande!$A$2:$A$57,Feuil2!B21)</f>
        <v>30</v>
      </c>
      <c r="F21" s="1">
        <f t="shared" si="0"/>
        <v>32</v>
      </c>
      <c r="G21" s="61">
        <f>D21+E21-SUM(H21:AF21)</f>
        <v>13</v>
      </c>
      <c r="H21" s="44">
        <f>SUMIFS('données_mise en stock'!$B$3:$B$164,'données_mise en stock'!$A$3:$A$164,Feuil2!B21)</f>
        <v>3</v>
      </c>
      <c r="I21" s="44">
        <f>SUMIFS('données_mise en stock'!$C$3:$C$164,'données_mise en stock'!$A$3:$A$164,Feuil2!B21)</f>
        <v>0</v>
      </c>
      <c r="J21" s="44">
        <f>SUMIFS('données_mise en stock'!$D$3:$D$164,'données_mise en stock'!$A$3:$A$164,Feuil2!B21)</f>
        <v>0</v>
      </c>
      <c r="K21" s="44">
        <f>SUMIFS('données_mise en stock'!$E$3:$E$164,'données_mise en stock'!$A$3:$A$164,Feuil2!B21)</f>
        <v>0</v>
      </c>
      <c r="L21" s="44">
        <f>SUMIFS('données_mise en stock'!$F$3:$F$164,'données_mise en stock'!$A$3:$A$164,Feuil2!B21)</f>
        <v>0</v>
      </c>
      <c r="M21" s="44">
        <f>SUMIFS('données_mise en stock'!$G$3:$G$164,'données_mise en stock'!$A$3:$A$164,Feuil2!B21)</f>
        <v>0</v>
      </c>
      <c r="N21" s="44">
        <f>SUMIFS('données_mise en stock'!$H$3:$H$164,'données_mise en stock'!$A$3:$A$164,Feuil2!B21)</f>
        <v>0</v>
      </c>
      <c r="O21" s="44">
        <f>SUMIFS('données_mise en stock'!$I$3:$I$164,'données_mise en stock'!$A$3:$A$164,Feuil2!B21)</f>
        <v>0</v>
      </c>
      <c r="P21" s="44">
        <f>SUMIFS('données_mise en stock'!$J$3:$J$164,'données_mise en stock'!$A$3:$A$164,Feuil2!B21)</f>
        <v>0</v>
      </c>
      <c r="Q21" s="44">
        <f>SUMIFS('données_mise en stock'!$K$3:$K$164,'données_mise en stock'!$A$3:$A$164,Feuil2!B21)</f>
        <v>0</v>
      </c>
      <c r="R21" s="44">
        <f>SUMIFS('données_mise en stock'!$L$3:$L$164,'données_mise en stock'!$A$3:$A$164,Feuil2!B21)</f>
        <v>0</v>
      </c>
      <c r="S21" s="44">
        <f>SUMIFS('données_mise en stock'!$M$3:$M$164,'données_mise en stock'!$A$3:$A$164,Feuil2!B21)</f>
        <v>0</v>
      </c>
      <c r="T21" s="44">
        <f>SUMIFS('données_mise en stock'!$N$3:$N$164,'données_mise en stock'!$A$3:$A$164,Feuil2!B21)</f>
        <v>3</v>
      </c>
      <c r="U21" s="44">
        <f>SUMIFS('données_mise en stock'!$O$3:$O$164,'données_mise en stock'!$A$3:$A$164,Feuil2!B21)</f>
        <v>9</v>
      </c>
      <c r="V21" s="44">
        <f>SUMIFS(Feuil1!$EM$42:$EM$55,Feuil1!$EL$42:$EL$55,Feuil2!B21)+SUMIFS(Feuil1!$EO$42:$EO$55,Feuil1!$EN$42:$EN$55,Feuil2!B21)+SUMIFS(Feuil1!$EQ$42:$EQ$55,Feuil1!$EP$42:$EP$55,Feuil2!B21)+SUMIFS(Feuil1!$ES$42:$ES$55,Feuil1!$ER$42:$ER$55,Feuil2!B21)+SUMIFS(Feuil1!$EU$43:$EU$55,Feuil1!$ET$43:$ET$55,Feuil2!B21)</f>
        <v>0</v>
      </c>
      <c r="W21" s="44">
        <f>SUMIFS(Feuil1!$EW$42:$EW$55,Feuil1!$EV$42:$EV$55,Feuil2!B21)+SUMIFS(Feuil1!$EY$42:$EY$55,Feuil1!$EX$42:$EX$55,Feuil2!B21)+SUMIFS(Feuil1!$FA$42:$FA$55,Feuil1!$EZ$42:$EZ$55,Feuil2!B21)+SUMIFS(Feuil1!$FC$42:$FC$55,Feuil1!$FB$42:$FB$55,Feuil2!B21)+SUMIFS(Feuil1!$FE$42:$FE$55,Feuil1!$FD$42:$FD$55,Feuil2!B21)</f>
        <v>1</v>
      </c>
      <c r="X21" s="44">
        <f>SUMIFS(Feuil1!$FG$42:$FG$55,Feuil1!$FF$42:$FF$55,Feuil2!B21)+SUMIFS(Feuil1!$FI$42:$FI$55,Feuil1!$FH$42:$FH$55,Feuil2!B21)+SUMIFS(Feuil1!$FK$42:$FK$55,Feuil1!$FJ$42:$FJ$55,Feuil2!B21)+SUMIFS(Feuil1!$FM$42:$FM$55,Feuil1!$FL$42:$FL$55,Feuil2!B21)+SUMIFS(Feuil1!$FO$42:$FO$55,Feuil1!$FN$42:$FN$55,Feuil2!B21)</f>
        <v>0</v>
      </c>
      <c r="Y21" s="44">
        <f>SUMIFS(Feuil1!$FQ$42:$FQ$55,Feuil1!$FP$42:$FP$55,Feuil2!B21)+SUMIFS(Feuil1!$FS$42:$FS$55,Feuil1!$FR$42:$FR$55,Feuil2!B21)+SUMIFS(Feuil1!$FU$42:$FU$55,Feuil1!$FT$42:$FT$55,Feuil2!B21)+SUMIFS(Feuil1!$FW$42:$FW$55,Feuil1!$FV$42:$FV$55,Feuil2!B21)+SUMIFS(Feuil1!$FY$42:$FY$55,Feuil1!$FX$42:$FX$55,Feuil2!B21)</f>
        <v>0</v>
      </c>
      <c r="Z21" s="44">
        <f>SUMIFS(Feuil1!$GA$42:$GA$55,Feuil1!$FZ$42:$FZ$55,Feuil2!B21)+SUMIFS(Feuil1!$GC$42:$GC$55,Feuil1!$GB$42:$GB$55,Feuil2!B21)+SUMIFS(Feuil1!$GE$42:$GE$55,Feuil1!$GD$42:$GD$55,Feuil2!B21)+SUMIFS(Feuil1!$GG$42:$GG$55,Feuil1!$GF$42:$GF$55,Feuil2!B21)+SUMIFS(Feuil1!$GI$42:$GI$55,Feuil1!$GH$42:$GH$55,Feuil2!B21)</f>
        <v>0</v>
      </c>
      <c r="AA21" s="44">
        <f>SUMIFS(Feuil1!$GK$42:$GK$55,Feuil1!$GJ$42:$GJ$55,Feuil2!B21)+SUMIFS(Feuil1!$GM$42:$GM$55,Feuil1!$GL$42:$GL$55,Feuil2!B21)+SUMIFS(Feuil1!$GO$42:$GO$55,Feuil1!$GN$42:$GN$55,Feuil2!B21)+SUMIFS(Feuil1!$GQ$42:$GQ$55,Feuil1!$GP$42:$GP$55,Feuil2!B21)+SUMIFS(Feuil1!$GS$42:$GS$55,Feuil1!$GR$42:$GR$55,Feuil2!B21)</f>
        <v>3</v>
      </c>
      <c r="AB21" s="44">
        <f>SUMIFS(Feuil1!$GU$42:$GU$55,Feuil1!$GT$42:$GT$55,Feuil2!B21)+SUMIFS(Feuil1!$GW$42:$GW$55,Feuil1!$GV$42:$GV$55,Feuil2!B21)+SUMIFS(Feuil1!$GY$42:$GY$55,Feuil1!$GX$42:$GX$55,Feuil2!B21)+SUMIFS(Feuil1!$HA$42:$HA$55,Feuil1!$GZ$42:$GZ$55,Feuil2!B21)+SUMIFS(Feuil1!$HC$42:$HC$55,Feuil1!$HB$42:$HB$55,Feuil2!B21)</f>
        <v>0</v>
      </c>
      <c r="AC21" s="44">
        <f>SUMIFS(Feuil1!$HE$42:$HE$55,Feuil1!$HD$42:$HD$55,Feuil2!B21)+SUMIFS(Feuil1!$HG$42:$HG$55,Feuil1!$HF$42:$HF$55,Feuil2!B21)+SUMIFS(Feuil1!$HI$42:$HI$55,Feuil1!$HH$42:$HH$55,Feuil2!B21)+SUMIFS(Feuil1!$HK$42:$HK$55,Feuil1!$HJ$42:$HJ$55,Feuil2!B21)+SUMIFS(Feuil1!$HM$42:$HM$55,Feuil1!$HL$42:$HL$55,Feuil2!B21)</f>
        <v>0</v>
      </c>
      <c r="AD21" s="44">
        <f>SUMIFS(Feuil1!$HO$42:$HO$55,Feuil1!$HN$42:$HN$55,Feuil2!B21)+SUMIFS(Feuil1!$HQ$42:$HQ$55,Feuil1!$HP$42:$HP$55,Feuil2!B21)+SUMIFS(Feuil1!$HS$42:$HS$55,Feuil1!$HR$42:$HR$55,Feuil2!B21)+SUMIFS(Feuil1!$HU$43:$HU$55,Feuil1!$HT$43:$HT$55,Feuil2!B21)+SUMIFS(Feuil1!$HW$42:$HW$55,Feuil1!$HV$42:$HV$55,Feuil2!B21)</f>
        <v>0</v>
      </c>
      <c r="AE21" s="44">
        <f>SUMIFS(Feuil1!$HY$42:$HY$55,Feuil1!$HX$42:$HX$55,Feuil2!B21)+SUMIFS(Feuil1!$IA$42:$IA$55,Feuil1!$HZ$42:$HZ$55,Feuil2!B21)+SUMIFS(Feuil1!$IC$42:$IC$55,Feuil1!$IB$42:$IB$55,Feuil2!B21)+SUMIFS(Feuil1!$IE$42:$IE$55,Feuil1!$ID$42:$ID$55,Feuil2!B21)+SUMIFS(Feuil1!$IG$42:$IG$55,Feuil1!$IF$42:$IF$55,Feuil2!B21)</f>
        <v>0</v>
      </c>
      <c r="AF21" s="44">
        <f>SUMIFS(Feuil1!$II$42:$II$55,Feuil1!$IH$42:$IH$55,Feuil2!B21)+SUMIFS(Feuil1!$IK$42:$IK$55,Feuil1!$IJ$42:$IJ$55,Feuil2!B21)+SUMIFS(Feuil1!$IM$42:$IM$55,Feuil1!$IL$42:$IL$55,Feuil2!B21)+SUMIFS(Feuil1!$IO$42:$IO$55,Feuil1!$IN$42:$IN$55,Feuil2!B21)+SUMIFS(Feuil1!$IQ$42:$IQ$55,Feuil1!$IP$42:$IP$55,Feuil2!B21)</f>
        <v>0</v>
      </c>
      <c r="AG21" s="44">
        <f>SUMIFS(Feuil1!$IS$42:$IS$55,Feuil1!$IR$42:$IR$55,Feuil2!B21)+SUMIFS(Feuil1!$IU$42:$IU$55,Feuil1!$IT$42:$IT$55,Feuil2!B21)+SUMIFS(Feuil1!$IW$42:$IW$55,Feuil1!$IV$42:$IV$55,Feuil2!B21)+SUMIFS(Feuil1!$IY$42:$IY$55,Feuil1!$IX$42:$IX$55,Feuil2!B21)+SUMIFS(Feuil1!$JA$42:$JA$55,Feuil1!$IZ$42:$IZ$55,Feuil2!B21)</f>
        <v>2</v>
      </c>
    </row>
    <row r="22" spans="1:33" x14ac:dyDescent="0.3">
      <c r="A22" t="s">
        <v>189</v>
      </c>
      <c r="B22" t="s">
        <v>53</v>
      </c>
      <c r="D22">
        <f>SUMIFS(données_demande!$B$2:$B$57,données_demande!$A$2:$A$57,Feuil2!B22)</f>
        <v>0</v>
      </c>
      <c r="E22">
        <f>SUMIFS(données_demande!$C$2:$C$57,données_demande!$A$2:$A$57,Feuil2!B22)</f>
        <v>80</v>
      </c>
      <c r="F22" s="1">
        <f t="shared" si="0"/>
        <v>80</v>
      </c>
      <c r="G22" s="61">
        <f>D22+E22-SUM(H22:AF22)</f>
        <v>68</v>
      </c>
      <c r="H22" s="44">
        <f>SUMIFS('données_mise en stock'!$B$3:$B$164,'données_mise en stock'!$A$3:$A$164,Feuil2!B22)</f>
        <v>0</v>
      </c>
      <c r="I22" s="44">
        <f>SUMIFS('données_mise en stock'!$C$3:$C$164,'données_mise en stock'!$A$3:$A$164,Feuil2!B22)</f>
        <v>2</v>
      </c>
      <c r="J22" s="44">
        <f>SUMIFS('données_mise en stock'!$D$3:$D$164,'données_mise en stock'!$A$3:$A$164,Feuil2!B22)</f>
        <v>4</v>
      </c>
      <c r="K22" s="44">
        <f>SUMIFS('données_mise en stock'!$E$3:$E$164,'données_mise en stock'!$A$3:$A$164,Feuil2!B22)</f>
        <v>0</v>
      </c>
      <c r="L22" s="44">
        <f>SUMIFS('données_mise en stock'!$F$3:$F$164,'données_mise en stock'!$A$3:$A$164,Feuil2!B22)</f>
        <v>2</v>
      </c>
      <c r="M22" s="44">
        <f>SUMIFS('données_mise en stock'!$G$3:$G$164,'données_mise en stock'!$A$3:$A$164,Feuil2!B22)</f>
        <v>2</v>
      </c>
      <c r="N22" s="44">
        <f>SUMIFS('données_mise en stock'!$H$3:$H$164,'données_mise en stock'!$A$3:$A$164,Feuil2!B22)</f>
        <v>0</v>
      </c>
      <c r="O22" s="44">
        <f>SUMIFS('données_mise en stock'!$I$3:$I$164,'données_mise en stock'!$A$3:$A$164,Feuil2!B22)</f>
        <v>2</v>
      </c>
      <c r="P22" s="44">
        <f>SUMIFS('données_mise en stock'!$J$3:$J$164,'données_mise en stock'!$A$3:$A$164,Feuil2!B22)</f>
        <v>0</v>
      </c>
      <c r="Q22" s="44">
        <f>SUMIFS('données_mise en stock'!$K$3:$K$164,'données_mise en stock'!$A$3:$A$164,Feuil2!B22)</f>
        <v>0</v>
      </c>
      <c r="R22" s="44">
        <f>SUMIFS('données_mise en stock'!$L$3:$L$164,'données_mise en stock'!$A$3:$A$164,Feuil2!B22)</f>
        <v>0</v>
      </c>
      <c r="S22" s="44">
        <f>SUMIFS('données_mise en stock'!$M$3:$M$164,'données_mise en stock'!$A$3:$A$164,Feuil2!B22)</f>
        <v>0</v>
      </c>
      <c r="T22" s="44">
        <f>SUMIFS('données_mise en stock'!$N$3:$N$164,'données_mise en stock'!$A$3:$A$164,Feuil2!B22)</f>
        <v>0</v>
      </c>
      <c r="U22" s="44">
        <f>SUMIFS('données_mise en stock'!$O$3:$O$164,'données_mise en stock'!$A$3:$A$164,Feuil2!B22)</f>
        <v>0</v>
      </c>
      <c r="V22" s="44">
        <f>SUMIFS(Feuil1!$EM$42:$EM$55,Feuil1!$EL$42:$EL$55,Feuil2!B22)+SUMIFS(Feuil1!$EO$42:$EO$55,Feuil1!$EN$42:$EN$55,Feuil2!B22)+SUMIFS(Feuil1!$EQ$42:$EQ$55,Feuil1!$EP$42:$EP$55,Feuil2!B22)+SUMIFS(Feuil1!$ES$42:$ES$55,Feuil1!$ER$42:$ER$55,Feuil2!B22)+SUMIFS(Feuil1!$EU$43:$EU$55,Feuil1!$ET$43:$ET$55,Feuil2!B22)</f>
        <v>0</v>
      </c>
      <c r="W22" s="44">
        <f>SUMIFS(Feuil1!$EW$42:$EW$55,Feuil1!$EV$42:$EV$55,Feuil2!B22)+SUMIFS(Feuil1!$EY$42:$EY$55,Feuil1!$EX$42:$EX$55,Feuil2!B22)+SUMIFS(Feuil1!$FA$42:$FA$55,Feuil1!$EZ$42:$EZ$55,Feuil2!B22)+SUMIFS(Feuil1!$FC$42:$FC$55,Feuil1!$FB$42:$FB$55,Feuil2!B22)+SUMIFS(Feuil1!$FE$42:$FE$55,Feuil1!$FD$42:$FD$55,Feuil2!B22)</f>
        <v>0</v>
      </c>
      <c r="X22" s="44">
        <f>SUMIFS(Feuil1!$FG$42:$FG$55,Feuil1!$FF$42:$FF$55,Feuil2!B22)+SUMIFS(Feuil1!$FI$42:$FI$55,Feuil1!$FH$42:$FH$55,Feuil2!B22)+SUMIFS(Feuil1!$FK$42:$FK$55,Feuil1!$FJ$42:$FJ$55,Feuil2!B22)+SUMIFS(Feuil1!$FM$42:$FM$55,Feuil1!$FL$42:$FL$55,Feuil2!B22)+SUMIFS(Feuil1!$FO$42:$FO$55,Feuil1!$FN$42:$FN$55,Feuil2!B22)</f>
        <v>0</v>
      </c>
      <c r="Y22" s="44">
        <f>SUMIFS(Feuil1!$FQ$42:$FQ$55,Feuil1!$FP$42:$FP$55,Feuil2!B22)+SUMIFS(Feuil1!$FS$42:$FS$55,Feuil1!$FR$42:$FR$55,Feuil2!B22)+SUMIFS(Feuil1!$FU$42:$FU$55,Feuil1!$FT$42:$FT$55,Feuil2!B22)+SUMIFS(Feuil1!$FW$42:$FW$55,Feuil1!$FV$42:$FV$55,Feuil2!B22)+SUMIFS(Feuil1!$FY$42:$FY$55,Feuil1!$FX$42:$FX$55,Feuil2!B22)</f>
        <v>0</v>
      </c>
      <c r="Z22" s="44">
        <f>SUMIFS(Feuil1!$GA$42:$GA$55,Feuil1!$FZ$42:$FZ$55,Feuil2!B22)+SUMIFS(Feuil1!$GC$42:$GC$55,Feuil1!$GB$42:$GB$55,Feuil2!B22)+SUMIFS(Feuil1!$GE$42:$GE$55,Feuil1!$GD$42:$GD$55,Feuil2!B22)+SUMIFS(Feuil1!$GG$42:$GG$55,Feuil1!$GF$42:$GF$55,Feuil2!B22)+SUMIFS(Feuil1!$GI$42:$GI$55,Feuil1!$GH$42:$GH$55,Feuil2!B22)</f>
        <v>0</v>
      </c>
      <c r="AA22" s="44">
        <f>SUMIFS(Feuil1!$GK$42:$GK$55,Feuil1!$GJ$42:$GJ$55,Feuil2!B22)+SUMIFS(Feuil1!$GM$42:$GM$55,Feuil1!$GL$42:$GL$55,Feuil2!B22)+SUMIFS(Feuil1!$GO$42:$GO$55,Feuil1!$GN$42:$GN$55,Feuil2!B22)+SUMIFS(Feuil1!$GQ$42:$GQ$55,Feuil1!$GP$42:$GP$55,Feuil2!B22)+SUMIFS(Feuil1!$GS$42:$GS$55,Feuil1!$GR$42:$GR$55,Feuil2!B22)</f>
        <v>0</v>
      </c>
      <c r="AB22" s="44">
        <f>SUMIFS(Feuil1!$GU$42:$GU$55,Feuil1!$GT$42:$GT$55,Feuil2!B22)+SUMIFS(Feuil1!$GW$42:$GW$55,Feuil1!$GV$42:$GV$55,Feuil2!B22)+SUMIFS(Feuil1!$GY$42:$GY$55,Feuil1!$GX$42:$GX$55,Feuil2!B22)+SUMIFS(Feuil1!$HA$42:$HA$55,Feuil1!$GZ$42:$GZ$55,Feuil2!B22)+SUMIFS(Feuil1!$HC$42:$HC$55,Feuil1!$HB$42:$HB$55,Feuil2!B22)</f>
        <v>0</v>
      </c>
      <c r="AC22" s="44">
        <f>SUMIFS(Feuil1!$HE$42:$HE$55,Feuil1!$HD$42:$HD$55,Feuil2!B22)+SUMIFS(Feuil1!$HG$42:$HG$55,Feuil1!$HF$42:$HF$55,Feuil2!B22)+SUMIFS(Feuil1!$HI$42:$HI$55,Feuil1!$HH$42:$HH$55,Feuil2!B22)+SUMIFS(Feuil1!$HK$42:$HK$55,Feuil1!$HJ$42:$HJ$55,Feuil2!B22)+SUMIFS(Feuil1!$HM$42:$HM$55,Feuil1!$HL$42:$HL$55,Feuil2!B22)</f>
        <v>0</v>
      </c>
      <c r="AD22" s="44">
        <f>SUMIFS(Feuil1!$HO$42:$HO$55,Feuil1!$HN$42:$HN$55,Feuil2!B22)+SUMIFS(Feuil1!$HQ$42:$HQ$55,Feuil1!$HP$42:$HP$55,Feuil2!B22)+SUMIFS(Feuil1!$HS$42:$HS$55,Feuil1!$HR$42:$HR$55,Feuil2!B22)+SUMIFS(Feuil1!$HU$43:$HU$55,Feuil1!$HT$43:$HT$55,Feuil2!B22)+SUMIFS(Feuil1!$HW$42:$HW$55,Feuil1!$HV$42:$HV$55,Feuil2!B22)</f>
        <v>0</v>
      </c>
      <c r="AE22" s="44">
        <f>SUMIFS(Feuil1!$HY$42:$HY$55,Feuil1!$HX$42:$HX$55,Feuil2!B22)+SUMIFS(Feuil1!$IA$42:$IA$55,Feuil1!$HZ$42:$HZ$55,Feuil2!B22)+SUMIFS(Feuil1!$IC$42:$IC$55,Feuil1!$IB$42:$IB$55,Feuil2!B22)+SUMIFS(Feuil1!$IE$42:$IE$55,Feuil1!$ID$42:$ID$55,Feuil2!B22)+SUMIFS(Feuil1!$IG$42:$IG$55,Feuil1!$IF$42:$IF$55,Feuil2!B22)</f>
        <v>0</v>
      </c>
      <c r="AF22" s="44">
        <f>SUMIFS(Feuil1!$II$42:$II$55,Feuil1!$IH$42:$IH$55,Feuil2!B22)+SUMIFS(Feuil1!$IK$42:$IK$55,Feuil1!$IJ$42:$IJ$55,Feuil2!B22)+SUMIFS(Feuil1!$IM$42:$IM$55,Feuil1!$IL$42:$IL$55,Feuil2!B22)+SUMIFS(Feuil1!$IO$42:$IO$55,Feuil1!$IN$42:$IN$55,Feuil2!B22)+SUMIFS(Feuil1!$IQ$42:$IQ$55,Feuil1!$IP$42:$IP$55,Feuil2!B22)</f>
        <v>0</v>
      </c>
      <c r="AG22" s="44">
        <f>SUMIFS(Feuil1!$IS$42:$IS$55,Feuil1!$IR$42:$IR$55,Feuil2!B22)+SUMIFS(Feuil1!$IU$42:$IU$55,Feuil1!$IT$42:$IT$55,Feuil2!B22)+SUMIFS(Feuil1!$IW$42:$IW$55,Feuil1!$IV$42:$IV$55,Feuil2!B22)+SUMIFS(Feuil1!$IY$42:$IY$55,Feuil1!$IX$42:$IX$55,Feuil2!B22)+SUMIFS(Feuil1!$JA$42:$JA$55,Feuil1!$IZ$42:$IZ$55,Feuil2!B22)</f>
        <v>0</v>
      </c>
    </row>
    <row r="23" spans="1:33" x14ac:dyDescent="0.3">
      <c r="A23" t="s">
        <v>189</v>
      </c>
      <c r="B23" t="s">
        <v>55</v>
      </c>
      <c r="D23">
        <f>SUMIFS(données_demande!$B$2:$B$57,données_demande!$A$2:$A$57,Feuil2!B23)</f>
        <v>1</v>
      </c>
      <c r="E23">
        <f>SUMIFS(données_demande!$C$2:$C$57,données_demande!$A$2:$A$57,Feuil2!B23)</f>
        <v>39</v>
      </c>
      <c r="F23" s="1">
        <f t="shared" si="0"/>
        <v>40</v>
      </c>
      <c r="G23" s="61">
        <f>D23+E23-SUM(H23:AF23)</f>
        <v>30</v>
      </c>
      <c r="H23" s="44">
        <f>SUMIFS('données_mise en stock'!$B$3:$B$164,'données_mise en stock'!$A$3:$A$164,Feuil2!B23)</f>
        <v>0</v>
      </c>
      <c r="I23" s="44">
        <f>SUMIFS('données_mise en stock'!$C$3:$C$164,'données_mise en stock'!$A$3:$A$164,Feuil2!B23)</f>
        <v>0</v>
      </c>
      <c r="J23" s="44">
        <f>SUMIFS('données_mise en stock'!$D$3:$D$164,'données_mise en stock'!$A$3:$A$164,Feuil2!B23)</f>
        <v>0</v>
      </c>
      <c r="K23" s="44">
        <f>SUMIFS('données_mise en stock'!$E$3:$E$164,'données_mise en stock'!$A$3:$A$164,Feuil2!B23)</f>
        <v>0</v>
      </c>
      <c r="L23" s="44">
        <f>SUMIFS('données_mise en stock'!$F$3:$F$164,'données_mise en stock'!$A$3:$A$164,Feuil2!B23)</f>
        <v>4</v>
      </c>
      <c r="M23" s="44">
        <f>SUMIFS('données_mise en stock'!$G$3:$G$164,'données_mise en stock'!$A$3:$A$164,Feuil2!B23)</f>
        <v>0</v>
      </c>
      <c r="N23" s="44">
        <f>SUMIFS('données_mise en stock'!$H$3:$H$164,'données_mise en stock'!$A$3:$A$164,Feuil2!B23)</f>
        <v>0</v>
      </c>
      <c r="O23" s="44">
        <f>SUMIFS('données_mise en stock'!$I$3:$I$164,'données_mise en stock'!$A$3:$A$164,Feuil2!B23)</f>
        <v>0</v>
      </c>
      <c r="P23" s="44">
        <f>SUMIFS('données_mise en stock'!$J$3:$J$164,'données_mise en stock'!$A$3:$A$164,Feuil2!B23)</f>
        <v>1</v>
      </c>
      <c r="Q23" s="44">
        <f>SUMIFS('données_mise en stock'!$K$3:$K$164,'données_mise en stock'!$A$3:$A$164,Feuil2!B23)</f>
        <v>0</v>
      </c>
      <c r="R23" s="44">
        <f>SUMIFS('données_mise en stock'!$L$3:$L$164,'données_mise en stock'!$A$3:$A$164,Feuil2!B23)</f>
        <v>0</v>
      </c>
      <c r="S23" s="44">
        <f>SUMIFS('données_mise en stock'!$M$3:$M$164,'données_mise en stock'!$A$3:$A$164,Feuil2!B23)</f>
        <v>0</v>
      </c>
      <c r="T23" s="44">
        <f>SUMIFS('données_mise en stock'!$N$3:$N$164,'données_mise en stock'!$A$3:$A$164,Feuil2!B23)</f>
        <v>0</v>
      </c>
      <c r="U23" s="44">
        <f>SUMIFS('données_mise en stock'!$O$3:$O$164,'données_mise en stock'!$A$3:$A$164,Feuil2!B23)</f>
        <v>0</v>
      </c>
      <c r="V23" s="44">
        <f>SUMIFS(Feuil1!$EM$42:$EM$55,Feuil1!$EL$42:$EL$55,Feuil2!B23)+SUMIFS(Feuil1!$EO$42:$EO$55,Feuil1!$EN$42:$EN$55,Feuil2!B23)+SUMIFS(Feuil1!$EQ$42:$EQ$55,Feuil1!$EP$42:$EP$55,Feuil2!B23)+SUMIFS(Feuil1!$ES$42:$ES$55,Feuil1!$ER$42:$ER$55,Feuil2!B23)+SUMIFS(Feuil1!$EU$43:$EU$55,Feuil1!$ET$43:$ET$55,Feuil2!B23)</f>
        <v>0</v>
      </c>
      <c r="W23" s="44">
        <f>SUMIFS(Feuil1!$EW$42:$EW$55,Feuil1!$EV$42:$EV$55,Feuil2!B23)+SUMIFS(Feuil1!$EY$42:$EY$55,Feuil1!$EX$42:$EX$55,Feuil2!B23)+SUMIFS(Feuil1!$FA$42:$FA$55,Feuil1!$EZ$42:$EZ$55,Feuil2!B23)+SUMIFS(Feuil1!$FC$42:$FC$55,Feuil1!$FB$42:$FB$55,Feuil2!B23)+SUMIFS(Feuil1!$FE$42:$FE$55,Feuil1!$FD$42:$FD$55,Feuil2!B23)</f>
        <v>0</v>
      </c>
      <c r="X23" s="44">
        <f>SUMIFS(Feuil1!$FG$42:$FG$55,Feuil1!$FF$42:$FF$55,Feuil2!B23)+SUMIFS(Feuil1!$FI$42:$FI$55,Feuil1!$FH$42:$FH$55,Feuil2!B23)+SUMIFS(Feuil1!$FK$42:$FK$55,Feuil1!$FJ$42:$FJ$55,Feuil2!B23)+SUMIFS(Feuil1!$FM$42:$FM$55,Feuil1!$FL$42:$FL$55,Feuil2!B23)+SUMIFS(Feuil1!$FO$42:$FO$55,Feuil1!$FN$42:$FN$55,Feuil2!B23)</f>
        <v>1</v>
      </c>
      <c r="Y23" s="44">
        <f>SUMIFS(Feuil1!$FQ$42:$FQ$55,Feuil1!$FP$42:$FP$55,Feuil2!B23)+SUMIFS(Feuil1!$FS$42:$FS$55,Feuil1!$FR$42:$FR$55,Feuil2!B23)+SUMIFS(Feuil1!$FU$42:$FU$55,Feuil1!$FT$42:$FT$55,Feuil2!B23)+SUMIFS(Feuil1!$FW$42:$FW$55,Feuil1!$FV$42:$FV$55,Feuil2!B23)+SUMIFS(Feuil1!$FY$42:$FY$55,Feuil1!$FX$42:$FX$55,Feuil2!B23)</f>
        <v>0</v>
      </c>
      <c r="Z23" s="44">
        <f>SUMIFS(Feuil1!$GA$42:$GA$55,Feuil1!$FZ$42:$FZ$55,Feuil2!B23)+SUMIFS(Feuil1!$GC$42:$GC$55,Feuil1!$GB$42:$GB$55,Feuil2!B23)+SUMIFS(Feuil1!$GE$42:$GE$55,Feuil1!$GD$42:$GD$55,Feuil2!B23)+SUMIFS(Feuil1!$GG$42:$GG$55,Feuil1!$GF$42:$GF$55,Feuil2!B23)+SUMIFS(Feuil1!$GI$42:$GI$55,Feuil1!$GH$42:$GH$55,Feuil2!B23)</f>
        <v>0</v>
      </c>
      <c r="AA23" s="44">
        <f>SUMIFS(Feuil1!$GK$42:$GK$55,Feuil1!$GJ$42:$GJ$55,Feuil2!B23)+SUMIFS(Feuil1!$GM$42:$GM$55,Feuil1!$GL$42:$GL$55,Feuil2!B23)+SUMIFS(Feuil1!$GO$42:$GO$55,Feuil1!$GN$42:$GN$55,Feuil2!B23)+SUMIFS(Feuil1!$GQ$42:$GQ$55,Feuil1!$GP$42:$GP$55,Feuil2!B23)+SUMIFS(Feuil1!$GS$42:$GS$55,Feuil1!$GR$42:$GR$55,Feuil2!B23)</f>
        <v>0</v>
      </c>
      <c r="AB23" s="44">
        <f>SUMIFS(Feuil1!$GU$42:$GU$55,Feuil1!$GT$42:$GT$55,Feuil2!B23)+SUMIFS(Feuil1!$GW$42:$GW$55,Feuil1!$GV$42:$GV$55,Feuil2!B23)+SUMIFS(Feuil1!$GY$42:$GY$55,Feuil1!$GX$42:$GX$55,Feuil2!B23)+SUMIFS(Feuil1!$HA$42:$HA$55,Feuil1!$GZ$42:$GZ$55,Feuil2!B23)+SUMIFS(Feuil1!$HC$42:$HC$55,Feuil1!$HB$42:$HB$55,Feuil2!B23)</f>
        <v>2</v>
      </c>
      <c r="AC23" s="44">
        <f>SUMIFS(Feuil1!$HE$42:$HE$55,Feuil1!$HD$42:$HD$55,Feuil2!B23)+SUMIFS(Feuil1!$HG$42:$HG$55,Feuil1!$HF$42:$HF$55,Feuil2!B23)+SUMIFS(Feuil1!$HI$42:$HI$55,Feuil1!$HH$42:$HH$55,Feuil2!B23)+SUMIFS(Feuil1!$HK$42:$HK$55,Feuil1!$HJ$42:$HJ$55,Feuil2!B23)+SUMIFS(Feuil1!$HM$42:$HM$55,Feuil1!$HL$42:$HL$55,Feuil2!B23)</f>
        <v>0</v>
      </c>
      <c r="AD23" s="44">
        <f>SUMIFS(Feuil1!$HO$42:$HO$55,Feuil1!$HN$42:$HN$55,Feuil2!B23)+SUMIFS(Feuil1!$HQ$42:$HQ$55,Feuil1!$HP$42:$HP$55,Feuil2!B23)+SUMIFS(Feuil1!$HS$42:$HS$55,Feuil1!$HR$42:$HR$55,Feuil2!B23)+SUMIFS(Feuil1!$HU$43:$HU$55,Feuil1!$HT$43:$HT$55,Feuil2!B23)+SUMIFS(Feuil1!$HW$42:$HW$55,Feuil1!$HV$42:$HV$55,Feuil2!B23)</f>
        <v>2</v>
      </c>
      <c r="AE23" s="44">
        <f>SUMIFS(Feuil1!$HY$42:$HY$55,Feuil1!$HX$42:$HX$55,Feuil2!B23)+SUMIFS(Feuil1!$IA$42:$IA$55,Feuil1!$HZ$42:$HZ$55,Feuil2!B23)+SUMIFS(Feuil1!$IC$42:$IC$55,Feuil1!$IB$42:$IB$55,Feuil2!B23)+SUMIFS(Feuil1!$IE$42:$IE$55,Feuil1!$ID$42:$ID$55,Feuil2!B23)+SUMIFS(Feuil1!$IG$42:$IG$55,Feuil1!$IF$42:$IF$55,Feuil2!B23)</f>
        <v>0</v>
      </c>
      <c r="AF23" s="44">
        <f>SUMIFS(Feuil1!$II$42:$II$55,Feuil1!$IH$42:$IH$55,Feuil2!B23)+SUMIFS(Feuil1!$IK$42:$IK$55,Feuil1!$IJ$42:$IJ$55,Feuil2!B23)+SUMIFS(Feuil1!$IM$42:$IM$55,Feuil1!$IL$42:$IL$55,Feuil2!B23)+SUMIFS(Feuil1!$IO$42:$IO$55,Feuil1!$IN$42:$IN$55,Feuil2!B23)+SUMIFS(Feuil1!$IQ$42:$IQ$55,Feuil1!$IP$42:$IP$55,Feuil2!B23)</f>
        <v>0</v>
      </c>
      <c r="AG23" s="44">
        <f>SUMIFS(Feuil1!$IS$42:$IS$55,Feuil1!$IR$42:$IR$55,Feuil2!B23)+SUMIFS(Feuil1!$IU$42:$IU$55,Feuil1!$IT$42:$IT$55,Feuil2!B23)+SUMIFS(Feuil1!$IW$42:$IW$55,Feuil1!$IV$42:$IV$55,Feuil2!B23)+SUMIFS(Feuil1!$IY$42:$IY$55,Feuil1!$IX$42:$IX$55,Feuil2!B23)+SUMIFS(Feuil1!$JA$42:$JA$55,Feuil1!$IZ$42:$IZ$55,Feuil2!B23)</f>
        <v>0</v>
      </c>
    </row>
    <row r="24" spans="1:33" x14ac:dyDescent="0.3">
      <c r="A24" t="s">
        <v>189</v>
      </c>
      <c r="B24" t="s">
        <v>16</v>
      </c>
      <c r="D24">
        <f>SUMIFS(données_demande!$B$2:$B$57,données_demande!$A$2:$A$57,Feuil2!B24)</f>
        <v>10</v>
      </c>
      <c r="E24">
        <f>SUMIFS(données_demande!$C$2:$C$57,données_demande!$A$2:$A$57,Feuil2!B24)</f>
        <v>31</v>
      </c>
      <c r="F24" s="1">
        <f t="shared" si="0"/>
        <v>41</v>
      </c>
      <c r="G24" s="61">
        <f>D24+E24-SUM(H24:AF24)</f>
        <v>33</v>
      </c>
      <c r="H24" s="44">
        <f>SUMIFS('données_mise en stock'!$B$3:$B$164,'données_mise en stock'!$A$3:$A$164,Feuil2!B24)</f>
        <v>0</v>
      </c>
      <c r="I24" s="44">
        <f>SUMIFS('données_mise en stock'!$C$3:$C$164,'données_mise en stock'!$A$3:$A$164,Feuil2!B24)</f>
        <v>0</v>
      </c>
      <c r="J24" s="44">
        <f>SUMIFS('données_mise en stock'!$D$3:$D$164,'données_mise en stock'!$A$3:$A$164,Feuil2!B24)</f>
        <v>0</v>
      </c>
      <c r="K24" s="44">
        <f>SUMIFS('données_mise en stock'!$E$3:$E$164,'données_mise en stock'!$A$3:$A$164,Feuil2!B24)</f>
        <v>0</v>
      </c>
      <c r="L24" s="44">
        <f>SUMIFS('données_mise en stock'!$F$3:$F$164,'données_mise en stock'!$A$3:$A$164,Feuil2!B24)</f>
        <v>0</v>
      </c>
      <c r="M24" s="44">
        <f>SUMIFS('données_mise en stock'!$G$3:$G$164,'données_mise en stock'!$A$3:$A$164,Feuil2!B24)</f>
        <v>2</v>
      </c>
      <c r="N24" s="44">
        <f>SUMIFS('données_mise en stock'!$H$3:$H$164,'données_mise en stock'!$A$3:$A$164,Feuil2!B24)</f>
        <v>0</v>
      </c>
      <c r="O24" s="44">
        <f>SUMIFS('données_mise en stock'!$I$3:$I$164,'données_mise en stock'!$A$3:$A$164,Feuil2!B24)</f>
        <v>0</v>
      </c>
      <c r="P24" s="44">
        <f>SUMIFS('données_mise en stock'!$J$3:$J$164,'données_mise en stock'!$A$3:$A$164,Feuil2!B24)</f>
        <v>0</v>
      </c>
      <c r="Q24" s="44">
        <f>SUMIFS('données_mise en stock'!$K$3:$K$164,'données_mise en stock'!$A$3:$A$164,Feuil2!B24)</f>
        <v>0</v>
      </c>
      <c r="R24" s="44">
        <f>SUMIFS('données_mise en stock'!$L$3:$L$164,'données_mise en stock'!$A$3:$A$164,Feuil2!B24)</f>
        <v>0</v>
      </c>
      <c r="S24" s="44">
        <f>SUMIFS('données_mise en stock'!$M$3:$M$164,'données_mise en stock'!$A$3:$A$164,Feuil2!B24)</f>
        <v>0</v>
      </c>
      <c r="T24" s="44">
        <f>SUMIFS('données_mise en stock'!$N$3:$N$164,'données_mise en stock'!$A$3:$A$164,Feuil2!B24)</f>
        <v>0</v>
      </c>
      <c r="U24" s="44">
        <f>SUMIFS('données_mise en stock'!$O$3:$O$164,'données_mise en stock'!$A$3:$A$164,Feuil2!B24)</f>
        <v>0</v>
      </c>
      <c r="V24" s="44">
        <f>SUMIFS(Feuil1!$EM$42:$EM$55,Feuil1!$EL$42:$EL$55,Feuil2!B24)+SUMIFS(Feuil1!$EO$42:$EO$55,Feuil1!$EN$42:$EN$55,Feuil2!B24)+SUMIFS(Feuil1!$EQ$42:$EQ$55,Feuil1!$EP$42:$EP$55,Feuil2!B24)+SUMIFS(Feuil1!$ES$42:$ES$55,Feuil1!$ER$42:$ER$55,Feuil2!B24)+SUMIFS(Feuil1!$EU$43:$EU$55,Feuil1!$ET$43:$ET$55,Feuil2!B24)</f>
        <v>0</v>
      </c>
      <c r="W24" s="44">
        <f>SUMIFS(Feuil1!$EW$42:$EW$55,Feuil1!$EV$42:$EV$55,Feuil2!B24)+SUMIFS(Feuil1!$EY$42:$EY$55,Feuil1!$EX$42:$EX$55,Feuil2!B24)+SUMIFS(Feuil1!$FA$42:$FA$55,Feuil1!$EZ$42:$EZ$55,Feuil2!B24)+SUMIFS(Feuil1!$FC$42:$FC$55,Feuil1!$FB$42:$FB$55,Feuil2!B24)+SUMIFS(Feuil1!$FE$42:$FE$55,Feuil1!$FD$42:$FD$55,Feuil2!B24)</f>
        <v>0</v>
      </c>
      <c r="X24" s="44">
        <f>SUMIFS(Feuil1!$FG$42:$FG$55,Feuil1!$FF$42:$FF$55,Feuil2!B24)+SUMIFS(Feuil1!$FI$42:$FI$55,Feuil1!$FH$42:$FH$55,Feuil2!B24)+SUMIFS(Feuil1!$FK$42:$FK$55,Feuil1!$FJ$42:$FJ$55,Feuil2!B24)+SUMIFS(Feuil1!$FM$42:$FM$55,Feuil1!$FL$42:$FL$55,Feuil2!B24)+SUMIFS(Feuil1!$FO$42:$FO$55,Feuil1!$FN$42:$FN$55,Feuil2!B24)</f>
        <v>0</v>
      </c>
      <c r="Y24" s="44">
        <f>SUMIFS(Feuil1!$FQ$42:$FQ$55,Feuil1!$FP$42:$FP$55,Feuil2!B24)+SUMIFS(Feuil1!$FS$42:$FS$55,Feuil1!$FR$42:$FR$55,Feuil2!B24)+SUMIFS(Feuil1!$FU$42:$FU$55,Feuil1!$FT$42:$FT$55,Feuil2!B24)+SUMIFS(Feuil1!$FW$42:$FW$55,Feuil1!$FV$42:$FV$55,Feuil2!B24)+SUMIFS(Feuil1!$FY$42:$FY$55,Feuil1!$FX$42:$FX$55,Feuil2!B24)</f>
        <v>4</v>
      </c>
      <c r="Z24" s="44">
        <f>SUMIFS(Feuil1!$GA$42:$GA$55,Feuil1!$FZ$42:$FZ$55,Feuil2!B24)+SUMIFS(Feuil1!$GC$42:$GC$55,Feuil1!$GB$42:$GB$55,Feuil2!B24)+SUMIFS(Feuil1!$GE$42:$GE$55,Feuil1!$GD$42:$GD$55,Feuil2!B24)+SUMIFS(Feuil1!$GG$42:$GG$55,Feuil1!$GF$42:$GF$55,Feuil2!B24)+SUMIFS(Feuil1!$GI$42:$GI$55,Feuil1!$GH$42:$GH$55,Feuil2!B24)</f>
        <v>0</v>
      </c>
      <c r="AA24" s="44">
        <f>SUMIFS(Feuil1!$GK$42:$GK$55,Feuil1!$GJ$42:$GJ$55,Feuil2!B24)+SUMIFS(Feuil1!$GM$42:$GM$55,Feuil1!$GL$42:$GL$55,Feuil2!B24)+SUMIFS(Feuil1!$GO$42:$GO$55,Feuil1!$GN$42:$GN$55,Feuil2!B24)+SUMIFS(Feuil1!$GQ$42:$GQ$55,Feuil1!$GP$42:$GP$55,Feuil2!B24)+SUMIFS(Feuil1!$GS$42:$GS$55,Feuil1!$GR$42:$GR$55,Feuil2!B24)</f>
        <v>0</v>
      </c>
      <c r="AB24" s="44">
        <f>SUMIFS(Feuil1!$GU$42:$GU$55,Feuil1!$GT$42:$GT$55,Feuil2!B24)+SUMIFS(Feuil1!$GW$42:$GW$55,Feuil1!$GV$42:$GV$55,Feuil2!B24)+SUMIFS(Feuil1!$GY$42:$GY$55,Feuil1!$GX$42:$GX$55,Feuil2!B24)+SUMIFS(Feuil1!$HA$42:$HA$55,Feuil1!$GZ$42:$GZ$55,Feuil2!B24)+SUMIFS(Feuil1!$HC$42:$HC$55,Feuil1!$HB$42:$HB$55,Feuil2!B24)</f>
        <v>0</v>
      </c>
      <c r="AC24" s="44">
        <f>SUMIFS(Feuil1!$HE$42:$HE$55,Feuil1!$HD$42:$HD$55,Feuil2!B24)+SUMIFS(Feuil1!$HG$42:$HG$55,Feuil1!$HF$42:$HF$55,Feuil2!B24)+SUMIFS(Feuil1!$HI$42:$HI$55,Feuil1!$HH$42:$HH$55,Feuil2!B24)+SUMIFS(Feuil1!$HK$42:$HK$55,Feuil1!$HJ$42:$HJ$55,Feuil2!B24)+SUMIFS(Feuil1!$HM$42:$HM$55,Feuil1!$HL$42:$HL$55,Feuil2!B24)</f>
        <v>2</v>
      </c>
      <c r="AD24" s="44">
        <f>SUMIFS(Feuil1!$HO$42:$HO$55,Feuil1!$HN$42:$HN$55,Feuil2!B24)+SUMIFS(Feuil1!$HQ$42:$HQ$55,Feuil1!$HP$42:$HP$55,Feuil2!B24)+SUMIFS(Feuil1!$HS$42:$HS$55,Feuil1!$HR$42:$HR$55,Feuil2!B24)+SUMIFS(Feuil1!$HU$43:$HU$55,Feuil1!$HT$43:$HT$55,Feuil2!B24)+SUMIFS(Feuil1!$HW$42:$HW$55,Feuil1!$HV$42:$HV$55,Feuil2!B24)</f>
        <v>0</v>
      </c>
      <c r="AE24" s="44">
        <f>SUMIFS(Feuil1!$HY$42:$HY$55,Feuil1!$HX$42:$HX$55,Feuil2!B24)+SUMIFS(Feuil1!$IA$42:$IA$55,Feuil1!$HZ$42:$HZ$55,Feuil2!B24)+SUMIFS(Feuil1!$IC$42:$IC$55,Feuil1!$IB$42:$IB$55,Feuil2!B24)+SUMIFS(Feuil1!$IE$42:$IE$55,Feuil1!$ID$42:$ID$55,Feuil2!B24)+SUMIFS(Feuil1!$IG$42:$IG$55,Feuil1!$IF$42:$IF$55,Feuil2!B24)</f>
        <v>0</v>
      </c>
      <c r="AF24" s="44">
        <f>SUMIFS(Feuil1!$II$42:$II$55,Feuil1!$IH$42:$IH$55,Feuil2!B24)+SUMIFS(Feuil1!$IK$42:$IK$55,Feuil1!$IJ$42:$IJ$55,Feuil2!B24)+SUMIFS(Feuil1!$IM$42:$IM$55,Feuil1!$IL$42:$IL$55,Feuil2!B24)+SUMIFS(Feuil1!$IO$42:$IO$55,Feuil1!$IN$42:$IN$55,Feuil2!B24)+SUMIFS(Feuil1!$IQ$42:$IQ$55,Feuil1!$IP$42:$IP$55,Feuil2!B24)</f>
        <v>0</v>
      </c>
      <c r="AG24" s="44">
        <f>SUMIFS(Feuil1!$IS$42:$IS$55,Feuil1!$IR$42:$IR$55,Feuil2!B24)+SUMIFS(Feuil1!$IU$42:$IU$55,Feuil1!$IT$42:$IT$55,Feuil2!B24)+SUMIFS(Feuil1!$IW$42:$IW$55,Feuil1!$IV$42:$IV$55,Feuil2!B24)+SUMIFS(Feuil1!$IY$42:$IY$55,Feuil1!$IX$42:$IX$55,Feuil2!B24)+SUMIFS(Feuil1!$JA$42:$JA$55,Feuil1!$IZ$42:$IZ$55,Feuil2!B24)</f>
        <v>0</v>
      </c>
    </row>
    <row r="25" spans="1:33" x14ac:dyDescent="0.3">
      <c r="A25" t="s">
        <v>189</v>
      </c>
      <c r="B25" t="s">
        <v>66</v>
      </c>
      <c r="D25">
        <f>SUMIFS(données_demande!$B$2:$B$57,données_demande!$A$2:$A$57,Feuil2!B25)</f>
        <v>0</v>
      </c>
      <c r="E25">
        <f>SUMIFS(données_demande!$C$2:$C$57,données_demande!$A$2:$A$57,Feuil2!B25)</f>
        <v>71</v>
      </c>
      <c r="F25" s="1">
        <f t="shared" si="0"/>
        <v>71</v>
      </c>
      <c r="G25" s="61">
        <f>D25+E25-SUM(H25:AF25)</f>
        <v>47</v>
      </c>
      <c r="H25" s="44">
        <f>SUMIFS('données_mise en stock'!$B$3:$B$164,'données_mise en stock'!$A$3:$A$164,Feuil2!B25)</f>
        <v>0</v>
      </c>
      <c r="I25" s="44">
        <f>SUMIFS('données_mise en stock'!$C$3:$C$164,'données_mise en stock'!$A$3:$A$164,Feuil2!B25)</f>
        <v>0</v>
      </c>
      <c r="J25" s="44">
        <f>SUMIFS('données_mise en stock'!$D$3:$D$164,'données_mise en stock'!$A$3:$A$164,Feuil2!B25)</f>
        <v>0</v>
      </c>
      <c r="K25" s="44">
        <f>SUMIFS('données_mise en stock'!$E$3:$E$164,'données_mise en stock'!$A$3:$A$164,Feuil2!B25)</f>
        <v>0</v>
      </c>
      <c r="L25" s="44">
        <f>SUMIFS('données_mise en stock'!$F$3:$F$164,'données_mise en stock'!$A$3:$A$164,Feuil2!B25)</f>
        <v>0</v>
      </c>
      <c r="M25" s="44">
        <f>SUMIFS('données_mise en stock'!$G$3:$G$164,'données_mise en stock'!$A$3:$A$164,Feuil2!B25)</f>
        <v>0</v>
      </c>
      <c r="N25" s="44">
        <f>SUMIFS('données_mise en stock'!$H$3:$H$164,'données_mise en stock'!$A$3:$A$164,Feuil2!B25)</f>
        <v>0</v>
      </c>
      <c r="O25" s="44">
        <f>SUMIFS('données_mise en stock'!$I$3:$I$164,'données_mise en stock'!$A$3:$A$164,Feuil2!B25)</f>
        <v>0</v>
      </c>
      <c r="P25" s="44">
        <f>SUMIFS('données_mise en stock'!$J$3:$J$164,'données_mise en stock'!$A$3:$A$164,Feuil2!B25)</f>
        <v>0</v>
      </c>
      <c r="Q25" s="44">
        <f>SUMIFS('données_mise en stock'!$K$3:$K$164,'données_mise en stock'!$A$3:$A$164,Feuil2!B25)</f>
        <v>7</v>
      </c>
      <c r="R25" s="44">
        <f>SUMIFS('données_mise en stock'!$L$3:$L$164,'données_mise en stock'!$A$3:$A$164,Feuil2!B25)</f>
        <v>1</v>
      </c>
      <c r="S25" s="44">
        <f>SUMIFS('données_mise en stock'!$M$3:$M$164,'données_mise en stock'!$A$3:$A$164,Feuil2!B25)</f>
        <v>0</v>
      </c>
      <c r="T25" s="44">
        <f>SUMIFS('données_mise en stock'!$N$3:$N$164,'données_mise en stock'!$A$3:$A$164,Feuil2!B25)</f>
        <v>0</v>
      </c>
      <c r="U25" s="44">
        <f>SUMIFS('données_mise en stock'!$O$3:$O$164,'données_mise en stock'!$A$3:$A$164,Feuil2!B25)</f>
        <v>0</v>
      </c>
      <c r="V25" s="44">
        <f>SUMIFS(Feuil1!$EM$42:$EM$55,Feuil1!$EL$42:$EL$55,Feuil2!B25)+SUMIFS(Feuil1!$EO$42:$EO$55,Feuil1!$EN$42:$EN$55,Feuil2!B25)+SUMIFS(Feuil1!$EQ$42:$EQ$55,Feuil1!$EP$42:$EP$55,Feuil2!B25)+SUMIFS(Feuil1!$ES$42:$ES$55,Feuil1!$ER$42:$ER$55,Feuil2!B25)+SUMIFS(Feuil1!$EU$43:$EU$55,Feuil1!$ET$43:$ET$55,Feuil2!B25)</f>
        <v>0</v>
      </c>
      <c r="W25" s="44">
        <f>SUMIFS(Feuil1!$EW$42:$EW$55,Feuil1!$EV$42:$EV$55,Feuil2!B25)+SUMIFS(Feuil1!$EY$42:$EY$55,Feuil1!$EX$42:$EX$55,Feuil2!B25)+SUMIFS(Feuil1!$FA$42:$FA$55,Feuil1!$EZ$42:$EZ$55,Feuil2!B25)+SUMIFS(Feuil1!$FC$42:$FC$55,Feuil1!$FB$42:$FB$55,Feuil2!B25)+SUMIFS(Feuil1!$FE$42:$FE$55,Feuil1!$FD$42:$FD$55,Feuil2!B25)</f>
        <v>0</v>
      </c>
      <c r="X25" s="44">
        <f>SUMIFS(Feuil1!$FG$42:$FG$55,Feuil1!$FF$42:$FF$55,Feuil2!B25)+SUMIFS(Feuil1!$FI$42:$FI$55,Feuil1!$FH$42:$FH$55,Feuil2!B25)+SUMIFS(Feuil1!$FK$42:$FK$55,Feuil1!$FJ$42:$FJ$55,Feuil2!B25)+SUMIFS(Feuil1!$FM$42:$FM$55,Feuil1!$FL$42:$FL$55,Feuil2!B25)+SUMIFS(Feuil1!$FO$42:$FO$55,Feuil1!$FN$42:$FN$55,Feuil2!B25)</f>
        <v>0</v>
      </c>
      <c r="Y25" s="44">
        <f>SUMIFS(Feuil1!$FQ$42:$FQ$55,Feuil1!$FP$42:$FP$55,Feuil2!B25)+SUMIFS(Feuil1!$FS$42:$FS$55,Feuil1!$FR$42:$FR$55,Feuil2!B25)+SUMIFS(Feuil1!$FU$42:$FU$55,Feuil1!$FT$42:$FT$55,Feuil2!B25)+SUMIFS(Feuil1!$FW$42:$FW$55,Feuil1!$FV$42:$FV$55,Feuil2!B25)+SUMIFS(Feuil1!$FY$42:$FY$55,Feuil1!$FX$42:$FX$55,Feuil2!B25)</f>
        <v>0</v>
      </c>
      <c r="Z25" s="44">
        <f>SUMIFS(Feuil1!$GA$42:$GA$55,Feuil1!$FZ$42:$FZ$55,Feuil2!B25)+SUMIFS(Feuil1!$GC$42:$GC$55,Feuil1!$GB$42:$GB$55,Feuil2!B25)+SUMIFS(Feuil1!$GE$42:$GE$55,Feuil1!$GD$42:$GD$55,Feuil2!B25)+SUMIFS(Feuil1!$GG$42:$GG$55,Feuil1!$GF$42:$GF$55,Feuil2!B25)+SUMIFS(Feuil1!$GI$42:$GI$55,Feuil1!$GH$42:$GH$55,Feuil2!B25)</f>
        <v>0</v>
      </c>
      <c r="AA25" s="44">
        <f>SUMIFS(Feuil1!$GK$42:$GK$55,Feuil1!$GJ$42:$GJ$55,Feuil2!B25)+SUMIFS(Feuil1!$GM$42:$GM$55,Feuil1!$GL$42:$GL$55,Feuil2!B25)+SUMIFS(Feuil1!$GO$42:$GO$55,Feuil1!$GN$42:$GN$55,Feuil2!B25)+SUMIFS(Feuil1!$GQ$42:$GQ$55,Feuil1!$GP$42:$GP$55,Feuil2!B25)+SUMIFS(Feuil1!$GS$42:$GS$55,Feuil1!$GR$42:$GR$55,Feuil2!B25)</f>
        <v>0</v>
      </c>
      <c r="AB25" s="44">
        <f>SUMIFS(Feuil1!$GU$42:$GU$55,Feuil1!$GT$42:$GT$55,Feuil2!B25)+SUMIFS(Feuil1!$GW$42:$GW$55,Feuil1!$GV$42:$GV$55,Feuil2!B25)+SUMIFS(Feuil1!$GY$42:$GY$55,Feuil1!$GX$42:$GX$55,Feuil2!B25)+SUMIFS(Feuil1!$HA$42:$HA$55,Feuil1!$GZ$42:$GZ$55,Feuil2!B25)+SUMIFS(Feuil1!$HC$42:$HC$55,Feuil1!$HB$42:$HB$55,Feuil2!B25)</f>
        <v>0</v>
      </c>
      <c r="AC25" s="44">
        <f>SUMIFS(Feuil1!$HE$42:$HE$55,Feuil1!$HD$42:$HD$55,Feuil2!B25)+SUMIFS(Feuil1!$HG$42:$HG$55,Feuil1!$HF$42:$HF$55,Feuil2!B25)+SUMIFS(Feuil1!$HI$42:$HI$55,Feuil1!$HH$42:$HH$55,Feuil2!B25)+SUMIFS(Feuil1!$HK$42:$HK$55,Feuil1!$HJ$42:$HJ$55,Feuil2!B25)+SUMIFS(Feuil1!$HM$42:$HM$55,Feuil1!$HL$42:$HL$55,Feuil2!B25)</f>
        <v>0</v>
      </c>
      <c r="AD25" s="44">
        <f>SUMIFS(Feuil1!$HO$42:$HO$55,Feuil1!$HN$42:$HN$55,Feuil2!B25)+SUMIFS(Feuil1!$HQ$42:$HQ$55,Feuil1!$HP$42:$HP$55,Feuil2!B25)+SUMIFS(Feuil1!$HS$42:$HS$55,Feuil1!$HR$42:$HR$55,Feuil2!B25)+SUMIFS(Feuil1!$HU$43:$HU$55,Feuil1!$HT$43:$HT$55,Feuil2!B25)+SUMIFS(Feuil1!$HW$42:$HW$55,Feuil1!$HV$42:$HV$55,Feuil2!B25)</f>
        <v>0</v>
      </c>
      <c r="AE25" s="44">
        <f>SUMIFS(Feuil1!$HY$42:$HY$55,Feuil1!$HX$42:$HX$55,Feuil2!B25)+SUMIFS(Feuil1!$IA$42:$IA$55,Feuil1!$HZ$42:$HZ$55,Feuil2!B25)+SUMIFS(Feuil1!$IC$42:$IC$55,Feuil1!$IB$42:$IB$55,Feuil2!B25)+SUMIFS(Feuil1!$IE$42:$IE$55,Feuil1!$ID$42:$ID$55,Feuil2!B25)+SUMIFS(Feuil1!$IG$42:$IG$55,Feuil1!$IF$42:$IF$55,Feuil2!B25)</f>
        <v>0</v>
      </c>
      <c r="AF25" s="44">
        <f>SUMIFS(Feuil1!$II$42:$II$55,Feuil1!$IH$42:$IH$55,Feuil2!B25)+SUMIFS(Feuil1!$IK$42:$IK$55,Feuil1!$IJ$42:$IJ$55,Feuil2!B25)+SUMIFS(Feuil1!$IM$42:$IM$55,Feuil1!$IL$42:$IL$55,Feuil2!B25)+SUMIFS(Feuil1!$IO$42:$IO$55,Feuil1!$IN$42:$IN$55,Feuil2!B25)+SUMIFS(Feuil1!$IQ$42:$IQ$55,Feuil1!$IP$42:$IP$55,Feuil2!B25)</f>
        <v>16</v>
      </c>
      <c r="AG25" s="44">
        <f>SUMIFS(Feuil1!$IS$42:$IS$55,Feuil1!$IR$42:$IR$55,Feuil2!B25)+SUMIFS(Feuil1!$IU$42:$IU$55,Feuil1!$IT$42:$IT$55,Feuil2!B25)+SUMIFS(Feuil1!$IW$42:$IW$55,Feuil1!$IV$42:$IV$55,Feuil2!B25)+SUMIFS(Feuil1!$IY$42:$IY$55,Feuil1!$IX$42:$IX$55,Feuil2!B25)+SUMIFS(Feuil1!$JA$42:$JA$55,Feuil1!$IZ$42:$IZ$55,Feuil2!B25)</f>
        <v>0</v>
      </c>
    </row>
    <row r="26" spans="1:33" x14ac:dyDescent="0.3">
      <c r="A26" t="s">
        <v>189</v>
      </c>
      <c r="B26" t="s">
        <v>38</v>
      </c>
      <c r="D26">
        <f>SUMIFS(données_demande!$B$2:$B$57,données_demande!$A$2:$A$57,Feuil2!B26)</f>
        <v>21</v>
      </c>
      <c r="E26">
        <f>SUMIFS(données_demande!$C$2:$C$57,données_demande!$A$2:$A$57,Feuil2!B26)</f>
        <v>86</v>
      </c>
      <c r="F26" s="1">
        <f t="shared" si="0"/>
        <v>107</v>
      </c>
      <c r="G26" s="61">
        <f>D26+E26-SUM(H26:AF26)</f>
        <v>83</v>
      </c>
      <c r="H26" s="44">
        <f>SUMIFS('données_mise en stock'!$B$3:$B$164,'données_mise en stock'!$A$3:$A$164,Feuil2!B26)</f>
        <v>0</v>
      </c>
      <c r="I26" s="44">
        <f>SUMIFS('données_mise en stock'!$C$3:$C$164,'données_mise en stock'!$A$3:$A$164,Feuil2!B26)</f>
        <v>2</v>
      </c>
      <c r="J26" s="44">
        <f>SUMIFS('données_mise en stock'!$D$3:$D$164,'données_mise en stock'!$A$3:$A$164,Feuil2!B26)</f>
        <v>3</v>
      </c>
      <c r="K26" s="44">
        <f>SUMIFS('données_mise en stock'!$E$3:$E$164,'données_mise en stock'!$A$3:$A$164,Feuil2!B26)</f>
        <v>1</v>
      </c>
      <c r="L26" s="44">
        <f>SUMIFS('données_mise en stock'!$F$3:$F$164,'données_mise en stock'!$A$3:$A$164,Feuil2!B26)</f>
        <v>3</v>
      </c>
      <c r="M26" s="44">
        <f>SUMIFS('données_mise en stock'!$G$3:$G$164,'données_mise en stock'!$A$3:$A$164,Feuil2!B26)</f>
        <v>6</v>
      </c>
      <c r="N26" s="44">
        <f>SUMIFS('données_mise en stock'!$H$3:$H$164,'données_mise en stock'!$A$3:$A$164,Feuil2!B26)</f>
        <v>0</v>
      </c>
      <c r="O26" s="44">
        <f>SUMIFS('données_mise en stock'!$I$3:$I$164,'données_mise en stock'!$A$3:$A$164,Feuil2!B26)</f>
        <v>2</v>
      </c>
      <c r="P26" s="44">
        <f>SUMIFS('données_mise en stock'!$J$3:$J$164,'données_mise en stock'!$A$3:$A$164,Feuil2!B26)</f>
        <v>0</v>
      </c>
      <c r="Q26" s="44">
        <f>SUMIFS('données_mise en stock'!$K$3:$K$164,'données_mise en stock'!$A$3:$A$164,Feuil2!B26)</f>
        <v>0</v>
      </c>
      <c r="R26" s="44">
        <f>SUMIFS('données_mise en stock'!$L$3:$L$164,'données_mise en stock'!$A$3:$A$164,Feuil2!B26)</f>
        <v>0</v>
      </c>
      <c r="S26" s="44">
        <f>SUMIFS('données_mise en stock'!$M$3:$M$164,'données_mise en stock'!$A$3:$A$164,Feuil2!B26)</f>
        <v>0</v>
      </c>
      <c r="T26" s="44">
        <f>SUMIFS('données_mise en stock'!$N$3:$N$164,'données_mise en stock'!$A$3:$A$164,Feuil2!B26)</f>
        <v>0</v>
      </c>
      <c r="U26" s="44">
        <f>SUMIFS('données_mise en stock'!$O$3:$O$164,'données_mise en stock'!$A$3:$A$164,Feuil2!B26)</f>
        <v>0</v>
      </c>
      <c r="V26" s="44">
        <f>SUMIFS(Feuil1!$EM$42:$EM$55,Feuil1!$EL$42:$EL$55,Feuil2!B26)+SUMIFS(Feuil1!$EO$42:$EO$55,Feuil1!$EN$42:$EN$55,Feuil2!B26)+SUMIFS(Feuil1!$EQ$42:$EQ$55,Feuil1!$EP$42:$EP$55,Feuil2!B26)+SUMIFS(Feuil1!$ES$42:$ES$55,Feuil1!$ER$42:$ER$55,Feuil2!B26)+SUMIFS(Feuil1!$EU$43:$EU$55,Feuil1!$ET$43:$ET$55,Feuil2!B26)</f>
        <v>0</v>
      </c>
      <c r="W26" s="44">
        <f>SUMIFS(Feuil1!$EW$42:$EW$55,Feuil1!$EV$42:$EV$55,Feuil2!B26)+SUMIFS(Feuil1!$EY$42:$EY$55,Feuil1!$EX$42:$EX$55,Feuil2!B26)+SUMIFS(Feuil1!$FA$42:$FA$55,Feuil1!$EZ$42:$EZ$55,Feuil2!B26)+SUMIFS(Feuil1!$FC$42:$FC$55,Feuil1!$FB$42:$FB$55,Feuil2!B26)+SUMIFS(Feuil1!$FE$42:$FE$55,Feuil1!$FD$42:$FD$55,Feuil2!B26)</f>
        <v>1</v>
      </c>
      <c r="X26" s="44">
        <f>SUMIFS(Feuil1!$FG$42:$FG$55,Feuil1!$FF$42:$FF$55,Feuil2!B26)+SUMIFS(Feuil1!$FI$42:$FI$55,Feuil1!$FH$42:$FH$55,Feuil2!B26)+SUMIFS(Feuil1!$FK$42:$FK$55,Feuil1!$FJ$42:$FJ$55,Feuil2!B26)+SUMIFS(Feuil1!$FM$42:$FM$55,Feuil1!$FL$42:$FL$55,Feuil2!B26)+SUMIFS(Feuil1!$FO$42:$FO$55,Feuil1!$FN$42:$FN$55,Feuil2!B26)</f>
        <v>1</v>
      </c>
      <c r="Y26" s="44">
        <f>SUMIFS(Feuil1!$FQ$42:$FQ$55,Feuil1!$FP$42:$FP$55,Feuil2!B26)+SUMIFS(Feuil1!$FS$42:$FS$55,Feuil1!$FR$42:$FR$55,Feuil2!B26)+SUMIFS(Feuil1!$FU$42:$FU$55,Feuil1!$FT$42:$FT$55,Feuil2!B26)+SUMIFS(Feuil1!$FW$42:$FW$55,Feuil1!$FV$42:$FV$55,Feuil2!B26)+SUMIFS(Feuil1!$FY$42:$FY$55,Feuil1!$FX$42:$FX$55,Feuil2!B26)</f>
        <v>1</v>
      </c>
      <c r="Z26" s="44">
        <f>SUMIFS(Feuil1!$GA$42:$GA$55,Feuil1!$FZ$42:$FZ$55,Feuil2!B26)+SUMIFS(Feuil1!$GC$42:$GC$55,Feuil1!$GB$42:$GB$55,Feuil2!B26)+SUMIFS(Feuil1!$GE$42:$GE$55,Feuil1!$GD$42:$GD$55,Feuil2!B26)+SUMIFS(Feuil1!$GG$42:$GG$55,Feuil1!$GF$42:$GF$55,Feuil2!B26)+SUMIFS(Feuil1!$GI$42:$GI$55,Feuil1!$GH$42:$GH$55,Feuil2!B26)</f>
        <v>0</v>
      </c>
      <c r="AA26" s="44">
        <f>SUMIFS(Feuil1!$GK$42:$GK$55,Feuil1!$GJ$42:$GJ$55,Feuil2!B26)+SUMIFS(Feuil1!$GM$42:$GM$55,Feuil1!$GL$42:$GL$55,Feuil2!B26)+SUMIFS(Feuil1!$GO$42:$GO$55,Feuil1!$GN$42:$GN$55,Feuil2!B26)+SUMIFS(Feuil1!$GQ$42:$GQ$55,Feuil1!$GP$42:$GP$55,Feuil2!B26)+SUMIFS(Feuil1!$GS$42:$GS$55,Feuil1!$GR$42:$GR$55,Feuil2!B26)</f>
        <v>4</v>
      </c>
      <c r="AB26" s="44">
        <f>SUMIFS(Feuil1!$GU$42:$GU$55,Feuil1!$GT$42:$GT$55,Feuil2!B26)+SUMIFS(Feuil1!$GW$42:$GW$55,Feuil1!$GV$42:$GV$55,Feuil2!B26)+SUMIFS(Feuil1!$GY$42:$GY$55,Feuil1!$GX$42:$GX$55,Feuil2!B26)+SUMIFS(Feuil1!$HA$42:$HA$55,Feuil1!$GZ$42:$GZ$55,Feuil2!B26)+SUMIFS(Feuil1!$HC$42:$HC$55,Feuil1!$HB$42:$HB$55,Feuil2!B26)</f>
        <v>0</v>
      </c>
      <c r="AC26" s="44">
        <f>SUMIFS(Feuil1!$HE$42:$HE$55,Feuil1!$HD$42:$HD$55,Feuil2!B26)+SUMIFS(Feuil1!$HG$42:$HG$55,Feuil1!$HF$42:$HF$55,Feuil2!B26)+SUMIFS(Feuil1!$HI$42:$HI$55,Feuil1!$HH$42:$HH$55,Feuil2!B26)+SUMIFS(Feuil1!$HK$42:$HK$55,Feuil1!$HJ$42:$HJ$55,Feuil2!B26)+SUMIFS(Feuil1!$HM$42:$HM$55,Feuil1!$HL$42:$HL$55,Feuil2!B26)</f>
        <v>0</v>
      </c>
      <c r="AD26" s="44">
        <f>SUMIFS(Feuil1!$HO$42:$HO$55,Feuil1!$HN$42:$HN$55,Feuil2!B26)+SUMIFS(Feuil1!$HQ$42:$HQ$55,Feuil1!$HP$42:$HP$55,Feuil2!B26)+SUMIFS(Feuil1!$HS$42:$HS$55,Feuil1!$HR$42:$HR$55,Feuil2!B26)+SUMIFS(Feuil1!$HU$43:$HU$55,Feuil1!$HT$43:$HT$55,Feuil2!B26)+SUMIFS(Feuil1!$HW$42:$HW$55,Feuil1!$HV$42:$HV$55,Feuil2!B26)</f>
        <v>0</v>
      </c>
      <c r="AE26" s="44">
        <f>SUMIFS(Feuil1!$HY$42:$HY$55,Feuil1!$HX$42:$HX$55,Feuil2!B26)+SUMIFS(Feuil1!$IA$42:$IA$55,Feuil1!$HZ$42:$HZ$55,Feuil2!B26)+SUMIFS(Feuil1!$IC$42:$IC$55,Feuil1!$IB$42:$IB$55,Feuil2!B26)+SUMIFS(Feuil1!$IE$42:$IE$55,Feuil1!$ID$42:$ID$55,Feuil2!B26)+SUMIFS(Feuil1!$IG$42:$IG$55,Feuil1!$IF$42:$IF$55,Feuil2!B26)</f>
        <v>0</v>
      </c>
      <c r="AF26" s="44">
        <f>SUMIFS(Feuil1!$II$42:$II$55,Feuil1!$IH$42:$IH$55,Feuil2!B26)+SUMIFS(Feuil1!$IK$42:$IK$55,Feuil1!$IJ$42:$IJ$55,Feuil2!B26)+SUMIFS(Feuil1!$IM$42:$IM$55,Feuil1!$IL$42:$IL$55,Feuil2!B26)+SUMIFS(Feuil1!$IO$42:$IO$55,Feuil1!$IN$42:$IN$55,Feuil2!B26)+SUMIFS(Feuil1!$IQ$42:$IQ$55,Feuil1!$IP$42:$IP$55,Feuil2!B26)</f>
        <v>0</v>
      </c>
      <c r="AG26" s="44">
        <f>SUMIFS(Feuil1!$IS$42:$IS$55,Feuil1!$IR$42:$IR$55,Feuil2!B26)+SUMIFS(Feuil1!$IU$42:$IU$55,Feuil1!$IT$42:$IT$55,Feuil2!B26)+SUMIFS(Feuil1!$IW$42:$IW$55,Feuil1!$IV$42:$IV$55,Feuil2!B26)+SUMIFS(Feuil1!$IY$42:$IY$55,Feuil1!$IX$42:$IX$55,Feuil2!B26)+SUMIFS(Feuil1!$JA$42:$JA$55,Feuil1!$IZ$42:$IZ$55,Feuil2!B26)</f>
        <v>3</v>
      </c>
    </row>
    <row r="27" spans="1:33" x14ac:dyDescent="0.3">
      <c r="A27" t="s">
        <v>189</v>
      </c>
      <c r="B27" s="38" t="s">
        <v>44</v>
      </c>
      <c r="C27" s="38"/>
      <c r="D27">
        <f>SUMIFS(données_demande!$B$2:$B$57,données_demande!$A$2:$A$57,Feuil2!B27)</f>
        <v>1</v>
      </c>
      <c r="E27">
        <f>SUMIFS(données_demande!$C$2:$C$57,données_demande!$A$2:$A$57,Feuil2!B27)</f>
        <v>25</v>
      </c>
      <c r="F27" s="1">
        <f t="shared" si="0"/>
        <v>26</v>
      </c>
      <c r="G27" s="61">
        <f>D27+E27-SUM(H27:AF27)</f>
        <v>21</v>
      </c>
      <c r="H27" s="44">
        <f>SUMIFS('données_mise en stock'!$B$3:$B$164,'données_mise en stock'!$A$3:$A$164,Feuil2!B27)</f>
        <v>0</v>
      </c>
      <c r="I27" s="44">
        <f>SUMIFS('données_mise en stock'!$C$3:$C$164,'données_mise en stock'!$A$3:$A$164,Feuil2!B27)</f>
        <v>0</v>
      </c>
      <c r="J27" s="44">
        <f>SUMIFS('données_mise en stock'!$D$3:$D$164,'données_mise en stock'!$A$3:$A$164,Feuil2!B27)</f>
        <v>0</v>
      </c>
      <c r="K27" s="44">
        <f>SUMIFS('données_mise en stock'!$E$3:$E$164,'données_mise en stock'!$A$3:$A$164,Feuil2!B27)</f>
        <v>0</v>
      </c>
      <c r="L27" s="44">
        <f>SUMIFS('données_mise en stock'!$F$3:$F$164,'données_mise en stock'!$A$3:$A$164,Feuil2!B27)</f>
        <v>0</v>
      </c>
      <c r="M27" s="44">
        <f>SUMIFS('données_mise en stock'!$G$3:$G$164,'données_mise en stock'!$A$3:$A$164,Feuil2!B27)</f>
        <v>0</v>
      </c>
      <c r="N27" s="44">
        <f>SUMIFS('données_mise en stock'!$H$3:$H$164,'données_mise en stock'!$A$3:$A$164,Feuil2!B27)</f>
        <v>0</v>
      </c>
      <c r="O27" s="44">
        <f>SUMIFS('données_mise en stock'!$I$3:$I$164,'données_mise en stock'!$A$3:$A$164,Feuil2!B27)</f>
        <v>0</v>
      </c>
      <c r="P27" s="44">
        <f>SUMIFS('données_mise en stock'!$J$3:$J$164,'données_mise en stock'!$A$3:$A$164,Feuil2!B27)</f>
        <v>0</v>
      </c>
      <c r="Q27" s="44">
        <f>SUMIFS('données_mise en stock'!$K$3:$K$164,'données_mise en stock'!$A$3:$A$164,Feuil2!B27)</f>
        <v>0</v>
      </c>
      <c r="R27" s="44">
        <f>SUMIFS('données_mise en stock'!$L$3:$L$164,'données_mise en stock'!$A$3:$A$164,Feuil2!B27)</f>
        <v>1</v>
      </c>
      <c r="S27" s="44">
        <f>SUMIFS('données_mise en stock'!$M$3:$M$164,'données_mise en stock'!$A$3:$A$164,Feuil2!B27)</f>
        <v>0</v>
      </c>
      <c r="T27" s="44">
        <f>SUMIFS('données_mise en stock'!$N$3:$N$164,'données_mise en stock'!$A$3:$A$164,Feuil2!B27)</f>
        <v>1</v>
      </c>
      <c r="U27" s="44">
        <f>SUMIFS('données_mise en stock'!$O$3:$O$164,'données_mise en stock'!$A$3:$A$164,Feuil2!B27)</f>
        <v>0</v>
      </c>
      <c r="V27" s="44">
        <f>SUMIFS(Feuil1!$EM$42:$EM$55,Feuil1!$EL$42:$EL$55,Feuil2!B27)+SUMIFS(Feuil1!$EO$42:$EO$55,Feuil1!$EN$42:$EN$55,Feuil2!B27)+SUMIFS(Feuil1!$EQ$42:$EQ$55,Feuil1!$EP$42:$EP$55,Feuil2!B27)+SUMIFS(Feuil1!$ES$42:$ES$55,Feuil1!$ER$42:$ER$55,Feuil2!B27)+SUMIFS(Feuil1!$EU$43:$EU$55,Feuil1!$ET$43:$ET$55,Feuil2!B27)</f>
        <v>0</v>
      </c>
      <c r="W27" s="44">
        <f>SUMIFS(Feuil1!$EW$42:$EW$55,Feuil1!$EV$42:$EV$55,Feuil2!B27)+SUMIFS(Feuil1!$EY$42:$EY$55,Feuil1!$EX$42:$EX$55,Feuil2!B27)+SUMIFS(Feuil1!$FA$42:$FA$55,Feuil1!$EZ$42:$EZ$55,Feuil2!B27)+SUMIFS(Feuil1!$FC$42:$FC$55,Feuil1!$FB$42:$FB$55,Feuil2!B27)+SUMIFS(Feuil1!$FE$42:$FE$55,Feuil1!$FD$42:$FD$55,Feuil2!B27)</f>
        <v>3</v>
      </c>
      <c r="X27" s="44">
        <f>SUMIFS(Feuil1!$FG$42:$FG$55,Feuil1!$FF$42:$FF$55,Feuil2!B27)+SUMIFS(Feuil1!$FI$42:$FI$55,Feuil1!$FH$42:$FH$55,Feuil2!B27)+SUMIFS(Feuil1!$FK$42:$FK$55,Feuil1!$FJ$42:$FJ$55,Feuil2!B27)+SUMIFS(Feuil1!$FM$42:$FM$55,Feuil1!$FL$42:$FL$55,Feuil2!B27)+SUMIFS(Feuil1!$FO$42:$FO$55,Feuil1!$FN$42:$FN$55,Feuil2!B27)</f>
        <v>0</v>
      </c>
      <c r="Y27" s="44">
        <f>SUMIFS(Feuil1!$FQ$42:$FQ$55,Feuil1!$FP$42:$FP$55,Feuil2!B27)+SUMIFS(Feuil1!$FS$42:$FS$55,Feuil1!$FR$42:$FR$55,Feuil2!B27)+SUMIFS(Feuil1!$FU$42:$FU$55,Feuil1!$FT$42:$FT$55,Feuil2!B27)+SUMIFS(Feuil1!$FW$42:$FW$55,Feuil1!$FV$42:$FV$55,Feuil2!B27)+SUMIFS(Feuil1!$FY$42:$FY$55,Feuil1!$FX$42:$FX$55,Feuil2!B27)</f>
        <v>0</v>
      </c>
      <c r="Z27" s="44">
        <f>SUMIFS(Feuil1!$GA$42:$GA$55,Feuil1!$FZ$42:$FZ$55,Feuil2!B27)+SUMIFS(Feuil1!$GC$42:$GC$55,Feuil1!$GB$42:$GB$55,Feuil2!B27)+SUMIFS(Feuil1!$GE$42:$GE$55,Feuil1!$GD$42:$GD$55,Feuil2!B27)+SUMIFS(Feuil1!$GG$42:$GG$55,Feuil1!$GF$42:$GF$55,Feuil2!B27)+SUMIFS(Feuil1!$GI$42:$GI$55,Feuil1!$GH$42:$GH$55,Feuil2!B27)</f>
        <v>0</v>
      </c>
      <c r="AA27" s="44">
        <f>SUMIFS(Feuil1!$GK$42:$GK$55,Feuil1!$GJ$42:$GJ$55,Feuil2!B27)+SUMIFS(Feuil1!$GM$42:$GM$55,Feuil1!$GL$42:$GL$55,Feuil2!B27)+SUMIFS(Feuil1!$GO$42:$GO$55,Feuil1!$GN$42:$GN$55,Feuil2!B27)+SUMIFS(Feuil1!$GQ$42:$GQ$55,Feuil1!$GP$42:$GP$55,Feuil2!B27)+SUMIFS(Feuil1!$GS$42:$GS$55,Feuil1!$GR$42:$GR$55,Feuil2!B27)</f>
        <v>0</v>
      </c>
      <c r="AB27" s="44">
        <f>SUMIFS(Feuil1!$GU$42:$GU$55,Feuil1!$GT$42:$GT$55,Feuil2!B27)+SUMIFS(Feuil1!$GW$42:$GW$55,Feuil1!$GV$42:$GV$55,Feuil2!B27)+SUMIFS(Feuil1!$GY$42:$GY$55,Feuil1!$GX$42:$GX$55,Feuil2!B27)+SUMIFS(Feuil1!$HA$42:$HA$55,Feuil1!$GZ$42:$GZ$55,Feuil2!B27)+SUMIFS(Feuil1!$HC$42:$HC$55,Feuil1!$HB$42:$HB$55,Feuil2!B27)</f>
        <v>0</v>
      </c>
      <c r="AC27" s="44">
        <f>SUMIFS(Feuil1!$HE$42:$HE$55,Feuil1!$HD$42:$HD$55,Feuil2!B27)+SUMIFS(Feuil1!$HG$42:$HG$55,Feuil1!$HF$42:$HF$55,Feuil2!B27)+SUMIFS(Feuil1!$HI$42:$HI$55,Feuil1!$HH$42:$HH$55,Feuil2!B27)+SUMIFS(Feuil1!$HK$42:$HK$55,Feuil1!$HJ$42:$HJ$55,Feuil2!B27)+SUMIFS(Feuil1!$HM$42:$HM$55,Feuil1!$HL$42:$HL$55,Feuil2!B27)</f>
        <v>0</v>
      </c>
      <c r="AD27" s="44">
        <f>SUMIFS(Feuil1!$HO$42:$HO$55,Feuil1!$HN$42:$HN$55,Feuil2!B27)+SUMIFS(Feuil1!$HQ$42:$HQ$55,Feuil1!$HP$42:$HP$55,Feuil2!B27)+SUMIFS(Feuil1!$HS$42:$HS$55,Feuil1!$HR$42:$HR$55,Feuil2!B27)+SUMIFS(Feuil1!$HU$43:$HU$55,Feuil1!$HT$43:$HT$55,Feuil2!B27)+SUMIFS(Feuil1!$HW$42:$HW$55,Feuil1!$HV$42:$HV$55,Feuil2!B27)</f>
        <v>0</v>
      </c>
      <c r="AE27" s="44">
        <f>SUMIFS(Feuil1!$HY$42:$HY$55,Feuil1!$HX$42:$HX$55,Feuil2!B27)+SUMIFS(Feuil1!$IA$42:$IA$55,Feuil1!$HZ$42:$HZ$55,Feuil2!B27)+SUMIFS(Feuil1!$IC$42:$IC$55,Feuil1!$IB$42:$IB$55,Feuil2!B27)+SUMIFS(Feuil1!$IE$42:$IE$55,Feuil1!$ID$42:$ID$55,Feuil2!B27)+SUMIFS(Feuil1!$IG$42:$IG$55,Feuil1!$IF$42:$IF$55,Feuil2!B27)</f>
        <v>0</v>
      </c>
      <c r="AF27" s="44">
        <f>SUMIFS(Feuil1!$II$42:$II$55,Feuil1!$IH$42:$IH$55,Feuil2!B27)+SUMIFS(Feuil1!$IK$42:$IK$55,Feuil1!$IJ$42:$IJ$55,Feuil2!B27)+SUMIFS(Feuil1!$IM$42:$IM$55,Feuil1!$IL$42:$IL$55,Feuil2!B27)+SUMIFS(Feuil1!$IO$42:$IO$55,Feuil1!$IN$42:$IN$55,Feuil2!B27)+SUMIFS(Feuil1!$IQ$42:$IQ$55,Feuil1!$IP$42:$IP$55,Feuil2!B27)</f>
        <v>0</v>
      </c>
      <c r="AG27" s="44">
        <f>SUMIFS(Feuil1!$IS$42:$IS$55,Feuil1!$IR$42:$IR$55,Feuil2!B27)+SUMIFS(Feuil1!$IU$42:$IU$55,Feuil1!$IT$42:$IT$55,Feuil2!B27)+SUMIFS(Feuil1!$IW$42:$IW$55,Feuil1!$IV$42:$IV$55,Feuil2!B27)+SUMIFS(Feuil1!$IY$42:$IY$55,Feuil1!$IX$42:$IX$55,Feuil2!B27)+SUMIFS(Feuil1!$JA$42:$JA$55,Feuil1!$IZ$42:$IZ$55,Feuil2!B27)</f>
        <v>2</v>
      </c>
    </row>
    <row r="28" spans="1:33" x14ac:dyDescent="0.3">
      <c r="A28" t="s">
        <v>189</v>
      </c>
      <c r="B28" t="s">
        <v>46</v>
      </c>
      <c r="D28">
        <f>SUMIFS(données_demande!$B$2:$B$57,données_demande!$A$2:$A$57,Feuil2!B28)</f>
        <v>0</v>
      </c>
      <c r="E28">
        <f>SUMIFS(données_demande!$C$2:$C$57,données_demande!$A$2:$A$57,Feuil2!B28)</f>
        <v>45</v>
      </c>
      <c r="F28" s="1">
        <f t="shared" si="0"/>
        <v>45</v>
      </c>
      <c r="G28" s="61">
        <f>D28+E28-SUM(H28:AF28)</f>
        <v>16</v>
      </c>
      <c r="H28" s="44">
        <f>SUMIFS('données_mise en stock'!$B$3:$B$164,'données_mise en stock'!$A$3:$A$164,Feuil2!B28)</f>
        <v>0</v>
      </c>
      <c r="I28" s="44">
        <f>SUMIFS('données_mise en stock'!$C$3:$C$164,'données_mise en stock'!$A$3:$A$164,Feuil2!B28)</f>
        <v>4</v>
      </c>
      <c r="J28" s="44">
        <f>SUMIFS('données_mise en stock'!$D$3:$D$164,'données_mise en stock'!$A$3:$A$164,Feuil2!B28)</f>
        <v>0</v>
      </c>
      <c r="K28" s="44">
        <f>SUMIFS('données_mise en stock'!$E$3:$E$164,'données_mise en stock'!$A$3:$A$164,Feuil2!B28)</f>
        <v>0</v>
      </c>
      <c r="L28" s="44">
        <f>SUMIFS('données_mise en stock'!$F$3:$F$164,'données_mise en stock'!$A$3:$A$164,Feuil2!B28)</f>
        <v>0</v>
      </c>
      <c r="M28" s="44">
        <f>SUMIFS('données_mise en stock'!$G$3:$G$164,'données_mise en stock'!$A$3:$A$164,Feuil2!B28)</f>
        <v>4</v>
      </c>
      <c r="N28" s="44">
        <f>SUMIFS('données_mise en stock'!$H$3:$H$164,'données_mise en stock'!$A$3:$A$164,Feuil2!B28)</f>
        <v>0</v>
      </c>
      <c r="O28" s="44">
        <f>SUMIFS('données_mise en stock'!$I$3:$I$164,'données_mise en stock'!$A$3:$A$164,Feuil2!B28)</f>
        <v>0</v>
      </c>
      <c r="P28" s="44">
        <f>SUMIFS('données_mise en stock'!$J$3:$J$164,'données_mise en stock'!$A$3:$A$164,Feuil2!B28)</f>
        <v>0</v>
      </c>
      <c r="Q28" s="44">
        <f>SUMIFS('données_mise en stock'!$K$3:$K$164,'données_mise en stock'!$A$3:$A$164,Feuil2!B28)</f>
        <v>0</v>
      </c>
      <c r="R28" s="44">
        <f>SUMIFS('données_mise en stock'!$L$3:$L$164,'données_mise en stock'!$A$3:$A$164,Feuil2!B28)</f>
        <v>0</v>
      </c>
      <c r="S28" s="44">
        <f>SUMIFS('données_mise en stock'!$M$3:$M$164,'données_mise en stock'!$A$3:$A$164,Feuil2!B28)</f>
        <v>0</v>
      </c>
      <c r="T28" s="44">
        <f>SUMIFS('données_mise en stock'!$N$3:$N$164,'données_mise en stock'!$A$3:$A$164,Feuil2!B28)</f>
        <v>0</v>
      </c>
      <c r="U28" s="44">
        <f>SUMIFS('données_mise en stock'!$O$3:$O$164,'données_mise en stock'!$A$3:$A$164,Feuil2!B28)</f>
        <v>0</v>
      </c>
      <c r="V28" s="44">
        <f>SUMIFS(Feuil1!$EM$42:$EM$55,Feuil1!$EL$42:$EL$55,Feuil2!B28)+SUMIFS(Feuil1!$EO$42:$EO$55,Feuil1!$EN$42:$EN$55,Feuil2!B28)+SUMIFS(Feuil1!$EQ$42:$EQ$55,Feuil1!$EP$42:$EP$55,Feuil2!B28)+SUMIFS(Feuil1!$ES$42:$ES$55,Feuil1!$ER$42:$ER$55,Feuil2!B28)+SUMIFS(Feuil1!$EU$43:$EU$55,Feuil1!$ET$43:$ET$55,Feuil2!B28)</f>
        <v>0</v>
      </c>
      <c r="W28" s="44">
        <f>SUMIFS(Feuil1!$EW$42:$EW$55,Feuil1!$EV$42:$EV$55,Feuil2!B28)+SUMIFS(Feuil1!$EY$42:$EY$55,Feuil1!$EX$42:$EX$55,Feuil2!B28)+SUMIFS(Feuil1!$FA$42:$FA$55,Feuil1!$EZ$42:$EZ$55,Feuil2!B28)+SUMIFS(Feuil1!$FC$42:$FC$55,Feuil1!$FB$42:$FB$55,Feuil2!B28)+SUMIFS(Feuil1!$FE$42:$FE$55,Feuil1!$FD$42:$FD$55,Feuil2!B28)</f>
        <v>0</v>
      </c>
      <c r="X28" s="44">
        <f>SUMIFS(Feuil1!$FG$42:$FG$55,Feuil1!$FF$42:$FF$55,Feuil2!B28)+SUMIFS(Feuil1!$FI$42:$FI$55,Feuil1!$FH$42:$FH$55,Feuil2!B28)+SUMIFS(Feuil1!$FK$42:$FK$55,Feuil1!$FJ$42:$FJ$55,Feuil2!B28)+SUMIFS(Feuil1!$FM$42:$FM$55,Feuil1!$FL$42:$FL$55,Feuil2!B28)+SUMIFS(Feuil1!$FO$42:$FO$55,Feuil1!$FN$42:$FN$55,Feuil2!B28)</f>
        <v>0</v>
      </c>
      <c r="Y28" s="44">
        <f>SUMIFS(Feuil1!$FQ$42:$FQ$55,Feuil1!$FP$42:$FP$55,Feuil2!B28)+SUMIFS(Feuil1!$FS$42:$FS$55,Feuil1!$FR$42:$FR$55,Feuil2!B28)+SUMIFS(Feuil1!$FU$42:$FU$55,Feuil1!$FT$42:$FT$55,Feuil2!B28)+SUMIFS(Feuil1!$FW$42:$FW$55,Feuil1!$FV$42:$FV$55,Feuil2!B28)+SUMIFS(Feuil1!$FY$42:$FY$55,Feuil1!$FX$42:$FX$55,Feuil2!B28)</f>
        <v>0</v>
      </c>
      <c r="Z28" s="44">
        <f>SUMIFS(Feuil1!$GA$42:$GA$55,Feuil1!$FZ$42:$FZ$55,Feuil2!B28)+SUMIFS(Feuil1!$GC$42:$GC$55,Feuil1!$GB$42:$GB$55,Feuil2!B28)+SUMIFS(Feuil1!$GE$42:$GE$55,Feuil1!$GD$42:$GD$55,Feuil2!B28)+SUMIFS(Feuil1!$GG$42:$GG$55,Feuil1!$GF$42:$GF$55,Feuil2!B28)+SUMIFS(Feuil1!$GI$42:$GI$55,Feuil1!$GH$42:$GH$55,Feuil2!B28)</f>
        <v>4</v>
      </c>
      <c r="AA28" s="44">
        <f>SUMIFS(Feuil1!$GK$42:$GK$55,Feuil1!$GJ$42:$GJ$55,Feuil2!B28)+SUMIFS(Feuil1!$GM$42:$GM$55,Feuil1!$GL$42:$GL$55,Feuil2!B28)+SUMIFS(Feuil1!$GO$42:$GO$55,Feuil1!$GN$42:$GN$55,Feuil2!B28)+SUMIFS(Feuil1!$GQ$42:$GQ$55,Feuil1!$GP$42:$GP$55,Feuil2!B28)+SUMIFS(Feuil1!$GS$42:$GS$55,Feuil1!$GR$42:$GR$55,Feuil2!B28)</f>
        <v>0</v>
      </c>
      <c r="AB28" s="44">
        <f>SUMIFS(Feuil1!$GU$42:$GU$55,Feuil1!$GT$42:$GT$55,Feuil2!B28)+SUMIFS(Feuil1!$GW$42:$GW$55,Feuil1!$GV$42:$GV$55,Feuil2!B28)+SUMIFS(Feuil1!$GY$42:$GY$55,Feuil1!$GX$42:$GX$55,Feuil2!B28)+SUMIFS(Feuil1!$HA$42:$HA$55,Feuil1!$GZ$42:$GZ$55,Feuil2!B28)+SUMIFS(Feuil1!$HC$42:$HC$55,Feuil1!$HB$42:$HB$55,Feuil2!B28)</f>
        <v>0</v>
      </c>
      <c r="AC28" s="44">
        <f>SUMIFS(Feuil1!$HE$42:$HE$55,Feuil1!$HD$42:$HD$55,Feuil2!B28)+SUMIFS(Feuil1!$HG$42:$HG$55,Feuil1!$HF$42:$HF$55,Feuil2!B28)+SUMIFS(Feuil1!$HI$42:$HI$55,Feuil1!$HH$42:$HH$55,Feuil2!B28)+SUMIFS(Feuil1!$HK$42:$HK$55,Feuil1!$HJ$42:$HJ$55,Feuil2!B28)+SUMIFS(Feuil1!$HM$42:$HM$55,Feuil1!$HL$42:$HL$55,Feuil2!B28)</f>
        <v>4</v>
      </c>
      <c r="AD28" s="44">
        <f>SUMIFS(Feuil1!$HO$42:$HO$55,Feuil1!$HN$42:$HN$55,Feuil2!B28)+SUMIFS(Feuil1!$HQ$42:$HQ$55,Feuil1!$HP$42:$HP$55,Feuil2!B28)+SUMIFS(Feuil1!$HS$42:$HS$55,Feuil1!$HR$42:$HR$55,Feuil2!B28)+SUMIFS(Feuil1!$HU$43:$HU$55,Feuil1!$HT$43:$HT$55,Feuil2!B28)+SUMIFS(Feuil1!$HW$42:$HW$55,Feuil1!$HV$42:$HV$55,Feuil2!B28)</f>
        <v>8</v>
      </c>
      <c r="AE28" s="44">
        <f>SUMIFS(Feuil1!$HY$42:$HY$55,Feuil1!$HX$42:$HX$55,Feuil2!B28)+SUMIFS(Feuil1!$IA$42:$IA$55,Feuil1!$HZ$42:$HZ$55,Feuil2!B28)+SUMIFS(Feuil1!$IC$42:$IC$55,Feuil1!$IB$42:$IB$55,Feuil2!B28)+SUMIFS(Feuil1!$IE$42:$IE$55,Feuil1!$ID$42:$ID$55,Feuil2!B28)+SUMIFS(Feuil1!$IG$42:$IG$55,Feuil1!$IF$42:$IF$55,Feuil2!B28)</f>
        <v>0</v>
      </c>
      <c r="AF28" s="44">
        <f>SUMIFS(Feuil1!$II$42:$II$55,Feuil1!$IH$42:$IH$55,Feuil2!B28)+SUMIFS(Feuil1!$IK$42:$IK$55,Feuil1!$IJ$42:$IJ$55,Feuil2!B28)+SUMIFS(Feuil1!$IM$42:$IM$55,Feuil1!$IL$42:$IL$55,Feuil2!B28)+SUMIFS(Feuil1!$IO$42:$IO$55,Feuil1!$IN$42:$IN$55,Feuil2!B28)+SUMIFS(Feuil1!$IQ$42:$IQ$55,Feuil1!$IP$42:$IP$55,Feuil2!B28)</f>
        <v>5</v>
      </c>
      <c r="AG28" s="44">
        <f>SUMIFS(Feuil1!$IS$42:$IS$55,Feuil1!$IR$42:$IR$55,Feuil2!B28)+SUMIFS(Feuil1!$IU$42:$IU$55,Feuil1!$IT$42:$IT$55,Feuil2!B28)+SUMIFS(Feuil1!$IW$42:$IW$55,Feuil1!$IV$42:$IV$55,Feuil2!B28)+SUMIFS(Feuil1!$IY$42:$IY$55,Feuil1!$IX$42:$IX$55,Feuil2!B28)+SUMIFS(Feuil1!$JA$42:$JA$55,Feuil1!$IZ$42:$IZ$55,Feuil2!B28)</f>
        <v>0</v>
      </c>
    </row>
    <row r="29" spans="1:33" x14ac:dyDescent="0.3">
      <c r="A29" t="s">
        <v>189</v>
      </c>
      <c r="B29" t="s">
        <v>69</v>
      </c>
      <c r="D29">
        <f>SUMIFS(données_demande!$B$2:$B$57,données_demande!$A$2:$A$57,Feuil2!B29)</f>
        <v>0</v>
      </c>
      <c r="E29">
        <f>SUMIFS(données_demande!$C$2:$C$57,données_demande!$A$2:$A$57,Feuil2!B29)</f>
        <v>33</v>
      </c>
      <c r="F29" s="1">
        <f t="shared" si="0"/>
        <v>33</v>
      </c>
      <c r="G29" s="61">
        <f>D29+E29-SUM(H29:AF29)</f>
        <v>19</v>
      </c>
      <c r="H29" s="44">
        <f>SUMIFS('données_mise en stock'!$B$3:$B$164,'données_mise en stock'!$A$3:$A$164,Feuil2!B29)</f>
        <v>0</v>
      </c>
      <c r="I29" s="44">
        <f>SUMIFS('données_mise en stock'!$C$3:$C$164,'données_mise en stock'!$A$3:$A$164,Feuil2!B29)</f>
        <v>0</v>
      </c>
      <c r="J29" s="44">
        <f>SUMIFS('données_mise en stock'!$D$3:$D$164,'données_mise en stock'!$A$3:$A$164,Feuil2!B29)</f>
        <v>0</v>
      </c>
      <c r="K29" s="44">
        <f>SUMIFS('données_mise en stock'!$E$3:$E$164,'données_mise en stock'!$A$3:$A$164,Feuil2!B29)</f>
        <v>0</v>
      </c>
      <c r="L29" s="44">
        <f>SUMIFS('données_mise en stock'!$F$3:$F$164,'données_mise en stock'!$A$3:$A$164,Feuil2!B29)</f>
        <v>0</v>
      </c>
      <c r="M29" s="44">
        <f>SUMIFS('données_mise en stock'!$G$3:$G$164,'données_mise en stock'!$A$3:$A$164,Feuil2!B29)</f>
        <v>0</v>
      </c>
      <c r="N29" s="44">
        <f>SUMIFS('données_mise en stock'!$H$3:$H$164,'données_mise en stock'!$A$3:$A$164,Feuil2!B29)</f>
        <v>0</v>
      </c>
      <c r="O29" s="44">
        <f>SUMIFS('données_mise en stock'!$I$3:$I$164,'données_mise en stock'!$A$3:$A$164,Feuil2!B29)</f>
        <v>0</v>
      </c>
      <c r="P29" s="44">
        <f>SUMIFS('données_mise en stock'!$J$3:$J$164,'données_mise en stock'!$A$3:$A$164,Feuil2!B29)</f>
        <v>0</v>
      </c>
      <c r="Q29" s="44">
        <f>SUMIFS('données_mise en stock'!$K$3:$K$164,'données_mise en stock'!$A$3:$A$164,Feuil2!B29)</f>
        <v>0</v>
      </c>
      <c r="R29" s="44">
        <f>SUMIFS('données_mise en stock'!$L$3:$L$164,'données_mise en stock'!$A$3:$A$164,Feuil2!B29)</f>
        <v>0</v>
      </c>
      <c r="S29" s="44">
        <f>SUMIFS('données_mise en stock'!$M$3:$M$164,'données_mise en stock'!$A$3:$A$164,Feuil2!B29)</f>
        <v>0</v>
      </c>
      <c r="T29" s="44">
        <f>SUMIFS('données_mise en stock'!$N$3:$N$164,'données_mise en stock'!$A$3:$A$164,Feuil2!B29)</f>
        <v>0</v>
      </c>
      <c r="U29" s="44">
        <f>SUMIFS('données_mise en stock'!$O$3:$O$164,'données_mise en stock'!$A$3:$A$164,Feuil2!B29)</f>
        <v>0</v>
      </c>
      <c r="V29" s="44">
        <f>SUMIFS(Feuil1!$EM$42:$EM$55,Feuil1!$EL$42:$EL$55,Feuil2!B29)+SUMIFS(Feuil1!$EO$42:$EO$55,Feuil1!$EN$42:$EN$55,Feuil2!B29)+SUMIFS(Feuil1!$EQ$42:$EQ$55,Feuil1!$EP$42:$EP$55,Feuil2!B29)+SUMIFS(Feuil1!$ES$42:$ES$55,Feuil1!$ER$42:$ER$55,Feuil2!B29)+SUMIFS(Feuil1!$EU$43:$EU$55,Feuil1!$ET$43:$ET$55,Feuil2!B29)</f>
        <v>0</v>
      </c>
      <c r="W29" s="44">
        <f>SUMIFS(Feuil1!$EW$42:$EW$55,Feuil1!$EV$42:$EV$55,Feuil2!B29)+SUMIFS(Feuil1!$EY$42:$EY$55,Feuil1!$EX$42:$EX$55,Feuil2!B29)+SUMIFS(Feuil1!$FA$42:$FA$55,Feuil1!$EZ$42:$EZ$55,Feuil2!B29)+SUMIFS(Feuil1!$FC$42:$FC$55,Feuil1!$FB$42:$FB$55,Feuil2!B29)+SUMIFS(Feuil1!$FE$42:$FE$55,Feuil1!$FD$42:$FD$55,Feuil2!B29)</f>
        <v>0</v>
      </c>
      <c r="X29" s="44">
        <f>SUMIFS(Feuil1!$FG$42:$FG$55,Feuil1!$FF$42:$FF$55,Feuil2!B29)+SUMIFS(Feuil1!$FI$42:$FI$55,Feuil1!$FH$42:$FH$55,Feuil2!B29)+SUMIFS(Feuil1!$FK$42:$FK$55,Feuil1!$FJ$42:$FJ$55,Feuil2!B29)+SUMIFS(Feuil1!$FM$42:$FM$55,Feuil1!$FL$42:$FL$55,Feuil2!B29)+SUMIFS(Feuil1!$FO$42:$FO$55,Feuil1!$FN$42:$FN$55,Feuil2!B29)</f>
        <v>0</v>
      </c>
      <c r="Y29" s="44">
        <f>SUMIFS(Feuil1!$FQ$42:$FQ$55,Feuil1!$FP$42:$FP$55,Feuil2!B29)+SUMIFS(Feuil1!$FS$42:$FS$55,Feuil1!$FR$42:$FR$55,Feuil2!B29)+SUMIFS(Feuil1!$FU$42:$FU$55,Feuil1!$FT$42:$FT$55,Feuil2!B29)+SUMIFS(Feuil1!$FW$42:$FW$55,Feuil1!$FV$42:$FV$55,Feuil2!B29)+SUMIFS(Feuil1!$FY$42:$FY$55,Feuil1!$FX$42:$FX$55,Feuil2!B29)</f>
        <v>9</v>
      </c>
      <c r="Z29" s="44">
        <f>SUMIFS(Feuil1!$GA$42:$GA$55,Feuil1!$FZ$42:$FZ$55,Feuil2!B29)+SUMIFS(Feuil1!$GC$42:$GC$55,Feuil1!$GB$42:$GB$55,Feuil2!B29)+SUMIFS(Feuil1!$GE$42:$GE$55,Feuil1!$GD$42:$GD$55,Feuil2!B29)+SUMIFS(Feuil1!$GG$42:$GG$55,Feuil1!$GF$42:$GF$55,Feuil2!B29)+SUMIFS(Feuil1!$GI$42:$GI$55,Feuil1!$GH$42:$GH$55,Feuil2!B29)</f>
        <v>0</v>
      </c>
      <c r="AA29" s="44">
        <f>SUMIFS(Feuil1!$GK$42:$GK$55,Feuil1!$GJ$42:$GJ$55,Feuil2!B29)+SUMIFS(Feuil1!$GM$42:$GM$55,Feuil1!$GL$42:$GL$55,Feuil2!B29)+SUMIFS(Feuil1!$GO$42:$GO$55,Feuil1!$GN$42:$GN$55,Feuil2!B29)+SUMIFS(Feuil1!$GQ$42:$GQ$55,Feuil1!$GP$42:$GP$55,Feuil2!B29)+SUMIFS(Feuil1!$GS$42:$GS$55,Feuil1!$GR$42:$GR$55,Feuil2!B29)</f>
        <v>0</v>
      </c>
      <c r="AB29" s="44">
        <f>SUMIFS(Feuil1!$GU$42:$GU$55,Feuil1!$GT$42:$GT$55,Feuil2!B29)+SUMIFS(Feuil1!$GW$42:$GW$55,Feuil1!$GV$42:$GV$55,Feuil2!B29)+SUMIFS(Feuil1!$GY$42:$GY$55,Feuil1!$GX$42:$GX$55,Feuil2!B29)+SUMIFS(Feuil1!$HA$42:$HA$55,Feuil1!$GZ$42:$GZ$55,Feuil2!B29)+SUMIFS(Feuil1!$HC$42:$HC$55,Feuil1!$HB$42:$HB$55,Feuil2!B29)</f>
        <v>0</v>
      </c>
      <c r="AC29" s="44">
        <f>SUMIFS(Feuil1!$HE$42:$HE$55,Feuil1!$HD$42:$HD$55,Feuil2!B29)+SUMIFS(Feuil1!$HG$42:$HG$55,Feuil1!$HF$42:$HF$55,Feuil2!B29)+SUMIFS(Feuil1!$HI$42:$HI$55,Feuil1!$HH$42:$HH$55,Feuil2!B29)+SUMIFS(Feuil1!$HK$42:$HK$55,Feuil1!$HJ$42:$HJ$55,Feuil2!B29)+SUMIFS(Feuil1!$HM$42:$HM$55,Feuil1!$HL$42:$HL$55,Feuil2!B29)</f>
        <v>0</v>
      </c>
      <c r="AD29" s="44">
        <f>SUMIFS(Feuil1!$HO$42:$HO$55,Feuil1!$HN$42:$HN$55,Feuil2!B29)+SUMIFS(Feuil1!$HQ$42:$HQ$55,Feuil1!$HP$42:$HP$55,Feuil2!B29)+SUMIFS(Feuil1!$HS$42:$HS$55,Feuil1!$HR$42:$HR$55,Feuil2!B29)+SUMIFS(Feuil1!$HU$43:$HU$55,Feuil1!$HT$43:$HT$55,Feuil2!B29)+SUMIFS(Feuil1!$HW$42:$HW$55,Feuil1!$HV$42:$HV$55,Feuil2!B29)</f>
        <v>0</v>
      </c>
      <c r="AE29" s="44">
        <f>SUMIFS(Feuil1!$HY$42:$HY$55,Feuil1!$HX$42:$HX$55,Feuil2!B29)+SUMIFS(Feuil1!$IA$42:$IA$55,Feuil1!$HZ$42:$HZ$55,Feuil2!B29)+SUMIFS(Feuil1!$IC$42:$IC$55,Feuil1!$IB$42:$IB$55,Feuil2!B29)+SUMIFS(Feuil1!$IE$42:$IE$55,Feuil1!$ID$42:$ID$55,Feuil2!B29)+SUMIFS(Feuil1!$IG$42:$IG$55,Feuil1!$IF$42:$IF$55,Feuil2!B29)</f>
        <v>0</v>
      </c>
      <c r="AF29" s="44">
        <f>SUMIFS(Feuil1!$II$42:$II$55,Feuil1!$IH$42:$IH$55,Feuil2!B29)+SUMIFS(Feuil1!$IK$42:$IK$55,Feuil1!$IJ$42:$IJ$55,Feuil2!B29)+SUMIFS(Feuil1!$IM$42:$IM$55,Feuil1!$IL$42:$IL$55,Feuil2!B29)+SUMIFS(Feuil1!$IO$42:$IO$55,Feuil1!$IN$42:$IN$55,Feuil2!B29)+SUMIFS(Feuil1!$IQ$42:$IQ$55,Feuil1!$IP$42:$IP$55,Feuil2!B29)</f>
        <v>5</v>
      </c>
      <c r="AG29" s="44">
        <f>SUMIFS(Feuil1!$IS$42:$IS$55,Feuil1!$IR$42:$IR$55,Feuil2!B29)+SUMIFS(Feuil1!$IU$42:$IU$55,Feuil1!$IT$42:$IT$55,Feuil2!B29)+SUMIFS(Feuil1!$IW$42:$IW$55,Feuil1!$IV$42:$IV$55,Feuil2!B29)+SUMIFS(Feuil1!$IY$42:$IY$55,Feuil1!$IX$42:$IX$55,Feuil2!B29)+SUMIFS(Feuil1!$JA$42:$JA$55,Feuil1!$IZ$42:$IZ$55,Feuil2!B29)</f>
        <v>0</v>
      </c>
    </row>
    <row r="30" spans="1:33" x14ac:dyDescent="0.3">
      <c r="A30" t="s">
        <v>189</v>
      </c>
      <c r="B30" t="s">
        <v>5</v>
      </c>
      <c r="D30">
        <f>SUMIFS(données_demande!$B$2:$B$57,données_demande!$A$2:$A$57,Feuil2!B30)</f>
        <v>1</v>
      </c>
      <c r="E30">
        <f>SUMIFS(données_demande!$C$2:$C$57,données_demande!$A$2:$A$57,Feuil2!B30)</f>
        <v>34</v>
      </c>
      <c r="F30" s="1">
        <f t="shared" si="0"/>
        <v>35</v>
      </c>
      <c r="G30" s="61">
        <f>D30+E30-SUM(H30:AF30)</f>
        <v>26</v>
      </c>
      <c r="H30" s="44">
        <f>SUMIFS('données_mise en stock'!$B$3:$B$164,'données_mise en stock'!$A$3:$A$164,Feuil2!B30)</f>
        <v>0</v>
      </c>
      <c r="I30" s="44">
        <f>SUMIFS('données_mise en stock'!$C$3:$C$164,'données_mise en stock'!$A$3:$A$164,Feuil2!B30)</f>
        <v>0</v>
      </c>
      <c r="J30" s="44">
        <f>SUMIFS('données_mise en stock'!$D$3:$D$164,'données_mise en stock'!$A$3:$A$164,Feuil2!B30)</f>
        <v>0</v>
      </c>
      <c r="K30" s="44">
        <f>SUMIFS('données_mise en stock'!$E$3:$E$164,'données_mise en stock'!$A$3:$A$164,Feuil2!B30)</f>
        <v>0</v>
      </c>
      <c r="L30" s="44">
        <f>SUMIFS('données_mise en stock'!$F$3:$F$164,'données_mise en stock'!$A$3:$A$164,Feuil2!B30)</f>
        <v>1</v>
      </c>
      <c r="M30" s="44">
        <f>SUMIFS('données_mise en stock'!$G$3:$G$164,'données_mise en stock'!$A$3:$A$164,Feuil2!B30)</f>
        <v>0</v>
      </c>
      <c r="N30" s="44">
        <f>SUMIFS('données_mise en stock'!$H$3:$H$164,'données_mise en stock'!$A$3:$A$164,Feuil2!B30)</f>
        <v>0</v>
      </c>
      <c r="O30" s="44">
        <f>SUMIFS('données_mise en stock'!$I$3:$I$164,'données_mise en stock'!$A$3:$A$164,Feuil2!B30)</f>
        <v>2</v>
      </c>
      <c r="P30" s="44">
        <f>SUMIFS('données_mise en stock'!$J$3:$J$164,'données_mise en stock'!$A$3:$A$164,Feuil2!B30)</f>
        <v>2</v>
      </c>
      <c r="Q30" s="44">
        <f>SUMIFS('données_mise en stock'!$K$3:$K$164,'données_mise en stock'!$A$3:$A$164,Feuil2!B30)</f>
        <v>0</v>
      </c>
      <c r="R30" s="44">
        <f>SUMIFS('données_mise en stock'!$L$3:$L$164,'données_mise en stock'!$A$3:$A$164,Feuil2!B30)</f>
        <v>3</v>
      </c>
      <c r="S30" s="44">
        <f>SUMIFS('données_mise en stock'!$M$3:$M$164,'données_mise en stock'!$A$3:$A$164,Feuil2!B30)</f>
        <v>0</v>
      </c>
      <c r="T30" s="44">
        <f>SUMIFS('données_mise en stock'!$N$3:$N$164,'données_mise en stock'!$A$3:$A$164,Feuil2!B30)</f>
        <v>0</v>
      </c>
      <c r="U30" s="44">
        <f>SUMIFS('données_mise en stock'!$O$3:$O$164,'données_mise en stock'!$A$3:$A$164,Feuil2!B30)</f>
        <v>1</v>
      </c>
      <c r="V30" s="44">
        <f>SUMIFS(Feuil1!$EM$42:$EM$55,Feuil1!$EL$42:$EL$55,Feuil2!B30)+SUMIFS(Feuil1!$EO$42:$EO$55,Feuil1!$EN$42:$EN$55,Feuil2!B30)+SUMIFS(Feuil1!$EQ$42:$EQ$55,Feuil1!$EP$42:$EP$55,Feuil2!B30)+SUMIFS(Feuil1!$ES$42:$ES$55,Feuil1!$ER$42:$ER$55,Feuil2!B30)+SUMIFS(Feuil1!$EU$43:$EU$55,Feuil1!$ET$43:$ET$55,Feuil2!B30)</f>
        <v>0</v>
      </c>
      <c r="W30" s="44">
        <f>SUMIFS(Feuil1!$EW$42:$EW$55,Feuil1!$EV$42:$EV$55,Feuil2!B30)+SUMIFS(Feuil1!$EY$42:$EY$55,Feuil1!$EX$42:$EX$55,Feuil2!B30)+SUMIFS(Feuil1!$FA$42:$FA$55,Feuil1!$EZ$42:$EZ$55,Feuil2!B30)+SUMIFS(Feuil1!$FC$42:$FC$55,Feuil1!$FB$42:$FB$55,Feuil2!B30)+SUMIFS(Feuil1!$FE$42:$FE$55,Feuil1!$FD$42:$FD$55,Feuil2!B30)</f>
        <v>0</v>
      </c>
      <c r="X30" s="44">
        <f>SUMIFS(Feuil1!$FG$42:$FG$55,Feuil1!$FF$42:$FF$55,Feuil2!B30)+SUMIFS(Feuil1!$FI$42:$FI$55,Feuil1!$FH$42:$FH$55,Feuil2!B30)+SUMIFS(Feuil1!$FK$42:$FK$55,Feuil1!$FJ$42:$FJ$55,Feuil2!B30)+SUMIFS(Feuil1!$FM$42:$FM$55,Feuil1!$FL$42:$FL$55,Feuil2!B30)+SUMIFS(Feuil1!$FO$42:$FO$55,Feuil1!$FN$42:$FN$55,Feuil2!B30)</f>
        <v>0</v>
      </c>
      <c r="Y30" s="44">
        <f>SUMIFS(Feuil1!$FQ$42:$FQ$55,Feuil1!$FP$42:$FP$55,Feuil2!B30)+SUMIFS(Feuil1!$FS$42:$FS$55,Feuil1!$FR$42:$FR$55,Feuil2!B30)+SUMIFS(Feuil1!$FU$42:$FU$55,Feuil1!$FT$42:$FT$55,Feuil2!B30)+SUMIFS(Feuil1!$FW$42:$FW$55,Feuil1!$FV$42:$FV$55,Feuil2!B30)+SUMIFS(Feuil1!$FY$42:$FY$55,Feuil1!$FX$42:$FX$55,Feuil2!B30)</f>
        <v>0</v>
      </c>
      <c r="Z30" s="44">
        <f>SUMIFS(Feuil1!$GA$42:$GA$55,Feuil1!$FZ$42:$FZ$55,Feuil2!B30)+SUMIFS(Feuil1!$GC$42:$GC$55,Feuil1!$GB$42:$GB$55,Feuil2!B30)+SUMIFS(Feuil1!$GE$42:$GE$55,Feuil1!$GD$42:$GD$55,Feuil2!B30)+SUMIFS(Feuil1!$GG$42:$GG$55,Feuil1!$GF$42:$GF$55,Feuil2!B30)+SUMIFS(Feuil1!$GI$42:$GI$55,Feuil1!$GH$42:$GH$55,Feuil2!B30)</f>
        <v>0</v>
      </c>
      <c r="AA30" s="44">
        <f>SUMIFS(Feuil1!$GK$42:$GK$55,Feuil1!$GJ$42:$GJ$55,Feuil2!B30)+SUMIFS(Feuil1!$GM$42:$GM$55,Feuil1!$GL$42:$GL$55,Feuil2!B30)+SUMIFS(Feuil1!$GO$42:$GO$55,Feuil1!$GN$42:$GN$55,Feuil2!B30)+SUMIFS(Feuil1!$GQ$42:$GQ$55,Feuil1!$GP$42:$GP$55,Feuil2!B30)+SUMIFS(Feuil1!$GS$42:$GS$55,Feuil1!$GR$42:$GR$55,Feuil2!B30)</f>
        <v>0</v>
      </c>
      <c r="AB30" s="44">
        <f>SUMIFS(Feuil1!$GU$42:$GU$55,Feuil1!$GT$42:$GT$55,Feuil2!B30)+SUMIFS(Feuil1!$GW$42:$GW$55,Feuil1!$GV$42:$GV$55,Feuil2!B30)+SUMIFS(Feuil1!$GY$42:$GY$55,Feuil1!$GX$42:$GX$55,Feuil2!B30)+SUMIFS(Feuil1!$HA$42:$HA$55,Feuil1!$GZ$42:$GZ$55,Feuil2!B30)+SUMIFS(Feuil1!$HC$42:$HC$55,Feuil1!$HB$42:$HB$55,Feuil2!B30)</f>
        <v>0</v>
      </c>
      <c r="AC30" s="44">
        <f>SUMIFS(Feuil1!$HE$42:$HE$55,Feuil1!$HD$42:$HD$55,Feuil2!B30)+SUMIFS(Feuil1!$HG$42:$HG$55,Feuil1!$HF$42:$HF$55,Feuil2!B30)+SUMIFS(Feuil1!$HI$42:$HI$55,Feuil1!$HH$42:$HH$55,Feuil2!B30)+SUMIFS(Feuil1!$HK$42:$HK$55,Feuil1!$HJ$42:$HJ$55,Feuil2!B30)+SUMIFS(Feuil1!$HM$42:$HM$55,Feuil1!$HL$42:$HL$55,Feuil2!B30)</f>
        <v>0</v>
      </c>
      <c r="AD30" s="44">
        <f>SUMIFS(Feuil1!$HO$42:$HO$55,Feuil1!$HN$42:$HN$55,Feuil2!B30)+SUMIFS(Feuil1!$HQ$42:$HQ$55,Feuil1!$HP$42:$HP$55,Feuil2!B30)+SUMIFS(Feuil1!$HS$42:$HS$55,Feuil1!$HR$42:$HR$55,Feuil2!B30)+SUMIFS(Feuil1!$HU$43:$HU$55,Feuil1!$HT$43:$HT$55,Feuil2!B30)+SUMIFS(Feuil1!$HW$42:$HW$55,Feuil1!$HV$42:$HV$55,Feuil2!B30)</f>
        <v>0</v>
      </c>
      <c r="AE30" s="44">
        <f>SUMIFS(Feuil1!$HY$42:$HY$55,Feuil1!$HX$42:$HX$55,Feuil2!B30)+SUMIFS(Feuil1!$IA$42:$IA$55,Feuil1!$HZ$42:$HZ$55,Feuil2!B30)+SUMIFS(Feuil1!$IC$42:$IC$55,Feuil1!$IB$42:$IB$55,Feuil2!B30)+SUMIFS(Feuil1!$IE$42:$IE$55,Feuil1!$ID$42:$ID$55,Feuil2!B30)+SUMIFS(Feuil1!$IG$42:$IG$55,Feuil1!$IF$42:$IF$55,Feuil2!B30)</f>
        <v>0</v>
      </c>
      <c r="AF30" s="44">
        <f>SUMIFS(Feuil1!$II$42:$II$55,Feuil1!$IH$42:$IH$55,Feuil2!B30)+SUMIFS(Feuil1!$IK$42:$IK$55,Feuil1!$IJ$42:$IJ$55,Feuil2!B30)+SUMIFS(Feuil1!$IM$42:$IM$55,Feuil1!$IL$42:$IL$55,Feuil2!B30)+SUMIFS(Feuil1!$IO$42:$IO$55,Feuil1!$IN$42:$IN$55,Feuil2!B30)+SUMIFS(Feuil1!$IQ$42:$IQ$55,Feuil1!$IP$42:$IP$55,Feuil2!B30)</f>
        <v>0</v>
      </c>
      <c r="AG30" s="44">
        <f>SUMIFS(Feuil1!$IS$42:$IS$55,Feuil1!$IR$42:$IR$55,Feuil2!B30)+SUMIFS(Feuil1!$IU$42:$IU$55,Feuil1!$IT$42:$IT$55,Feuil2!B30)+SUMIFS(Feuil1!$IW$42:$IW$55,Feuil1!$IV$42:$IV$55,Feuil2!B30)+SUMIFS(Feuil1!$IY$42:$IY$55,Feuil1!$IX$42:$IX$55,Feuil2!B30)+SUMIFS(Feuil1!$JA$42:$JA$55,Feuil1!$IZ$42:$IZ$55,Feuil2!B30)</f>
        <v>0</v>
      </c>
    </row>
    <row r="31" spans="1:33" x14ac:dyDescent="0.3">
      <c r="A31" t="s">
        <v>189</v>
      </c>
      <c r="B31" t="s">
        <v>166</v>
      </c>
      <c r="D31">
        <f>SUMIFS(données_demande!$B$2:$B$57,données_demande!$A$2:$A$57,Feuil2!B31)</f>
        <v>0</v>
      </c>
      <c r="E31">
        <f>SUMIFS(données_demande!$C$2:$C$57,données_demande!$A$2:$A$57,Feuil2!B31)</f>
        <v>20</v>
      </c>
      <c r="F31" s="1">
        <f t="shared" si="0"/>
        <v>20</v>
      </c>
      <c r="G31" s="61">
        <f>D31+E31-SUM(H31:AF31)</f>
        <v>16</v>
      </c>
      <c r="H31" s="44">
        <f>SUMIFS('données_mise en stock'!$B$3:$B$164,'données_mise en stock'!$A$3:$A$164,Feuil2!B31)</f>
        <v>0</v>
      </c>
      <c r="I31" s="44">
        <f>SUMIFS('données_mise en stock'!$C$3:$C$164,'données_mise en stock'!$A$3:$A$164,Feuil2!B31)</f>
        <v>3</v>
      </c>
      <c r="J31" s="44">
        <f>SUMIFS('données_mise en stock'!$D$3:$D$164,'données_mise en stock'!$A$3:$A$164,Feuil2!B31)</f>
        <v>0</v>
      </c>
      <c r="K31" s="44">
        <f>SUMIFS('données_mise en stock'!$E$3:$E$164,'données_mise en stock'!$A$3:$A$164,Feuil2!B31)</f>
        <v>0</v>
      </c>
      <c r="L31" s="44">
        <f>SUMIFS('données_mise en stock'!$F$3:$F$164,'données_mise en stock'!$A$3:$A$164,Feuil2!B31)</f>
        <v>0</v>
      </c>
      <c r="M31" s="44">
        <f>SUMIFS('données_mise en stock'!$G$3:$G$164,'données_mise en stock'!$A$3:$A$164,Feuil2!B31)</f>
        <v>1</v>
      </c>
      <c r="N31" s="44">
        <f>SUMIFS('données_mise en stock'!$H$3:$H$164,'données_mise en stock'!$A$3:$A$164,Feuil2!B31)</f>
        <v>0</v>
      </c>
      <c r="O31" s="44">
        <f>SUMIFS('données_mise en stock'!$I$3:$I$164,'données_mise en stock'!$A$3:$A$164,Feuil2!B31)</f>
        <v>0</v>
      </c>
      <c r="P31" s="44">
        <f>SUMIFS('données_mise en stock'!$J$3:$J$164,'données_mise en stock'!$A$3:$A$164,Feuil2!B31)</f>
        <v>0</v>
      </c>
      <c r="Q31" s="44">
        <f>SUMIFS('données_mise en stock'!$K$3:$K$164,'données_mise en stock'!$A$3:$A$164,Feuil2!B31)</f>
        <v>0</v>
      </c>
      <c r="R31" s="44">
        <f>SUMIFS('données_mise en stock'!$L$3:$L$164,'données_mise en stock'!$A$3:$A$164,Feuil2!B31)</f>
        <v>0</v>
      </c>
      <c r="S31" s="44">
        <f>SUMIFS('données_mise en stock'!$M$3:$M$164,'données_mise en stock'!$A$3:$A$164,Feuil2!B31)</f>
        <v>0</v>
      </c>
      <c r="T31" s="44">
        <f>SUMIFS('données_mise en stock'!$N$3:$N$164,'données_mise en stock'!$A$3:$A$164,Feuil2!B31)</f>
        <v>0</v>
      </c>
      <c r="U31" s="44">
        <f>SUMIFS('données_mise en stock'!$O$3:$O$164,'données_mise en stock'!$A$3:$A$164,Feuil2!B31)</f>
        <v>0</v>
      </c>
      <c r="V31" s="44">
        <f>SUMIFS(Feuil1!$EM$42:$EM$55,Feuil1!$EL$42:$EL$55,Feuil2!B31)+SUMIFS(Feuil1!$EO$42:$EO$55,Feuil1!$EN$42:$EN$55,Feuil2!B31)+SUMIFS(Feuil1!$EQ$42:$EQ$55,Feuil1!$EP$42:$EP$55,Feuil2!B31)+SUMIFS(Feuil1!$ES$42:$ES$55,Feuil1!$ER$42:$ER$55,Feuil2!B31)+SUMIFS(Feuil1!$EU$43:$EU$55,Feuil1!$ET$43:$ET$55,Feuil2!B31)</f>
        <v>0</v>
      </c>
      <c r="W31" s="44">
        <f>SUMIFS(Feuil1!$EW$42:$EW$55,Feuil1!$EV$42:$EV$55,Feuil2!B31)+SUMIFS(Feuil1!$EY$42:$EY$55,Feuil1!$EX$42:$EX$55,Feuil2!B31)+SUMIFS(Feuil1!$FA$42:$FA$55,Feuil1!$EZ$42:$EZ$55,Feuil2!B31)+SUMIFS(Feuil1!$FC$42:$FC$55,Feuil1!$FB$42:$FB$55,Feuil2!B31)+SUMIFS(Feuil1!$FE$42:$FE$55,Feuil1!$FD$42:$FD$55,Feuil2!B31)</f>
        <v>0</v>
      </c>
      <c r="X31" s="44">
        <f>SUMIFS(Feuil1!$FG$42:$FG$55,Feuil1!$FF$42:$FF$55,Feuil2!B31)+SUMIFS(Feuil1!$FI$42:$FI$55,Feuil1!$FH$42:$FH$55,Feuil2!B31)+SUMIFS(Feuil1!$FK$42:$FK$55,Feuil1!$FJ$42:$FJ$55,Feuil2!B31)+SUMIFS(Feuil1!$FM$42:$FM$55,Feuil1!$FL$42:$FL$55,Feuil2!B31)+SUMIFS(Feuil1!$FO$42:$FO$55,Feuil1!$FN$42:$FN$55,Feuil2!B31)</f>
        <v>0</v>
      </c>
      <c r="Y31" s="44">
        <f>SUMIFS(Feuil1!$FQ$42:$FQ$55,Feuil1!$FP$42:$FP$55,Feuil2!B31)+SUMIFS(Feuil1!$FS$42:$FS$55,Feuil1!$FR$42:$FR$55,Feuil2!B31)+SUMIFS(Feuil1!$FU$42:$FU$55,Feuil1!$FT$42:$FT$55,Feuil2!B31)+SUMIFS(Feuil1!$FW$42:$FW$55,Feuil1!$FV$42:$FV$55,Feuil2!B31)+SUMIFS(Feuil1!$FY$42:$FY$55,Feuil1!$FX$42:$FX$55,Feuil2!B31)</f>
        <v>0</v>
      </c>
      <c r="Z31" s="44">
        <f>SUMIFS(Feuil1!$GA$42:$GA$55,Feuil1!$FZ$42:$FZ$55,Feuil2!B31)+SUMIFS(Feuil1!$GC$42:$GC$55,Feuil1!$GB$42:$GB$55,Feuil2!B31)+SUMIFS(Feuil1!$GE$42:$GE$55,Feuil1!$GD$42:$GD$55,Feuil2!B31)+SUMIFS(Feuil1!$GG$42:$GG$55,Feuil1!$GF$42:$GF$55,Feuil2!B31)+SUMIFS(Feuil1!$GI$42:$GI$55,Feuil1!$GH$42:$GH$55,Feuil2!B31)</f>
        <v>0</v>
      </c>
      <c r="AA31" s="44">
        <f>SUMIFS(Feuil1!$GK$42:$GK$55,Feuil1!$GJ$42:$GJ$55,Feuil2!B31)+SUMIFS(Feuil1!$GM$42:$GM$55,Feuil1!$GL$42:$GL$55,Feuil2!B31)+SUMIFS(Feuil1!$GO$42:$GO$55,Feuil1!$GN$42:$GN$55,Feuil2!B31)+SUMIFS(Feuil1!$GQ$42:$GQ$55,Feuil1!$GP$42:$GP$55,Feuil2!B31)+SUMIFS(Feuil1!$GS$42:$GS$55,Feuil1!$GR$42:$GR$55,Feuil2!B31)</f>
        <v>0</v>
      </c>
      <c r="AB31" s="44">
        <f>SUMIFS(Feuil1!$GU$42:$GU$55,Feuil1!$GT$42:$GT$55,Feuil2!B31)+SUMIFS(Feuil1!$GW$42:$GW$55,Feuil1!$GV$42:$GV$55,Feuil2!B31)+SUMIFS(Feuil1!$GY$42:$GY$55,Feuil1!$GX$42:$GX$55,Feuil2!B31)+SUMIFS(Feuil1!$HA$42:$HA$55,Feuil1!$GZ$42:$GZ$55,Feuil2!B31)+SUMIFS(Feuil1!$HC$42:$HC$55,Feuil1!$HB$42:$HB$55,Feuil2!B31)</f>
        <v>0</v>
      </c>
      <c r="AC31" s="44">
        <f>SUMIFS(Feuil1!$HE$42:$HE$55,Feuil1!$HD$42:$HD$55,Feuil2!B31)+SUMIFS(Feuil1!$HG$42:$HG$55,Feuil1!$HF$42:$HF$55,Feuil2!B31)+SUMIFS(Feuil1!$HI$42:$HI$55,Feuil1!$HH$42:$HH$55,Feuil2!B31)+SUMIFS(Feuil1!$HK$42:$HK$55,Feuil1!$HJ$42:$HJ$55,Feuil2!B31)+SUMIFS(Feuil1!$HM$42:$HM$55,Feuil1!$HL$42:$HL$55,Feuil2!B31)</f>
        <v>0</v>
      </c>
      <c r="AD31" s="44">
        <f>SUMIFS(Feuil1!$HO$42:$HO$55,Feuil1!$HN$42:$HN$55,Feuil2!B31)+SUMIFS(Feuil1!$HQ$42:$HQ$55,Feuil1!$HP$42:$HP$55,Feuil2!B31)+SUMIFS(Feuil1!$HS$42:$HS$55,Feuil1!$HR$42:$HR$55,Feuil2!B31)+SUMIFS(Feuil1!$HU$43:$HU$55,Feuil1!$HT$43:$HT$55,Feuil2!B31)+SUMIFS(Feuil1!$HW$42:$HW$55,Feuil1!$HV$42:$HV$55,Feuil2!B31)</f>
        <v>0</v>
      </c>
      <c r="AE31" s="44">
        <f>SUMIFS(Feuil1!$HY$42:$HY$55,Feuil1!$HX$42:$HX$55,Feuil2!B31)+SUMIFS(Feuil1!$IA$42:$IA$55,Feuil1!$HZ$42:$HZ$55,Feuil2!B31)+SUMIFS(Feuil1!$IC$42:$IC$55,Feuil1!$IB$42:$IB$55,Feuil2!B31)+SUMIFS(Feuil1!$IE$42:$IE$55,Feuil1!$ID$42:$ID$55,Feuil2!B31)+SUMIFS(Feuil1!$IG$42:$IG$55,Feuil1!$IF$42:$IF$55,Feuil2!B31)</f>
        <v>0</v>
      </c>
      <c r="AF31" s="44">
        <f>SUMIFS(Feuil1!$II$42:$II$55,Feuil1!$IH$42:$IH$55,Feuil2!B31)+SUMIFS(Feuil1!$IK$42:$IK$55,Feuil1!$IJ$42:$IJ$55,Feuil2!B31)+SUMIFS(Feuil1!$IM$42:$IM$55,Feuil1!$IL$42:$IL$55,Feuil2!B31)+SUMIFS(Feuil1!$IO$42:$IO$55,Feuil1!$IN$42:$IN$55,Feuil2!B31)+SUMIFS(Feuil1!$IQ$42:$IQ$55,Feuil1!$IP$42:$IP$55,Feuil2!B31)</f>
        <v>0</v>
      </c>
      <c r="AG31" s="44">
        <f>SUMIFS(Feuil1!$IS$42:$IS$55,Feuil1!$IR$42:$IR$55,Feuil2!B31)+SUMIFS(Feuil1!$IU$42:$IU$55,Feuil1!$IT$42:$IT$55,Feuil2!B31)+SUMIFS(Feuil1!$IW$42:$IW$55,Feuil1!$IV$42:$IV$55,Feuil2!B31)+SUMIFS(Feuil1!$IY$42:$IY$55,Feuil1!$IX$42:$IX$55,Feuil2!B31)+SUMIFS(Feuil1!$JA$42:$JA$55,Feuil1!$IZ$42:$IZ$55,Feuil2!B31)</f>
        <v>0</v>
      </c>
    </row>
    <row r="32" spans="1:33" x14ac:dyDescent="0.3">
      <c r="A32" t="s">
        <v>189</v>
      </c>
      <c r="B32" s="38" t="s">
        <v>54</v>
      </c>
      <c r="C32" s="38"/>
      <c r="D32">
        <f>SUMIFS(données_demande!$B$2:$B$57,données_demande!$A$2:$A$57,Feuil2!B32)</f>
        <v>0</v>
      </c>
      <c r="E32">
        <f>SUMIFS(données_demande!$C$2:$C$57,données_demande!$A$2:$A$57,Feuil2!B32)</f>
        <v>75</v>
      </c>
      <c r="F32" s="1">
        <f t="shared" si="0"/>
        <v>75</v>
      </c>
      <c r="G32" s="61">
        <f>D32+E32-SUM(H32:AF32)</f>
        <v>37</v>
      </c>
      <c r="H32" s="44">
        <f>SUMIFS('données_mise en stock'!$B$3:$B$164,'données_mise en stock'!$A$3:$A$164,Feuil2!B32)</f>
        <v>0</v>
      </c>
      <c r="I32" s="44">
        <f>SUMIFS('données_mise en stock'!$C$3:$C$164,'données_mise en stock'!$A$3:$A$164,Feuil2!B32)</f>
        <v>0</v>
      </c>
      <c r="J32" s="44">
        <f>SUMIFS('données_mise en stock'!$D$3:$D$164,'données_mise en stock'!$A$3:$A$164,Feuil2!B32)</f>
        <v>0</v>
      </c>
      <c r="K32" s="44">
        <f>SUMIFS('données_mise en stock'!$E$3:$E$164,'données_mise en stock'!$A$3:$A$164,Feuil2!B32)</f>
        <v>0</v>
      </c>
      <c r="L32" s="44">
        <f>SUMIFS('données_mise en stock'!$F$3:$F$164,'données_mise en stock'!$A$3:$A$164,Feuil2!B32)</f>
        <v>0</v>
      </c>
      <c r="M32" s="44">
        <f>SUMIFS('données_mise en stock'!$G$3:$G$164,'données_mise en stock'!$A$3:$A$164,Feuil2!B32)</f>
        <v>0</v>
      </c>
      <c r="N32" s="44">
        <f>SUMIFS('données_mise en stock'!$H$3:$H$164,'données_mise en stock'!$A$3:$A$164,Feuil2!B32)</f>
        <v>1</v>
      </c>
      <c r="O32" s="44">
        <f>SUMIFS('données_mise en stock'!$I$3:$I$164,'données_mise en stock'!$A$3:$A$164,Feuil2!B32)</f>
        <v>2</v>
      </c>
      <c r="P32" s="44">
        <f>SUMIFS('données_mise en stock'!$J$3:$J$164,'données_mise en stock'!$A$3:$A$164,Feuil2!B32)</f>
        <v>4</v>
      </c>
      <c r="Q32" s="44">
        <f>SUMIFS('données_mise en stock'!$K$3:$K$164,'données_mise en stock'!$A$3:$A$164,Feuil2!B32)</f>
        <v>5</v>
      </c>
      <c r="R32" s="44">
        <f>SUMIFS('données_mise en stock'!$L$3:$L$164,'données_mise en stock'!$A$3:$A$164,Feuil2!B32)</f>
        <v>6</v>
      </c>
      <c r="S32" s="44">
        <f>SUMIFS('données_mise en stock'!$M$3:$M$164,'données_mise en stock'!$A$3:$A$164,Feuil2!B32)</f>
        <v>1</v>
      </c>
      <c r="T32" s="44">
        <f>SUMIFS('données_mise en stock'!$N$3:$N$164,'données_mise en stock'!$A$3:$A$164,Feuil2!B32)</f>
        <v>0</v>
      </c>
      <c r="U32" s="44">
        <f>SUMIFS('données_mise en stock'!$O$3:$O$164,'données_mise en stock'!$A$3:$A$164,Feuil2!B32)</f>
        <v>4</v>
      </c>
      <c r="V32" s="44">
        <f>SUMIFS(Feuil1!$EM$42:$EM$55,Feuil1!$EL$42:$EL$55,Feuil2!B32)+SUMIFS(Feuil1!$EO$42:$EO$55,Feuil1!$EN$42:$EN$55,Feuil2!B32)+SUMIFS(Feuil1!$EQ$42:$EQ$55,Feuil1!$EP$42:$EP$55,Feuil2!B32)+SUMIFS(Feuil1!$ES$42:$ES$55,Feuil1!$ER$42:$ER$55,Feuil2!B32)+SUMIFS(Feuil1!$EU$43:$EU$55,Feuil1!$ET$43:$ET$55,Feuil2!B32)</f>
        <v>0</v>
      </c>
      <c r="W32" s="44">
        <f>SUMIFS(Feuil1!$EW$42:$EW$55,Feuil1!$EV$42:$EV$55,Feuil2!B32)+SUMIFS(Feuil1!$EY$42:$EY$55,Feuil1!$EX$42:$EX$55,Feuil2!B32)+SUMIFS(Feuil1!$FA$42:$FA$55,Feuil1!$EZ$42:$EZ$55,Feuil2!B32)+SUMIFS(Feuil1!$FC$42:$FC$55,Feuil1!$FB$42:$FB$55,Feuil2!B32)+SUMIFS(Feuil1!$FE$42:$FE$55,Feuil1!$FD$42:$FD$55,Feuil2!B32)</f>
        <v>2</v>
      </c>
      <c r="X32" s="44">
        <f>SUMIFS(Feuil1!$FG$42:$FG$55,Feuil1!$FF$42:$FF$55,Feuil2!B32)+SUMIFS(Feuil1!$FI$42:$FI$55,Feuil1!$FH$42:$FH$55,Feuil2!B32)+SUMIFS(Feuil1!$FK$42:$FK$55,Feuil1!$FJ$42:$FJ$55,Feuil2!B32)+SUMIFS(Feuil1!$FM$42:$FM$55,Feuil1!$FL$42:$FL$55,Feuil2!B32)+SUMIFS(Feuil1!$FO$42:$FO$55,Feuil1!$FN$42:$FN$55,Feuil2!B32)</f>
        <v>3</v>
      </c>
      <c r="Y32" s="44">
        <f>SUMIFS(Feuil1!$FQ$42:$FQ$55,Feuil1!$FP$42:$FP$55,Feuil2!B32)+SUMIFS(Feuil1!$FS$42:$FS$55,Feuil1!$FR$42:$FR$55,Feuil2!B32)+SUMIFS(Feuil1!$FU$42:$FU$55,Feuil1!$FT$42:$FT$55,Feuil2!B32)+SUMIFS(Feuil1!$FW$42:$FW$55,Feuil1!$FV$42:$FV$55,Feuil2!B32)+SUMIFS(Feuil1!$FY$42:$FY$55,Feuil1!$FX$42:$FX$55,Feuil2!B32)</f>
        <v>6</v>
      </c>
      <c r="Z32" s="44">
        <f>SUMIFS(Feuil1!$GA$42:$GA$55,Feuil1!$FZ$42:$FZ$55,Feuil2!B32)+SUMIFS(Feuil1!$GC$42:$GC$55,Feuil1!$GB$42:$GB$55,Feuil2!B32)+SUMIFS(Feuil1!$GE$42:$GE$55,Feuil1!$GD$42:$GD$55,Feuil2!B32)+SUMIFS(Feuil1!$GG$42:$GG$55,Feuil1!$GF$42:$GF$55,Feuil2!B32)+SUMIFS(Feuil1!$GI$42:$GI$55,Feuil1!$GH$42:$GH$55,Feuil2!B32)</f>
        <v>1</v>
      </c>
      <c r="AA32" s="44">
        <f>SUMIFS(Feuil1!$GK$42:$GK$55,Feuil1!$GJ$42:$GJ$55,Feuil2!B32)+SUMIFS(Feuil1!$GM$42:$GM$55,Feuil1!$GL$42:$GL$55,Feuil2!B32)+SUMIFS(Feuil1!$GO$42:$GO$55,Feuil1!$GN$42:$GN$55,Feuil2!B32)+SUMIFS(Feuil1!$GQ$42:$GQ$55,Feuil1!$GP$42:$GP$55,Feuil2!B32)+SUMIFS(Feuil1!$GS$42:$GS$55,Feuil1!$GR$42:$GR$55,Feuil2!B32)</f>
        <v>0</v>
      </c>
      <c r="AB32" s="44">
        <f>SUMIFS(Feuil1!$GU$42:$GU$55,Feuil1!$GT$42:$GT$55,Feuil2!B32)+SUMIFS(Feuil1!$GW$42:$GW$55,Feuil1!$GV$42:$GV$55,Feuil2!B32)+SUMIFS(Feuil1!$GY$42:$GY$55,Feuil1!$GX$42:$GX$55,Feuil2!B32)+SUMIFS(Feuil1!$HA$42:$HA$55,Feuil1!$GZ$42:$GZ$55,Feuil2!B32)+SUMIFS(Feuil1!$HC$42:$HC$55,Feuil1!$HB$42:$HB$55,Feuil2!B32)</f>
        <v>0</v>
      </c>
      <c r="AC32" s="44">
        <f>SUMIFS(Feuil1!$HE$42:$HE$55,Feuil1!$HD$42:$HD$55,Feuil2!B32)+SUMIFS(Feuil1!$HG$42:$HG$55,Feuil1!$HF$42:$HF$55,Feuil2!B32)+SUMIFS(Feuil1!$HI$42:$HI$55,Feuil1!$HH$42:$HH$55,Feuil2!B32)+SUMIFS(Feuil1!$HK$42:$HK$55,Feuil1!$HJ$42:$HJ$55,Feuil2!B32)+SUMIFS(Feuil1!$HM$42:$HM$55,Feuil1!$HL$42:$HL$55,Feuil2!B32)</f>
        <v>3</v>
      </c>
      <c r="AD32" s="44">
        <f>SUMIFS(Feuil1!$HO$42:$HO$55,Feuil1!$HN$42:$HN$55,Feuil2!B32)+SUMIFS(Feuil1!$HQ$42:$HQ$55,Feuil1!$HP$42:$HP$55,Feuil2!B32)+SUMIFS(Feuil1!$HS$42:$HS$55,Feuil1!$HR$42:$HR$55,Feuil2!B32)+SUMIFS(Feuil1!$HU$43:$HU$55,Feuil1!$HT$43:$HT$55,Feuil2!B32)+SUMIFS(Feuil1!$HW$42:$HW$55,Feuil1!$HV$42:$HV$55,Feuil2!B32)</f>
        <v>0</v>
      </c>
      <c r="AE32" s="44">
        <f>SUMIFS(Feuil1!$HY$42:$HY$55,Feuil1!$HX$42:$HX$55,Feuil2!B32)+SUMIFS(Feuil1!$IA$42:$IA$55,Feuil1!$HZ$42:$HZ$55,Feuil2!B32)+SUMIFS(Feuil1!$IC$42:$IC$55,Feuil1!$IB$42:$IB$55,Feuil2!B32)+SUMIFS(Feuil1!$IE$42:$IE$55,Feuil1!$ID$42:$ID$55,Feuil2!B32)+SUMIFS(Feuil1!$IG$42:$IG$55,Feuil1!$IF$42:$IF$55,Feuil2!B32)</f>
        <v>0</v>
      </c>
      <c r="AF32" s="44">
        <f>SUMIFS(Feuil1!$II$42:$II$55,Feuil1!$IH$42:$IH$55,Feuil2!B32)+SUMIFS(Feuil1!$IK$42:$IK$55,Feuil1!$IJ$42:$IJ$55,Feuil2!B32)+SUMIFS(Feuil1!$IM$42:$IM$55,Feuil1!$IL$42:$IL$55,Feuil2!B32)+SUMIFS(Feuil1!$IO$42:$IO$55,Feuil1!$IN$42:$IN$55,Feuil2!B32)+SUMIFS(Feuil1!$IQ$42:$IQ$55,Feuil1!$IP$42:$IP$55,Feuil2!B32)</f>
        <v>0</v>
      </c>
      <c r="AG32" s="44">
        <f>SUMIFS(Feuil1!$IS$42:$IS$55,Feuil1!$IR$42:$IR$55,Feuil2!B32)+SUMIFS(Feuil1!$IU$42:$IU$55,Feuil1!$IT$42:$IT$55,Feuil2!B32)+SUMIFS(Feuil1!$IW$42:$IW$55,Feuil1!$IV$42:$IV$55,Feuil2!B32)+SUMIFS(Feuil1!$IY$42:$IY$55,Feuil1!$IX$42:$IX$55,Feuil2!B32)+SUMIFS(Feuil1!$JA$42:$JA$55,Feuil1!$IZ$42:$IZ$55,Feuil2!B32)</f>
        <v>0</v>
      </c>
    </row>
    <row r="33" spans="1:33" x14ac:dyDescent="0.3">
      <c r="A33" t="s">
        <v>189</v>
      </c>
      <c r="B33" t="s">
        <v>28</v>
      </c>
      <c r="C33" t="s">
        <v>339</v>
      </c>
      <c r="D33">
        <f>SUMIFS(données_demande!$B$2:$B$57,données_demande!$A$2:$A$57,Feuil2!B33)</f>
        <v>0</v>
      </c>
      <c r="E33">
        <f>SUMIFS(données_demande!$C$2:$C$57,données_demande!$A$2:$A$57,Feuil2!B33)</f>
        <v>100</v>
      </c>
      <c r="F33" s="1">
        <f t="shared" si="0"/>
        <v>100</v>
      </c>
      <c r="G33" s="61">
        <f>D33+E33-SUM(H33:AF33)</f>
        <v>83</v>
      </c>
      <c r="H33" s="44">
        <f>SUMIFS('données_mise en stock'!$B$3:$B$164,'données_mise en stock'!$A$3:$A$164,Feuil2!B33)</f>
        <v>2</v>
      </c>
      <c r="I33" s="44">
        <f>SUMIFS('données_mise en stock'!$C$3:$C$164,'données_mise en stock'!$A$3:$A$164,Feuil2!B33)</f>
        <v>2</v>
      </c>
      <c r="J33" s="44">
        <f>SUMIFS('données_mise en stock'!$D$3:$D$164,'données_mise en stock'!$A$3:$A$164,Feuil2!B33)</f>
        <v>0</v>
      </c>
      <c r="K33" s="44">
        <f>SUMIFS('données_mise en stock'!$E$3:$E$164,'données_mise en stock'!$A$3:$A$164,Feuil2!B33)</f>
        <v>1</v>
      </c>
      <c r="L33" s="44">
        <f>SUMIFS('données_mise en stock'!$F$3:$F$164,'données_mise en stock'!$A$3:$A$164,Feuil2!B33)</f>
        <v>2</v>
      </c>
      <c r="M33" s="44">
        <f>SUMIFS('données_mise en stock'!$G$3:$G$164,'données_mise en stock'!$A$3:$A$164,Feuil2!B33)</f>
        <v>5</v>
      </c>
      <c r="N33" s="44">
        <f>SUMIFS('données_mise en stock'!$H$3:$H$164,'données_mise en stock'!$A$3:$A$164,Feuil2!B33)</f>
        <v>0</v>
      </c>
      <c r="O33" s="44">
        <f>SUMIFS('données_mise en stock'!$I$3:$I$164,'données_mise en stock'!$A$3:$A$164,Feuil2!B33)</f>
        <v>2</v>
      </c>
      <c r="P33" s="44">
        <f>SUMIFS('données_mise en stock'!$J$3:$J$164,'données_mise en stock'!$A$3:$A$164,Feuil2!B33)</f>
        <v>0</v>
      </c>
      <c r="Q33" s="44">
        <f>SUMIFS('données_mise en stock'!$K$3:$K$164,'données_mise en stock'!$A$3:$A$164,Feuil2!B33)</f>
        <v>0</v>
      </c>
      <c r="R33" s="44">
        <f>SUMIFS('données_mise en stock'!$L$3:$L$164,'données_mise en stock'!$A$3:$A$164,Feuil2!B33)</f>
        <v>0</v>
      </c>
      <c r="S33" s="44">
        <f>SUMIFS('données_mise en stock'!$M$3:$M$164,'données_mise en stock'!$A$3:$A$164,Feuil2!B33)</f>
        <v>3</v>
      </c>
      <c r="T33" s="44">
        <f>SUMIFS('données_mise en stock'!$N$3:$N$164,'données_mise en stock'!$A$3:$A$164,Feuil2!B33)</f>
        <v>0</v>
      </c>
      <c r="U33" s="44">
        <f>SUMIFS('données_mise en stock'!$O$3:$O$164,'données_mise en stock'!$A$3:$A$164,Feuil2!B33)</f>
        <v>0</v>
      </c>
      <c r="V33" s="44">
        <f>SUMIFS(Feuil1!$EM$42:$EM$55,Feuil1!$EL$42:$EL$55,Feuil2!B33)+SUMIFS(Feuil1!$EO$42:$EO$55,Feuil1!$EN$42:$EN$55,Feuil2!B33)+SUMIFS(Feuil1!$EQ$42:$EQ$55,Feuil1!$EP$42:$EP$55,Feuil2!B33)+SUMIFS(Feuil1!$ES$42:$ES$55,Feuil1!$ER$42:$ER$55,Feuil2!B33)+SUMIFS(Feuil1!$EU$43:$EU$55,Feuil1!$ET$43:$ET$55,Feuil2!B33)</f>
        <v>0</v>
      </c>
      <c r="W33" s="44">
        <f>SUMIFS(Feuil1!$EW$42:$EW$55,Feuil1!$EV$42:$EV$55,Feuil2!B33)+SUMIFS(Feuil1!$EY$42:$EY$55,Feuil1!$EX$42:$EX$55,Feuil2!B33)+SUMIFS(Feuil1!$FA$42:$FA$55,Feuil1!$EZ$42:$EZ$55,Feuil2!B33)+SUMIFS(Feuil1!$FC$42:$FC$55,Feuil1!$FB$42:$FB$55,Feuil2!B33)+SUMIFS(Feuil1!$FE$42:$FE$55,Feuil1!$FD$42:$FD$55,Feuil2!B33)</f>
        <v>0</v>
      </c>
      <c r="X33" s="44">
        <f>SUMIFS(Feuil1!$FG$42:$FG$55,Feuil1!$FF$42:$FF$55,Feuil2!B33)+SUMIFS(Feuil1!$FI$42:$FI$55,Feuil1!$FH$42:$FH$55,Feuil2!B33)+SUMIFS(Feuil1!$FK$42:$FK$55,Feuil1!$FJ$42:$FJ$55,Feuil2!B33)+SUMIFS(Feuil1!$FM$42:$FM$55,Feuil1!$FL$42:$FL$55,Feuil2!B33)+SUMIFS(Feuil1!$FO$42:$FO$55,Feuil1!$FN$42:$FN$55,Feuil2!B33)</f>
        <v>0</v>
      </c>
      <c r="Y33" s="44">
        <f>SUMIFS(Feuil1!$FQ$42:$FQ$55,Feuil1!$FP$42:$FP$55,Feuil2!B33)+SUMIFS(Feuil1!$FS$42:$FS$55,Feuil1!$FR$42:$FR$55,Feuil2!B33)+SUMIFS(Feuil1!$FU$42:$FU$55,Feuil1!$FT$42:$FT$55,Feuil2!B33)+SUMIFS(Feuil1!$FW$42:$FW$55,Feuil1!$FV$42:$FV$55,Feuil2!B33)+SUMIFS(Feuil1!$FY$42:$FY$55,Feuil1!$FX$42:$FX$55,Feuil2!B33)</f>
        <v>0</v>
      </c>
      <c r="Z33" s="44">
        <f>SUMIFS(Feuil1!$GA$42:$GA$55,Feuil1!$FZ$42:$FZ$55,Feuil2!B33)+SUMIFS(Feuil1!$GC$42:$GC$55,Feuil1!$GB$42:$GB$55,Feuil2!B33)+SUMIFS(Feuil1!$GE$42:$GE$55,Feuil1!$GD$42:$GD$55,Feuil2!B33)+SUMIFS(Feuil1!$GG$42:$GG$55,Feuil1!$GF$42:$GF$55,Feuil2!B33)+SUMIFS(Feuil1!$GI$42:$GI$55,Feuil1!$GH$42:$GH$55,Feuil2!B33)</f>
        <v>0</v>
      </c>
      <c r="AA33" s="44">
        <f>SUMIFS(Feuil1!$GK$42:$GK$55,Feuil1!$GJ$42:$GJ$55,Feuil2!B33)+SUMIFS(Feuil1!$GM$42:$GM$55,Feuil1!$GL$42:$GL$55,Feuil2!B33)+SUMIFS(Feuil1!$GO$42:$GO$55,Feuil1!$GN$42:$GN$55,Feuil2!B33)+SUMIFS(Feuil1!$GQ$42:$GQ$55,Feuil1!$GP$42:$GP$55,Feuil2!B33)+SUMIFS(Feuil1!$GS$42:$GS$55,Feuil1!$GR$42:$GR$55,Feuil2!B33)</f>
        <v>0</v>
      </c>
      <c r="AB33" s="44">
        <f>SUMIFS(Feuil1!$GU$42:$GU$55,Feuil1!$GT$42:$GT$55,Feuil2!B33)+SUMIFS(Feuil1!$GW$42:$GW$55,Feuil1!$GV$42:$GV$55,Feuil2!B33)+SUMIFS(Feuil1!$GY$42:$GY$55,Feuil1!$GX$42:$GX$55,Feuil2!B33)+SUMIFS(Feuil1!$HA$42:$HA$55,Feuil1!$GZ$42:$GZ$55,Feuil2!B33)+SUMIFS(Feuil1!$HC$42:$HC$55,Feuil1!$HB$42:$HB$55,Feuil2!B33)</f>
        <v>0</v>
      </c>
      <c r="AC33" s="44">
        <f>SUMIFS(Feuil1!$HE$42:$HE$55,Feuil1!$HD$42:$HD$55,Feuil2!B33)+SUMIFS(Feuil1!$HG$42:$HG$55,Feuil1!$HF$42:$HF$55,Feuil2!B33)+SUMIFS(Feuil1!$HI$42:$HI$55,Feuil1!$HH$42:$HH$55,Feuil2!B33)+SUMIFS(Feuil1!$HK$42:$HK$55,Feuil1!$HJ$42:$HJ$55,Feuil2!B33)+SUMIFS(Feuil1!$HM$42:$HM$55,Feuil1!$HL$42:$HL$55,Feuil2!B33)</f>
        <v>0</v>
      </c>
      <c r="AD33" s="44">
        <f>SUMIFS(Feuil1!$HO$42:$HO$55,Feuil1!$HN$42:$HN$55,Feuil2!B33)+SUMIFS(Feuil1!$HQ$42:$HQ$55,Feuil1!$HP$42:$HP$55,Feuil2!B33)+SUMIFS(Feuil1!$HS$42:$HS$55,Feuil1!$HR$42:$HR$55,Feuil2!B33)+SUMIFS(Feuil1!$HU$43:$HU$55,Feuil1!$HT$43:$HT$55,Feuil2!B33)+SUMIFS(Feuil1!$HW$42:$HW$55,Feuil1!$HV$42:$HV$55,Feuil2!B33)</f>
        <v>0</v>
      </c>
      <c r="AE33" s="44">
        <f>SUMIFS(Feuil1!$HY$42:$HY$55,Feuil1!$HX$42:$HX$55,Feuil2!B33)+SUMIFS(Feuil1!$IA$42:$IA$55,Feuil1!$HZ$42:$HZ$55,Feuil2!B33)+SUMIFS(Feuil1!$IC$42:$IC$55,Feuil1!$IB$42:$IB$55,Feuil2!B33)+SUMIFS(Feuil1!$IE$42:$IE$55,Feuil1!$ID$42:$ID$55,Feuil2!B33)+SUMIFS(Feuil1!$IG$42:$IG$55,Feuil1!$IF$42:$IF$55,Feuil2!B33)</f>
        <v>0</v>
      </c>
      <c r="AF33" s="44">
        <f>SUMIFS(Feuil1!$II$42:$II$55,Feuil1!$IH$42:$IH$55,Feuil2!B33)+SUMIFS(Feuil1!$IK$42:$IK$55,Feuil1!$IJ$42:$IJ$55,Feuil2!B33)+SUMIFS(Feuil1!$IM$42:$IM$55,Feuil1!$IL$42:$IL$55,Feuil2!B33)+SUMIFS(Feuil1!$IO$42:$IO$55,Feuil1!$IN$42:$IN$55,Feuil2!B33)+SUMIFS(Feuil1!$IQ$42:$IQ$55,Feuil1!$IP$42:$IP$55,Feuil2!B33)</f>
        <v>0</v>
      </c>
      <c r="AG33" s="44">
        <f>SUMIFS(Feuil1!$IS$42:$IS$55,Feuil1!$IR$42:$IR$55,Feuil2!B33)+SUMIFS(Feuil1!$IU$42:$IU$55,Feuil1!$IT$42:$IT$55,Feuil2!B33)+SUMIFS(Feuil1!$IW$42:$IW$55,Feuil1!$IV$42:$IV$55,Feuil2!B33)+SUMIFS(Feuil1!$IY$42:$IY$55,Feuil1!$IX$42:$IX$55,Feuil2!B33)+SUMIFS(Feuil1!$JA$42:$JA$55,Feuil1!$IZ$42:$IZ$55,Feuil2!B33)</f>
        <v>0</v>
      </c>
    </row>
    <row r="34" spans="1:33" x14ac:dyDescent="0.3">
      <c r="A34" t="s">
        <v>189</v>
      </c>
      <c r="B34" s="38" t="s">
        <v>50</v>
      </c>
      <c r="C34" s="38"/>
      <c r="D34">
        <f>SUMIFS(données_demande!$B$2:$B$57,données_demande!$A$2:$A$57,Feuil2!B34)</f>
        <v>0</v>
      </c>
      <c r="E34">
        <f>SUMIFS(données_demande!$C$2:$C$57,données_demande!$A$2:$A$57,Feuil2!B34)</f>
        <v>75</v>
      </c>
      <c r="F34" s="1">
        <f t="shared" si="0"/>
        <v>75</v>
      </c>
      <c r="G34" s="61">
        <f>D34+E34-SUM(H34:AF34)</f>
        <v>36</v>
      </c>
      <c r="H34" s="44">
        <f>SUMIFS('données_mise en stock'!$B$3:$B$164,'données_mise en stock'!$A$3:$A$164,Feuil2!B34)</f>
        <v>0</v>
      </c>
      <c r="I34" s="44">
        <f>SUMIFS('données_mise en stock'!$C$3:$C$164,'données_mise en stock'!$A$3:$A$164,Feuil2!B34)</f>
        <v>0</v>
      </c>
      <c r="J34" s="44">
        <f>SUMIFS('données_mise en stock'!$D$3:$D$164,'données_mise en stock'!$A$3:$A$164,Feuil2!B34)</f>
        <v>4</v>
      </c>
      <c r="K34" s="44">
        <f>SUMIFS('données_mise en stock'!$E$3:$E$164,'données_mise en stock'!$A$3:$A$164,Feuil2!B34)</f>
        <v>1</v>
      </c>
      <c r="L34" s="44">
        <f>SUMIFS('données_mise en stock'!$F$3:$F$164,'données_mise en stock'!$A$3:$A$164,Feuil2!B34)</f>
        <v>5</v>
      </c>
      <c r="M34" s="44">
        <f>SUMIFS('données_mise en stock'!$G$3:$G$164,'données_mise en stock'!$A$3:$A$164,Feuil2!B34)</f>
        <v>0</v>
      </c>
      <c r="N34" s="44">
        <f>SUMIFS('données_mise en stock'!$H$3:$H$164,'données_mise en stock'!$A$3:$A$164,Feuil2!B34)</f>
        <v>1</v>
      </c>
      <c r="O34" s="44">
        <f>SUMIFS('données_mise en stock'!$I$3:$I$164,'données_mise en stock'!$A$3:$A$164,Feuil2!B34)</f>
        <v>7</v>
      </c>
      <c r="P34" s="44">
        <f>SUMIFS('données_mise en stock'!$J$3:$J$164,'données_mise en stock'!$A$3:$A$164,Feuil2!B34)</f>
        <v>5</v>
      </c>
      <c r="Q34" s="44">
        <f>SUMIFS('données_mise en stock'!$K$3:$K$164,'données_mise en stock'!$A$3:$A$164,Feuil2!B34)</f>
        <v>1</v>
      </c>
      <c r="R34" s="44">
        <f>SUMIFS('données_mise en stock'!$L$3:$L$164,'données_mise en stock'!$A$3:$A$164,Feuil2!B34)</f>
        <v>2</v>
      </c>
      <c r="S34" s="44">
        <f>SUMIFS('données_mise en stock'!$M$3:$M$164,'données_mise en stock'!$A$3:$A$164,Feuil2!B34)</f>
        <v>3</v>
      </c>
      <c r="T34" s="44">
        <f>SUMIFS('données_mise en stock'!$N$3:$N$164,'données_mise en stock'!$A$3:$A$164,Feuil2!B34)</f>
        <v>0</v>
      </c>
      <c r="U34" s="44">
        <f>SUMIFS('données_mise en stock'!$O$3:$O$164,'données_mise en stock'!$A$3:$A$164,Feuil2!B34)</f>
        <v>1</v>
      </c>
      <c r="V34" s="44">
        <f>SUMIFS(Feuil1!$EM$42:$EM$55,Feuil1!$EL$42:$EL$55,Feuil2!B34)+SUMIFS(Feuil1!$EO$42:$EO$55,Feuil1!$EN$42:$EN$55,Feuil2!B34)+SUMIFS(Feuil1!$EQ$42:$EQ$55,Feuil1!$EP$42:$EP$55,Feuil2!B34)+SUMIFS(Feuil1!$ES$42:$ES$55,Feuil1!$ER$42:$ER$55,Feuil2!B34)+SUMIFS(Feuil1!$EU$43:$EU$55,Feuil1!$ET$43:$ET$55,Feuil2!B34)</f>
        <v>0</v>
      </c>
      <c r="W34" s="44">
        <f>SUMIFS(Feuil1!$EW$42:$EW$55,Feuil1!$EV$42:$EV$55,Feuil2!B34)+SUMIFS(Feuil1!$EY$42:$EY$55,Feuil1!$EX$42:$EX$55,Feuil2!B34)+SUMIFS(Feuil1!$FA$42:$FA$55,Feuil1!$EZ$42:$EZ$55,Feuil2!B34)+SUMIFS(Feuil1!$FC$42:$FC$55,Feuil1!$FB$42:$FB$55,Feuil2!B34)+SUMIFS(Feuil1!$FE$42:$FE$55,Feuil1!$FD$42:$FD$55,Feuil2!B34)</f>
        <v>0</v>
      </c>
      <c r="X34" s="44">
        <f>SUMIFS(Feuil1!$FG$42:$FG$55,Feuil1!$FF$42:$FF$55,Feuil2!B34)+SUMIFS(Feuil1!$FI$42:$FI$55,Feuil1!$FH$42:$FH$55,Feuil2!B34)+SUMIFS(Feuil1!$FK$42:$FK$55,Feuil1!$FJ$42:$FJ$55,Feuil2!B34)+SUMIFS(Feuil1!$FM$42:$FM$55,Feuil1!$FL$42:$FL$55,Feuil2!B34)+SUMIFS(Feuil1!$FO$42:$FO$55,Feuil1!$FN$42:$FN$55,Feuil2!B34)</f>
        <v>0</v>
      </c>
      <c r="Y34" s="44">
        <f>SUMIFS(Feuil1!$FQ$42:$FQ$55,Feuil1!$FP$42:$FP$55,Feuil2!B34)+SUMIFS(Feuil1!$FS$42:$FS$55,Feuil1!$FR$42:$FR$55,Feuil2!B34)+SUMIFS(Feuil1!$FU$42:$FU$55,Feuil1!$FT$42:$FT$55,Feuil2!B34)+SUMIFS(Feuil1!$FW$42:$FW$55,Feuil1!$FV$42:$FV$55,Feuil2!B34)+SUMIFS(Feuil1!$FY$42:$FY$55,Feuil1!$FX$42:$FX$55,Feuil2!B34)</f>
        <v>2</v>
      </c>
      <c r="Z34" s="44">
        <f>SUMIFS(Feuil1!$GA$42:$GA$55,Feuil1!$FZ$42:$FZ$55,Feuil2!B34)+SUMIFS(Feuil1!$GC$42:$GC$55,Feuil1!$GB$42:$GB$55,Feuil2!B34)+SUMIFS(Feuil1!$GE$42:$GE$55,Feuil1!$GD$42:$GD$55,Feuil2!B34)+SUMIFS(Feuil1!$GG$42:$GG$55,Feuil1!$GF$42:$GF$55,Feuil2!B34)+SUMIFS(Feuil1!$GI$42:$GI$55,Feuil1!$GH$42:$GH$55,Feuil2!B34)</f>
        <v>1</v>
      </c>
      <c r="AA34" s="44">
        <f>SUMIFS(Feuil1!$GK$42:$GK$55,Feuil1!$GJ$42:$GJ$55,Feuil2!B34)+SUMIFS(Feuil1!$GM$42:$GM$55,Feuil1!$GL$42:$GL$55,Feuil2!B34)+SUMIFS(Feuil1!$GO$42:$GO$55,Feuil1!$GN$42:$GN$55,Feuil2!B34)+SUMIFS(Feuil1!$GQ$42:$GQ$55,Feuil1!$GP$42:$GP$55,Feuil2!B34)+SUMIFS(Feuil1!$GS$42:$GS$55,Feuil1!$GR$42:$GR$55,Feuil2!B34)</f>
        <v>0</v>
      </c>
      <c r="AB34" s="44">
        <f>SUMIFS(Feuil1!$GU$42:$GU$55,Feuil1!$GT$42:$GT$55,Feuil2!B34)+SUMIFS(Feuil1!$GW$42:$GW$55,Feuil1!$GV$42:$GV$55,Feuil2!B34)+SUMIFS(Feuil1!$GY$42:$GY$55,Feuil1!$GX$42:$GX$55,Feuil2!B34)+SUMIFS(Feuil1!$HA$42:$HA$55,Feuil1!$GZ$42:$GZ$55,Feuil2!B34)+SUMIFS(Feuil1!$HC$42:$HC$55,Feuil1!$HB$42:$HB$55,Feuil2!B34)</f>
        <v>0</v>
      </c>
      <c r="AC34" s="44">
        <f>SUMIFS(Feuil1!$HE$42:$HE$55,Feuil1!$HD$42:$HD$55,Feuil2!B34)+SUMIFS(Feuil1!$HG$42:$HG$55,Feuil1!$HF$42:$HF$55,Feuil2!B34)+SUMIFS(Feuil1!$HI$42:$HI$55,Feuil1!$HH$42:$HH$55,Feuil2!B34)+SUMIFS(Feuil1!$HK$42:$HK$55,Feuil1!$HJ$42:$HJ$55,Feuil2!B34)+SUMIFS(Feuil1!$HM$42:$HM$55,Feuil1!$HL$42:$HL$55,Feuil2!B34)</f>
        <v>0</v>
      </c>
      <c r="AD34" s="44">
        <f>SUMIFS(Feuil1!$HO$42:$HO$55,Feuil1!$HN$42:$HN$55,Feuil2!B34)+SUMIFS(Feuil1!$HQ$42:$HQ$55,Feuil1!$HP$42:$HP$55,Feuil2!B34)+SUMIFS(Feuil1!$HS$42:$HS$55,Feuil1!$HR$42:$HR$55,Feuil2!B34)+SUMIFS(Feuil1!$HU$43:$HU$55,Feuil1!$HT$43:$HT$55,Feuil2!B34)+SUMIFS(Feuil1!$HW$42:$HW$55,Feuil1!$HV$42:$HV$55,Feuil2!B34)</f>
        <v>0</v>
      </c>
      <c r="AE34" s="44">
        <f>SUMIFS(Feuil1!$HY$42:$HY$55,Feuil1!$HX$42:$HX$55,Feuil2!B34)+SUMIFS(Feuil1!$IA$42:$IA$55,Feuil1!$HZ$42:$HZ$55,Feuil2!B34)+SUMIFS(Feuil1!$IC$42:$IC$55,Feuil1!$IB$42:$IB$55,Feuil2!B34)+SUMIFS(Feuil1!$IE$42:$IE$55,Feuil1!$ID$42:$ID$55,Feuil2!B34)+SUMIFS(Feuil1!$IG$42:$IG$55,Feuil1!$IF$42:$IF$55,Feuil2!B34)</f>
        <v>6</v>
      </c>
      <c r="AF34" s="44">
        <f>SUMIFS(Feuil1!$II$42:$II$55,Feuil1!$IH$42:$IH$55,Feuil2!B34)+SUMIFS(Feuil1!$IK$42:$IK$55,Feuil1!$IJ$42:$IJ$55,Feuil2!B34)+SUMIFS(Feuil1!$IM$42:$IM$55,Feuil1!$IL$42:$IL$55,Feuil2!B34)+SUMIFS(Feuil1!$IO$42:$IO$55,Feuil1!$IN$42:$IN$55,Feuil2!B34)+SUMIFS(Feuil1!$IQ$42:$IQ$55,Feuil1!$IP$42:$IP$55,Feuil2!B34)</f>
        <v>0</v>
      </c>
      <c r="AG34" s="44">
        <f>SUMIFS(Feuil1!$IS$42:$IS$55,Feuil1!$IR$42:$IR$55,Feuil2!B34)+SUMIFS(Feuil1!$IU$42:$IU$55,Feuil1!$IT$42:$IT$55,Feuil2!B34)+SUMIFS(Feuil1!$IW$42:$IW$55,Feuil1!$IV$42:$IV$55,Feuil2!B34)+SUMIFS(Feuil1!$IY$42:$IY$55,Feuil1!$IX$42:$IX$55,Feuil2!B34)+SUMIFS(Feuil1!$JA$42:$JA$55,Feuil1!$IZ$42:$IZ$55,Feuil2!B34)</f>
        <v>4</v>
      </c>
    </row>
    <row r="35" spans="1:33" x14ac:dyDescent="0.3">
      <c r="A35" t="s">
        <v>189</v>
      </c>
      <c r="B35" t="s">
        <v>14</v>
      </c>
      <c r="D35">
        <f>SUMIFS(données_demande!$B$2:$B$57,données_demande!$A$2:$A$57,Feuil2!B35)</f>
        <v>0</v>
      </c>
      <c r="E35">
        <f>SUMIFS(données_demande!$C$2:$C$57,données_demande!$A$2:$A$57,Feuil2!B35)</f>
        <v>17</v>
      </c>
      <c r="F35" s="1">
        <f t="shared" si="0"/>
        <v>17</v>
      </c>
      <c r="G35" s="61">
        <f>D35+E35-SUM(H35:AF35)</f>
        <v>13</v>
      </c>
      <c r="H35" s="44">
        <f>SUMIFS('données_mise en stock'!$B$3:$B$164,'données_mise en stock'!$A$3:$A$164,Feuil2!B35)</f>
        <v>0</v>
      </c>
      <c r="I35" s="44">
        <f>SUMIFS('données_mise en stock'!$C$3:$C$164,'données_mise en stock'!$A$3:$A$164,Feuil2!B35)</f>
        <v>2</v>
      </c>
      <c r="J35" s="44">
        <f>SUMIFS('données_mise en stock'!$D$3:$D$164,'données_mise en stock'!$A$3:$A$164,Feuil2!B35)</f>
        <v>2</v>
      </c>
      <c r="K35" s="44">
        <f>SUMIFS('données_mise en stock'!$E$3:$E$164,'données_mise en stock'!$A$3:$A$164,Feuil2!B35)</f>
        <v>0</v>
      </c>
      <c r="L35" s="44">
        <f>SUMIFS('données_mise en stock'!$F$3:$F$164,'données_mise en stock'!$A$3:$A$164,Feuil2!B35)</f>
        <v>0</v>
      </c>
      <c r="M35" s="44">
        <f>SUMIFS('données_mise en stock'!$G$3:$G$164,'données_mise en stock'!$A$3:$A$164,Feuil2!B35)</f>
        <v>0</v>
      </c>
      <c r="N35" s="44">
        <f>SUMIFS('données_mise en stock'!$H$3:$H$164,'données_mise en stock'!$A$3:$A$164,Feuil2!B35)</f>
        <v>0</v>
      </c>
      <c r="O35" s="44">
        <f>SUMIFS('données_mise en stock'!$I$3:$I$164,'données_mise en stock'!$A$3:$A$164,Feuil2!B35)</f>
        <v>0</v>
      </c>
      <c r="P35" s="44">
        <f>SUMIFS('données_mise en stock'!$J$3:$J$164,'données_mise en stock'!$A$3:$A$164,Feuil2!B35)</f>
        <v>0</v>
      </c>
      <c r="Q35" s="44">
        <f>SUMIFS('données_mise en stock'!$K$3:$K$164,'données_mise en stock'!$A$3:$A$164,Feuil2!B35)</f>
        <v>0</v>
      </c>
      <c r="R35" s="44">
        <f>SUMIFS('données_mise en stock'!$L$3:$L$164,'données_mise en stock'!$A$3:$A$164,Feuil2!B35)</f>
        <v>0</v>
      </c>
      <c r="S35" s="44">
        <f>SUMIFS('données_mise en stock'!$M$3:$M$164,'données_mise en stock'!$A$3:$A$164,Feuil2!B35)</f>
        <v>0</v>
      </c>
      <c r="T35" s="44">
        <f>SUMIFS('données_mise en stock'!$N$3:$N$164,'données_mise en stock'!$A$3:$A$164,Feuil2!B35)</f>
        <v>0</v>
      </c>
      <c r="U35" s="44">
        <f>SUMIFS('données_mise en stock'!$O$3:$O$164,'données_mise en stock'!$A$3:$A$164,Feuil2!B35)</f>
        <v>0</v>
      </c>
      <c r="V35" s="44">
        <f>SUMIFS(Feuil1!$EM$42:$EM$55,Feuil1!$EL$42:$EL$55,Feuil2!B35)+SUMIFS(Feuil1!$EO$42:$EO$55,Feuil1!$EN$42:$EN$55,Feuil2!B35)+SUMIFS(Feuil1!$EQ$42:$EQ$55,Feuil1!$EP$42:$EP$55,Feuil2!B35)+SUMIFS(Feuil1!$ES$42:$ES$55,Feuil1!$ER$42:$ER$55,Feuil2!B35)+SUMIFS(Feuil1!$EU$43:$EU$55,Feuil1!$ET$43:$ET$55,Feuil2!B35)</f>
        <v>0</v>
      </c>
      <c r="W35" s="44">
        <f>SUMIFS(Feuil1!$EW$42:$EW$55,Feuil1!$EV$42:$EV$55,Feuil2!B35)+SUMIFS(Feuil1!$EY$42:$EY$55,Feuil1!$EX$42:$EX$55,Feuil2!B35)+SUMIFS(Feuil1!$FA$42:$FA$55,Feuil1!$EZ$42:$EZ$55,Feuil2!B35)+SUMIFS(Feuil1!$FC$42:$FC$55,Feuil1!$FB$42:$FB$55,Feuil2!B35)+SUMIFS(Feuil1!$FE$42:$FE$55,Feuil1!$FD$42:$FD$55,Feuil2!B35)</f>
        <v>0</v>
      </c>
      <c r="X35" s="44">
        <f>SUMIFS(Feuil1!$FG$42:$FG$55,Feuil1!$FF$42:$FF$55,Feuil2!B35)+SUMIFS(Feuil1!$FI$42:$FI$55,Feuil1!$FH$42:$FH$55,Feuil2!B35)+SUMIFS(Feuil1!$FK$42:$FK$55,Feuil1!$FJ$42:$FJ$55,Feuil2!B35)+SUMIFS(Feuil1!$FM$42:$FM$55,Feuil1!$FL$42:$FL$55,Feuil2!B35)+SUMIFS(Feuil1!$FO$42:$FO$55,Feuil1!$FN$42:$FN$55,Feuil2!B35)</f>
        <v>0</v>
      </c>
      <c r="Y35" s="44">
        <f>SUMIFS(Feuil1!$FQ$42:$FQ$55,Feuil1!$FP$42:$FP$55,Feuil2!B35)+SUMIFS(Feuil1!$FS$42:$FS$55,Feuil1!$FR$42:$FR$55,Feuil2!B35)+SUMIFS(Feuil1!$FU$42:$FU$55,Feuil1!$FT$42:$FT$55,Feuil2!B35)+SUMIFS(Feuil1!$FW$42:$FW$55,Feuil1!$FV$42:$FV$55,Feuil2!B35)+SUMIFS(Feuil1!$FY$42:$FY$55,Feuil1!$FX$42:$FX$55,Feuil2!B35)</f>
        <v>0</v>
      </c>
      <c r="Z35" s="44">
        <f>SUMIFS(Feuil1!$GA$42:$GA$55,Feuil1!$FZ$42:$FZ$55,Feuil2!B35)+SUMIFS(Feuil1!$GC$42:$GC$55,Feuil1!$GB$42:$GB$55,Feuil2!B35)+SUMIFS(Feuil1!$GE$42:$GE$55,Feuil1!$GD$42:$GD$55,Feuil2!B35)+SUMIFS(Feuil1!$GG$42:$GG$55,Feuil1!$GF$42:$GF$55,Feuil2!B35)+SUMIFS(Feuil1!$GI$42:$GI$55,Feuil1!$GH$42:$GH$55,Feuil2!B35)</f>
        <v>0</v>
      </c>
      <c r="AA35" s="44">
        <f>SUMIFS(Feuil1!$GK$42:$GK$55,Feuil1!$GJ$42:$GJ$55,Feuil2!B35)+SUMIFS(Feuil1!$GM$42:$GM$55,Feuil1!$GL$42:$GL$55,Feuil2!B35)+SUMIFS(Feuil1!$GO$42:$GO$55,Feuil1!$GN$42:$GN$55,Feuil2!B35)+SUMIFS(Feuil1!$GQ$42:$GQ$55,Feuil1!$GP$42:$GP$55,Feuil2!B35)+SUMIFS(Feuil1!$GS$42:$GS$55,Feuil1!$GR$42:$GR$55,Feuil2!B35)</f>
        <v>0</v>
      </c>
      <c r="AB35" s="44">
        <f>SUMIFS(Feuil1!$GU$42:$GU$55,Feuil1!$GT$42:$GT$55,Feuil2!B35)+SUMIFS(Feuil1!$GW$42:$GW$55,Feuil1!$GV$42:$GV$55,Feuil2!B35)+SUMIFS(Feuil1!$GY$42:$GY$55,Feuil1!$GX$42:$GX$55,Feuil2!B35)+SUMIFS(Feuil1!$HA$42:$HA$55,Feuil1!$GZ$42:$GZ$55,Feuil2!B35)+SUMIFS(Feuil1!$HC$42:$HC$55,Feuil1!$HB$42:$HB$55,Feuil2!B35)</f>
        <v>0</v>
      </c>
      <c r="AC35" s="44">
        <f>SUMIFS(Feuil1!$HE$42:$HE$55,Feuil1!$HD$42:$HD$55,Feuil2!B35)+SUMIFS(Feuil1!$HG$42:$HG$55,Feuil1!$HF$42:$HF$55,Feuil2!B35)+SUMIFS(Feuil1!$HI$42:$HI$55,Feuil1!$HH$42:$HH$55,Feuil2!B35)+SUMIFS(Feuil1!$HK$42:$HK$55,Feuil1!$HJ$42:$HJ$55,Feuil2!B35)+SUMIFS(Feuil1!$HM$42:$HM$55,Feuil1!$HL$42:$HL$55,Feuil2!B35)</f>
        <v>0</v>
      </c>
      <c r="AD35" s="44">
        <f>SUMIFS(Feuil1!$HO$42:$HO$55,Feuil1!$HN$42:$HN$55,Feuil2!B35)+SUMIFS(Feuil1!$HQ$42:$HQ$55,Feuil1!$HP$42:$HP$55,Feuil2!B35)+SUMIFS(Feuil1!$HS$42:$HS$55,Feuil1!$HR$42:$HR$55,Feuil2!B35)+SUMIFS(Feuil1!$HU$43:$HU$55,Feuil1!$HT$43:$HT$55,Feuil2!B35)+SUMIFS(Feuil1!$HW$42:$HW$55,Feuil1!$HV$42:$HV$55,Feuil2!B35)</f>
        <v>0</v>
      </c>
      <c r="AE35" s="44">
        <f>SUMIFS(Feuil1!$HY$42:$HY$55,Feuil1!$HX$42:$HX$55,Feuil2!B35)+SUMIFS(Feuil1!$IA$42:$IA$55,Feuil1!$HZ$42:$HZ$55,Feuil2!B35)+SUMIFS(Feuil1!$IC$42:$IC$55,Feuil1!$IB$42:$IB$55,Feuil2!B35)+SUMIFS(Feuil1!$IE$42:$IE$55,Feuil1!$ID$42:$ID$55,Feuil2!B35)+SUMIFS(Feuil1!$IG$42:$IG$55,Feuil1!$IF$42:$IF$55,Feuil2!B35)</f>
        <v>0</v>
      </c>
      <c r="AF35" s="44">
        <f>SUMIFS(Feuil1!$II$42:$II$55,Feuil1!$IH$42:$IH$55,Feuil2!B35)+SUMIFS(Feuil1!$IK$42:$IK$55,Feuil1!$IJ$42:$IJ$55,Feuil2!B35)+SUMIFS(Feuil1!$IM$42:$IM$55,Feuil1!$IL$42:$IL$55,Feuil2!B35)+SUMIFS(Feuil1!$IO$42:$IO$55,Feuil1!$IN$42:$IN$55,Feuil2!B35)+SUMIFS(Feuil1!$IQ$42:$IQ$55,Feuil1!$IP$42:$IP$55,Feuil2!B35)</f>
        <v>0</v>
      </c>
      <c r="AG35" s="44">
        <f>SUMIFS(Feuil1!$IS$42:$IS$55,Feuil1!$IR$42:$IR$55,Feuil2!B35)+SUMIFS(Feuil1!$IU$42:$IU$55,Feuil1!$IT$42:$IT$55,Feuil2!B35)+SUMIFS(Feuil1!$IW$42:$IW$55,Feuil1!$IV$42:$IV$55,Feuil2!B35)+SUMIFS(Feuil1!$IY$42:$IY$55,Feuil1!$IX$42:$IX$55,Feuil2!B35)+SUMIFS(Feuil1!$JA$42:$JA$55,Feuil1!$IZ$42:$IZ$55,Feuil2!B35)</f>
        <v>4</v>
      </c>
    </row>
    <row r="36" spans="1:33" x14ac:dyDescent="0.3">
      <c r="A36" t="s">
        <v>189</v>
      </c>
      <c r="B36" t="s">
        <v>40</v>
      </c>
      <c r="D36">
        <f>SUMIFS(données_demande!$B$2:$B$57,données_demande!$A$2:$A$57,Feuil2!B36)</f>
        <v>2</v>
      </c>
      <c r="E36">
        <f>SUMIFS(données_demande!$C$2:$C$57,données_demande!$A$2:$A$57,Feuil2!B36)</f>
        <v>139</v>
      </c>
      <c r="F36" s="1">
        <f t="shared" si="0"/>
        <v>141</v>
      </c>
      <c r="G36" s="61">
        <f>D36+E36-SUM(H36:AF36)</f>
        <v>113</v>
      </c>
      <c r="H36" s="44">
        <f>SUMIFS('données_mise en stock'!$B$3:$B$164,'données_mise en stock'!$A$3:$A$164,Feuil2!B36)</f>
        <v>4</v>
      </c>
      <c r="I36" s="44">
        <f>SUMIFS('données_mise en stock'!$C$3:$C$164,'données_mise en stock'!$A$3:$A$164,Feuil2!B36)</f>
        <v>4</v>
      </c>
      <c r="J36" s="44">
        <f>SUMIFS('données_mise en stock'!$D$3:$D$164,'données_mise en stock'!$A$3:$A$164,Feuil2!B36)</f>
        <v>0</v>
      </c>
      <c r="K36" s="44">
        <f>SUMIFS('données_mise en stock'!$E$3:$E$164,'données_mise en stock'!$A$3:$A$164,Feuil2!B36)</f>
        <v>0</v>
      </c>
      <c r="L36" s="44">
        <f>SUMIFS('données_mise en stock'!$F$3:$F$164,'données_mise en stock'!$A$3:$A$164,Feuil2!B36)</f>
        <v>0</v>
      </c>
      <c r="M36" s="44">
        <f>SUMIFS('données_mise en stock'!$G$3:$G$164,'données_mise en stock'!$A$3:$A$164,Feuil2!B36)</f>
        <v>8</v>
      </c>
      <c r="N36" s="44">
        <f>SUMIFS('données_mise en stock'!$H$3:$H$164,'données_mise en stock'!$A$3:$A$164,Feuil2!B36)</f>
        <v>0</v>
      </c>
      <c r="O36" s="44">
        <f>SUMIFS('données_mise en stock'!$I$3:$I$164,'données_mise en stock'!$A$3:$A$164,Feuil2!B36)</f>
        <v>0</v>
      </c>
      <c r="P36" s="44">
        <f>SUMIFS('données_mise en stock'!$J$3:$J$164,'données_mise en stock'!$A$3:$A$164,Feuil2!B36)</f>
        <v>0</v>
      </c>
      <c r="Q36" s="44">
        <f>SUMIFS('données_mise en stock'!$K$3:$K$164,'données_mise en stock'!$A$3:$A$164,Feuil2!B36)</f>
        <v>0</v>
      </c>
      <c r="R36" s="44">
        <f>SUMIFS('données_mise en stock'!$L$3:$L$164,'données_mise en stock'!$A$3:$A$164,Feuil2!B36)</f>
        <v>0</v>
      </c>
      <c r="S36" s="44">
        <f>SUMIFS('données_mise en stock'!$M$3:$M$164,'données_mise en stock'!$A$3:$A$164,Feuil2!B36)</f>
        <v>0</v>
      </c>
      <c r="T36" s="44">
        <f>SUMIFS('données_mise en stock'!$N$3:$N$164,'données_mise en stock'!$A$3:$A$164,Feuil2!B36)</f>
        <v>0</v>
      </c>
      <c r="U36" s="44">
        <f>SUMIFS('données_mise en stock'!$O$3:$O$164,'données_mise en stock'!$A$3:$A$164,Feuil2!B36)</f>
        <v>0</v>
      </c>
      <c r="V36" s="44">
        <f>SUMIFS(Feuil1!$EM$42:$EM$55,Feuil1!$EL$42:$EL$55,Feuil2!B36)+SUMIFS(Feuil1!$EO$42:$EO$55,Feuil1!$EN$42:$EN$55,Feuil2!B36)+SUMIFS(Feuil1!$EQ$42:$EQ$55,Feuil1!$EP$42:$EP$55,Feuil2!B36)+SUMIFS(Feuil1!$ES$42:$ES$55,Feuil1!$ER$42:$ER$55,Feuil2!B36)+SUMIFS(Feuil1!$EU$43:$EU$55,Feuil1!$ET$43:$ET$55,Feuil2!B36)</f>
        <v>0</v>
      </c>
      <c r="W36" s="44">
        <f>SUMIFS(Feuil1!$EW$42:$EW$55,Feuil1!$EV$42:$EV$55,Feuil2!B36)+SUMIFS(Feuil1!$EY$42:$EY$55,Feuil1!$EX$42:$EX$55,Feuil2!B36)+SUMIFS(Feuil1!$FA$42:$FA$55,Feuil1!$EZ$42:$EZ$55,Feuil2!B36)+SUMIFS(Feuil1!$FC$42:$FC$55,Feuil1!$FB$42:$FB$55,Feuil2!B36)+SUMIFS(Feuil1!$FE$42:$FE$55,Feuil1!$FD$42:$FD$55,Feuil2!B36)</f>
        <v>0</v>
      </c>
      <c r="X36" s="44">
        <f>SUMIFS(Feuil1!$FG$42:$FG$55,Feuil1!$FF$42:$FF$55,Feuil2!B36)+SUMIFS(Feuil1!$FI$42:$FI$55,Feuil1!$FH$42:$FH$55,Feuil2!B36)+SUMIFS(Feuil1!$FK$42:$FK$55,Feuil1!$FJ$42:$FJ$55,Feuil2!B36)+SUMIFS(Feuil1!$FM$42:$FM$55,Feuil1!$FL$42:$FL$55,Feuil2!B36)+SUMIFS(Feuil1!$FO$42:$FO$55,Feuil1!$FN$42:$FN$55,Feuil2!B36)</f>
        <v>0</v>
      </c>
      <c r="Y36" s="44">
        <f>SUMIFS(Feuil1!$FQ$42:$FQ$55,Feuil1!$FP$42:$FP$55,Feuil2!B36)+SUMIFS(Feuil1!$FS$42:$FS$55,Feuil1!$FR$42:$FR$55,Feuil2!B36)+SUMIFS(Feuil1!$FU$42:$FU$55,Feuil1!$FT$42:$FT$55,Feuil2!B36)+SUMIFS(Feuil1!$FW$42:$FW$55,Feuil1!$FV$42:$FV$55,Feuil2!B36)+SUMIFS(Feuil1!$FY$42:$FY$55,Feuil1!$FX$42:$FX$55,Feuil2!B36)</f>
        <v>4</v>
      </c>
      <c r="Z36" s="44">
        <f>SUMIFS(Feuil1!$GA$42:$GA$55,Feuil1!$FZ$42:$FZ$55,Feuil2!B36)+SUMIFS(Feuil1!$GC$42:$GC$55,Feuil1!$GB$42:$GB$55,Feuil2!B36)+SUMIFS(Feuil1!$GE$42:$GE$55,Feuil1!$GD$42:$GD$55,Feuil2!B36)+SUMIFS(Feuil1!$GG$42:$GG$55,Feuil1!$GF$42:$GF$55,Feuil2!B36)+SUMIFS(Feuil1!$GI$42:$GI$55,Feuil1!$GH$42:$GH$55,Feuil2!B36)</f>
        <v>0</v>
      </c>
      <c r="AA36" s="44">
        <f>SUMIFS(Feuil1!$GK$42:$GK$55,Feuil1!$GJ$42:$GJ$55,Feuil2!B36)+SUMIFS(Feuil1!$GM$42:$GM$55,Feuil1!$GL$42:$GL$55,Feuil2!B36)+SUMIFS(Feuil1!$GO$42:$GO$55,Feuil1!$GN$42:$GN$55,Feuil2!B36)+SUMIFS(Feuil1!$GQ$42:$GQ$55,Feuil1!$GP$42:$GP$55,Feuil2!B36)+SUMIFS(Feuil1!$GS$42:$GS$55,Feuil1!$GR$42:$GR$55,Feuil2!B36)</f>
        <v>0</v>
      </c>
      <c r="AB36" s="44">
        <f>SUMIFS(Feuil1!$GU$42:$GU$55,Feuil1!$GT$42:$GT$55,Feuil2!B36)+SUMIFS(Feuil1!$GW$42:$GW$55,Feuil1!$GV$42:$GV$55,Feuil2!B36)+SUMIFS(Feuil1!$GY$42:$GY$55,Feuil1!$GX$42:$GX$55,Feuil2!B36)+SUMIFS(Feuil1!$HA$42:$HA$55,Feuil1!$GZ$42:$GZ$55,Feuil2!B36)+SUMIFS(Feuil1!$HC$42:$HC$55,Feuil1!$HB$42:$HB$55,Feuil2!B36)</f>
        <v>0</v>
      </c>
      <c r="AC36" s="44">
        <f>SUMIFS(Feuil1!$HE$42:$HE$55,Feuil1!$HD$42:$HD$55,Feuil2!B36)+SUMIFS(Feuil1!$HG$42:$HG$55,Feuil1!$HF$42:$HF$55,Feuil2!B36)+SUMIFS(Feuil1!$HI$42:$HI$55,Feuil1!$HH$42:$HH$55,Feuil2!B36)+SUMIFS(Feuil1!$HK$42:$HK$55,Feuil1!$HJ$42:$HJ$55,Feuil2!B36)+SUMIFS(Feuil1!$HM$42:$HM$55,Feuil1!$HL$42:$HL$55,Feuil2!B36)</f>
        <v>0</v>
      </c>
      <c r="AD36" s="44">
        <f>SUMIFS(Feuil1!$HO$42:$HO$55,Feuil1!$HN$42:$HN$55,Feuil2!B36)+SUMIFS(Feuil1!$HQ$42:$HQ$55,Feuil1!$HP$42:$HP$55,Feuil2!B36)+SUMIFS(Feuil1!$HS$42:$HS$55,Feuil1!$HR$42:$HR$55,Feuil2!B36)+SUMIFS(Feuil1!$HU$43:$HU$55,Feuil1!$HT$43:$HT$55,Feuil2!B36)+SUMIFS(Feuil1!$HW$42:$HW$55,Feuil1!$HV$42:$HV$55,Feuil2!B36)</f>
        <v>0</v>
      </c>
      <c r="AE36" s="44">
        <f>SUMIFS(Feuil1!$HY$42:$HY$55,Feuil1!$HX$42:$HX$55,Feuil2!B36)+SUMIFS(Feuil1!$IA$42:$IA$55,Feuil1!$HZ$42:$HZ$55,Feuil2!B36)+SUMIFS(Feuil1!$IC$42:$IC$55,Feuil1!$IB$42:$IB$55,Feuil2!B36)+SUMIFS(Feuil1!$IE$42:$IE$55,Feuil1!$ID$42:$ID$55,Feuil2!B36)+SUMIFS(Feuil1!$IG$42:$IG$55,Feuil1!$IF$42:$IF$55,Feuil2!B36)</f>
        <v>0</v>
      </c>
      <c r="AF36" s="44">
        <f>SUMIFS(Feuil1!$II$42:$II$55,Feuil1!$IH$42:$IH$55,Feuil2!B36)+SUMIFS(Feuil1!$IK$42:$IK$55,Feuil1!$IJ$42:$IJ$55,Feuil2!B36)+SUMIFS(Feuil1!$IM$42:$IM$55,Feuil1!$IL$42:$IL$55,Feuil2!B36)+SUMIFS(Feuil1!$IO$42:$IO$55,Feuil1!$IN$42:$IN$55,Feuil2!B36)+SUMIFS(Feuil1!$IQ$42:$IQ$55,Feuil1!$IP$42:$IP$55,Feuil2!B36)</f>
        <v>8</v>
      </c>
      <c r="AG36" s="44">
        <f>SUMIFS(Feuil1!$IS$42:$IS$55,Feuil1!$IR$42:$IR$55,Feuil2!B36)+SUMIFS(Feuil1!$IU$42:$IU$55,Feuil1!$IT$42:$IT$55,Feuil2!B36)+SUMIFS(Feuil1!$IW$42:$IW$55,Feuil1!$IV$42:$IV$55,Feuil2!B36)+SUMIFS(Feuil1!$IY$42:$IY$55,Feuil1!$IX$42:$IX$55,Feuil2!B36)+SUMIFS(Feuil1!$JA$42:$JA$55,Feuil1!$IZ$42:$IZ$55,Feuil2!B36)</f>
        <v>4</v>
      </c>
    </row>
    <row r="37" spans="1:33" x14ac:dyDescent="0.3">
      <c r="A37" t="s">
        <v>189</v>
      </c>
      <c r="B37" t="s">
        <v>58</v>
      </c>
      <c r="D37">
        <f>SUMIFS(données_demande!$B$2:$B$57,données_demande!$A$2:$A$57,Feuil2!B37)</f>
        <v>0</v>
      </c>
      <c r="E37">
        <f>SUMIFS(données_demande!$C$2:$C$57,données_demande!$A$2:$A$57,Feuil2!B37)</f>
        <v>17</v>
      </c>
      <c r="F37" s="1">
        <f t="shared" si="0"/>
        <v>17</v>
      </c>
      <c r="G37" s="61">
        <f>D37+E37-SUM(H37:AF37)</f>
        <v>17</v>
      </c>
      <c r="H37" s="44">
        <f>SUMIFS('données_mise en stock'!$B$3:$B$164,'données_mise en stock'!$A$3:$A$164,Feuil2!B37)</f>
        <v>0</v>
      </c>
      <c r="I37" s="44">
        <f>SUMIFS('données_mise en stock'!$C$3:$C$164,'données_mise en stock'!$A$3:$A$164,Feuil2!B37)</f>
        <v>0</v>
      </c>
      <c r="J37" s="44">
        <f>SUMIFS('données_mise en stock'!$D$3:$D$164,'données_mise en stock'!$A$3:$A$164,Feuil2!B37)</f>
        <v>0</v>
      </c>
      <c r="K37" s="44">
        <f>SUMIFS('données_mise en stock'!$E$3:$E$164,'données_mise en stock'!$A$3:$A$164,Feuil2!B37)</f>
        <v>0</v>
      </c>
      <c r="L37" s="44">
        <f>SUMIFS('données_mise en stock'!$F$3:$F$164,'données_mise en stock'!$A$3:$A$164,Feuil2!B37)</f>
        <v>0</v>
      </c>
      <c r="M37" s="44">
        <f>SUMIFS('données_mise en stock'!$G$3:$G$164,'données_mise en stock'!$A$3:$A$164,Feuil2!B37)</f>
        <v>0</v>
      </c>
      <c r="N37" s="44">
        <f>SUMIFS('données_mise en stock'!$H$3:$H$164,'données_mise en stock'!$A$3:$A$164,Feuil2!B37)</f>
        <v>0</v>
      </c>
      <c r="O37" s="44">
        <f>SUMIFS('données_mise en stock'!$I$3:$I$164,'données_mise en stock'!$A$3:$A$164,Feuil2!B37)</f>
        <v>0</v>
      </c>
      <c r="P37" s="44">
        <f>SUMIFS('données_mise en stock'!$J$3:$J$164,'données_mise en stock'!$A$3:$A$164,Feuil2!B37)</f>
        <v>0</v>
      </c>
      <c r="Q37" s="44">
        <f>SUMIFS('données_mise en stock'!$K$3:$K$164,'données_mise en stock'!$A$3:$A$164,Feuil2!B37)</f>
        <v>0</v>
      </c>
      <c r="R37" s="44">
        <f>SUMIFS('données_mise en stock'!$L$3:$L$164,'données_mise en stock'!$A$3:$A$164,Feuil2!B37)</f>
        <v>0</v>
      </c>
      <c r="S37" s="44">
        <f>SUMIFS('données_mise en stock'!$M$3:$M$164,'données_mise en stock'!$A$3:$A$164,Feuil2!B37)</f>
        <v>0</v>
      </c>
      <c r="T37" s="44">
        <f>SUMIFS('données_mise en stock'!$N$3:$N$164,'données_mise en stock'!$A$3:$A$164,Feuil2!B37)</f>
        <v>0</v>
      </c>
      <c r="U37" s="44">
        <f>SUMIFS('données_mise en stock'!$O$3:$O$164,'données_mise en stock'!$A$3:$A$164,Feuil2!B37)</f>
        <v>0</v>
      </c>
      <c r="V37" s="44">
        <f>SUMIFS(Feuil1!$EM$42:$EM$55,Feuil1!$EL$42:$EL$55,Feuil2!B37)+SUMIFS(Feuil1!$EO$42:$EO$55,Feuil1!$EN$42:$EN$55,Feuil2!B37)+SUMIFS(Feuil1!$EQ$42:$EQ$55,Feuil1!$EP$42:$EP$55,Feuil2!B37)+SUMIFS(Feuil1!$ES$42:$ES$55,Feuil1!$ER$42:$ER$55,Feuil2!B37)+SUMIFS(Feuil1!$EU$43:$EU$55,Feuil1!$ET$43:$ET$55,Feuil2!B37)</f>
        <v>0</v>
      </c>
      <c r="W37" s="44">
        <f>SUMIFS(Feuil1!$EW$42:$EW$55,Feuil1!$EV$42:$EV$55,Feuil2!B37)+SUMIFS(Feuil1!$EY$42:$EY$55,Feuil1!$EX$42:$EX$55,Feuil2!B37)+SUMIFS(Feuil1!$FA$42:$FA$55,Feuil1!$EZ$42:$EZ$55,Feuil2!B37)+SUMIFS(Feuil1!$FC$42:$FC$55,Feuil1!$FB$42:$FB$55,Feuil2!B37)+SUMIFS(Feuil1!$FE$42:$FE$55,Feuil1!$FD$42:$FD$55,Feuil2!B37)</f>
        <v>0</v>
      </c>
      <c r="X37" s="44">
        <f>SUMIFS(Feuil1!$FG$42:$FG$55,Feuil1!$FF$42:$FF$55,Feuil2!B37)+SUMIFS(Feuil1!$FI$42:$FI$55,Feuil1!$FH$42:$FH$55,Feuil2!B37)+SUMIFS(Feuil1!$FK$42:$FK$55,Feuil1!$FJ$42:$FJ$55,Feuil2!B37)+SUMIFS(Feuil1!$FM$42:$FM$55,Feuil1!$FL$42:$FL$55,Feuil2!B37)+SUMIFS(Feuil1!$FO$42:$FO$55,Feuil1!$FN$42:$FN$55,Feuil2!B37)</f>
        <v>0</v>
      </c>
      <c r="Y37" s="44">
        <f>SUMIFS(Feuil1!$FQ$42:$FQ$55,Feuil1!$FP$42:$FP$55,Feuil2!B37)+SUMIFS(Feuil1!$FS$42:$FS$55,Feuil1!$FR$42:$FR$55,Feuil2!B37)+SUMIFS(Feuil1!$FU$42:$FU$55,Feuil1!$FT$42:$FT$55,Feuil2!B37)+SUMIFS(Feuil1!$FW$42:$FW$55,Feuil1!$FV$42:$FV$55,Feuil2!B37)+SUMIFS(Feuil1!$FY$42:$FY$55,Feuil1!$FX$42:$FX$55,Feuil2!B37)</f>
        <v>0</v>
      </c>
      <c r="Z37" s="44">
        <f>SUMIFS(Feuil1!$GA$42:$GA$55,Feuil1!$FZ$42:$FZ$55,Feuil2!B37)+SUMIFS(Feuil1!$GC$42:$GC$55,Feuil1!$GB$42:$GB$55,Feuil2!B37)+SUMIFS(Feuil1!$GE$42:$GE$55,Feuil1!$GD$42:$GD$55,Feuil2!B37)+SUMIFS(Feuil1!$GG$42:$GG$55,Feuil1!$GF$42:$GF$55,Feuil2!B37)+SUMIFS(Feuil1!$GI$42:$GI$55,Feuil1!$GH$42:$GH$55,Feuil2!B37)</f>
        <v>0</v>
      </c>
      <c r="AA37" s="44">
        <f>SUMIFS(Feuil1!$GK$42:$GK$55,Feuil1!$GJ$42:$GJ$55,Feuil2!B37)+SUMIFS(Feuil1!$GM$42:$GM$55,Feuil1!$GL$42:$GL$55,Feuil2!B37)+SUMIFS(Feuil1!$GO$42:$GO$55,Feuil1!$GN$42:$GN$55,Feuil2!B37)+SUMIFS(Feuil1!$GQ$42:$GQ$55,Feuil1!$GP$42:$GP$55,Feuil2!B37)+SUMIFS(Feuil1!$GS$42:$GS$55,Feuil1!$GR$42:$GR$55,Feuil2!B37)</f>
        <v>0</v>
      </c>
      <c r="AB37" s="44">
        <f>SUMIFS(Feuil1!$GU$42:$GU$55,Feuil1!$GT$42:$GT$55,Feuil2!B37)+SUMIFS(Feuil1!$GW$42:$GW$55,Feuil1!$GV$42:$GV$55,Feuil2!B37)+SUMIFS(Feuil1!$GY$42:$GY$55,Feuil1!$GX$42:$GX$55,Feuil2!B37)+SUMIFS(Feuil1!$HA$42:$HA$55,Feuil1!$GZ$42:$GZ$55,Feuil2!B37)+SUMIFS(Feuil1!$HC$42:$HC$55,Feuil1!$HB$42:$HB$55,Feuil2!B37)</f>
        <v>0</v>
      </c>
      <c r="AC37" s="44">
        <f>SUMIFS(Feuil1!$HE$42:$HE$55,Feuil1!$HD$42:$HD$55,Feuil2!B37)+SUMIFS(Feuil1!$HG$42:$HG$55,Feuil1!$HF$42:$HF$55,Feuil2!B37)+SUMIFS(Feuil1!$HI$42:$HI$55,Feuil1!$HH$42:$HH$55,Feuil2!B37)+SUMIFS(Feuil1!$HK$42:$HK$55,Feuil1!$HJ$42:$HJ$55,Feuil2!B37)+SUMIFS(Feuil1!$HM$42:$HM$55,Feuil1!$HL$42:$HL$55,Feuil2!B37)</f>
        <v>0</v>
      </c>
      <c r="AD37" s="44">
        <f>SUMIFS(Feuil1!$HO$42:$HO$55,Feuil1!$HN$42:$HN$55,Feuil2!B37)+SUMIFS(Feuil1!$HQ$42:$HQ$55,Feuil1!$HP$42:$HP$55,Feuil2!B37)+SUMIFS(Feuil1!$HS$42:$HS$55,Feuil1!$HR$42:$HR$55,Feuil2!B37)+SUMIFS(Feuil1!$HU$43:$HU$55,Feuil1!$HT$43:$HT$55,Feuil2!B37)+SUMIFS(Feuil1!$HW$42:$HW$55,Feuil1!$HV$42:$HV$55,Feuil2!B37)</f>
        <v>0</v>
      </c>
      <c r="AE37" s="44">
        <f>SUMIFS(Feuil1!$HY$42:$HY$55,Feuil1!$HX$42:$HX$55,Feuil2!B37)+SUMIFS(Feuil1!$IA$42:$IA$55,Feuil1!$HZ$42:$HZ$55,Feuil2!B37)+SUMIFS(Feuil1!$IC$42:$IC$55,Feuil1!$IB$42:$IB$55,Feuil2!B37)+SUMIFS(Feuil1!$IE$42:$IE$55,Feuil1!$ID$42:$ID$55,Feuil2!B37)+SUMIFS(Feuil1!$IG$42:$IG$55,Feuil1!$IF$42:$IF$55,Feuil2!B37)</f>
        <v>0</v>
      </c>
      <c r="AF37" s="44">
        <f>SUMIFS(Feuil1!$II$42:$II$55,Feuil1!$IH$42:$IH$55,Feuil2!B37)+SUMIFS(Feuil1!$IK$42:$IK$55,Feuil1!$IJ$42:$IJ$55,Feuil2!B37)+SUMIFS(Feuil1!$IM$42:$IM$55,Feuil1!$IL$42:$IL$55,Feuil2!B37)+SUMIFS(Feuil1!$IO$42:$IO$55,Feuil1!$IN$42:$IN$55,Feuil2!B37)+SUMIFS(Feuil1!$IQ$42:$IQ$55,Feuil1!$IP$42:$IP$55,Feuil2!B37)</f>
        <v>0</v>
      </c>
      <c r="AG37" s="44">
        <f>SUMIFS(Feuil1!$IS$42:$IS$55,Feuil1!$IR$42:$IR$55,Feuil2!B37)+SUMIFS(Feuil1!$IU$42:$IU$55,Feuil1!$IT$42:$IT$55,Feuil2!B37)+SUMIFS(Feuil1!$IW$42:$IW$55,Feuil1!$IV$42:$IV$55,Feuil2!B37)+SUMIFS(Feuil1!$IY$42:$IY$55,Feuil1!$IX$42:$IX$55,Feuil2!B37)+SUMIFS(Feuil1!$JA$42:$JA$55,Feuil1!$IZ$42:$IZ$55,Feuil2!B37)</f>
        <v>0</v>
      </c>
    </row>
    <row r="38" spans="1:33" x14ac:dyDescent="0.3">
      <c r="A38" t="s">
        <v>189</v>
      </c>
      <c r="B38" t="s">
        <v>71</v>
      </c>
      <c r="D38">
        <f>SUMIFS(données_demande!$B$2:$B$57,données_demande!$A$2:$A$57,Feuil2!B38)</f>
        <v>0</v>
      </c>
      <c r="E38">
        <f>SUMIFS(données_demande!$C$2:$C$57,données_demande!$A$2:$A$57,Feuil2!B38)</f>
        <v>23</v>
      </c>
      <c r="F38" s="1">
        <f t="shared" si="0"/>
        <v>23</v>
      </c>
      <c r="G38" s="65">
        <f>D38+E38-SUM(H38:AF38)</f>
        <v>-1</v>
      </c>
      <c r="H38" s="44">
        <f>SUMIFS('données_mise en stock'!$B$3:$B$164,'données_mise en stock'!$A$3:$A$164,Feuil2!B38)</f>
        <v>0</v>
      </c>
      <c r="I38" s="44">
        <f>SUMIFS('données_mise en stock'!$C$3:$C$164,'données_mise en stock'!$A$3:$A$164,Feuil2!B38)</f>
        <v>0</v>
      </c>
      <c r="J38" s="44">
        <f>SUMIFS('données_mise en stock'!$D$3:$D$164,'données_mise en stock'!$A$3:$A$164,Feuil2!B38)</f>
        <v>0</v>
      </c>
      <c r="K38" s="44">
        <f>SUMIFS('données_mise en stock'!$E$3:$E$164,'données_mise en stock'!$A$3:$A$164,Feuil2!B38)</f>
        <v>0</v>
      </c>
      <c r="L38" s="44">
        <f>SUMIFS('données_mise en stock'!$F$3:$F$164,'données_mise en stock'!$A$3:$A$164,Feuil2!B38)</f>
        <v>0</v>
      </c>
      <c r="M38" s="44">
        <f>SUMIFS('données_mise en stock'!$G$3:$G$164,'données_mise en stock'!$A$3:$A$164,Feuil2!B38)</f>
        <v>0</v>
      </c>
      <c r="N38" s="44">
        <f>SUMIFS('données_mise en stock'!$H$3:$H$164,'données_mise en stock'!$A$3:$A$164,Feuil2!B38)</f>
        <v>0</v>
      </c>
      <c r="O38" s="44">
        <f>SUMIFS('données_mise en stock'!$I$3:$I$164,'données_mise en stock'!$A$3:$A$164,Feuil2!B38)</f>
        <v>0</v>
      </c>
      <c r="P38" s="44">
        <f>SUMIFS('données_mise en stock'!$J$3:$J$164,'données_mise en stock'!$A$3:$A$164,Feuil2!B38)</f>
        <v>0</v>
      </c>
      <c r="Q38" s="44">
        <f>SUMIFS('données_mise en stock'!$K$3:$K$164,'données_mise en stock'!$A$3:$A$164,Feuil2!B38)</f>
        <v>0</v>
      </c>
      <c r="R38" s="44">
        <f>SUMIFS('données_mise en stock'!$L$3:$L$164,'données_mise en stock'!$A$3:$A$164,Feuil2!B38)</f>
        <v>0</v>
      </c>
      <c r="S38" s="44">
        <f>SUMIFS('données_mise en stock'!$M$3:$M$164,'données_mise en stock'!$A$3:$A$164,Feuil2!B38)</f>
        <v>0</v>
      </c>
      <c r="T38" s="44">
        <f>SUMIFS('données_mise en stock'!$N$3:$N$164,'données_mise en stock'!$A$3:$A$164,Feuil2!B38)</f>
        <v>0</v>
      </c>
      <c r="U38" s="44">
        <f>SUMIFS('données_mise en stock'!$O$3:$O$164,'données_mise en stock'!$A$3:$A$164,Feuil2!B38)</f>
        <v>0</v>
      </c>
      <c r="V38" s="44">
        <f>SUMIFS(Feuil1!$EM$42:$EM$55,Feuil1!$EL$42:$EL$55,Feuil2!B38)+SUMIFS(Feuil1!$EO$42:$EO$55,Feuil1!$EN$42:$EN$55,Feuil2!B38)+SUMIFS(Feuil1!$EQ$42:$EQ$55,Feuil1!$EP$42:$EP$55,Feuil2!B38)+SUMIFS(Feuil1!$ES$42:$ES$55,Feuil1!$ER$42:$ER$55,Feuil2!B38)+SUMIFS(Feuil1!$EU$43:$EU$55,Feuil1!$ET$43:$ET$55,Feuil2!B38)</f>
        <v>0</v>
      </c>
      <c r="W38" s="44">
        <f>SUMIFS(Feuil1!$EW$42:$EW$55,Feuil1!$EV$42:$EV$55,Feuil2!B38)+SUMIFS(Feuil1!$EY$42:$EY$55,Feuil1!$EX$42:$EX$55,Feuil2!B38)+SUMIFS(Feuil1!$FA$42:$FA$55,Feuil1!$EZ$42:$EZ$55,Feuil2!B38)+SUMIFS(Feuil1!$FC$42:$FC$55,Feuil1!$FB$42:$FB$55,Feuil2!B38)+SUMIFS(Feuil1!$FE$42:$FE$55,Feuil1!$FD$42:$FD$55,Feuil2!B38)</f>
        <v>0</v>
      </c>
      <c r="X38" s="44">
        <f>SUMIFS(Feuil1!$FG$42:$FG$55,Feuil1!$FF$42:$FF$55,Feuil2!B38)+SUMIFS(Feuil1!$FI$42:$FI$55,Feuil1!$FH$42:$FH$55,Feuil2!B38)+SUMIFS(Feuil1!$FK$42:$FK$55,Feuil1!$FJ$42:$FJ$55,Feuil2!B38)+SUMIFS(Feuil1!$FM$42:$FM$55,Feuil1!$FL$42:$FL$55,Feuil2!B38)+SUMIFS(Feuil1!$FO$42:$FO$55,Feuil1!$FN$42:$FN$55,Feuil2!B38)</f>
        <v>8</v>
      </c>
      <c r="Y38" s="44">
        <f>SUMIFS(Feuil1!$FQ$42:$FQ$55,Feuil1!$FP$42:$FP$55,Feuil2!B38)+SUMIFS(Feuil1!$FS$42:$FS$55,Feuil1!$FR$42:$FR$55,Feuil2!B38)+SUMIFS(Feuil1!$FU$42:$FU$55,Feuil1!$FT$42:$FT$55,Feuil2!B38)+SUMIFS(Feuil1!$FW$42:$FW$55,Feuil1!$FV$42:$FV$55,Feuil2!B38)+SUMIFS(Feuil1!$FY$42:$FY$55,Feuil1!$FX$42:$FX$55,Feuil2!B38)</f>
        <v>0</v>
      </c>
      <c r="Z38" s="44">
        <f>SUMIFS(Feuil1!$GA$42:$GA$55,Feuil1!$FZ$42:$FZ$55,Feuil2!B38)+SUMIFS(Feuil1!$GC$42:$GC$55,Feuil1!$GB$42:$GB$55,Feuil2!B38)+SUMIFS(Feuil1!$GE$42:$GE$55,Feuil1!$GD$42:$GD$55,Feuil2!B38)+SUMIFS(Feuil1!$GG$42:$GG$55,Feuil1!$GF$42:$GF$55,Feuil2!B38)+SUMIFS(Feuil1!$GI$42:$GI$55,Feuil1!$GH$42:$GH$55,Feuil2!B38)</f>
        <v>0</v>
      </c>
      <c r="AA38" s="44">
        <f>SUMIFS(Feuil1!$GK$42:$GK$55,Feuil1!$GJ$42:$GJ$55,Feuil2!B38)+SUMIFS(Feuil1!$GM$42:$GM$55,Feuil1!$GL$42:$GL$55,Feuil2!B38)+SUMIFS(Feuil1!$GO$42:$GO$55,Feuil1!$GN$42:$GN$55,Feuil2!B38)+SUMIFS(Feuil1!$GQ$42:$GQ$55,Feuil1!$GP$42:$GP$55,Feuil2!B38)+SUMIFS(Feuil1!$GS$42:$GS$55,Feuil1!$GR$42:$GR$55,Feuil2!B38)</f>
        <v>5</v>
      </c>
      <c r="AB38" s="44">
        <f>SUMIFS(Feuil1!$GU$42:$GU$55,Feuil1!$GT$42:$GT$55,Feuil2!B38)+SUMIFS(Feuil1!$GW$42:$GW$55,Feuil1!$GV$42:$GV$55,Feuil2!B38)+SUMIFS(Feuil1!$GY$42:$GY$55,Feuil1!$GX$42:$GX$55,Feuil2!B38)+SUMIFS(Feuil1!$HA$42:$HA$55,Feuil1!$GZ$42:$GZ$55,Feuil2!B38)+SUMIFS(Feuil1!$HC$42:$HC$55,Feuil1!$HB$42:$HB$55,Feuil2!B38)</f>
        <v>0</v>
      </c>
      <c r="AC38" s="44">
        <f>SUMIFS(Feuil1!$HE$42:$HE$55,Feuil1!$HD$42:$HD$55,Feuil2!B38)+SUMIFS(Feuil1!$HG$42:$HG$55,Feuil1!$HF$42:$HF$55,Feuil2!B38)+SUMIFS(Feuil1!$HI$42:$HI$55,Feuil1!$HH$42:$HH$55,Feuil2!B38)+SUMIFS(Feuil1!$HK$42:$HK$55,Feuil1!$HJ$42:$HJ$55,Feuil2!B38)+SUMIFS(Feuil1!$HM$42:$HM$55,Feuil1!$HL$42:$HL$55,Feuil2!B38)</f>
        <v>9</v>
      </c>
      <c r="AD38" s="44">
        <f>SUMIFS(Feuil1!$HO$42:$HO$55,Feuil1!$HN$42:$HN$55,Feuil2!B38)+SUMIFS(Feuil1!$HQ$42:$HQ$55,Feuil1!$HP$42:$HP$55,Feuil2!B38)+SUMIFS(Feuil1!$HS$42:$HS$55,Feuil1!$HR$42:$HR$55,Feuil2!B38)+SUMIFS(Feuil1!$HU$43:$HU$55,Feuil1!$HT$43:$HT$55,Feuil2!B38)+SUMIFS(Feuil1!$HW$42:$HW$55,Feuil1!$HV$42:$HV$55,Feuil2!B38)</f>
        <v>0</v>
      </c>
      <c r="AE38" s="44">
        <f>SUMIFS(Feuil1!$HY$42:$HY$55,Feuil1!$HX$42:$HX$55,Feuil2!B38)+SUMIFS(Feuil1!$IA$42:$IA$55,Feuil1!$HZ$42:$HZ$55,Feuil2!B38)+SUMIFS(Feuil1!$IC$42:$IC$55,Feuil1!$IB$42:$IB$55,Feuil2!B38)+SUMIFS(Feuil1!$IE$42:$IE$55,Feuil1!$ID$42:$ID$55,Feuil2!B38)+SUMIFS(Feuil1!$IG$42:$IG$55,Feuil1!$IF$42:$IF$55,Feuil2!B38)</f>
        <v>2</v>
      </c>
      <c r="AF38" s="44">
        <f>SUMIFS(Feuil1!$II$42:$II$55,Feuil1!$IH$42:$IH$55,Feuil2!B38)+SUMIFS(Feuil1!$IK$42:$IK$55,Feuil1!$IJ$42:$IJ$55,Feuil2!B38)+SUMIFS(Feuil1!$IM$42:$IM$55,Feuil1!$IL$42:$IL$55,Feuil2!B38)+SUMIFS(Feuil1!$IO$42:$IO$55,Feuil1!$IN$42:$IN$55,Feuil2!B38)+SUMIFS(Feuil1!$IQ$42:$IQ$55,Feuil1!$IP$42:$IP$55,Feuil2!B38)</f>
        <v>0</v>
      </c>
      <c r="AG38" s="44">
        <f>SUMIFS(Feuil1!$IS$42:$IS$55,Feuil1!$IR$42:$IR$55,Feuil2!B38)+SUMIFS(Feuil1!$IU$42:$IU$55,Feuil1!$IT$42:$IT$55,Feuil2!B38)+SUMIFS(Feuil1!$IW$42:$IW$55,Feuil1!$IV$42:$IV$55,Feuil2!B38)+SUMIFS(Feuil1!$IY$42:$IY$55,Feuil1!$IX$42:$IX$55,Feuil2!B38)+SUMIFS(Feuil1!$JA$42:$JA$55,Feuil1!$IZ$42:$IZ$55,Feuil2!B38)</f>
        <v>0</v>
      </c>
    </row>
    <row r="39" spans="1:33" x14ac:dyDescent="0.3">
      <c r="A39" t="s">
        <v>189</v>
      </c>
      <c r="B39" t="s">
        <v>43</v>
      </c>
      <c r="D39">
        <f>SUMIFS(données_demande!$B$2:$B$57,données_demande!$A$2:$A$57,Feuil2!B39)</f>
        <v>0</v>
      </c>
      <c r="E39">
        <f>SUMIFS(données_demande!$C$2:$C$57,données_demande!$A$2:$A$57,Feuil2!B39)</f>
        <v>39</v>
      </c>
      <c r="F39" s="1">
        <f t="shared" si="0"/>
        <v>39</v>
      </c>
      <c r="G39" s="61">
        <f>D39+E39-SUM(H39:AF39)</f>
        <v>23</v>
      </c>
      <c r="H39" s="44">
        <f>SUMIFS('données_mise en stock'!$B$3:$B$164,'données_mise en stock'!$A$3:$A$164,Feuil2!B39)</f>
        <v>3</v>
      </c>
      <c r="I39" s="44">
        <f>SUMIFS('données_mise en stock'!$C$3:$C$164,'données_mise en stock'!$A$3:$A$164,Feuil2!B39)</f>
        <v>1</v>
      </c>
      <c r="J39" s="44">
        <f>SUMIFS('données_mise en stock'!$D$3:$D$164,'données_mise en stock'!$A$3:$A$164,Feuil2!B39)</f>
        <v>2</v>
      </c>
      <c r="K39" s="44">
        <f>SUMIFS('données_mise en stock'!$E$3:$E$164,'données_mise en stock'!$A$3:$A$164,Feuil2!B39)</f>
        <v>0</v>
      </c>
      <c r="L39" s="44">
        <f>SUMIFS('données_mise en stock'!$F$3:$F$164,'données_mise en stock'!$A$3:$A$164,Feuil2!B39)</f>
        <v>3</v>
      </c>
      <c r="M39" s="44">
        <f>SUMIFS('données_mise en stock'!$G$3:$G$164,'données_mise en stock'!$A$3:$A$164,Feuil2!B39)</f>
        <v>0</v>
      </c>
      <c r="N39" s="44">
        <f>SUMIFS('données_mise en stock'!$H$3:$H$164,'données_mise en stock'!$A$3:$A$164,Feuil2!B39)</f>
        <v>0</v>
      </c>
      <c r="O39" s="44">
        <f>SUMIFS('données_mise en stock'!$I$3:$I$164,'données_mise en stock'!$A$3:$A$164,Feuil2!B39)</f>
        <v>0</v>
      </c>
      <c r="P39" s="44">
        <f>SUMIFS('données_mise en stock'!$J$3:$J$164,'données_mise en stock'!$A$3:$A$164,Feuil2!B39)</f>
        <v>2</v>
      </c>
      <c r="Q39" s="44">
        <f>SUMIFS('données_mise en stock'!$K$3:$K$164,'données_mise en stock'!$A$3:$A$164,Feuil2!B39)</f>
        <v>1</v>
      </c>
      <c r="R39" s="44">
        <f>SUMIFS('données_mise en stock'!$L$3:$L$164,'données_mise en stock'!$A$3:$A$164,Feuil2!B39)</f>
        <v>0</v>
      </c>
      <c r="S39" s="44">
        <f>SUMIFS('données_mise en stock'!$M$3:$M$164,'données_mise en stock'!$A$3:$A$164,Feuil2!B39)</f>
        <v>2</v>
      </c>
      <c r="T39" s="44">
        <f>SUMIFS('données_mise en stock'!$N$3:$N$164,'données_mise en stock'!$A$3:$A$164,Feuil2!B39)</f>
        <v>0</v>
      </c>
      <c r="U39" s="44">
        <f>SUMIFS('données_mise en stock'!$O$3:$O$164,'données_mise en stock'!$A$3:$A$164,Feuil2!B39)</f>
        <v>1</v>
      </c>
      <c r="V39" s="44">
        <f>SUMIFS(Feuil1!$EM$42:$EM$55,Feuil1!$EL$42:$EL$55,Feuil2!B39)+SUMIFS(Feuil1!$EO$42:$EO$55,Feuil1!$EN$42:$EN$55,Feuil2!B39)+SUMIFS(Feuil1!$EQ$42:$EQ$55,Feuil1!$EP$42:$EP$55,Feuil2!B39)+SUMIFS(Feuil1!$ES$42:$ES$55,Feuil1!$ER$42:$ER$55,Feuil2!B39)+SUMIFS(Feuil1!$EU$43:$EU$55,Feuil1!$ET$43:$ET$55,Feuil2!B39)</f>
        <v>0</v>
      </c>
      <c r="W39" s="44">
        <f>SUMIFS(Feuil1!$EW$42:$EW$55,Feuil1!$EV$42:$EV$55,Feuil2!B39)+SUMIFS(Feuil1!$EY$42:$EY$55,Feuil1!$EX$42:$EX$55,Feuil2!B39)+SUMIFS(Feuil1!$FA$42:$FA$55,Feuil1!$EZ$42:$EZ$55,Feuil2!B39)+SUMIFS(Feuil1!$FC$42:$FC$55,Feuil1!$FB$42:$FB$55,Feuil2!B39)+SUMIFS(Feuil1!$FE$42:$FE$55,Feuil1!$FD$42:$FD$55,Feuil2!B39)</f>
        <v>0</v>
      </c>
      <c r="X39" s="44">
        <f>SUMIFS(Feuil1!$FG$42:$FG$55,Feuil1!$FF$42:$FF$55,Feuil2!B39)+SUMIFS(Feuil1!$FI$42:$FI$55,Feuil1!$FH$42:$FH$55,Feuil2!B39)+SUMIFS(Feuil1!$FK$42:$FK$55,Feuil1!$FJ$42:$FJ$55,Feuil2!B39)+SUMIFS(Feuil1!$FM$42:$FM$55,Feuil1!$FL$42:$FL$55,Feuil2!B39)+SUMIFS(Feuil1!$FO$42:$FO$55,Feuil1!$FN$42:$FN$55,Feuil2!B39)</f>
        <v>1</v>
      </c>
      <c r="Y39" s="44">
        <f>SUMIFS(Feuil1!$FQ$42:$FQ$55,Feuil1!$FP$42:$FP$55,Feuil2!B39)+SUMIFS(Feuil1!$FS$42:$FS$55,Feuil1!$FR$42:$FR$55,Feuil2!B39)+SUMIFS(Feuil1!$FU$42:$FU$55,Feuil1!$FT$42:$FT$55,Feuil2!B39)+SUMIFS(Feuil1!$FW$42:$FW$55,Feuil1!$FV$42:$FV$55,Feuil2!B39)+SUMIFS(Feuil1!$FY$42:$FY$55,Feuil1!$FX$42:$FX$55,Feuil2!B39)</f>
        <v>0</v>
      </c>
      <c r="Z39" s="44">
        <f>SUMIFS(Feuil1!$GA$42:$GA$55,Feuil1!$FZ$42:$FZ$55,Feuil2!B39)+SUMIFS(Feuil1!$GC$42:$GC$55,Feuil1!$GB$42:$GB$55,Feuil2!B39)+SUMIFS(Feuil1!$GE$42:$GE$55,Feuil1!$GD$42:$GD$55,Feuil2!B39)+SUMIFS(Feuil1!$GG$42:$GG$55,Feuil1!$GF$42:$GF$55,Feuil2!B39)+SUMIFS(Feuil1!$GI$42:$GI$55,Feuil1!$GH$42:$GH$55,Feuil2!B39)</f>
        <v>0</v>
      </c>
      <c r="AA39" s="44">
        <f>SUMIFS(Feuil1!$GK$42:$GK$55,Feuil1!$GJ$42:$GJ$55,Feuil2!B39)+SUMIFS(Feuil1!$GM$42:$GM$55,Feuil1!$GL$42:$GL$55,Feuil2!B39)+SUMIFS(Feuil1!$GO$42:$GO$55,Feuil1!$GN$42:$GN$55,Feuil2!B39)+SUMIFS(Feuil1!$GQ$42:$GQ$55,Feuil1!$GP$42:$GP$55,Feuil2!B39)+SUMIFS(Feuil1!$GS$42:$GS$55,Feuil1!$GR$42:$GR$55,Feuil2!B39)</f>
        <v>0</v>
      </c>
      <c r="AB39" s="44">
        <f>SUMIFS(Feuil1!$GU$42:$GU$55,Feuil1!$GT$42:$GT$55,Feuil2!B39)+SUMIFS(Feuil1!$GW$42:$GW$55,Feuil1!$GV$42:$GV$55,Feuil2!B39)+SUMIFS(Feuil1!$GY$42:$GY$55,Feuil1!$GX$42:$GX$55,Feuil2!B39)+SUMIFS(Feuil1!$HA$42:$HA$55,Feuil1!$GZ$42:$GZ$55,Feuil2!B39)+SUMIFS(Feuil1!$HC$42:$HC$55,Feuil1!$HB$42:$HB$55,Feuil2!B39)</f>
        <v>0</v>
      </c>
      <c r="AC39" s="44">
        <f>SUMIFS(Feuil1!$HE$42:$HE$55,Feuil1!$HD$42:$HD$55,Feuil2!B39)+SUMIFS(Feuil1!$HG$42:$HG$55,Feuil1!$HF$42:$HF$55,Feuil2!B39)+SUMIFS(Feuil1!$HI$42:$HI$55,Feuil1!$HH$42:$HH$55,Feuil2!B39)+SUMIFS(Feuil1!$HK$42:$HK$55,Feuil1!$HJ$42:$HJ$55,Feuil2!B39)+SUMIFS(Feuil1!$HM$42:$HM$55,Feuil1!$HL$42:$HL$55,Feuil2!B39)</f>
        <v>0</v>
      </c>
      <c r="AD39" s="44">
        <f>SUMIFS(Feuil1!$HO$42:$HO$55,Feuil1!$HN$42:$HN$55,Feuil2!B39)+SUMIFS(Feuil1!$HQ$42:$HQ$55,Feuil1!$HP$42:$HP$55,Feuil2!B39)+SUMIFS(Feuil1!$HS$42:$HS$55,Feuil1!$HR$42:$HR$55,Feuil2!B39)+SUMIFS(Feuil1!$HU$43:$HU$55,Feuil1!$HT$43:$HT$55,Feuil2!B39)+SUMIFS(Feuil1!$HW$42:$HW$55,Feuil1!$HV$42:$HV$55,Feuil2!B39)</f>
        <v>0</v>
      </c>
      <c r="AE39" s="44">
        <f>SUMIFS(Feuil1!$HY$42:$HY$55,Feuil1!$HX$42:$HX$55,Feuil2!B39)+SUMIFS(Feuil1!$IA$42:$IA$55,Feuil1!$HZ$42:$HZ$55,Feuil2!B39)+SUMIFS(Feuil1!$IC$42:$IC$55,Feuil1!$IB$42:$IB$55,Feuil2!B39)+SUMIFS(Feuil1!$IE$42:$IE$55,Feuil1!$ID$42:$ID$55,Feuil2!B39)+SUMIFS(Feuil1!$IG$42:$IG$55,Feuil1!$IF$42:$IF$55,Feuil2!B39)</f>
        <v>0</v>
      </c>
      <c r="AF39" s="44">
        <f>SUMIFS(Feuil1!$II$42:$II$55,Feuil1!$IH$42:$IH$55,Feuil2!B39)+SUMIFS(Feuil1!$IK$42:$IK$55,Feuil1!$IJ$42:$IJ$55,Feuil2!B39)+SUMIFS(Feuil1!$IM$42:$IM$55,Feuil1!$IL$42:$IL$55,Feuil2!B39)+SUMIFS(Feuil1!$IO$42:$IO$55,Feuil1!$IN$42:$IN$55,Feuil2!B39)+SUMIFS(Feuil1!$IQ$42:$IQ$55,Feuil1!$IP$42:$IP$55,Feuil2!B39)</f>
        <v>0</v>
      </c>
      <c r="AG39" s="44">
        <f>SUMIFS(Feuil1!$IS$42:$IS$55,Feuil1!$IR$42:$IR$55,Feuil2!B39)+SUMIFS(Feuil1!$IU$42:$IU$55,Feuil1!$IT$42:$IT$55,Feuil2!B39)+SUMIFS(Feuil1!$IW$42:$IW$55,Feuil1!$IV$42:$IV$55,Feuil2!B39)+SUMIFS(Feuil1!$IY$42:$IY$55,Feuil1!$IX$42:$IX$55,Feuil2!B39)+SUMIFS(Feuil1!$JA$42:$JA$55,Feuil1!$IZ$42:$IZ$55,Feuil2!B39)</f>
        <v>0</v>
      </c>
    </row>
    <row r="40" spans="1:33" x14ac:dyDescent="0.3">
      <c r="A40" t="s">
        <v>189</v>
      </c>
      <c r="B40" t="s">
        <v>33</v>
      </c>
      <c r="D40">
        <f>SUMIFS(données_demande!$B$2:$B$57,données_demande!$A$2:$A$57,Feuil2!B40)</f>
        <v>3</v>
      </c>
      <c r="E40">
        <f>SUMIFS(données_demande!$C$2:$C$57,données_demande!$A$2:$A$57,Feuil2!B40)</f>
        <v>39</v>
      </c>
      <c r="F40" s="1">
        <f t="shared" si="0"/>
        <v>42</v>
      </c>
      <c r="G40" s="61">
        <f>D40+E40-SUM(H40:AF40)</f>
        <v>20</v>
      </c>
      <c r="H40" s="44">
        <f>SUMIFS('données_mise en stock'!$B$3:$B$164,'données_mise en stock'!$A$3:$A$164,Feuil2!B40)</f>
        <v>0</v>
      </c>
      <c r="I40" s="44">
        <f>SUMIFS('données_mise en stock'!$C$3:$C$164,'données_mise en stock'!$A$3:$A$164,Feuil2!B40)</f>
        <v>0</v>
      </c>
      <c r="J40" s="44">
        <f>SUMIFS('données_mise en stock'!$D$3:$D$164,'données_mise en stock'!$A$3:$A$164,Feuil2!B40)</f>
        <v>0</v>
      </c>
      <c r="K40" s="44">
        <f>SUMIFS('données_mise en stock'!$E$3:$E$164,'données_mise en stock'!$A$3:$A$164,Feuil2!B40)</f>
        <v>0</v>
      </c>
      <c r="L40" s="44">
        <f>SUMIFS('données_mise en stock'!$F$3:$F$164,'données_mise en stock'!$A$3:$A$164,Feuil2!B40)</f>
        <v>2</v>
      </c>
      <c r="M40" s="44">
        <f>SUMIFS('données_mise en stock'!$G$3:$G$164,'données_mise en stock'!$A$3:$A$164,Feuil2!B40)</f>
        <v>4</v>
      </c>
      <c r="N40" s="44">
        <f>SUMIFS('données_mise en stock'!$H$3:$H$164,'données_mise en stock'!$A$3:$A$164,Feuil2!B40)</f>
        <v>0</v>
      </c>
      <c r="O40" s="44">
        <f>SUMIFS('données_mise en stock'!$I$3:$I$164,'données_mise en stock'!$A$3:$A$164,Feuil2!B40)</f>
        <v>1</v>
      </c>
      <c r="P40" s="44">
        <f>SUMIFS('données_mise en stock'!$J$3:$J$164,'données_mise en stock'!$A$3:$A$164,Feuil2!B40)</f>
        <v>2</v>
      </c>
      <c r="Q40" s="44">
        <f>SUMIFS('données_mise en stock'!$K$3:$K$164,'données_mise en stock'!$A$3:$A$164,Feuil2!B40)</f>
        <v>0</v>
      </c>
      <c r="R40" s="44">
        <f>SUMIFS('données_mise en stock'!$L$3:$L$164,'données_mise en stock'!$A$3:$A$164,Feuil2!B40)</f>
        <v>0</v>
      </c>
      <c r="S40" s="44">
        <f>SUMIFS('données_mise en stock'!$M$3:$M$164,'données_mise en stock'!$A$3:$A$164,Feuil2!B40)</f>
        <v>0</v>
      </c>
      <c r="T40" s="44">
        <f>SUMIFS('données_mise en stock'!$N$3:$N$164,'données_mise en stock'!$A$3:$A$164,Feuil2!B40)</f>
        <v>0</v>
      </c>
      <c r="U40" s="44">
        <f>SUMIFS('données_mise en stock'!$O$3:$O$164,'données_mise en stock'!$A$3:$A$164,Feuil2!B40)</f>
        <v>0</v>
      </c>
      <c r="V40" s="44">
        <f>SUMIFS(Feuil1!$EM$42:$EM$55,Feuil1!$EL$42:$EL$55,Feuil2!B40)+SUMIFS(Feuil1!$EO$42:$EO$55,Feuil1!$EN$42:$EN$55,Feuil2!B40)+SUMIFS(Feuil1!$EQ$42:$EQ$55,Feuil1!$EP$42:$EP$55,Feuil2!B40)+SUMIFS(Feuil1!$ES$42:$ES$55,Feuil1!$ER$42:$ER$55,Feuil2!B40)+SUMIFS(Feuil1!$EU$43:$EU$55,Feuil1!$ET$43:$ET$55,Feuil2!B40)</f>
        <v>5</v>
      </c>
      <c r="W40" s="44">
        <f>SUMIFS(Feuil1!$EW$42:$EW$55,Feuil1!$EV$42:$EV$55,Feuil2!B40)+SUMIFS(Feuil1!$EY$42:$EY$55,Feuil1!$EX$42:$EX$55,Feuil2!B40)+SUMIFS(Feuil1!$FA$42:$FA$55,Feuil1!$EZ$42:$EZ$55,Feuil2!B40)+SUMIFS(Feuil1!$FC$42:$FC$55,Feuil1!$FB$42:$FB$55,Feuil2!B40)+SUMIFS(Feuil1!$FE$42:$FE$55,Feuil1!$FD$42:$FD$55,Feuil2!B40)</f>
        <v>2</v>
      </c>
      <c r="X40" s="44">
        <f>SUMIFS(Feuil1!$FG$42:$FG$55,Feuil1!$FF$42:$FF$55,Feuil2!B40)+SUMIFS(Feuil1!$FI$42:$FI$55,Feuil1!$FH$42:$FH$55,Feuil2!B40)+SUMIFS(Feuil1!$FK$42:$FK$55,Feuil1!$FJ$42:$FJ$55,Feuil2!B40)+SUMIFS(Feuil1!$FM$42:$FM$55,Feuil1!$FL$42:$FL$55,Feuil2!B40)+SUMIFS(Feuil1!$FO$42:$FO$55,Feuil1!$FN$42:$FN$55,Feuil2!B40)</f>
        <v>3</v>
      </c>
      <c r="Y40" s="44">
        <f>SUMIFS(Feuil1!$FQ$42:$FQ$55,Feuil1!$FP$42:$FP$55,Feuil2!B40)+SUMIFS(Feuil1!$FS$42:$FS$55,Feuil1!$FR$42:$FR$55,Feuil2!B40)+SUMIFS(Feuil1!$FU$42:$FU$55,Feuil1!$FT$42:$FT$55,Feuil2!B40)+SUMIFS(Feuil1!$FW$42:$FW$55,Feuil1!$FV$42:$FV$55,Feuil2!B40)+SUMIFS(Feuil1!$FY$42:$FY$55,Feuil1!$FX$42:$FX$55,Feuil2!B40)</f>
        <v>1</v>
      </c>
      <c r="Z40" s="44">
        <f>SUMIFS(Feuil1!$GA$42:$GA$55,Feuil1!$FZ$42:$FZ$55,Feuil2!B40)+SUMIFS(Feuil1!$GC$42:$GC$55,Feuil1!$GB$42:$GB$55,Feuil2!B40)+SUMIFS(Feuil1!$GE$42:$GE$55,Feuil1!$GD$42:$GD$55,Feuil2!B40)+SUMIFS(Feuil1!$GG$42:$GG$55,Feuil1!$GF$42:$GF$55,Feuil2!B40)+SUMIFS(Feuil1!$GI$42:$GI$55,Feuil1!$GH$42:$GH$55,Feuil2!B40)</f>
        <v>0</v>
      </c>
      <c r="AA40" s="44">
        <f>SUMIFS(Feuil1!$GK$42:$GK$55,Feuil1!$GJ$42:$GJ$55,Feuil2!B40)+SUMIFS(Feuil1!$GM$42:$GM$55,Feuil1!$GL$42:$GL$55,Feuil2!B40)+SUMIFS(Feuil1!$GO$42:$GO$55,Feuil1!$GN$42:$GN$55,Feuil2!B40)+SUMIFS(Feuil1!$GQ$42:$GQ$55,Feuil1!$GP$42:$GP$55,Feuil2!B40)+SUMIFS(Feuil1!$GS$42:$GS$55,Feuil1!$GR$42:$GR$55,Feuil2!B40)</f>
        <v>0</v>
      </c>
      <c r="AB40" s="44">
        <f>SUMIFS(Feuil1!$GU$42:$GU$55,Feuil1!$GT$42:$GT$55,Feuil2!B40)+SUMIFS(Feuil1!$GW$42:$GW$55,Feuil1!$GV$42:$GV$55,Feuil2!B40)+SUMIFS(Feuil1!$GY$42:$GY$55,Feuil1!$GX$42:$GX$55,Feuil2!B40)+SUMIFS(Feuil1!$HA$42:$HA$55,Feuil1!$GZ$42:$GZ$55,Feuil2!B40)+SUMIFS(Feuil1!$HC$42:$HC$55,Feuil1!$HB$42:$HB$55,Feuil2!B40)</f>
        <v>2</v>
      </c>
      <c r="AC40" s="44">
        <f>SUMIFS(Feuil1!$HE$42:$HE$55,Feuil1!$HD$42:$HD$55,Feuil2!B40)+SUMIFS(Feuil1!$HG$42:$HG$55,Feuil1!$HF$42:$HF$55,Feuil2!B40)+SUMIFS(Feuil1!$HI$42:$HI$55,Feuil1!$HH$42:$HH$55,Feuil2!B40)+SUMIFS(Feuil1!$HK$42:$HK$55,Feuil1!$HJ$42:$HJ$55,Feuil2!B40)+SUMIFS(Feuil1!$HM$42:$HM$55,Feuil1!$HL$42:$HL$55,Feuil2!B40)</f>
        <v>0</v>
      </c>
      <c r="AD40" s="44">
        <f>SUMIFS(Feuil1!$HO$42:$HO$55,Feuil1!$HN$42:$HN$55,Feuil2!B40)+SUMIFS(Feuil1!$HQ$42:$HQ$55,Feuil1!$HP$42:$HP$55,Feuil2!B40)+SUMIFS(Feuil1!$HS$42:$HS$55,Feuil1!$HR$42:$HR$55,Feuil2!B40)+SUMIFS(Feuil1!$HU$43:$HU$55,Feuil1!$HT$43:$HT$55,Feuil2!B40)+SUMIFS(Feuil1!$HW$42:$HW$55,Feuil1!$HV$42:$HV$55,Feuil2!B40)</f>
        <v>0</v>
      </c>
      <c r="AE40" s="44">
        <f>SUMIFS(Feuil1!$HY$42:$HY$55,Feuil1!$HX$42:$HX$55,Feuil2!B40)+SUMIFS(Feuil1!$IA$42:$IA$55,Feuil1!$HZ$42:$HZ$55,Feuil2!B40)+SUMIFS(Feuil1!$IC$42:$IC$55,Feuil1!$IB$42:$IB$55,Feuil2!B40)+SUMIFS(Feuil1!$IE$42:$IE$55,Feuil1!$ID$42:$ID$55,Feuil2!B40)+SUMIFS(Feuil1!$IG$42:$IG$55,Feuil1!$IF$42:$IF$55,Feuil2!B40)</f>
        <v>0</v>
      </c>
      <c r="AF40" s="44">
        <f>SUMIFS(Feuil1!$II$42:$II$55,Feuil1!$IH$42:$IH$55,Feuil2!B40)+SUMIFS(Feuil1!$IK$42:$IK$55,Feuil1!$IJ$42:$IJ$55,Feuil2!B40)+SUMIFS(Feuil1!$IM$42:$IM$55,Feuil1!$IL$42:$IL$55,Feuil2!B40)+SUMIFS(Feuil1!$IO$42:$IO$55,Feuil1!$IN$42:$IN$55,Feuil2!B40)+SUMIFS(Feuil1!$IQ$42:$IQ$55,Feuil1!$IP$42:$IP$55,Feuil2!B40)</f>
        <v>0</v>
      </c>
      <c r="AG40" s="44">
        <f>SUMIFS(Feuil1!$IS$42:$IS$55,Feuil1!$IR$42:$IR$55,Feuil2!B40)+SUMIFS(Feuil1!$IU$42:$IU$55,Feuil1!$IT$42:$IT$55,Feuil2!B40)+SUMIFS(Feuil1!$IW$42:$IW$55,Feuil1!$IV$42:$IV$55,Feuil2!B40)+SUMIFS(Feuil1!$IY$42:$IY$55,Feuil1!$IX$42:$IX$55,Feuil2!B40)+SUMIFS(Feuil1!$JA$42:$JA$55,Feuil1!$IZ$42:$IZ$55,Feuil2!B40)</f>
        <v>0</v>
      </c>
    </row>
    <row r="41" spans="1:33" x14ac:dyDescent="0.3">
      <c r="A41" t="s">
        <v>189</v>
      </c>
      <c r="B41" s="39" t="s">
        <v>170</v>
      </c>
      <c r="C41" s="39"/>
      <c r="D41">
        <f>SUMIFS(données_demande!$B$2:$B$57,données_demande!$A$2:$A$57,Feuil2!B41)</f>
        <v>0</v>
      </c>
      <c r="E41">
        <f>SUMIFS(données_demande!$C$2:$C$57,données_demande!$A$2:$A$57,Feuil2!B41)</f>
        <v>23</v>
      </c>
      <c r="F41" s="1">
        <f t="shared" si="0"/>
        <v>23</v>
      </c>
      <c r="G41" s="61">
        <f>D41+E41-SUM(H41:AF41)</f>
        <v>17</v>
      </c>
      <c r="H41" s="44">
        <f>SUMIFS('données_mise en stock'!$B$3:$B$164,'données_mise en stock'!$A$3:$A$164,Feuil2!B41)</f>
        <v>0</v>
      </c>
      <c r="I41" s="44">
        <f>SUMIFS('données_mise en stock'!$C$3:$C$164,'données_mise en stock'!$A$3:$A$164,Feuil2!B41)</f>
        <v>0</v>
      </c>
      <c r="J41" s="44">
        <f>SUMIFS('données_mise en stock'!$D$3:$D$164,'données_mise en stock'!$A$3:$A$164,Feuil2!B41)</f>
        <v>0</v>
      </c>
      <c r="K41" s="44">
        <f>SUMIFS('données_mise en stock'!$E$3:$E$164,'données_mise en stock'!$A$3:$A$164,Feuil2!B41)</f>
        <v>0</v>
      </c>
      <c r="L41" s="44">
        <f>SUMIFS('données_mise en stock'!$F$3:$F$164,'données_mise en stock'!$A$3:$A$164,Feuil2!B41)</f>
        <v>0</v>
      </c>
      <c r="M41" s="44">
        <f>SUMIFS('données_mise en stock'!$G$3:$G$164,'données_mise en stock'!$A$3:$A$164,Feuil2!B41)</f>
        <v>1</v>
      </c>
      <c r="N41" s="44">
        <f>SUMIFS('données_mise en stock'!$H$3:$H$164,'données_mise en stock'!$A$3:$A$164,Feuil2!B41)</f>
        <v>0</v>
      </c>
      <c r="O41" s="44">
        <f>SUMIFS('données_mise en stock'!$I$3:$I$164,'données_mise en stock'!$A$3:$A$164,Feuil2!B41)</f>
        <v>0</v>
      </c>
      <c r="P41" s="44">
        <f>SUMIFS('données_mise en stock'!$J$3:$J$164,'données_mise en stock'!$A$3:$A$164,Feuil2!B41)</f>
        <v>0</v>
      </c>
      <c r="Q41" s="44">
        <f>SUMIFS('données_mise en stock'!$K$3:$K$164,'données_mise en stock'!$A$3:$A$164,Feuil2!B41)</f>
        <v>0</v>
      </c>
      <c r="R41" s="44">
        <f>SUMIFS('données_mise en stock'!$L$3:$L$164,'données_mise en stock'!$A$3:$A$164,Feuil2!B41)</f>
        <v>0</v>
      </c>
      <c r="S41" s="44">
        <f>SUMIFS('données_mise en stock'!$M$3:$M$164,'données_mise en stock'!$A$3:$A$164,Feuil2!B41)</f>
        <v>0</v>
      </c>
      <c r="T41" s="44">
        <f>SUMIFS('données_mise en stock'!$N$3:$N$164,'données_mise en stock'!$A$3:$A$164,Feuil2!B41)</f>
        <v>0</v>
      </c>
      <c r="U41" s="44">
        <f>SUMIFS('données_mise en stock'!$O$3:$O$164,'données_mise en stock'!$A$3:$A$164,Feuil2!B41)</f>
        <v>0</v>
      </c>
      <c r="V41" s="44">
        <f>SUMIFS(Feuil1!$EM$42:$EM$55,Feuil1!$EL$42:$EL$55,Feuil2!B41)+SUMIFS(Feuil1!$EO$42:$EO$55,Feuil1!$EN$42:$EN$55,Feuil2!B41)+SUMIFS(Feuil1!$EQ$42:$EQ$55,Feuil1!$EP$42:$EP$55,Feuil2!B41)+SUMIFS(Feuil1!$ES$42:$ES$55,Feuil1!$ER$42:$ER$55,Feuil2!B41)+SUMIFS(Feuil1!$EU$43:$EU$55,Feuil1!$ET$43:$ET$55,Feuil2!B41)</f>
        <v>1</v>
      </c>
      <c r="W41" s="44">
        <f>SUMIFS(Feuil1!$EW$42:$EW$55,Feuil1!$EV$42:$EV$55,Feuil2!B41)+SUMIFS(Feuil1!$EY$42:$EY$55,Feuil1!$EX$42:$EX$55,Feuil2!B41)+SUMIFS(Feuil1!$FA$42:$FA$55,Feuil1!$EZ$42:$EZ$55,Feuil2!B41)+SUMIFS(Feuil1!$FC$42:$FC$55,Feuil1!$FB$42:$FB$55,Feuil2!B41)+SUMIFS(Feuil1!$FE$42:$FE$55,Feuil1!$FD$42:$FD$55,Feuil2!B41)</f>
        <v>1</v>
      </c>
      <c r="X41" s="44">
        <f>SUMIFS(Feuil1!$FG$42:$FG$55,Feuil1!$FF$42:$FF$55,Feuil2!B41)+SUMIFS(Feuil1!$FI$42:$FI$55,Feuil1!$FH$42:$FH$55,Feuil2!B41)+SUMIFS(Feuil1!$FK$42:$FK$55,Feuil1!$FJ$42:$FJ$55,Feuil2!B41)+SUMIFS(Feuil1!$FM$42:$FM$55,Feuil1!$FL$42:$FL$55,Feuil2!B41)+SUMIFS(Feuil1!$FO$42:$FO$55,Feuil1!$FN$42:$FN$55,Feuil2!B41)</f>
        <v>0</v>
      </c>
      <c r="Y41" s="44">
        <f>SUMIFS(Feuil1!$FQ$42:$FQ$55,Feuil1!$FP$42:$FP$55,Feuil2!B41)+SUMIFS(Feuil1!$FS$42:$FS$55,Feuil1!$FR$42:$FR$55,Feuil2!B41)+SUMIFS(Feuil1!$FU$42:$FU$55,Feuil1!$FT$42:$FT$55,Feuil2!B41)+SUMIFS(Feuil1!$FW$42:$FW$55,Feuil1!$FV$42:$FV$55,Feuil2!B41)+SUMIFS(Feuil1!$FY$42:$FY$55,Feuil1!$FX$42:$FX$55,Feuil2!B41)</f>
        <v>0</v>
      </c>
      <c r="Z41" s="44">
        <f>SUMIFS(Feuil1!$GA$42:$GA$55,Feuil1!$FZ$42:$FZ$55,Feuil2!B41)+SUMIFS(Feuil1!$GC$42:$GC$55,Feuil1!$GB$42:$GB$55,Feuil2!B41)+SUMIFS(Feuil1!$GE$42:$GE$55,Feuil1!$GD$42:$GD$55,Feuil2!B41)+SUMIFS(Feuil1!$GG$42:$GG$55,Feuil1!$GF$42:$GF$55,Feuil2!B41)+SUMIFS(Feuil1!$GI$42:$GI$55,Feuil1!$GH$42:$GH$55,Feuil2!B41)</f>
        <v>0</v>
      </c>
      <c r="AA41" s="44">
        <f>SUMIFS(Feuil1!$GK$42:$GK$55,Feuil1!$GJ$42:$GJ$55,Feuil2!B41)+SUMIFS(Feuil1!$GM$42:$GM$55,Feuil1!$GL$42:$GL$55,Feuil2!B41)+SUMIFS(Feuil1!$GO$42:$GO$55,Feuil1!$GN$42:$GN$55,Feuil2!B41)+SUMIFS(Feuil1!$GQ$42:$GQ$55,Feuil1!$GP$42:$GP$55,Feuil2!B41)+SUMIFS(Feuil1!$GS$42:$GS$55,Feuil1!$GR$42:$GR$55,Feuil2!B41)</f>
        <v>0</v>
      </c>
      <c r="AB41" s="44">
        <f>SUMIFS(Feuil1!$GU$42:$GU$55,Feuil1!$GT$42:$GT$55,Feuil2!B41)+SUMIFS(Feuil1!$GW$42:$GW$55,Feuil1!$GV$42:$GV$55,Feuil2!B41)+SUMIFS(Feuil1!$GY$42:$GY$55,Feuil1!$GX$42:$GX$55,Feuil2!B41)+SUMIFS(Feuil1!$HA$42:$HA$55,Feuil1!$GZ$42:$GZ$55,Feuil2!B41)+SUMIFS(Feuil1!$HC$42:$HC$55,Feuil1!$HB$42:$HB$55,Feuil2!B41)</f>
        <v>0</v>
      </c>
      <c r="AC41" s="44">
        <f>SUMIFS(Feuil1!$HE$42:$HE$55,Feuil1!$HD$42:$HD$55,Feuil2!B41)+SUMIFS(Feuil1!$HG$42:$HG$55,Feuil1!$HF$42:$HF$55,Feuil2!B41)+SUMIFS(Feuil1!$HI$42:$HI$55,Feuil1!$HH$42:$HH$55,Feuil2!B41)+SUMIFS(Feuil1!$HK$42:$HK$55,Feuil1!$HJ$42:$HJ$55,Feuil2!B41)+SUMIFS(Feuil1!$HM$42:$HM$55,Feuil1!$HL$42:$HL$55,Feuil2!B41)</f>
        <v>0</v>
      </c>
      <c r="AD41" s="44">
        <f>SUMIFS(Feuil1!$HO$42:$HO$55,Feuil1!$HN$42:$HN$55,Feuil2!B41)+SUMIFS(Feuil1!$HQ$42:$HQ$55,Feuil1!$HP$42:$HP$55,Feuil2!B41)+SUMIFS(Feuil1!$HS$42:$HS$55,Feuil1!$HR$42:$HR$55,Feuil2!B41)+SUMIFS(Feuil1!$HU$43:$HU$55,Feuil1!$HT$43:$HT$55,Feuil2!B41)+SUMIFS(Feuil1!$HW$42:$HW$55,Feuil1!$HV$42:$HV$55,Feuil2!B41)</f>
        <v>0</v>
      </c>
      <c r="AE41" s="44">
        <f>SUMIFS(Feuil1!$HY$42:$HY$55,Feuil1!$HX$42:$HX$55,Feuil2!B41)+SUMIFS(Feuil1!$IA$42:$IA$55,Feuil1!$HZ$42:$HZ$55,Feuil2!B41)+SUMIFS(Feuil1!$IC$42:$IC$55,Feuil1!$IB$42:$IB$55,Feuil2!B41)+SUMIFS(Feuil1!$IE$42:$IE$55,Feuil1!$ID$42:$ID$55,Feuil2!B41)+SUMIFS(Feuil1!$IG$42:$IG$55,Feuil1!$IF$42:$IF$55,Feuil2!B41)</f>
        <v>3</v>
      </c>
      <c r="AF41" s="44">
        <f>SUMIFS(Feuil1!$II$42:$II$55,Feuil1!$IH$42:$IH$55,Feuil2!B41)+SUMIFS(Feuil1!$IK$42:$IK$55,Feuil1!$IJ$42:$IJ$55,Feuil2!B41)+SUMIFS(Feuil1!$IM$42:$IM$55,Feuil1!$IL$42:$IL$55,Feuil2!B41)+SUMIFS(Feuil1!$IO$42:$IO$55,Feuil1!$IN$42:$IN$55,Feuil2!B41)+SUMIFS(Feuil1!$IQ$42:$IQ$55,Feuil1!$IP$42:$IP$55,Feuil2!B41)</f>
        <v>0</v>
      </c>
      <c r="AG41" s="44">
        <f>SUMIFS(Feuil1!$IS$42:$IS$55,Feuil1!$IR$42:$IR$55,Feuil2!B41)+SUMIFS(Feuil1!$IU$42:$IU$55,Feuil1!$IT$42:$IT$55,Feuil2!B41)+SUMIFS(Feuil1!$IW$42:$IW$55,Feuil1!$IV$42:$IV$55,Feuil2!B41)+SUMIFS(Feuil1!$IY$42:$IY$55,Feuil1!$IX$42:$IX$55,Feuil2!B41)+SUMIFS(Feuil1!$JA$42:$JA$55,Feuil1!$IZ$42:$IZ$55,Feuil2!B41)</f>
        <v>3</v>
      </c>
    </row>
    <row r="42" spans="1:33" x14ac:dyDescent="0.3">
      <c r="A42" t="s">
        <v>189</v>
      </c>
      <c r="B42" s="39" t="s">
        <v>42</v>
      </c>
      <c r="C42" s="39"/>
      <c r="D42">
        <f>SUMIFS(données_demande!$B$2:$B$57,données_demande!$A$2:$A$57,Feuil2!B42)</f>
        <v>0</v>
      </c>
      <c r="E42">
        <f>SUMIFS(données_demande!$C$2:$C$57,données_demande!$A$2:$A$57,Feuil2!B42)</f>
        <v>15</v>
      </c>
      <c r="F42" s="1">
        <f t="shared" si="0"/>
        <v>15</v>
      </c>
      <c r="G42" s="61">
        <f>D42+E42-SUM(H42:AF42)</f>
        <v>13</v>
      </c>
      <c r="H42" s="44">
        <f>SUMIFS('données_mise en stock'!$B$3:$B$164,'données_mise en stock'!$A$3:$A$164,Feuil2!B42)</f>
        <v>0</v>
      </c>
      <c r="I42" s="44">
        <f>SUMIFS('données_mise en stock'!$C$3:$C$164,'données_mise en stock'!$A$3:$A$164,Feuil2!B42)</f>
        <v>0</v>
      </c>
      <c r="J42" s="44">
        <f>SUMIFS('données_mise en stock'!$D$3:$D$164,'données_mise en stock'!$A$3:$A$164,Feuil2!B42)</f>
        <v>0</v>
      </c>
      <c r="K42" s="44">
        <f>SUMIFS('données_mise en stock'!$E$3:$E$164,'données_mise en stock'!$A$3:$A$164,Feuil2!B42)</f>
        <v>0</v>
      </c>
      <c r="L42" s="44">
        <f>SUMIFS('données_mise en stock'!$F$3:$F$164,'données_mise en stock'!$A$3:$A$164,Feuil2!B42)</f>
        <v>0</v>
      </c>
      <c r="M42" s="44">
        <f>SUMIFS('données_mise en stock'!$G$3:$G$164,'données_mise en stock'!$A$3:$A$164,Feuil2!B42)</f>
        <v>0</v>
      </c>
      <c r="N42" s="44">
        <f>SUMIFS('données_mise en stock'!$H$3:$H$164,'données_mise en stock'!$A$3:$A$164,Feuil2!B42)</f>
        <v>0</v>
      </c>
      <c r="O42" s="44">
        <f>SUMIFS('données_mise en stock'!$I$3:$I$164,'données_mise en stock'!$A$3:$A$164,Feuil2!B42)</f>
        <v>0</v>
      </c>
      <c r="P42" s="44">
        <f>SUMIFS('données_mise en stock'!$J$3:$J$164,'données_mise en stock'!$A$3:$A$164,Feuil2!B42)</f>
        <v>0</v>
      </c>
      <c r="Q42" s="44">
        <f>SUMIFS('données_mise en stock'!$K$3:$K$164,'données_mise en stock'!$A$3:$A$164,Feuil2!B42)</f>
        <v>0</v>
      </c>
      <c r="R42" s="44">
        <f>SUMIFS('données_mise en stock'!$L$3:$L$164,'données_mise en stock'!$A$3:$A$164,Feuil2!B42)</f>
        <v>0</v>
      </c>
      <c r="S42" s="44">
        <f>SUMIFS('données_mise en stock'!$M$3:$M$164,'données_mise en stock'!$A$3:$A$164,Feuil2!B42)</f>
        <v>0</v>
      </c>
      <c r="T42" s="44">
        <f>SUMIFS('données_mise en stock'!$N$3:$N$164,'données_mise en stock'!$A$3:$A$164,Feuil2!B42)</f>
        <v>0</v>
      </c>
      <c r="U42" s="44">
        <f>SUMIFS('données_mise en stock'!$O$3:$O$164,'données_mise en stock'!$A$3:$A$164,Feuil2!B42)</f>
        <v>0</v>
      </c>
      <c r="V42" s="44">
        <f>SUMIFS(Feuil1!$EM$42:$EM$55,Feuil1!$EL$42:$EL$55,Feuil2!B42)+SUMIFS(Feuil1!$EO$42:$EO$55,Feuil1!$EN$42:$EN$55,Feuil2!B42)+SUMIFS(Feuil1!$EQ$42:$EQ$55,Feuil1!$EP$42:$EP$55,Feuil2!B42)+SUMIFS(Feuil1!$ES$42:$ES$55,Feuil1!$ER$42:$ER$55,Feuil2!B42)+SUMIFS(Feuil1!$EU$43:$EU$55,Feuil1!$ET$43:$ET$55,Feuil2!B42)</f>
        <v>0</v>
      </c>
      <c r="W42" s="44">
        <f>SUMIFS(Feuil1!$EW$42:$EW$55,Feuil1!$EV$42:$EV$55,Feuil2!B42)+SUMIFS(Feuil1!$EY$42:$EY$55,Feuil1!$EX$42:$EX$55,Feuil2!B42)+SUMIFS(Feuil1!$FA$42:$FA$55,Feuil1!$EZ$42:$EZ$55,Feuil2!B42)+SUMIFS(Feuil1!$FC$42:$FC$55,Feuil1!$FB$42:$FB$55,Feuil2!B42)+SUMIFS(Feuil1!$FE$42:$FE$55,Feuil1!$FD$42:$FD$55,Feuil2!B42)</f>
        <v>0</v>
      </c>
      <c r="X42" s="44">
        <f>SUMIFS(Feuil1!$FG$42:$FG$55,Feuil1!$FF$42:$FF$55,Feuil2!B42)+SUMIFS(Feuil1!$FI$42:$FI$55,Feuil1!$FH$42:$FH$55,Feuil2!B42)+SUMIFS(Feuil1!$FK$42:$FK$55,Feuil1!$FJ$42:$FJ$55,Feuil2!B42)+SUMIFS(Feuil1!$FM$42:$FM$55,Feuil1!$FL$42:$FL$55,Feuil2!B42)+SUMIFS(Feuil1!$FO$42:$FO$55,Feuil1!$FN$42:$FN$55,Feuil2!B42)</f>
        <v>0</v>
      </c>
      <c r="Y42" s="44">
        <f>SUMIFS(Feuil1!$FQ$42:$FQ$55,Feuil1!$FP$42:$FP$55,Feuil2!B42)+SUMIFS(Feuil1!$FS$42:$FS$55,Feuil1!$FR$42:$FR$55,Feuil2!B42)+SUMIFS(Feuil1!$FU$42:$FU$55,Feuil1!$FT$42:$FT$55,Feuil2!B42)+SUMIFS(Feuil1!$FW$42:$FW$55,Feuil1!$FV$42:$FV$55,Feuil2!B42)+SUMIFS(Feuil1!$FY$42:$FY$55,Feuil1!$FX$42:$FX$55,Feuil2!B42)</f>
        <v>0</v>
      </c>
      <c r="Z42" s="44">
        <f>SUMIFS(Feuil1!$GA$42:$GA$55,Feuil1!$FZ$42:$FZ$55,Feuil2!B42)+SUMIFS(Feuil1!$GC$42:$GC$55,Feuil1!$GB$42:$GB$55,Feuil2!B42)+SUMIFS(Feuil1!$GE$42:$GE$55,Feuil1!$GD$42:$GD$55,Feuil2!B42)+SUMIFS(Feuil1!$GG$42:$GG$55,Feuil1!$GF$42:$GF$55,Feuil2!B42)+SUMIFS(Feuil1!$GI$42:$GI$55,Feuil1!$GH$42:$GH$55,Feuil2!B42)</f>
        <v>2</v>
      </c>
      <c r="AA42" s="44">
        <f>SUMIFS(Feuil1!$GK$42:$GK$55,Feuil1!$GJ$42:$GJ$55,Feuil2!B42)+SUMIFS(Feuil1!$GM$42:$GM$55,Feuil1!$GL$42:$GL$55,Feuil2!B42)+SUMIFS(Feuil1!$GO$42:$GO$55,Feuil1!$GN$42:$GN$55,Feuil2!B42)+SUMIFS(Feuil1!$GQ$42:$GQ$55,Feuil1!$GP$42:$GP$55,Feuil2!B42)+SUMIFS(Feuil1!$GS$42:$GS$55,Feuil1!$GR$42:$GR$55,Feuil2!B42)</f>
        <v>0</v>
      </c>
      <c r="AB42" s="44">
        <f>SUMIFS(Feuil1!$GU$42:$GU$55,Feuil1!$GT$42:$GT$55,Feuil2!B42)+SUMIFS(Feuil1!$GW$42:$GW$55,Feuil1!$GV$42:$GV$55,Feuil2!B42)+SUMIFS(Feuil1!$GY$42:$GY$55,Feuil1!$GX$42:$GX$55,Feuil2!B42)+SUMIFS(Feuil1!$HA$42:$HA$55,Feuil1!$GZ$42:$GZ$55,Feuil2!B42)+SUMIFS(Feuil1!$HC$42:$HC$55,Feuil1!$HB$42:$HB$55,Feuil2!B42)</f>
        <v>0</v>
      </c>
      <c r="AC42" s="44">
        <f>SUMIFS(Feuil1!$HE$42:$HE$55,Feuil1!$HD$42:$HD$55,Feuil2!B42)+SUMIFS(Feuil1!$HG$42:$HG$55,Feuil1!$HF$42:$HF$55,Feuil2!B42)+SUMIFS(Feuil1!$HI$42:$HI$55,Feuil1!$HH$42:$HH$55,Feuil2!B42)+SUMIFS(Feuil1!$HK$42:$HK$55,Feuil1!$HJ$42:$HJ$55,Feuil2!B42)+SUMIFS(Feuil1!$HM$42:$HM$55,Feuil1!$HL$42:$HL$55,Feuil2!B42)</f>
        <v>0</v>
      </c>
      <c r="AD42" s="44">
        <f>SUMIFS(Feuil1!$HO$42:$HO$55,Feuil1!$HN$42:$HN$55,Feuil2!B42)+SUMIFS(Feuil1!$HQ$42:$HQ$55,Feuil1!$HP$42:$HP$55,Feuil2!B42)+SUMIFS(Feuil1!$HS$42:$HS$55,Feuil1!$HR$42:$HR$55,Feuil2!B42)+SUMIFS(Feuil1!$HU$43:$HU$55,Feuil1!$HT$43:$HT$55,Feuil2!B42)+SUMIFS(Feuil1!$HW$42:$HW$55,Feuil1!$HV$42:$HV$55,Feuil2!B42)</f>
        <v>0</v>
      </c>
      <c r="AE42" s="44">
        <f>SUMIFS(Feuil1!$HY$42:$HY$55,Feuil1!$HX$42:$HX$55,Feuil2!B42)+SUMIFS(Feuil1!$IA$42:$IA$55,Feuil1!$HZ$42:$HZ$55,Feuil2!B42)+SUMIFS(Feuil1!$IC$42:$IC$55,Feuil1!$IB$42:$IB$55,Feuil2!B42)+SUMIFS(Feuil1!$IE$42:$IE$55,Feuil1!$ID$42:$ID$55,Feuil2!B42)+SUMIFS(Feuil1!$IG$42:$IG$55,Feuil1!$IF$42:$IF$55,Feuil2!B42)</f>
        <v>0</v>
      </c>
      <c r="AF42" s="44">
        <f>SUMIFS(Feuil1!$II$42:$II$55,Feuil1!$IH$42:$IH$55,Feuil2!B42)+SUMIFS(Feuil1!$IK$42:$IK$55,Feuil1!$IJ$42:$IJ$55,Feuil2!B42)+SUMIFS(Feuil1!$IM$42:$IM$55,Feuil1!$IL$42:$IL$55,Feuil2!B42)+SUMIFS(Feuil1!$IO$42:$IO$55,Feuil1!$IN$42:$IN$55,Feuil2!B42)+SUMIFS(Feuil1!$IQ$42:$IQ$55,Feuil1!$IP$42:$IP$55,Feuil2!B42)</f>
        <v>0</v>
      </c>
      <c r="AG42" s="44">
        <f>SUMIFS(Feuil1!$IS$42:$IS$55,Feuil1!$IR$42:$IR$55,Feuil2!B42)+SUMIFS(Feuil1!$IU$42:$IU$55,Feuil1!$IT$42:$IT$55,Feuil2!B42)+SUMIFS(Feuil1!$IW$42:$IW$55,Feuil1!$IV$42:$IV$55,Feuil2!B42)+SUMIFS(Feuil1!$IY$42:$IY$55,Feuil1!$IX$42:$IX$55,Feuil2!B42)+SUMIFS(Feuil1!$JA$42:$JA$55,Feuil1!$IZ$42:$IZ$55,Feuil2!B42)</f>
        <v>0</v>
      </c>
    </row>
    <row r="43" spans="1:33" hidden="1" x14ac:dyDescent="0.3">
      <c r="A43" t="s">
        <v>189</v>
      </c>
      <c r="B43" s="40" t="s">
        <v>169</v>
      </c>
      <c r="C43" s="40"/>
      <c r="D43">
        <f>SUMIFS(données_demande!$B$2:$B$57,données_demande!$A$2:$A$57,Feuil2!B43)</f>
        <v>0</v>
      </c>
      <c r="E43">
        <f>SUMIFS(données_demande!$C$2:$C$57,données_demande!$A$2:$A$57,Feuil2!B43)</f>
        <v>0</v>
      </c>
      <c r="F43" s="1">
        <f t="shared" si="0"/>
        <v>0</v>
      </c>
      <c r="G43" s="61">
        <f>D43+E43-SUM(H43:AF43)</f>
        <v>-3</v>
      </c>
      <c r="H43" s="44">
        <f>SUMIFS('données_mise en stock'!$B$3:$B$164,'données_mise en stock'!$A$3:$A$164,Feuil2!B43)</f>
        <v>0</v>
      </c>
      <c r="I43" s="44">
        <f>SUMIFS('données_mise en stock'!$C$3:$C$164,'données_mise en stock'!$A$3:$A$164,Feuil2!B43)</f>
        <v>0</v>
      </c>
      <c r="J43" s="44">
        <f>SUMIFS('données_mise en stock'!$D$3:$D$164,'données_mise en stock'!$A$3:$A$164,Feuil2!B43)</f>
        <v>1</v>
      </c>
      <c r="K43" s="44">
        <f>SUMIFS('données_mise en stock'!$E$3:$E$164,'données_mise en stock'!$A$3:$A$164,Feuil2!B43)</f>
        <v>0</v>
      </c>
      <c r="L43" s="44">
        <f>SUMIFS('données_mise en stock'!$F$3:$F$164,'données_mise en stock'!$A$3:$A$164,Feuil2!B43)</f>
        <v>0</v>
      </c>
      <c r="M43" s="44">
        <f>SUMIFS('données_mise en stock'!$G$3:$G$164,'données_mise en stock'!$A$3:$A$164,Feuil2!B43)</f>
        <v>0</v>
      </c>
      <c r="N43" s="44">
        <f>SUMIFS('données_mise en stock'!$H$3:$H$164,'données_mise en stock'!$A$3:$A$164,Feuil2!B43)</f>
        <v>0</v>
      </c>
      <c r="O43" s="44">
        <f>SUMIFS('données_mise en stock'!$I$3:$I$164,'données_mise en stock'!$A$3:$A$164,Feuil2!B43)</f>
        <v>0</v>
      </c>
      <c r="P43" s="44">
        <f>SUMIFS('données_mise en stock'!$J$3:$J$164,'données_mise en stock'!$A$3:$A$164,Feuil2!B43)</f>
        <v>1</v>
      </c>
      <c r="Q43" s="44">
        <f>SUMIFS('données_mise en stock'!$K$3:$K$164,'données_mise en stock'!$A$3:$A$164,Feuil2!B43)</f>
        <v>0</v>
      </c>
      <c r="R43" s="44">
        <f>SUMIFS('données_mise en stock'!$L$3:$L$164,'données_mise en stock'!$A$3:$A$164,Feuil2!B43)</f>
        <v>0</v>
      </c>
      <c r="S43" s="44">
        <f>SUMIFS('données_mise en stock'!$M$3:$M$164,'données_mise en stock'!$A$3:$A$164,Feuil2!B43)</f>
        <v>0</v>
      </c>
      <c r="T43" s="44">
        <v>1</v>
      </c>
      <c r="U43" s="44">
        <f>SUMIFS('données_mise en stock'!$O$3:$O$164,'données_mise en stock'!$A$3:$A$164,Feuil2!B43)</f>
        <v>0</v>
      </c>
      <c r="V43" s="44">
        <f>SUMIFS(Feuil1!$EM$42:$EM$55,Feuil1!$EL$42:$EL$55,Feuil2!B43)+SUMIFS(Feuil1!$EO$42:$EO$55,Feuil1!$EN$42:$EN$55,Feuil2!B43)+SUMIFS(Feuil1!$EQ$42:$EQ$55,Feuil1!$EP$42:$EP$55,Feuil2!B43)+SUMIFS(Feuil1!$ES$42:$ES$55,Feuil1!$ER$42:$ER$55,Feuil2!B43)+SUMIFS(Feuil1!$EU$43:$EU$55,Feuil1!$ET$43:$ET$55,Feuil2!B43)</f>
        <v>0</v>
      </c>
      <c r="W43" s="44">
        <f>SUMIFS(Feuil1!$EW$42:$EW$55,Feuil1!$EV$42:$EV$55,Feuil2!B43)+SUMIFS(Feuil1!$EY$42:$EY$55,Feuil1!$EX$42:$EX$55,Feuil2!B43)+SUMIFS(Feuil1!$FA$42:$FA$55,Feuil1!$EZ$42:$EZ$55,Feuil2!B43)+SUMIFS(Feuil1!$FC$42:$FC$55,Feuil1!$FB$42:$FB$55,Feuil2!B43)+SUMIFS(Feuil1!$FE$42:$FE$55,Feuil1!$FD$42:$FD$55,Feuil2!B43)</f>
        <v>0</v>
      </c>
      <c r="X43" s="44">
        <f>SUMIFS(Feuil1!$FG$42:$FG$55,Feuil1!$FF$42:$FF$55,Feuil2!B43)+SUMIFS(Feuil1!$FI$42:$FI$55,Feuil1!$FH$42:$FH$55,Feuil2!B43)+SUMIFS(Feuil1!$FK$42:$FK$55,Feuil1!$FJ$42:$FJ$55,Feuil2!B43)+SUMIFS(Feuil1!$FM$42:$FM$55,Feuil1!$FL$42:$FL$55,Feuil2!B43)+SUMIFS(Feuil1!$FO$42:$FO$55,Feuil1!$FN$42:$FN$55,Feuil2!B43)</f>
        <v>0</v>
      </c>
      <c r="Y43" s="44">
        <f>SUMIFS(Feuil1!$FQ$42:$FQ$55,Feuil1!$FP$42:$FP$55,Feuil2!B43)+SUMIFS(Feuil1!$FS$42:$FS$55,Feuil1!$FR$42:$FR$55,Feuil2!B43)+SUMIFS(Feuil1!$FU$42:$FU$55,Feuil1!$FT$42:$FT$55,Feuil2!B43)+SUMIFS(Feuil1!$FW$42:$FW$55,Feuil1!$FV$42:$FV$55,Feuil2!B43)+SUMIFS(Feuil1!$FY$42:$FY$55,Feuil1!$FX$42:$FX$55,Feuil2!B43)</f>
        <v>0</v>
      </c>
      <c r="Z43" s="44">
        <f>SUMIFS(Feuil1!$GA$42:$GA$55,Feuil1!$FZ$42:$FZ$55,Feuil2!B43)+SUMIFS(Feuil1!$GC$42:$GC$55,Feuil1!$GB$42:$GB$55,Feuil2!B43)+SUMIFS(Feuil1!$GE$42:$GE$55,Feuil1!$GD$42:$GD$55,Feuil2!B43)+SUMIFS(Feuil1!$GG$42:$GG$55,Feuil1!$GF$42:$GF$55,Feuil2!B43)+SUMIFS(Feuil1!$GI$42:$GI$55,Feuil1!$GH$42:$GH$55,Feuil2!B43)</f>
        <v>0</v>
      </c>
      <c r="AA43" s="44">
        <f>SUMIFS(Feuil1!$GK$42:$GK$55,Feuil1!$GJ$42:$GJ$55,Feuil2!B43)+SUMIFS(Feuil1!$GM$42:$GM$55,Feuil1!$GL$42:$GL$55,Feuil2!B43)+SUMIFS(Feuil1!$GO$42:$GO$55,Feuil1!$GN$42:$GN$55,Feuil2!B43)+SUMIFS(Feuil1!$GQ$42:$GQ$55,Feuil1!$GP$42:$GP$55,Feuil2!B43)+SUMIFS(Feuil1!$GS$42:$GS$55,Feuil1!$GR$42:$GR$55,Feuil2!B43)</f>
        <v>0</v>
      </c>
      <c r="AB43" s="44">
        <f>SUMIFS(Feuil1!$GU$42:$GU$55,Feuil1!$GT$42:$GT$55,Feuil2!B43)+SUMIFS(Feuil1!$GW$42:$GW$55,Feuil1!$GV$42:$GV$55,Feuil2!B43)+SUMIFS(Feuil1!$GY$42:$GY$55,Feuil1!$GX$42:$GX$55,Feuil2!B43)+SUMIFS(Feuil1!$HA$42:$HA$55,Feuil1!$GZ$42:$GZ$55,Feuil2!B43)+SUMIFS(Feuil1!$HC$42:$HC$55,Feuil1!$HB$42:$HB$55,Feuil2!B43)</f>
        <v>0</v>
      </c>
      <c r="AC43" s="44">
        <f>SUMIFS(Feuil1!$HE$42:$HE$55,Feuil1!$HD$42:$HD$55,Feuil2!B43)+SUMIFS(Feuil1!$HG$42:$HG$55,Feuil1!$HF$42:$HF$55,Feuil2!B43)+SUMIFS(Feuil1!$HI$42:$HI$55,Feuil1!$HH$42:$HH$55,Feuil2!B43)+SUMIFS(Feuil1!$HK$42:$HK$55,Feuil1!$HJ$42:$HJ$55,Feuil2!B43)+SUMIFS(Feuil1!$HM$42:$HM$55,Feuil1!$HL$42:$HL$55,Feuil2!B43)</f>
        <v>0</v>
      </c>
      <c r="AD43" s="44">
        <f>SUMIFS(Feuil1!$HO$42:$HO$55,Feuil1!$HN$42:$HN$55,Feuil2!B43)+SUMIFS(Feuil1!$HQ$42:$HQ$55,Feuil1!$HP$42:$HP$55,Feuil2!B43)+SUMIFS(Feuil1!$HS$42:$HS$55,Feuil1!$HR$42:$HR$55,Feuil2!B43)+SUMIFS(Feuil1!$HU$43:$HU$55,Feuil1!$HT$43:$HT$55,Feuil2!B43)+SUMIFS(Feuil1!$HW$42:$HW$55,Feuil1!$HV$42:$HV$55,Feuil2!B43)</f>
        <v>0</v>
      </c>
      <c r="AE43" s="44">
        <f>SUMIFS(Feuil1!$HY$42:$HY$55,Feuil1!$HX$42:$HX$55,Feuil2!B43)+SUMIFS(Feuil1!$IA$42:$IA$55,Feuil1!$HZ$42:$HZ$55,Feuil2!B43)+SUMIFS(Feuil1!$IC$42:$IC$55,Feuil1!$IB$42:$IB$55,Feuil2!B43)+SUMIFS(Feuil1!$IE$42:$IE$55,Feuil1!$ID$42:$ID$55,Feuil2!B43)+SUMIFS(Feuil1!$IG$42:$IG$55,Feuil1!$IF$42:$IF$55,Feuil2!B43)</f>
        <v>0</v>
      </c>
      <c r="AF43" s="44">
        <f>SUMIFS(Feuil1!$II$42:$II$55,Feuil1!$IH$42:$IH$55,Feuil2!B43)+SUMIFS(Feuil1!$IK$42:$IK$55,Feuil1!$IJ$42:$IJ$55,Feuil2!B43)+SUMIFS(Feuil1!$IM$42:$IM$55,Feuil1!$IL$42:$IL$55,Feuil2!B43)+SUMIFS(Feuil1!$IO$42:$IO$55,Feuil1!$IN$42:$IN$55,Feuil2!B43)+SUMIFS(Feuil1!$IQ$42:$IQ$55,Feuil1!$IP$42:$IP$55,Feuil2!B43)</f>
        <v>0</v>
      </c>
      <c r="AG43" s="44">
        <f>SUMIFS(Feuil1!$IS$42:$IS$55,Feuil1!$IR$42:$IR$55,Feuil2!B43)+SUMIFS(Feuil1!$IU$42:$IU$55,Feuil1!$IT$42:$IT$55,Feuil2!B43)+SUMIFS(Feuil1!$IW$42:$IW$55,Feuil1!$IV$42:$IV$55,Feuil2!B43)+SUMIFS(Feuil1!$IY$42:$IY$55,Feuil1!$IX$42:$IX$55,Feuil2!B43)+SUMIFS(Feuil1!$JA$42:$JA$55,Feuil1!$IZ$42:$IZ$55,Feuil2!B43)</f>
        <v>0</v>
      </c>
    </row>
    <row r="44" spans="1:33" hidden="1" x14ac:dyDescent="0.3">
      <c r="A44" t="s">
        <v>189</v>
      </c>
      <c r="B44" s="40" t="s">
        <v>36</v>
      </c>
      <c r="C44" s="40"/>
      <c r="D44">
        <f>SUMIFS(données_demande!$B$2:$B$57,données_demande!$A$2:$A$57,Feuil2!B44)</f>
        <v>2</v>
      </c>
      <c r="E44">
        <f>SUMIFS(données_demande!$C$2:$C$57,données_demande!$A$2:$A$57,Feuil2!B44)</f>
        <v>1</v>
      </c>
      <c r="F44" s="1">
        <f t="shared" si="0"/>
        <v>3</v>
      </c>
      <c r="G44" s="61">
        <f>D44+E44-SUM(H44:AF44)</f>
        <v>-6</v>
      </c>
      <c r="H44" s="44">
        <f>SUMIFS('données_mise en stock'!$B$3:$B$164,'données_mise en stock'!$A$3:$A$164,Feuil2!B44)</f>
        <v>0</v>
      </c>
      <c r="I44" s="44">
        <f>SUMIFS('données_mise en stock'!$C$3:$C$164,'données_mise en stock'!$A$3:$A$164,Feuil2!B44)</f>
        <v>0</v>
      </c>
      <c r="J44" s="44">
        <f>SUMIFS('données_mise en stock'!$D$3:$D$164,'données_mise en stock'!$A$3:$A$164,Feuil2!B44)</f>
        <v>0</v>
      </c>
      <c r="K44" s="44">
        <f>SUMIFS('données_mise en stock'!$E$3:$E$164,'données_mise en stock'!$A$3:$A$164,Feuil2!B44)</f>
        <v>0</v>
      </c>
      <c r="L44" s="44">
        <f>SUMIFS('données_mise en stock'!$F$3:$F$164,'données_mise en stock'!$A$3:$A$164,Feuil2!B44)</f>
        <v>2</v>
      </c>
      <c r="M44" s="44">
        <f>SUMIFS('données_mise en stock'!$G$3:$G$164,'données_mise en stock'!$A$3:$A$164,Feuil2!B44)</f>
        <v>3</v>
      </c>
      <c r="N44" s="44">
        <f>SUMIFS('données_mise en stock'!$H$3:$H$164,'données_mise en stock'!$A$3:$A$164,Feuil2!B44)</f>
        <v>0</v>
      </c>
      <c r="O44" s="44">
        <f>SUMIFS('données_mise en stock'!$I$3:$I$164,'données_mise en stock'!$A$3:$A$164,Feuil2!B44)</f>
        <v>0</v>
      </c>
      <c r="P44" s="44">
        <f>SUMIFS('données_mise en stock'!$J$3:$J$164,'données_mise en stock'!$A$3:$A$164,Feuil2!B44)</f>
        <v>0</v>
      </c>
      <c r="Q44" s="44">
        <f>SUMIFS('données_mise en stock'!$K$3:$K$164,'données_mise en stock'!$A$3:$A$164,Feuil2!B44)</f>
        <v>0</v>
      </c>
      <c r="R44" s="44">
        <f>SUMIFS('données_mise en stock'!$L$3:$L$164,'données_mise en stock'!$A$3:$A$164,Feuil2!B44)</f>
        <v>4</v>
      </c>
      <c r="S44" s="44">
        <f>SUMIFS('données_mise en stock'!$M$3:$M$164,'données_mise en stock'!$A$3:$A$164,Feuil2!B44)</f>
        <v>0</v>
      </c>
      <c r="T44" s="44">
        <f>SUMIFS('données_mise en stock'!$N$3:$N$164,'données_mise en stock'!$A$3:$A$164,Feuil2!B44)</f>
        <v>0</v>
      </c>
      <c r="U44" s="44">
        <f>SUMIFS('données_mise en stock'!$O$3:$O$164,'données_mise en stock'!$A$3:$A$164,Feuil2!B44)</f>
        <v>0</v>
      </c>
      <c r="V44" s="44">
        <f>SUMIFS(Feuil1!$EM$42:$EM$55,Feuil1!$EL$42:$EL$55,Feuil2!B44)+SUMIFS(Feuil1!$EO$42:$EO$55,Feuil1!$EN$42:$EN$55,Feuil2!B44)+SUMIFS(Feuil1!$EQ$42:$EQ$55,Feuil1!$EP$42:$EP$55,Feuil2!B44)+SUMIFS(Feuil1!$ES$42:$ES$55,Feuil1!$ER$42:$ER$55,Feuil2!B44)+SUMIFS(Feuil1!$EU$43:$EU$55,Feuil1!$ET$43:$ET$55,Feuil2!B44)</f>
        <v>0</v>
      </c>
      <c r="W44" s="44">
        <f>SUMIFS(Feuil1!$EW$42:$EW$55,Feuil1!$EV$42:$EV$55,Feuil2!B44)+SUMIFS(Feuil1!$EY$42:$EY$55,Feuil1!$EX$42:$EX$55,Feuil2!B44)+SUMIFS(Feuil1!$FA$42:$FA$55,Feuil1!$EZ$42:$EZ$55,Feuil2!B44)+SUMIFS(Feuil1!$FC$42:$FC$55,Feuil1!$FB$42:$FB$55,Feuil2!B44)+SUMIFS(Feuil1!$FE$42:$FE$55,Feuil1!$FD$42:$FD$55,Feuil2!B44)</f>
        <v>0</v>
      </c>
      <c r="X44" s="44">
        <f>SUMIFS(Feuil1!$FG$42:$FG$55,Feuil1!$FF$42:$FF$55,Feuil2!B44)+SUMIFS(Feuil1!$FI$42:$FI$55,Feuil1!$FH$42:$FH$55,Feuil2!B44)+SUMIFS(Feuil1!$FK$42:$FK$55,Feuil1!$FJ$42:$FJ$55,Feuil2!B44)+SUMIFS(Feuil1!$FM$42:$FM$55,Feuil1!$FL$42:$FL$55,Feuil2!B44)+SUMIFS(Feuil1!$FO$42:$FO$55,Feuil1!$FN$42:$FN$55,Feuil2!B44)</f>
        <v>0</v>
      </c>
      <c r="Y44" s="44">
        <f>SUMIFS(Feuil1!$FQ$42:$FQ$55,Feuil1!$FP$42:$FP$55,Feuil2!B44)+SUMIFS(Feuil1!$FS$42:$FS$55,Feuil1!$FR$42:$FR$55,Feuil2!B44)+SUMIFS(Feuil1!$FU$42:$FU$55,Feuil1!$FT$42:$FT$55,Feuil2!B44)+SUMIFS(Feuil1!$FW$42:$FW$55,Feuil1!$FV$42:$FV$55,Feuil2!B44)+SUMIFS(Feuil1!$FY$42:$FY$55,Feuil1!$FX$42:$FX$55,Feuil2!B44)</f>
        <v>0</v>
      </c>
      <c r="Z44" s="44">
        <f>SUMIFS(Feuil1!$GA$42:$GA$55,Feuil1!$FZ$42:$FZ$55,Feuil2!B44)+SUMIFS(Feuil1!$GC$42:$GC$55,Feuil1!$GB$42:$GB$55,Feuil2!B44)+SUMIFS(Feuil1!$GE$42:$GE$55,Feuil1!$GD$42:$GD$55,Feuil2!B44)+SUMIFS(Feuil1!$GG$42:$GG$55,Feuil1!$GF$42:$GF$55,Feuil2!B44)+SUMIFS(Feuil1!$GI$42:$GI$55,Feuil1!$GH$42:$GH$55,Feuil2!B44)</f>
        <v>0</v>
      </c>
      <c r="AA44" s="44">
        <f>SUMIFS(Feuil1!$GK$42:$GK$55,Feuil1!$GJ$42:$GJ$55,Feuil2!B44)+SUMIFS(Feuil1!$GM$42:$GM$55,Feuil1!$GL$42:$GL$55,Feuil2!B44)+SUMIFS(Feuil1!$GO$42:$GO$55,Feuil1!$GN$42:$GN$55,Feuil2!B44)+SUMIFS(Feuil1!$GQ$42:$GQ$55,Feuil1!$GP$42:$GP$55,Feuil2!B44)+SUMIFS(Feuil1!$GS$42:$GS$55,Feuil1!$GR$42:$GR$55,Feuil2!B44)</f>
        <v>0</v>
      </c>
      <c r="AB44" s="44">
        <f>SUMIFS(Feuil1!$GU$42:$GU$55,Feuil1!$GT$42:$GT$55,Feuil2!B44)+SUMIFS(Feuil1!$GW$42:$GW$55,Feuil1!$GV$42:$GV$55,Feuil2!B44)+SUMIFS(Feuil1!$GY$42:$GY$55,Feuil1!$GX$42:$GX$55,Feuil2!B44)+SUMIFS(Feuil1!$HA$42:$HA$55,Feuil1!$GZ$42:$GZ$55,Feuil2!B44)+SUMIFS(Feuil1!$HC$42:$HC$55,Feuil1!$HB$42:$HB$55,Feuil2!B44)</f>
        <v>0</v>
      </c>
      <c r="AC44" s="44">
        <f>SUMIFS(Feuil1!$HE$42:$HE$55,Feuil1!$HD$42:$HD$55,Feuil2!B44)+SUMIFS(Feuil1!$HG$42:$HG$55,Feuil1!$HF$42:$HF$55,Feuil2!B44)+SUMIFS(Feuil1!$HI$42:$HI$55,Feuil1!$HH$42:$HH$55,Feuil2!B44)+SUMIFS(Feuil1!$HK$42:$HK$55,Feuil1!$HJ$42:$HJ$55,Feuil2!B44)+SUMIFS(Feuil1!$HM$42:$HM$55,Feuil1!$HL$42:$HL$55,Feuil2!B44)</f>
        <v>0</v>
      </c>
      <c r="AD44" s="44">
        <f>SUMIFS(Feuil1!$HO$42:$HO$55,Feuil1!$HN$42:$HN$55,Feuil2!B44)+SUMIFS(Feuil1!$HQ$42:$HQ$55,Feuil1!$HP$42:$HP$55,Feuil2!B44)+SUMIFS(Feuil1!$HS$42:$HS$55,Feuil1!$HR$42:$HR$55,Feuil2!B44)+SUMIFS(Feuil1!$HU$43:$HU$55,Feuil1!$HT$43:$HT$55,Feuil2!B44)+SUMIFS(Feuil1!$HW$42:$HW$55,Feuil1!$HV$42:$HV$55,Feuil2!B44)</f>
        <v>0</v>
      </c>
      <c r="AE44" s="44">
        <f>SUMIFS(Feuil1!$HY$42:$HY$55,Feuil1!$HX$42:$HX$55,Feuil2!B44)+SUMIFS(Feuil1!$IA$42:$IA$55,Feuil1!$HZ$42:$HZ$55,Feuil2!B44)+SUMIFS(Feuil1!$IC$42:$IC$55,Feuil1!$IB$42:$IB$55,Feuil2!B44)+SUMIFS(Feuil1!$IE$42:$IE$55,Feuil1!$ID$42:$ID$55,Feuil2!B44)+SUMIFS(Feuil1!$IG$42:$IG$55,Feuil1!$IF$42:$IF$55,Feuil2!B44)</f>
        <v>0</v>
      </c>
      <c r="AF44" s="44">
        <f>SUMIFS(Feuil1!$II$42:$II$55,Feuil1!$IH$42:$IH$55,Feuil2!B44)+SUMIFS(Feuil1!$IK$42:$IK$55,Feuil1!$IJ$42:$IJ$55,Feuil2!B44)+SUMIFS(Feuil1!$IM$42:$IM$55,Feuil1!$IL$42:$IL$55,Feuil2!B44)+SUMIFS(Feuil1!$IO$42:$IO$55,Feuil1!$IN$42:$IN$55,Feuil2!B44)+SUMIFS(Feuil1!$IQ$42:$IQ$55,Feuil1!$IP$42:$IP$55,Feuil2!B44)</f>
        <v>0</v>
      </c>
      <c r="AG44" s="44">
        <f>SUMIFS(Feuil1!$IS$42:$IS$55,Feuil1!$IR$42:$IR$55,Feuil2!B44)+SUMIFS(Feuil1!$IU$42:$IU$55,Feuil1!$IT$42:$IT$55,Feuil2!B44)+SUMIFS(Feuil1!$IW$42:$IW$55,Feuil1!$IV$42:$IV$55,Feuil2!B44)+SUMIFS(Feuil1!$IY$42:$IY$55,Feuil1!$IX$42:$IX$55,Feuil2!B44)+SUMIFS(Feuil1!$JA$42:$JA$55,Feuil1!$IZ$42:$IZ$55,Feuil2!B44)</f>
        <v>0</v>
      </c>
    </row>
    <row r="45" spans="1:33" hidden="1" x14ac:dyDescent="0.3">
      <c r="A45" t="s">
        <v>189</v>
      </c>
      <c r="B45" t="s">
        <v>45</v>
      </c>
      <c r="D45">
        <f>SUMIFS(données_demande!$B$2:$B$57,données_demande!$A$2:$A$57,Feuil2!B45)</f>
        <v>0</v>
      </c>
      <c r="E45">
        <f>SUMIFS(données_demande!$C$2:$C$57,données_demande!$A$2:$A$57,Feuil2!B45)</f>
        <v>0</v>
      </c>
      <c r="F45" s="1">
        <f t="shared" si="0"/>
        <v>0</v>
      </c>
      <c r="G45" s="61">
        <f>D45+E45-SUM(H45:AF45)</f>
        <v>-9</v>
      </c>
      <c r="H45" s="44">
        <f>SUMIFS('données_mise en stock'!$B$3:$B$164,'données_mise en stock'!$A$3:$A$164,Feuil2!B45)</f>
        <v>0</v>
      </c>
      <c r="I45" s="44">
        <f>SUMIFS('données_mise en stock'!$C$3:$C$164,'données_mise en stock'!$A$3:$A$164,Feuil2!B45)</f>
        <v>0</v>
      </c>
      <c r="J45" s="44">
        <f>SUMIFS('données_mise en stock'!$D$3:$D$164,'données_mise en stock'!$A$3:$A$164,Feuil2!B45)</f>
        <v>0</v>
      </c>
      <c r="K45" s="44">
        <f>SUMIFS('données_mise en stock'!$E$3:$E$164,'données_mise en stock'!$A$3:$A$164,Feuil2!B45)</f>
        <v>0</v>
      </c>
      <c r="L45" s="44">
        <f>SUMIFS('données_mise en stock'!$F$3:$F$164,'données_mise en stock'!$A$3:$A$164,Feuil2!B45)</f>
        <v>2</v>
      </c>
      <c r="M45" s="44">
        <f>SUMIFS('données_mise en stock'!$G$3:$G$164,'données_mise en stock'!$A$3:$A$164,Feuil2!B45)</f>
        <v>3</v>
      </c>
      <c r="N45" s="44">
        <f>SUMIFS('données_mise en stock'!$H$3:$H$164,'données_mise en stock'!$A$3:$A$164,Feuil2!B45)</f>
        <v>0</v>
      </c>
      <c r="O45" s="44">
        <f>SUMIFS('données_mise en stock'!$I$3:$I$164,'données_mise en stock'!$A$3:$A$164,Feuil2!B45)</f>
        <v>0</v>
      </c>
      <c r="P45" s="44">
        <f>SUMIFS('données_mise en stock'!$J$3:$J$164,'données_mise en stock'!$A$3:$A$164,Feuil2!B45)</f>
        <v>0</v>
      </c>
      <c r="Q45" s="44">
        <f>SUMIFS('données_mise en stock'!$K$3:$K$164,'données_mise en stock'!$A$3:$A$164,Feuil2!B45)</f>
        <v>0</v>
      </c>
      <c r="R45" s="44">
        <f>SUMIFS('données_mise en stock'!$L$3:$L$164,'données_mise en stock'!$A$3:$A$164,Feuil2!B45)</f>
        <v>4</v>
      </c>
      <c r="S45" s="44">
        <f>SUMIFS('données_mise en stock'!$M$3:$M$164,'données_mise en stock'!$A$3:$A$164,Feuil2!B45)</f>
        <v>0</v>
      </c>
      <c r="T45" s="44">
        <f>SUMIFS('données_mise en stock'!$N$3:$N$164,'données_mise en stock'!$A$3:$A$164,Feuil2!B45)</f>
        <v>0</v>
      </c>
      <c r="U45" s="44">
        <f>SUMIFS('données_mise en stock'!$O$3:$O$164,'données_mise en stock'!$A$3:$A$164,Feuil2!B45)</f>
        <v>0</v>
      </c>
      <c r="V45" s="44">
        <f>SUMIFS(Feuil1!$EM$42:$EM$55,Feuil1!$EL$42:$EL$55,Feuil2!B45)+SUMIFS(Feuil1!$EO$42:$EO$55,Feuil1!$EN$42:$EN$55,Feuil2!B45)+SUMIFS(Feuil1!$EQ$42:$EQ$55,Feuil1!$EP$42:$EP$55,Feuil2!B45)+SUMIFS(Feuil1!$ES$42:$ES$55,Feuil1!$ER$42:$ER$55,Feuil2!B45)+SUMIFS(Feuil1!$EU$43:$EU$55,Feuil1!$ET$43:$ET$55,Feuil2!B45)</f>
        <v>0</v>
      </c>
      <c r="W45" s="44">
        <f>SUMIFS(Feuil1!$EW$42:$EW$55,Feuil1!$EV$42:$EV$55,Feuil2!B45)+SUMIFS(Feuil1!$EY$42:$EY$55,Feuil1!$EX$42:$EX$55,Feuil2!B45)+SUMIFS(Feuil1!$FA$42:$FA$55,Feuil1!$EZ$42:$EZ$55,Feuil2!B45)+SUMIFS(Feuil1!$FC$42:$FC$55,Feuil1!$FB$42:$FB$55,Feuil2!B45)+SUMIFS(Feuil1!$FE$42:$FE$55,Feuil1!$FD$42:$FD$55,Feuil2!B45)</f>
        <v>0</v>
      </c>
      <c r="X45" s="44">
        <f>SUMIFS(Feuil1!$FG$42:$FG$55,Feuil1!$FF$42:$FF$55,Feuil2!B45)+SUMIFS(Feuil1!$FI$42:$FI$55,Feuil1!$FH$42:$FH$55,Feuil2!B45)+SUMIFS(Feuil1!$FK$42:$FK$55,Feuil1!$FJ$42:$FJ$55,Feuil2!B45)+SUMIFS(Feuil1!$FM$42:$FM$55,Feuil1!$FL$42:$FL$55,Feuil2!B45)+SUMIFS(Feuil1!$FO$42:$FO$55,Feuil1!$FN$42:$FN$55,Feuil2!B45)</f>
        <v>0</v>
      </c>
      <c r="Y45" s="44">
        <f>SUMIFS(Feuil1!$FQ$42:$FQ$55,Feuil1!$FP$42:$FP$55,Feuil2!B45)+SUMIFS(Feuil1!$FS$42:$FS$55,Feuil1!$FR$42:$FR$55,Feuil2!B45)+SUMIFS(Feuil1!$FU$42:$FU$55,Feuil1!$FT$42:$FT$55,Feuil2!B45)+SUMIFS(Feuil1!$FW$42:$FW$55,Feuil1!$FV$42:$FV$55,Feuil2!B45)+SUMIFS(Feuil1!$FY$42:$FY$55,Feuil1!$FX$42:$FX$55,Feuil2!B45)</f>
        <v>0</v>
      </c>
      <c r="Z45" s="44">
        <f>SUMIFS(Feuil1!$GA$42:$GA$55,Feuil1!$FZ$42:$FZ$55,Feuil2!B45)+SUMIFS(Feuil1!$GC$42:$GC$55,Feuil1!$GB$42:$GB$55,Feuil2!B45)+SUMIFS(Feuil1!$GE$42:$GE$55,Feuil1!$GD$42:$GD$55,Feuil2!B45)+SUMIFS(Feuil1!$GG$42:$GG$55,Feuil1!$GF$42:$GF$55,Feuil2!B45)+SUMIFS(Feuil1!$GI$42:$GI$55,Feuil1!$GH$42:$GH$55,Feuil2!B45)</f>
        <v>0</v>
      </c>
      <c r="AA45" s="44">
        <f>SUMIFS(Feuil1!$GK$42:$GK$55,Feuil1!$GJ$42:$GJ$55,Feuil2!B45)+SUMIFS(Feuil1!$GM$42:$GM$55,Feuil1!$GL$42:$GL$55,Feuil2!B45)+SUMIFS(Feuil1!$GO$42:$GO$55,Feuil1!$GN$42:$GN$55,Feuil2!B45)+SUMIFS(Feuil1!$GQ$42:$GQ$55,Feuil1!$GP$42:$GP$55,Feuil2!B45)+SUMIFS(Feuil1!$GS$42:$GS$55,Feuil1!$GR$42:$GR$55,Feuil2!B45)</f>
        <v>0</v>
      </c>
      <c r="AB45" s="44">
        <f>SUMIFS(Feuil1!$GU$42:$GU$55,Feuil1!$GT$42:$GT$55,Feuil2!B45)+SUMIFS(Feuil1!$GW$42:$GW$55,Feuil1!$GV$42:$GV$55,Feuil2!B45)+SUMIFS(Feuil1!$GY$42:$GY$55,Feuil1!$GX$42:$GX$55,Feuil2!B45)+SUMIFS(Feuil1!$HA$42:$HA$55,Feuil1!$GZ$42:$GZ$55,Feuil2!B45)+SUMIFS(Feuil1!$HC$42:$HC$55,Feuil1!$HB$42:$HB$55,Feuil2!B45)</f>
        <v>0</v>
      </c>
      <c r="AC45" s="44">
        <f>SUMIFS(Feuil1!$HE$42:$HE$55,Feuil1!$HD$42:$HD$55,Feuil2!B45)+SUMIFS(Feuil1!$HG$42:$HG$55,Feuil1!$HF$42:$HF$55,Feuil2!B45)+SUMIFS(Feuil1!$HI$42:$HI$55,Feuil1!$HH$42:$HH$55,Feuil2!B45)+SUMIFS(Feuil1!$HK$42:$HK$55,Feuil1!$HJ$42:$HJ$55,Feuil2!B45)+SUMIFS(Feuil1!$HM$42:$HM$55,Feuil1!$HL$42:$HL$55,Feuil2!B45)</f>
        <v>0</v>
      </c>
      <c r="AD45" s="44">
        <f>SUMIFS(Feuil1!$HO$42:$HO$55,Feuil1!$HN$42:$HN$55,Feuil2!B45)+SUMIFS(Feuil1!$HQ$42:$HQ$55,Feuil1!$HP$42:$HP$55,Feuil2!B45)+SUMIFS(Feuil1!$HS$42:$HS$55,Feuil1!$HR$42:$HR$55,Feuil2!B45)+SUMIFS(Feuil1!$HU$43:$HU$55,Feuil1!$HT$43:$HT$55,Feuil2!B45)+SUMIFS(Feuil1!$HW$42:$HW$55,Feuil1!$HV$42:$HV$55,Feuil2!B45)</f>
        <v>0</v>
      </c>
      <c r="AE45" s="44">
        <f>SUMIFS(Feuil1!$HY$42:$HY$55,Feuil1!$HX$42:$HX$55,Feuil2!B45)+SUMIFS(Feuil1!$IA$42:$IA$55,Feuil1!$HZ$42:$HZ$55,Feuil2!B45)+SUMIFS(Feuil1!$IC$42:$IC$55,Feuil1!$IB$42:$IB$55,Feuil2!B45)+SUMIFS(Feuil1!$IE$42:$IE$55,Feuil1!$ID$42:$ID$55,Feuil2!B45)+SUMIFS(Feuil1!$IG$42:$IG$55,Feuil1!$IF$42:$IF$55,Feuil2!B45)</f>
        <v>0</v>
      </c>
      <c r="AF45" s="44">
        <f>SUMIFS(Feuil1!$II$42:$II$55,Feuil1!$IH$42:$IH$55,Feuil2!B45)+SUMIFS(Feuil1!$IK$42:$IK$55,Feuil1!$IJ$42:$IJ$55,Feuil2!B45)+SUMIFS(Feuil1!$IM$42:$IM$55,Feuil1!$IL$42:$IL$55,Feuil2!B45)+SUMIFS(Feuil1!$IO$42:$IO$55,Feuil1!$IN$42:$IN$55,Feuil2!B45)+SUMIFS(Feuil1!$IQ$42:$IQ$55,Feuil1!$IP$42:$IP$55,Feuil2!B45)</f>
        <v>0</v>
      </c>
      <c r="AG45" s="44">
        <f>SUMIFS(Feuil1!$IS$42:$IS$55,Feuil1!$IR$42:$IR$55,Feuil2!B45)+SUMIFS(Feuil1!$IU$42:$IU$55,Feuil1!$IT$42:$IT$55,Feuil2!B45)+SUMIFS(Feuil1!$IW$42:$IW$55,Feuil1!$IV$42:$IV$55,Feuil2!B45)+SUMIFS(Feuil1!$IY$42:$IY$55,Feuil1!$IX$42:$IX$55,Feuil2!B45)+SUMIFS(Feuil1!$JA$42:$JA$55,Feuil1!$IZ$42:$IZ$55,Feuil2!B45)</f>
        <v>0</v>
      </c>
    </row>
    <row r="46" spans="1:33" hidden="1" x14ac:dyDescent="0.3">
      <c r="A46" t="s">
        <v>189</v>
      </c>
      <c r="B46" t="s">
        <v>72</v>
      </c>
      <c r="D46">
        <f>SUMIFS(données_demande!$B$2:$B$57,données_demande!$A$2:$A$57,Feuil2!B46)</f>
        <v>0</v>
      </c>
      <c r="E46">
        <f>SUMIFS(données_demande!$C$2:$C$57,données_demande!$A$2:$A$57,Feuil2!B46)</f>
        <v>0</v>
      </c>
      <c r="F46" s="1">
        <f t="shared" si="0"/>
        <v>0</v>
      </c>
      <c r="G46" s="61">
        <f>D46+E46-SUM(H46:AF46)</f>
        <v>0</v>
      </c>
      <c r="H46" s="44">
        <f>SUMIFS('données_mise en stock'!$B$3:$B$164,'données_mise en stock'!$A$3:$A$164,Feuil2!B46)</f>
        <v>0</v>
      </c>
      <c r="I46" s="44">
        <f>SUMIFS('données_mise en stock'!$C$3:$C$164,'données_mise en stock'!$A$3:$A$164,Feuil2!B46)</f>
        <v>0</v>
      </c>
      <c r="J46" s="44">
        <f>SUMIFS('données_mise en stock'!$D$3:$D$164,'données_mise en stock'!$A$3:$A$164,Feuil2!B46)</f>
        <v>0</v>
      </c>
      <c r="K46" s="44">
        <f>SUMIFS('données_mise en stock'!$E$3:$E$164,'données_mise en stock'!$A$3:$A$164,Feuil2!B46)</f>
        <v>0</v>
      </c>
      <c r="L46" s="44">
        <f>SUMIFS('données_mise en stock'!$F$3:$F$164,'données_mise en stock'!$A$3:$A$164,Feuil2!B46)</f>
        <v>0</v>
      </c>
      <c r="M46" s="44">
        <f>SUMIFS('données_mise en stock'!$G$3:$G$164,'données_mise en stock'!$A$3:$A$164,Feuil2!B46)</f>
        <v>0</v>
      </c>
      <c r="N46" s="44">
        <f>SUMIFS('données_mise en stock'!$H$3:$H$164,'données_mise en stock'!$A$3:$A$164,Feuil2!B46)</f>
        <v>0</v>
      </c>
      <c r="O46" s="44">
        <f>SUMIFS('données_mise en stock'!$I$3:$I$164,'données_mise en stock'!$A$3:$A$164,Feuil2!B46)</f>
        <v>0</v>
      </c>
      <c r="P46" s="44">
        <f>SUMIFS('données_mise en stock'!$J$3:$J$164,'données_mise en stock'!$A$3:$A$164,Feuil2!B46)</f>
        <v>0</v>
      </c>
      <c r="Q46" s="44">
        <f>SUMIFS('données_mise en stock'!$K$3:$K$164,'données_mise en stock'!$A$3:$A$164,Feuil2!B46)</f>
        <v>0</v>
      </c>
      <c r="R46" s="44">
        <f>SUMIFS('données_mise en stock'!$L$3:$L$164,'données_mise en stock'!$A$3:$A$164,Feuil2!B46)</f>
        <v>0</v>
      </c>
      <c r="S46" s="44">
        <f>SUMIFS('données_mise en stock'!$M$3:$M$164,'données_mise en stock'!$A$3:$A$164,Feuil2!B46)</f>
        <v>0</v>
      </c>
      <c r="T46" s="44">
        <f>SUMIFS('données_mise en stock'!$N$3:$N$164,'données_mise en stock'!$A$3:$A$164,Feuil2!B46)</f>
        <v>0</v>
      </c>
      <c r="U46" s="44">
        <f>SUMIFS('données_mise en stock'!$O$3:$O$164,'données_mise en stock'!$A$3:$A$164,Feuil2!B46)</f>
        <v>0</v>
      </c>
      <c r="V46" s="44">
        <f>SUMIFS(Feuil1!$EM$42:$EM$55,Feuil1!$EL$42:$EL$55,Feuil2!B46)+SUMIFS(Feuil1!$EO$42:$EO$55,Feuil1!$EN$42:$EN$55,Feuil2!B46)+SUMIFS(Feuil1!$EQ$42:$EQ$55,Feuil1!$EP$42:$EP$55,Feuil2!B46)+SUMIFS(Feuil1!$ES$42:$ES$55,Feuil1!$ER$42:$ER$55,Feuil2!B46)+SUMIFS(Feuil1!$EU$43:$EU$55,Feuil1!$ET$43:$ET$55,Feuil2!B46)</f>
        <v>0</v>
      </c>
      <c r="W46" s="44">
        <f>SUMIFS(Feuil1!$EW$42:$EW$55,Feuil1!$EV$42:$EV$55,Feuil2!B46)+SUMIFS(Feuil1!$EY$42:$EY$55,Feuil1!$EX$42:$EX$55,Feuil2!B46)+SUMIFS(Feuil1!$FA$42:$FA$55,Feuil1!$EZ$42:$EZ$55,Feuil2!B46)+SUMIFS(Feuil1!$FC$42:$FC$55,Feuil1!$FB$42:$FB$55,Feuil2!B46)+SUMIFS(Feuil1!$FE$42:$FE$55,Feuil1!$FD$42:$FD$55,Feuil2!B46)</f>
        <v>0</v>
      </c>
      <c r="X46" s="44">
        <f>SUMIFS(Feuil1!$FG$42:$FG$55,Feuil1!$FF$42:$FF$55,Feuil2!B46)+SUMIFS(Feuil1!$FI$42:$FI$55,Feuil1!$FH$42:$FH$55,Feuil2!B46)+SUMIFS(Feuil1!$FK$42:$FK$55,Feuil1!$FJ$42:$FJ$55,Feuil2!B46)+SUMIFS(Feuil1!$FM$42:$FM$55,Feuil1!$FL$42:$FL$55,Feuil2!B46)+SUMIFS(Feuil1!$FO$42:$FO$55,Feuil1!$FN$42:$FN$55,Feuil2!B46)</f>
        <v>0</v>
      </c>
      <c r="Y46" s="44">
        <f>SUMIFS(Feuil1!$FQ$42:$FQ$55,Feuil1!$FP$42:$FP$55,Feuil2!B46)+SUMIFS(Feuil1!$FS$42:$FS$55,Feuil1!$FR$42:$FR$55,Feuil2!B46)+SUMIFS(Feuil1!$FU$42:$FU$55,Feuil1!$FT$42:$FT$55,Feuil2!B46)+SUMIFS(Feuil1!$FW$42:$FW$55,Feuil1!$FV$42:$FV$55,Feuil2!B46)+SUMIFS(Feuil1!$FY$42:$FY$55,Feuil1!$FX$42:$FX$55,Feuil2!B46)</f>
        <v>0</v>
      </c>
      <c r="Z46" s="44">
        <f>SUMIFS(Feuil1!$GA$42:$GA$55,Feuil1!$FZ$42:$FZ$55,Feuil2!B46)+SUMIFS(Feuil1!$GC$42:$GC$55,Feuil1!$GB$42:$GB$55,Feuil2!B46)+SUMIFS(Feuil1!$GE$42:$GE$55,Feuil1!$GD$42:$GD$55,Feuil2!B46)+SUMIFS(Feuil1!$GG$42:$GG$55,Feuil1!$GF$42:$GF$55,Feuil2!B46)+SUMIFS(Feuil1!$GI$42:$GI$55,Feuil1!$GH$42:$GH$55,Feuil2!B46)</f>
        <v>0</v>
      </c>
      <c r="AA46" s="44">
        <f>SUMIFS(Feuil1!$GK$42:$GK$55,Feuil1!$GJ$42:$GJ$55,Feuil2!B46)+SUMIFS(Feuil1!$GM$42:$GM$55,Feuil1!$GL$42:$GL$55,Feuil2!B46)+SUMIFS(Feuil1!$GO$42:$GO$55,Feuil1!$GN$42:$GN$55,Feuil2!B46)+SUMIFS(Feuil1!$GQ$42:$GQ$55,Feuil1!$GP$42:$GP$55,Feuil2!B46)+SUMIFS(Feuil1!$GS$42:$GS$55,Feuil1!$GR$42:$GR$55,Feuil2!B46)</f>
        <v>0</v>
      </c>
      <c r="AB46" s="44">
        <f>SUMIFS(Feuil1!$GU$42:$GU$55,Feuil1!$GT$42:$GT$55,Feuil2!B46)+SUMIFS(Feuil1!$GW$42:$GW$55,Feuil1!$GV$42:$GV$55,Feuil2!B46)+SUMIFS(Feuil1!$GY$42:$GY$55,Feuil1!$GX$42:$GX$55,Feuil2!B46)+SUMIFS(Feuil1!$HA$42:$HA$55,Feuil1!$GZ$42:$GZ$55,Feuil2!B46)+SUMIFS(Feuil1!$HC$42:$HC$55,Feuil1!$HB$42:$HB$55,Feuil2!B46)</f>
        <v>0</v>
      </c>
      <c r="AC46" s="44">
        <f>SUMIFS(Feuil1!$HE$42:$HE$55,Feuil1!$HD$42:$HD$55,Feuil2!B46)+SUMIFS(Feuil1!$HG$42:$HG$55,Feuil1!$HF$42:$HF$55,Feuil2!B46)+SUMIFS(Feuil1!$HI$42:$HI$55,Feuil1!$HH$42:$HH$55,Feuil2!B46)+SUMIFS(Feuil1!$HK$42:$HK$55,Feuil1!$HJ$42:$HJ$55,Feuil2!B46)+SUMIFS(Feuil1!$HM$42:$HM$55,Feuil1!$HL$42:$HL$55,Feuil2!B46)</f>
        <v>0</v>
      </c>
      <c r="AD46" s="44">
        <f>SUMIFS(Feuil1!$HO$42:$HO$55,Feuil1!$HN$42:$HN$55,Feuil2!B46)+SUMIFS(Feuil1!$HQ$42:$HQ$55,Feuil1!$HP$42:$HP$55,Feuil2!B46)+SUMIFS(Feuil1!$HS$42:$HS$55,Feuil1!$HR$42:$HR$55,Feuil2!B46)+SUMIFS(Feuil1!$HU$43:$HU$55,Feuil1!$HT$43:$HT$55,Feuil2!B46)+SUMIFS(Feuil1!$HW$42:$HW$55,Feuil1!$HV$42:$HV$55,Feuil2!B46)</f>
        <v>0</v>
      </c>
      <c r="AE46" s="44">
        <f>SUMIFS(Feuil1!$HY$42:$HY$55,Feuil1!$HX$42:$HX$55,Feuil2!B46)+SUMIFS(Feuil1!$IA$42:$IA$55,Feuil1!$HZ$42:$HZ$55,Feuil2!B46)+SUMIFS(Feuil1!$IC$42:$IC$55,Feuil1!$IB$42:$IB$55,Feuil2!B46)+SUMIFS(Feuil1!$IE$42:$IE$55,Feuil1!$ID$42:$ID$55,Feuil2!B46)+SUMIFS(Feuil1!$IG$42:$IG$55,Feuil1!$IF$42:$IF$55,Feuil2!B46)</f>
        <v>0</v>
      </c>
      <c r="AF46" s="44">
        <f>SUMIFS(Feuil1!$II$42:$II$55,Feuil1!$IH$42:$IH$55,Feuil2!B46)+SUMIFS(Feuil1!$IK$42:$IK$55,Feuil1!$IJ$42:$IJ$55,Feuil2!B46)+SUMIFS(Feuil1!$IM$42:$IM$55,Feuil1!$IL$42:$IL$55,Feuil2!B46)+SUMIFS(Feuil1!$IO$42:$IO$55,Feuil1!$IN$42:$IN$55,Feuil2!B46)+SUMIFS(Feuil1!$IQ$42:$IQ$55,Feuil1!$IP$42:$IP$55,Feuil2!B46)</f>
        <v>0</v>
      </c>
      <c r="AG46" s="44">
        <f>SUMIFS(Feuil1!$IS$42:$IS$55,Feuil1!$IR$42:$IR$55,Feuil2!B46)+SUMIFS(Feuil1!$IU$42:$IU$55,Feuil1!$IT$42:$IT$55,Feuil2!B46)+SUMIFS(Feuil1!$IW$42:$IW$55,Feuil1!$IV$42:$IV$55,Feuil2!B46)+SUMIFS(Feuil1!$IY$42:$IY$55,Feuil1!$IX$42:$IX$55,Feuil2!B46)+SUMIFS(Feuil1!$JA$42:$JA$55,Feuil1!$IZ$42:$IZ$55,Feuil2!B46)</f>
        <v>0</v>
      </c>
    </row>
    <row r="47" spans="1:33" x14ac:dyDescent="0.3">
      <c r="A47" t="s">
        <v>189</v>
      </c>
      <c r="B47" t="s">
        <v>168</v>
      </c>
      <c r="D47">
        <f>SUMIFS(données_demande!$B$2:$B$57,données_demande!$A$2:$A$57,Feuil2!B47)</f>
        <v>4</v>
      </c>
      <c r="E47">
        <f>SUMIFS(données_demande!$C$2:$C$57,données_demande!$A$2:$A$57,Feuil2!B47)</f>
        <v>0</v>
      </c>
      <c r="F47" s="1">
        <f t="shared" si="0"/>
        <v>4</v>
      </c>
      <c r="G47" s="65">
        <f>D47+E47-SUM(H47:AF47)</f>
        <v>0</v>
      </c>
      <c r="H47" s="44">
        <f>SUMIFS('données_mise en stock'!$B$3:$B$164,'données_mise en stock'!$A$3:$A$164,Feuil2!B47)</f>
        <v>0</v>
      </c>
      <c r="I47" s="44">
        <f>SUMIFS('données_mise en stock'!$C$3:$C$164,'données_mise en stock'!$A$3:$A$164,Feuil2!B47)</f>
        <v>0</v>
      </c>
      <c r="J47" s="44">
        <f>SUMIFS('données_mise en stock'!$D$3:$D$164,'données_mise en stock'!$A$3:$A$164,Feuil2!B47)</f>
        <v>0</v>
      </c>
      <c r="K47" s="44">
        <f>SUMIFS('données_mise en stock'!$E$3:$E$164,'données_mise en stock'!$A$3:$A$164,Feuil2!B47)</f>
        <v>0</v>
      </c>
      <c r="L47" s="44">
        <f>SUMIFS('données_mise en stock'!$F$3:$F$164,'données_mise en stock'!$A$3:$A$164,Feuil2!B47)</f>
        <v>0</v>
      </c>
      <c r="M47" s="44">
        <f>SUMIFS('données_mise en stock'!$G$3:$G$164,'données_mise en stock'!$A$3:$A$164,Feuil2!B47)</f>
        <v>0</v>
      </c>
      <c r="N47" s="44">
        <f>SUMIFS('données_mise en stock'!$H$3:$H$164,'données_mise en stock'!$A$3:$A$164,Feuil2!B47)</f>
        <v>0</v>
      </c>
      <c r="O47" s="44">
        <f>SUMIFS('données_mise en stock'!$I$3:$I$164,'données_mise en stock'!$A$3:$A$164,Feuil2!B47)</f>
        <v>0</v>
      </c>
      <c r="P47" s="44">
        <f>SUMIFS('données_mise en stock'!$J$3:$J$164,'données_mise en stock'!$A$3:$A$164,Feuil2!B47)</f>
        <v>0</v>
      </c>
      <c r="Q47" s="44">
        <f>SUMIFS('données_mise en stock'!$K$3:$K$164,'données_mise en stock'!$A$3:$A$164,Feuil2!B47)</f>
        <v>0</v>
      </c>
      <c r="R47" s="44">
        <f>SUMIFS('données_mise en stock'!$L$3:$L$164,'données_mise en stock'!$A$3:$A$164,Feuil2!B47)</f>
        <v>0</v>
      </c>
      <c r="S47" s="44">
        <f>SUMIFS('données_mise en stock'!$M$3:$M$164,'données_mise en stock'!$A$3:$A$164,Feuil2!B47)</f>
        <v>0</v>
      </c>
      <c r="T47" s="44">
        <v>1</v>
      </c>
      <c r="U47" s="44">
        <f>SUMIFS('données_mise en stock'!$O$3:$O$164,'données_mise en stock'!$A$3:$A$164,Feuil2!B47)</f>
        <v>0</v>
      </c>
      <c r="V47" s="44">
        <f>SUMIFS(Feuil1!$EM$42:$EM$55,Feuil1!$EL$42:$EL$55,Feuil2!B47)+SUMIFS(Feuil1!$EO$42:$EO$55,Feuil1!$EN$42:$EN$55,Feuil2!B47)+SUMIFS(Feuil1!$EQ$42:$EQ$55,Feuil1!$EP$42:$EP$55,Feuil2!B47)+SUMIFS(Feuil1!$ES$42:$ES$55,Feuil1!$ER$42:$ER$55,Feuil2!B47)+SUMIFS(Feuil1!$EU$43:$EU$55,Feuil1!$ET$43:$ET$55,Feuil2!B47)</f>
        <v>0</v>
      </c>
      <c r="W47" s="44">
        <f>SUMIFS(Feuil1!$EW$42:$EW$55,Feuil1!$EV$42:$EV$55,Feuil2!B47)+SUMIFS(Feuil1!$EY$42:$EY$55,Feuil1!$EX$42:$EX$55,Feuil2!B47)+SUMIFS(Feuil1!$FA$42:$FA$55,Feuil1!$EZ$42:$EZ$55,Feuil2!B47)+SUMIFS(Feuil1!$FC$42:$FC$55,Feuil1!$FB$42:$FB$55,Feuil2!B47)+SUMIFS(Feuil1!$FE$42:$FE$55,Feuil1!$FD$42:$FD$55,Feuil2!B47)</f>
        <v>0</v>
      </c>
      <c r="X47" s="44">
        <f>SUMIFS(Feuil1!$FG$42:$FG$55,Feuil1!$FF$42:$FF$55,Feuil2!B47)+SUMIFS(Feuil1!$FI$42:$FI$55,Feuil1!$FH$42:$FH$55,Feuil2!B47)+SUMIFS(Feuil1!$FK$42:$FK$55,Feuil1!$FJ$42:$FJ$55,Feuil2!B47)+SUMIFS(Feuil1!$FM$42:$FM$55,Feuil1!$FL$42:$FL$55,Feuil2!B47)+SUMIFS(Feuil1!$FO$42:$FO$55,Feuil1!$FN$42:$FN$55,Feuil2!B47)</f>
        <v>0</v>
      </c>
      <c r="Y47" s="44">
        <f>SUMIFS(Feuil1!$FQ$42:$FQ$55,Feuil1!$FP$42:$FP$55,Feuil2!B47)+SUMIFS(Feuil1!$FS$42:$FS$55,Feuil1!$FR$42:$FR$55,Feuil2!B47)+SUMIFS(Feuil1!$FU$42:$FU$55,Feuil1!$FT$42:$FT$55,Feuil2!B47)+SUMIFS(Feuil1!$FW$42:$FW$55,Feuil1!$FV$42:$FV$55,Feuil2!B47)+SUMIFS(Feuil1!$FY$42:$FY$55,Feuil1!$FX$42:$FX$55,Feuil2!B47)</f>
        <v>0</v>
      </c>
      <c r="Z47" s="44">
        <f>SUMIFS(Feuil1!$GA$42:$GA$55,Feuil1!$FZ$42:$FZ$55,Feuil2!B47)+SUMIFS(Feuil1!$GC$42:$GC$55,Feuil1!$GB$42:$GB$55,Feuil2!B47)+SUMIFS(Feuil1!$GE$42:$GE$55,Feuil1!$GD$42:$GD$55,Feuil2!B47)+SUMIFS(Feuil1!$GG$42:$GG$55,Feuil1!$GF$42:$GF$55,Feuil2!B47)+SUMIFS(Feuil1!$GI$42:$GI$55,Feuil1!$GH$42:$GH$55,Feuil2!B47)</f>
        <v>0</v>
      </c>
      <c r="AA47" s="44">
        <f>SUMIFS(Feuil1!$GK$42:$GK$55,Feuil1!$GJ$42:$GJ$55,Feuil2!B47)+SUMIFS(Feuil1!$GM$42:$GM$55,Feuil1!$GL$42:$GL$55,Feuil2!B47)+SUMIFS(Feuil1!$GO$42:$GO$55,Feuil1!$GN$42:$GN$55,Feuil2!B47)+SUMIFS(Feuil1!$GQ$42:$GQ$55,Feuil1!$GP$42:$GP$55,Feuil2!B47)+SUMIFS(Feuil1!$GS$42:$GS$55,Feuil1!$GR$42:$GR$55,Feuil2!B47)</f>
        <v>3</v>
      </c>
      <c r="AB47" s="44">
        <f>SUMIFS(Feuil1!$GU$42:$GU$55,Feuil1!$GT$42:$GT$55,Feuil2!B47)+SUMIFS(Feuil1!$GW$42:$GW$55,Feuil1!$GV$42:$GV$55,Feuil2!B47)+SUMIFS(Feuil1!$GY$42:$GY$55,Feuil1!$GX$42:$GX$55,Feuil2!B47)+SUMIFS(Feuil1!$HA$42:$HA$55,Feuil1!$GZ$42:$GZ$55,Feuil2!B47)+SUMIFS(Feuil1!$HC$42:$HC$55,Feuil1!$HB$42:$HB$55,Feuil2!B47)</f>
        <v>0</v>
      </c>
      <c r="AC47" s="44">
        <f>SUMIFS(Feuil1!$HE$42:$HE$55,Feuil1!$HD$42:$HD$55,Feuil2!B47)+SUMIFS(Feuil1!$HG$42:$HG$55,Feuil1!$HF$42:$HF$55,Feuil2!B47)+SUMIFS(Feuil1!$HI$42:$HI$55,Feuil1!$HH$42:$HH$55,Feuil2!B47)+SUMIFS(Feuil1!$HK$42:$HK$55,Feuil1!$HJ$42:$HJ$55,Feuil2!B47)+SUMIFS(Feuil1!$HM$42:$HM$55,Feuil1!$HL$42:$HL$55,Feuil2!B47)</f>
        <v>0</v>
      </c>
      <c r="AD47" s="44">
        <f>SUMIFS(Feuil1!$HO$42:$HO$55,Feuil1!$HN$42:$HN$55,Feuil2!B47)+SUMIFS(Feuil1!$HQ$42:$HQ$55,Feuil1!$HP$42:$HP$55,Feuil2!B47)+SUMIFS(Feuil1!$HS$42:$HS$55,Feuil1!$HR$42:$HR$55,Feuil2!B47)+SUMIFS(Feuil1!$HU$43:$HU$55,Feuil1!$HT$43:$HT$55,Feuil2!B47)+SUMIFS(Feuil1!$HW$42:$HW$55,Feuil1!$HV$42:$HV$55,Feuil2!B47)</f>
        <v>0</v>
      </c>
      <c r="AE47" s="44">
        <f>SUMIFS(Feuil1!$HY$42:$HY$55,Feuil1!$HX$42:$HX$55,Feuil2!B47)+SUMIFS(Feuil1!$IA$42:$IA$55,Feuil1!$HZ$42:$HZ$55,Feuil2!B47)+SUMIFS(Feuil1!$IC$42:$IC$55,Feuil1!$IB$42:$IB$55,Feuil2!B47)+SUMIFS(Feuil1!$IE$42:$IE$55,Feuil1!$ID$42:$ID$55,Feuil2!B47)+SUMIFS(Feuil1!$IG$42:$IG$55,Feuil1!$IF$42:$IF$55,Feuil2!B47)</f>
        <v>0</v>
      </c>
      <c r="AF47" s="44">
        <f>SUMIFS(Feuil1!$II$42:$II$55,Feuil1!$IH$42:$IH$55,Feuil2!B47)+SUMIFS(Feuil1!$IK$42:$IK$55,Feuil1!$IJ$42:$IJ$55,Feuil2!B47)+SUMIFS(Feuil1!$IM$42:$IM$55,Feuil1!$IL$42:$IL$55,Feuil2!B47)+SUMIFS(Feuil1!$IO$42:$IO$55,Feuil1!$IN$42:$IN$55,Feuil2!B47)+SUMIFS(Feuil1!$IQ$42:$IQ$55,Feuil1!$IP$42:$IP$55,Feuil2!B47)</f>
        <v>0</v>
      </c>
      <c r="AG47" s="44">
        <f>SUMIFS(Feuil1!$IS$42:$IS$55,Feuil1!$IR$42:$IR$55,Feuil2!B47)+SUMIFS(Feuil1!$IU$42:$IU$55,Feuil1!$IT$42:$IT$55,Feuil2!B47)+SUMIFS(Feuil1!$IW$42:$IW$55,Feuil1!$IV$42:$IV$55,Feuil2!B47)+SUMIFS(Feuil1!$IY$42:$IY$55,Feuil1!$IX$42:$IX$55,Feuil2!B47)+SUMIFS(Feuil1!$JA$42:$JA$55,Feuil1!$IZ$42:$IZ$55,Feuil2!B47)</f>
        <v>0</v>
      </c>
    </row>
    <row r="48" spans="1:33" x14ac:dyDescent="0.3">
      <c r="A48" t="s">
        <v>189</v>
      </c>
      <c r="B48" t="s">
        <v>8</v>
      </c>
      <c r="D48">
        <f>SUMIFS(données_demande!$B$2:$B$57,données_demande!$A$2:$A$57,Feuil2!B48)</f>
        <v>0</v>
      </c>
      <c r="E48">
        <f>SUMIFS(données_demande!$C$2:$C$57,données_demande!$A$2:$A$57,Feuil2!B48)</f>
        <v>70</v>
      </c>
      <c r="F48" s="1">
        <f t="shared" si="0"/>
        <v>70</v>
      </c>
      <c r="G48" s="61">
        <f>D48+E48-SUM(H48:AF48)</f>
        <v>43</v>
      </c>
      <c r="H48" s="44">
        <f>SUMIFS('données_mise en stock'!$B$3:$B$164,'données_mise en stock'!$A$3:$A$164,Feuil2!B48)</f>
        <v>0</v>
      </c>
      <c r="I48" s="44">
        <f>SUMIFS('données_mise en stock'!$C$3:$C$164,'données_mise en stock'!$A$3:$A$164,Feuil2!B48)</f>
        <v>0</v>
      </c>
      <c r="J48" s="44">
        <f>SUMIFS('données_mise en stock'!$D$3:$D$164,'données_mise en stock'!$A$3:$A$164,Feuil2!B48)</f>
        <v>0</v>
      </c>
      <c r="K48" s="44">
        <f>SUMIFS('données_mise en stock'!$E$3:$E$164,'données_mise en stock'!$A$3:$A$164,Feuil2!B48)</f>
        <v>4</v>
      </c>
      <c r="L48" s="44">
        <f>SUMIFS('données_mise en stock'!$F$3:$F$164,'données_mise en stock'!$A$3:$A$164,Feuil2!B48)</f>
        <v>8</v>
      </c>
      <c r="M48" s="44">
        <f>SUMIFS('données_mise en stock'!$G$3:$G$164,'données_mise en stock'!$A$3:$A$164,Feuil2!B48)</f>
        <v>0</v>
      </c>
      <c r="N48" s="44">
        <f>SUMIFS('données_mise en stock'!$H$3:$H$164,'données_mise en stock'!$A$3:$A$164,Feuil2!B48)</f>
        <v>0</v>
      </c>
      <c r="O48" s="44">
        <f>SUMIFS('données_mise en stock'!$I$3:$I$164,'données_mise en stock'!$A$3:$A$164,Feuil2!B48)</f>
        <v>0</v>
      </c>
      <c r="P48" s="44">
        <f>SUMIFS('données_mise en stock'!$J$3:$J$164,'données_mise en stock'!$A$3:$A$164,Feuil2!B48)</f>
        <v>0</v>
      </c>
      <c r="Q48" s="44">
        <f>SUMIFS('données_mise en stock'!$K$3:$K$164,'données_mise en stock'!$A$3:$A$164,Feuil2!B48)</f>
        <v>0</v>
      </c>
      <c r="R48" s="44">
        <f>SUMIFS('données_mise en stock'!$L$3:$L$164,'données_mise en stock'!$A$3:$A$164,Feuil2!B48)</f>
        <v>2</v>
      </c>
      <c r="S48" s="44">
        <f>SUMIFS('données_mise en stock'!$M$3:$M$164,'données_mise en stock'!$A$3:$A$164,Feuil2!B48)</f>
        <v>1</v>
      </c>
      <c r="T48" s="44">
        <f>SUMIFS('données_mise en stock'!$N$3:$N$164,'données_mise en stock'!$A$3:$A$164,Feuil2!B48)</f>
        <v>0</v>
      </c>
      <c r="U48" s="44">
        <f>SUMIFS('données_mise en stock'!$O$3:$O$164,'données_mise en stock'!$A$3:$A$164,Feuil2!B48)</f>
        <v>0</v>
      </c>
      <c r="V48" s="44">
        <f>SUMIFS(Feuil1!$EM$42:$EM$55,Feuil1!$EL$42:$EL$55,Feuil2!B48)+SUMIFS(Feuil1!$EO$42:$EO$55,Feuil1!$EN$42:$EN$55,Feuil2!B48)+SUMIFS(Feuil1!$EQ$42:$EQ$55,Feuil1!$EP$42:$EP$55,Feuil2!B48)+SUMIFS(Feuil1!$ES$42:$ES$55,Feuil1!$ER$42:$ER$55,Feuil2!B48)+SUMIFS(Feuil1!$EU$43:$EU$55,Feuil1!$ET$43:$ET$55,Feuil2!B48)</f>
        <v>0</v>
      </c>
      <c r="W48" s="44">
        <f>SUMIFS(Feuil1!$EW$42:$EW$55,Feuil1!$EV$42:$EV$55,Feuil2!B48)+SUMIFS(Feuil1!$EY$42:$EY$55,Feuil1!$EX$42:$EX$55,Feuil2!B48)+SUMIFS(Feuil1!$FA$42:$FA$55,Feuil1!$EZ$42:$EZ$55,Feuil2!B48)+SUMIFS(Feuil1!$FC$42:$FC$55,Feuil1!$FB$42:$FB$55,Feuil2!B48)+SUMIFS(Feuil1!$FE$42:$FE$55,Feuil1!$FD$42:$FD$55,Feuil2!B48)</f>
        <v>0</v>
      </c>
      <c r="X48" s="44">
        <f>SUMIFS(Feuil1!$FG$42:$FG$55,Feuil1!$FF$42:$FF$55,Feuil2!B48)+SUMIFS(Feuil1!$FI$42:$FI$55,Feuil1!$FH$42:$FH$55,Feuil2!B48)+SUMIFS(Feuil1!$FK$42:$FK$55,Feuil1!$FJ$42:$FJ$55,Feuil2!B48)+SUMIFS(Feuil1!$FM$42:$FM$55,Feuil1!$FL$42:$FL$55,Feuil2!B48)+SUMIFS(Feuil1!$FO$42:$FO$55,Feuil1!$FN$42:$FN$55,Feuil2!B48)</f>
        <v>0</v>
      </c>
      <c r="Y48" s="44">
        <f>SUMIFS(Feuil1!$FQ$42:$FQ$55,Feuil1!$FP$42:$FP$55,Feuil2!B48)+SUMIFS(Feuil1!$FS$42:$FS$55,Feuil1!$FR$42:$FR$55,Feuil2!B48)+SUMIFS(Feuil1!$FU$42:$FU$55,Feuil1!$FT$42:$FT$55,Feuil2!B48)+SUMIFS(Feuil1!$FW$42:$FW$55,Feuil1!$FV$42:$FV$55,Feuil2!B48)+SUMIFS(Feuil1!$FY$42:$FY$55,Feuil1!$FX$42:$FX$55,Feuil2!B48)</f>
        <v>4</v>
      </c>
      <c r="Z48" s="44">
        <f>SUMIFS(Feuil1!$GA$42:$GA$55,Feuil1!$FZ$42:$FZ$55,Feuil2!B48)+SUMIFS(Feuil1!$GC$42:$GC$55,Feuil1!$GB$42:$GB$55,Feuil2!B48)+SUMIFS(Feuil1!$GE$42:$GE$55,Feuil1!$GD$42:$GD$55,Feuil2!B48)+SUMIFS(Feuil1!$GG$42:$GG$55,Feuil1!$GF$42:$GF$55,Feuil2!B48)+SUMIFS(Feuil1!$GI$42:$GI$55,Feuil1!$GH$42:$GH$55,Feuil2!B48)</f>
        <v>0</v>
      </c>
      <c r="AA48" s="44">
        <f>SUMIFS(Feuil1!$GK$42:$GK$55,Feuil1!$GJ$42:$GJ$55,Feuil2!B48)+SUMIFS(Feuil1!$GM$42:$GM$55,Feuil1!$GL$42:$GL$55,Feuil2!B48)+SUMIFS(Feuil1!$GO$42:$GO$55,Feuil1!$GN$42:$GN$55,Feuil2!B48)+SUMIFS(Feuil1!$GQ$42:$GQ$55,Feuil1!$GP$42:$GP$55,Feuil2!B48)+SUMIFS(Feuil1!$GS$42:$GS$55,Feuil1!$GR$42:$GR$55,Feuil2!B48)</f>
        <v>0</v>
      </c>
      <c r="AB48" s="44">
        <f>SUMIFS(Feuil1!$GU$42:$GU$55,Feuil1!$GT$42:$GT$55,Feuil2!B48)+SUMIFS(Feuil1!$GW$42:$GW$55,Feuil1!$GV$42:$GV$55,Feuil2!B48)+SUMIFS(Feuil1!$GY$42:$GY$55,Feuil1!$GX$42:$GX$55,Feuil2!B48)+SUMIFS(Feuil1!$HA$42:$HA$55,Feuil1!$GZ$42:$GZ$55,Feuil2!B48)+SUMIFS(Feuil1!$HC$42:$HC$55,Feuil1!$HB$42:$HB$55,Feuil2!B48)</f>
        <v>0</v>
      </c>
      <c r="AC48" s="44">
        <f>SUMIFS(Feuil1!$HE$42:$HE$55,Feuil1!$HD$42:$HD$55,Feuil2!B48)+SUMIFS(Feuil1!$HG$42:$HG$55,Feuil1!$HF$42:$HF$55,Feuil2!B48)+SUMIFS(Feuil1!$HI$42:$HI$55,Feuil1!$HH$42:$HH$55,Feuil2!B48)+SUMIFS(Feuil1!$HK$42:$HK$55,Feuil1!$HJ$42:$HJ$55,Feuil2!B48)+SUMIFS(Feuil1!$HM$42:$HM$55,Feuil1!$HL$42:$HL$55,Feuil2!B48)</f>
        <v>8</v>
      </c>
      <c r="AD48" s="44">
        <f>SUMIFS(Feuil1!$HO$42:$HO$55,Feuil1!$HN$42:$HN$55,Feuil2!B48)+SUMIFS(Feuil1!$HQ$42:$HQ$55,Feuil1!$HP$42:$HP$55,Feuil2!B48)+SUMIFS(Feuil1!$HS$42:$HS$55,Feuil1!$HR$42:$HR$55,Feuil2!B48)+SUMIFS(Feuil1!$HU$43:$HU$55,Feuil1!$HT$43:$HT$55,Feuil2!B48)+SUMIFS(Feuil1!$HW$42:$HW$55,Feuil1!$HV$42:$HV$55,Feuil2!B48)</f>
        <v>0</v>
      </c>
      <c r="AE48" s="44">
        <f>SUMIFS(Feuil1!$HY$42:$HY$55,Feuil1!$HX$42:$HX$55,Feuil2!B48)+SUMIFS(Feuil1!$IA$42:$IA$55,Feuil1!$HZ$42:$HZ$55,Feuil2!B48)+SUMIFS(Feuil1!$IC$42:$IC$55,Feuil1!$IB$42:$IB$55,Feuil2!B48)+SUMIFS(Feuil1!$IE$42:$IE$55,Feuil1!$ID$42:$ID$55,Feuil2!B48)+SUMIFS(Feuil1!$IG$42:$IG$55,Feuil1!$IF$42:$IF$55,Feuil2!B48)</f>
        <v>0</v>
      </c>
      <c r="AF48" s="44">
        <f>SUMIFS(Feuil1!$II$42:$II$55,Feuil1!$IH$42:$IH$55,Feuil2!B48)+SUMIFS(Feuil1!$IK$42:$IK$55,Feuil1!$IJ$42:$IJ$55,Feuil2!B48)+SUMIFS(Feuil1!$IM$42:$IM$55,Feuil1!$IL$42:$IL$55,Feuil2!B48)+SUMIFS(Feuil1!$IO$42:$IO$55,Feuil1!$IN$42:$IN$55,Feuil2!B48)+SUMIFS(Feuil1!$IQ$42:$IQ$55,Feuil1!$IP$42:$IP$55,Feuil2!B48)</f>
        <v>0</v>
      </c>
      <c r="AG48" s="44">
        <f>SUMIFS(Feuil1!$IS$42:$IS$55,Feuil1!$IR$42:$IR$55,Feuil2!B48)+SUMIFS(Feuil1!$IU$42:$IU$55,Feuil1!$IT$42:$IT$55,Feuil2!B48)+SUMIFS(Feuil1!$IW$42:$IW$55,Feuil1!$IV$42:$IV$55,Feuil2!B48)+SUMIFS(Feuil1!$IY$42:$IY$55,Feuil1!$IX$42:$IX$55,Feuil2!B48)+SUMIFS(Feuil1!$JA$42:$JA$55,Feuil1!$IZ$42:$IZ$55,Feuil2!B48)</f>
        <v>0</v>
      </c>
    </row>
    <row r="49" spans="1:33" x14ac:dyDescent="0.3">
      <c r="A49" t="s">
        <v>189</v>
      </c>
      <c r="B49" t="s">
        <v>34</v>
      </c>
      <c r="D49">
        <f>SUMIFS(données_demande!$B$2:$B$57,données_demande!$A$2:$A$57,Feuil2!B49)</f>
        <v>0</v>
      </c>
      <c r="E49">
        <f>SUMIFS(données_demande!$C$2:$C$57,données_demande!$A$2:$A$57,Feuil2!B49)</f>
        <v>60</v>
      </c>
      <c r="F49" s="1">
        <f t="shared" si="0"/>
        <v>60</v>
      </c>
      <c r="G49" s="61">
        <f>D49+E49-SUM(H49:AF49)</f>
        <v>7</v>
      </c>
      <c r="H49" s="44">
        <f>SUMIFS('données_mise en stock'!$B$3:$B$164,'données_mise en stock'!$A$3:$A$164,Feuil2!B49)</f>
        <v>0</v>
      </c>
      <c r="I49" s="44">
        <f>SUMIFS('données_mise en stock'!$C$3:$C$164,'données_mise en stock'!$A$3:$A$164,Feuil2!B49)</f>
        <v>0</v>
      </c>
      <c r="J49" s="44">
        <f>SUMIFS('données_mise en stock'!$D$3:$D$164,'données_mise en stock'!$A$3:$A$164,Feuil2!B49)</f>
        <v>0</v>
      </c>
      <c r="K49" s="44">
        <f>SUMIFS('données_mise en stock'!$E$3:$E$164,'données_mise en stock'!$A$3:$A$164,Feuil2!B49)</f>
        <v>0</v>
      </c>
      <c r="L49" s="44">
        <f>SUMIFS('données_mise en stock'!$F$3:$F$164,'données_mise en stock'!$A$3:$A$164,Feuil2!B49)</f>
        <v>4</v>
      </c>
      <c r="M49" s="44">
        <f>SUMIFS('données_mise en stock'!$G$3:$G$164,'données_mise en stock'!$A$3:$A$164,Feuil2!B49)</f>
        <v>7</v>
      </c>
      <c r="N49" s="44">
        <f>SUMIFS('données_mise en stock'!$H$3:$H$164,'données_mise en stock'!$A$3:$A$164,Feuil2!B49)</f>
        <v>0</v>
      </c>
      <c r="O49" s="44">
        <f>SUMIFS('données_mise en stock'!$I$3:$I$164,'données_mise en stock'!$A$3:$A$164,Feuil2!B49)</f>
        <v>7</v>
      </c>
      <c r="P49" s="44">
        <f>SUMIFS('données_mise en stock'!$J$3:$J$164,'données_mise en stock'!$A$3:$A$164,Feuil2!B49)</f>
        <v>0</v>
      </c>
      <c r="Q49" s="44">
        <f>SUMIFS('données_mise en stock'!$K$3:$K$164,'données_mise en stock'!$A$3:$A$164,Feuil2!B49)</f>
        <v>30</v>
      </c>
      <c r="R49" s="44">
        <f>SUMIFS('données_mise en stock'!$L$3:$L$164,'données_mise en stock'!$A$3:$A$164,Feuil2!B49)</f>
        <v>0</v>
      </c>
      <c r="S49" s="44">
        <f>SUMIFS('données_mise en stock'!$M$3:$M$164,'données_mise en stock'!$A$3:$A$164,Feuil2!B49)</f>
        <v>0</v>
      </c>
      <c r="T49" s="44">
        <f>SUMIFS('données_mise en stock'!$N$3:$N$164,'données_mise en stock'!$A$3:$A$164,Feuil2!B49)</f>
        <v>5</v>
      </c>
      <c r="U49" s="44">
        <f>SUMIFS('données_mise en stock'!$O$3:$O$164,'données_mise en stock'!$A$3:$A$164,Feuil2!B49)</f>
        <v>0</v>
      </c>
      <c r="V49" s="44">
        <f>SUMIFS(Feuil1!$EM$42:$EM$55,Feuil1!$EL$42:$EL$55,Feuil2!B49)+SUMIFS(Feuil1!$EO$42:$EO$55,Feuil1!$EN$42:$EN$55,Feuil2!B49)+SUMIFS(Feuil1!$EQ$42:$EQ$55,Feuil1!$EP$42:$EP$55,Feuil2!B49)+SUMIFS(Feuil1!$ES$42:$ES$55,Feuil1!$ER$42:$ER$55,Feuil2!B49)+SUMIFS(Feuil1!$EU$43:$EU$55,Feuil1!$ET$43:$ET$55,Feuil2!B49)</f>
        <v>0</v>
      </c>
      <c r="W49" s="44">
        <f>SUMIFS(Feuil1!$EW$42:$EW$55,Feuil1!$EV$42:$EV$55,Feuil2!B49)+SUMIFS(Feuil1!$EY$42:$EY$55,Feuil1!$EX$42:$EX$55,Feuil2!B49)+SUMIFS(Feuil1!$FA$42:$FA$55,Feuil1!$EZ$42:$EZ$55,Feuil2!B49)+SUMIFS(Feuil1!$FC$42:$FC$55,Feuil1!$FB$42:$FB$55,Feuil2!B49)+SUMIFS(Feuil1!$FE$42:$FE$55,Feuil1!$FD$42:$FD$55,Feuil2!B49)</f>
        <v>0</v>
      </c>
      <c r="X49" s="44">
        <f>SUMIFS(Feuil1!$FG$42:$FG$55,Feuil1!$FF$42:$FF$55,Feuil2!B49)+SUMIFS(Feuil1!$FI$42:$FI$55,Feuil1!$FH$42:$FH$55,Feuil2!B49)+SUMIFS(Feuil1!$FK$42:$FK$55,Feuil1!$FJ$42:$FJ$55,Feuil2!B49)+SUMIFS(Feuil1!$FM$42:$FM$55,Feuil1!$FL$42:$FL$55,Feuil2!B49)+SUMIFS(Feuil1!$FO$42:$FO$55,Feuil1!$FN$42:$FN$55,Feuil2!B49)</f>
        <v>0</v>
      </c>
      <c r="Y49" s="44">
        <f>SUMIFS(Feuil1!$FQ$42:$FQ$55,Feuil1!$FP$42:$FP$55,Feuil2!B49)+SUMIFS(Feuil1!$FS$42:$FS$55,Feuil1!$FR$42:$FR$55,Feuil2!B49)+SUMIFS(Feuil1!$FU$42:$FU$55,Feuil1!$FT$42:$FT$55,Feuil2!B49)+SUMIFS(Feuil1!$FW$42:$FW$55,Feuil1!$FV$42:$FV$55,Feuil2!B49)+SUMIFS(Feuil1!$FY$42:$FY$55,Feuil1!$FX$42:$FX$55,Feuil2!B49)</f>
        <v>0</v>
      </c>
      <c r="Z49" s="44">
        <f>SUMIFS(Feuil1!$GA$42:$GA$55,Feuil1!$FZ$42:$FZ$55,Feuil2!B49)+SUMIFS(Feuil1!$GC$42:$GC$55,Feuil1!$GB$42:$GB$55,Feuil2!B49)+SUMIFS(Feuil1!$GE$42:$GE$55,Feuil1!$GD$42:$GD$55,Feuil2!B49)+SUMIFS(Feuil1!$GG$42:$GG$55,Feuil1!$GF$42:$GF$55,Feuil2!B49)+SUMIFS(Feuil1!$GI$42:$GI$55,Feuil1!$GH$42:$GH$55,Feuil2!B49)</f>
        <v>0</v>
      </c>
      <c r="AA49" s="44">
        <f>SUMIFS(Feuil1!$GK$42:$GK$55,Feuil1!$GJ$42:$GJ$55,Feuil2!B49)+SUMIFS(Feuil1!$GM$42:$GM$55,Feuil1!$GL$42:$GL$55,Feuil2!B49)+SUMIFS(Feuil1!$GO$42:$GO$55,Feuil1!$GN$42:$GN$55,Feuil2!B49)+SUMIFS(Feuil1!$GQ$42:$GQ$55,Feuil1!$GP$42:$GP$55,Feuil2!B49)+SUMIFS(Feuil1!$GS$42:$GS$55,Feuil1!$GR$42:$GR$55,Feuil2!B49)</f>
        <v>0</v>
      </c>
      <c r="AB49" s="44">
        <f>SUMIFS(Feuil1!$GU$42:$GU$55,Feuil1!$GT$42:$GT$55,Feuil2!B49)+SUMIFS(Feuil1!$GW$42:$GW$55,Feuil1!$GV$42:$GV$55,Feuil2!B49)+SUMIFS(Feuil1!$GY$42:$GY$55,Feuil1!$GX$42:$GX$55,Feuil2!B49)+SUMIFS(Feuil1!$HA$42:$HA$55,Feuil1!$GZ$42:$GZ$55,Feuil2!B49)+SUMIFS(Feuil1!$HC$42:$HC$55,Feuil1!$HB$42:$HB$55,Feuil2!B49)</f>
        <v>0</v>
      </c>
      <c r="AC49" s="44">
        <f>SUMIFS(Feuil1!$HE$42:$HE$55,Feuil1!$HD$42:$HD$55,Feuil2!B49)+SUMIFS(Feuil1!$HG$42:$HG$55,Feuil1!$HF$42:$HF$55,Feuil2!B49)+SUMIFS(Feuil1!$HI$42:$HI$55,Feuil1!$HH$42:$HH$55,Feuil2!B49)+SUMIFS(Feuil1!$HK$42:$HK$55,Feuil1!$HJ$42:$HJ$55,Feuil2!B49)+SUMIFS(Feuil1!$HM$42:$HM$55,Feuil1!$HL$42:$HL$55,Feuil2!B49)</f>
        <v>0</v>
      </c>
      <c r="AD49" s="44">
        <f>SUMIFS(Feuil1!$HO$42:$HO$55,Feuil1!$HN$42:$HN$55,Feuil2!B49)+SUMIFS(Feuil1!$HQ$42:$HQ$55,Feuil1!$HP$42:$HP$55,Feuil2!B49)+SUMIFS(Feuil1!$HS$42:$HS$55,Feuil1!$HR$42:$HR$55,Feuil2!B49)+SUMIFS(Feuil1!$HU$43:$HU$55,Feuil1!$HT$43:$HT$55,Feuil2!B49)+SUMIFS(Feuil1!$HW$42:$HW$55,Feuil1!$HV$42:$HV$55,Feuil2!B49)</f>
        <v>0</v>
      </c>
      <c r="AE49" s="44">
        <f>SUMIFS(Feuil1!$HY$42:$HY$55,Feuil1!$HX$42:$HX$55,Feuil2!B49)+SUMIFS(Feuil1!$IA$42:$IA$55,Feuil1!$HZ$42:$HZ$55,Feuil2!B49)+SUMIFS(Feuil1!$IC$42:$IC$55,Feuil1!$IB$42:$IB$55,Feuil2!B49)+SUMIFS(Feuil1!$IE$42:$IE$55,Feuil1!$ID$42:$ID$55,Feuil2!B49)+SUMIFS(Feuil1!$IG$42:$IG$55,Feuil1!$IF$42:$IF$55,Feuil2!B49)</f>
        <v>0</v>
      </c>
      <c r="AF49" s="44">
        <f>SUMIFS(Feuil1!$II$42:$II$55,Feuil1!$IH$42:$IH$55,Feuil2!B49)+SUMIFS(Feuil1!$IK$42:$IK$55,Feuil1!$IJ$42:$IJ$55,Feuil2!B49)+SUMIFS(Feuil1!$IM$42:$IM$55,Feuil1!$IL$42:$IL$55,Feuil2!B49)+SUMIFS(Feuil1!$IO$42:$IO$55,Feuil1!$IN$42:$IN$55,Feuil2!B49)+SUMIFS(Feuil1!$IQ$42:$IQ$55,Feuil1!$IP$42:$IP$55,Feuil2!B49)</f>
        <v>0</v>
      </c>
      <c r="AG49" s="44">
        <f>SUMIFS(Feuil1!$IS$42:$IS$55,Feuil1!$IR$42:$IR$55,Feuil2!B49)+SUMIFS(Feuil1!$IU$42:$IU$55,Feuil1!$IT$42:$IT$55,Feuil2!B49)+SUMIFS(Feuil1!$IW$42:$IW$55,Feuil1!$IV$42:$IV$55,Feuil2!B49)+SUMIFS(Feuil1!$IY$42:$IY$55,Feuil1!$IX$42:$IX$55,Feuil2!B49)+SUMIFS(Feuil1!$JA$42:$JA$55,Feuil1!$IZ$42:$IZ$55,Feuil2!B49)</f>
        <v>0</v>
      </c>
    </row>
    <row r="50" spans="1:33" x14ac:dyDescent="0.3">
      <c r="A50" t="s">
        <v>189</v>
      </c>
      <c r="B50" t="s">
        <v>167</v>
      </c>
      <c r="D50">
        <f>SUMIFS(données_demande!$B$2:$B$57,données_demande!$A$2:$A$57,Feuil2!B50)/2</f>
        <v>3</v>
      </c>
      <c r="E50">
        <f>SUMIFS(données_demande!$C$2:$C$57,données_demande!$A$2:$A$57,Feuil2!B50)/2</f>
        <v>126</v>
      </c>
      <c r="F50" s="1">
        <f t="shared" si="0"/>
        <v>129</v>
      </c>
      <c r="G50" s="61">
        <f>D50+E50-SUM(H50:AF50)</f>
        <v>79</v>
      </c>
      <c r="H50" s="44">
        <f>SUMIFS('données_mise en stock'!$B$3:$B$164,'données_mise en stock'!$A$3:$A$164,Feuil2!B50)</f>
        <v>0</v>
      </c>
      <c r="I50" s="44">
        <f>SUMIFS('données_mise en stock'!$C$3:$C$164,'données_mise en stock'!$A$3:$A$164,Feuil2!B50)</f>
        <v>2</v>
      </c>
      <c r="J50" s="44">
        <f>SUMIFS('données_mise en stock'!$D$3:$D$164,'données_mise en stock'!$A$3:$A$164,Feuil2!B50)</f>
        <v>9</v>
      </c>
      <c r="K50" s="44">
        <f>SUMIFS('données_mise en stock'!$E$3:$E$164,'données_mise en stock'!$A$3:$A$164,Feuil2!B50)</f>
        <v>0</v>
      </c>
      <c r="L50" s="44">
        <f>SUMIFS('données_mise en stock'!$F$3:$F$164,'données_mise en stock'!$A$3:$A$164,Feuil2!B50)</f>
        <v>6</v>
      </c>
      <c r="M50" s="44">
        <f>SUMIFS('données_mise en stock'!$G$3:$G$164,'données_mise en stock'!$A$3:$A$164,Feuil2!B50)</f>
        <v>0</v>
      </c>
      <c r="N50" s="44">
        <f>SUMIFS('données_mise en stock'!$H$3:$H$164,'données_mise en stock'!$A$3:$A$164,Feuil2!B50)</f>
        <v>0</v>
      </c>
      <c r="O50" s="44">
        <f>SUMIFS('données_mise en stock'!$I$3:$I$164,'données_mise en stock'!$A$3:$A$164,Feuil2!B50)</f>
        <v>0</v>
      </c>
      <c r="P50" s="44">
        <f>SUMIFS('données_mise en stock'!$J$3:$J$164,'données_mise en stock'!$A$3:$A$164,Feuil2!B50)</f>
        <v>0</v>
      </c>
      <c r="Q50" s="44">
        <f>SUMIFS('données_mise en stock'!$K$3:$K$164,'données_mise en stock'!$A$3:$A$164,Feuil2!B50)</f>
        <v>7</v>
      </c>
      <c r="R50" s="44">
        <f>SUMIFS('données_mise en stock'!$L$3:$L$164,'données_mise en stock'!$A$3:$A$164,Feuil2!B50)</f>
        <v>0</v>
      </c>
      <c r="S50" s="44">
        <f>SUMIFS('données_mise en stock'!$M$3:$M$164,'données_mise en stock'!$A$3:$A$164,Feuil2!B50)</f>
        <v>5</v>
      </c>
      <c r="T50" s="44">
        <f>SUMIFS('données_mise en stock'!$N$3:$N$164,'données_mise en stock'!$A$3:$A$164,Feuil2!B50)</f>
        <v>0</v>
      </c>
      <c r="U50" s="44">
        <f>SUMIFS('données_mise en stock'!$O$3:$O$164,'données_mise en stock'!$A$3:$A$164,Feuil2!B50)</f>
        <v>5</v>
      </c>
      <c r="V50" s="44">
        <f>SUMIFS(Feuil1!$EM$42:$EM$55,Feuil1!$EL$42:$EL$55,Feuil2!B50)+SUMIFS(Feuil1!$EO$42:$EO$55,Feuil1!$EN$42:$EN$55,Feuil2!B50)+SUMIFS(Feuil1!$EQ$42:$EQ$55,Feuil1!$EP$42:$EP$55,Feuil2!B50)+SUMIFS(Feuil1!$ES$42:$ES$55,Feuil1!$ER$42:$ER$55,Feuil2!B50)+SUMIFS(Feuil1!$EU$43:$EU$55,Feuil1!$ET$43:$ET$55,Feuil2!B50)</f>
        <v>5</v>
      </c>
      <c r="W50" s="44">
        <f>SUMIFS(Feuil1!$EW$42:$EW$55,Feuil1!$EV$42:$EV$55,Feuil2!B50)+SUMIFS(Feuil1!$EY$42:$EY$55,Feuil1!$EX$42:$EX$55,Feuil2!B50)+SUMIFS(Feuil1!$FA$42:$FA$55,Feuil1!$EZ$42:$EZ$55,Feuil2!B50)+SUMIFS(Feuil1!$FC$42:$FC$55,Feuil1!$FB$42:$FB$55,Feuil2!B50)+SUMIFS(Feuil1!$FE$42:$FE$55,Feuil1!$FD$42:$FD$55,Feuil2!B50)</f>
        <v>9</v>
      </c>
      <c r="X50" s="44">
        <f>SUMIFS(Feuil1!$FG$42:$FG$55,Feuil1!$FF$42:$FF$55,Feuil2!B50)+SUMIFS(Feuil1!$FI$42:$FI$55,Feuil1!$FH$42:$FH$55,Feuil2!B50)+SUMIFS(Feuil1!$FK$42:$FK$55,Feuil1!$FJ$42:$FJ$55,Feuil2!B50)+SUMIFS(Feuil1!$FM$42:$FM$55,Feuil1!$FL$42:$FL$55,Feuil2!B50)+SUMIFS(Feuil1!$FO$42:$FO$55,Feuil1!$FN$42:$FN$55,Feuil2!B50)</f>
        <v>0</v>
      </c>
      <c r="Y50" s="44">
        <f>SUMIFS(Feuil1!$FQ$42:$FQ$55,Feuil1!$FP$42:$FP$55,Feuil2!B50)+SUMIFS(Feuil1!$FS$42:$FS$55,Feuil1!$FR$42:$FR$55,Feuil2!B50)+SUMIFS(Feuil1!$FU$42:$FU$55,Feuil1!$FT$42:$FT$55,Feuil2!B50)+SUMIFS(Feuil1!$FW$42:$FW$55,Feuil1!$FV$42:$FV$55,Feuil2!B50)+SUMIFS(Feuil1!$FY$42:$FY$55,Feuil1!$FX$42:$FX$55,Feuil2!B50)</f>
        <v>2</v>
      </c>
      <c r="Z50" s="44">
        <f>SUMIFS(Feuil1!$GA$42:$GA$55,Feuil1!$FZ$42:$FZ$55,Feuil2!B50)+SUMIFS(Feuil1!$GC$42:$GC$55,Feuil1!$GB$42:$GB$55,Feuil2!B50)+SUMIFS(Feuil1!$GE$42:$GE$55,Feuil1!$GD$42:$GD$55,Feuil2!B50)+SUMIFS(Feuil1!$GG$42:$GG$55,Feuil1!$GF$42:$GF$55,Feuil2!B50)+SUMIFS(Feuil1!$GI$42:$GI$55,Feuil1!$GH$42:$GH$55,Feuil2!B50)</f>
        <v>0</v>
      </c>
      <c r="AA50" s="44">
        <f>SUMIFS(Feuil1!$GK$42:$GK$55,Feuil1!$GJ$42:$GJ$55,Feuil2!B50)+SUMIFS(Feuil1!$GM$42:$GM$55,Feuil1!$GL$42:$GL$55,Feuil2!B50)+SUMIFS(Feuil1!$GO$42:$GO$55,Feuil1!$GN$42:$GN$55,Feuil2!B50)+SUMIFS(Feuil1!$GQ$42:$GQ$55,Feuil1!$GP$42:$GP$55,Feuil2!B50)+SUMIFS(Feuil1!$GS$42:$GS$55,Feuil1!$GR$42:$GR$55,Feuil2!B50)</f>
        <v>0</v>
      </c>
      <c r="AB50" s="44">
        <f>SUMIFS(Feuil1!$GU$42:$GU$55,Feuil1!$GT$42:$GT$55,Feuil2!B50)+SUMIFS(Feuil1!$GW$42:$GW$55,Feuil1!$GV$42:$GV$55,Feuil2!B50)+SUMIFS(Feuil1!$GY$42:$GY$55,Feuil1!$GX$42:$GX$55,Feuil2!B50)+SUMIFS(Feuil1!$HA$42:$HA$55,Feuil1!$GZ$42:$GZ$55,Feuil2!B50)+SUMIFS(Feuil1!$HC$42:$HC$55,Feuil1!$HB$42:$HB$55,Feuil2!B50)</f>
        <v>0</v>
      </c>
      <c r="AC50" s="44">
        <f>SUMIFS(Feuil1!$HE$42:$HE$55,Feuil1!$HD$42:$HD$55,Feuil2!B50)+SUMIFS(Feuil1!$HG$42:$HG$55,Feuil1!$HF$42:$HF$55,Feuil2!B50)+SUMIFS(Feuil1!$HI$42:$HI$55,Feuil1!$HH$42:$HH$55,Feuil2!B50)+SUMIFS(Feuil1!$HK$42:$HK$55,Feuil1!$HJ$42:$HJ$55,Feuil2!B50)+SUMIFS(Feuil1!$HM$42:$HM$55,Feuil1!$HL$42:$HL$55,Feuil2!B50)</f>
        <v>0</v>
      </c>
      <c r="AD50" s="44">
        <f>SUMIFS(Feuil1!$HO$42:$HO$55,Feuil1!$HN$42:$HN$55,Feuil2!B50)+SUMIFS(Feuil1!$HQ$42:$HQ$55,Feuil1!$HP$42:$HP$55,Feuil2!B50)+SUMIFS(Feuil1!$HS$42:$HS$55,Feuil1!$HR$42:$HR$55,Feuil2!B50)+SUMIFS(Feuil1!$HU$43:$HU$55,Feuil1!$HT$43:$HT$55,Feuil2!B50)+SUMIFS(Feuil1!$HW$42:$HW$55,Feuil1!$HV$42:$HV$55,Feuil2!B50)</f>
        <v>0</v>
      </c>
      <c r="AE50" s="44">
        <f>SUMIFS(Feuil1!$HY$42:$HY$55,Feuil1!$HX$42:$HX$55,Feuil2!B50)+SUMIFS(Feuil1!$IA$42:$IA$55,Feuil1!$HZ$42:$HZ$55,Feuil2!B50)+SUMIFS(Feuil1!$IC$42:$IC$55,Feuil1!$IB$42:$IB$55,Feuil2!B50)+SUMIFS(Feuil1!$IE$42:$IE$55,Feuil1!$ID$42:$ID$55,Feuil2!B50)+SUMIFS(Feuil1!$IG$42:$IG$55,Feuil1!$IF$42:$IF$55,Feuil2!B50)</f>
        <v>0</v>
      </c>
      <c r="AF50" s="44">
        <f>SUMIFS(Feuil1!$II$42:$II$55,Feuil1!$IH$42:$IH$55,Feuil2!B50)+SUMIFS(Feuil1!$IK$42:$IK$55,Feuil1!$IJ$42:$IJ$55,Feuil2!B50)+SUMIFS(Feuil1!$IM$42:$IM$55,Feuil1!$IL$42:$IL$55,Feuil2!B50)+SUMIFS(Feuil1!$IO$42:$IO$55,Feuil1!$IN$42:$IN$55,Feuil2!B50)+SUMIFS(Feuil1!$IQ$42:$IQ$55,Feuil1!$IP$42:$IP$55,Feuil2!B50)</f>
        <v>0</v>
      </c>
      <c r="AG50" s="44">
        <f>SUMIFS(Feuil1!$IS$42:$IS$55,Feuil1!$IR$42:$IR$55,Feuil2!B50)+SUMIFS(Feuil1!$IU$42:$IU$55,Feuil1!$IT$42:$IT$55,Feuil2!B50)+SUMIFS(Feuil1!$IW$42:$IW$55,Feuil1!$IV$42:$IV$55,Feuil2!B50)+SUMIFS(Feuil1!$IY$42:$IY$55,Feuil1!$IX$42:$IX$55,Feuil2!B50)+SUMIFS(Feuil1!$JA$42:$JA$55,Feuil1!$IZ$42:$IZ$55,Feuil2!B50)</f>
        <v>0</v>
      </c>
    </row>
    <row r="51" spans="1:33" x14ac:dyDescent="0.3">
      <c r="A51" t="s">
        <v>190</v>
      </c>
      <c r="B51" t="s">
        <v>3</v>
      </c>
      <c r="D51">
        <f>SUMIFS(données_demande!$B$2:$B$57,données_demande!$A$2:$A$57,Feuil2!B51)</f>
        <v>0</v>
      </c>
      <c r="E51">
        <f>SUMIFS(données_demande!$C$2:$C$57,données_demande!$A$2:$A$57,Feuil2!B51)</f>
        <v>67</v>
      </c>
      <c r="G51" s="61">
        <f>D51+E51-SUM(H51:AF51)</f>
        <v>41</v>
      </c>
      <c r="H51" s="44">
        <f>SUMIFS('données_mise en stock'!$B$3:$B$164,'données_mise en stock'!$A$3:$A$164,Feuil2!B51)</f>
        <v>0</v>
      </c>
      <c r="I51" s="44">
        <f>SUMIFS('données_mise en stock'!$C$3:$C$164,'données_mise en stock'!$A$3:$A$164,Feuil2!B51)</f>
        <v>13</v>
      </c>
      <c r="J51" s="44">
        <f>SUMIFS('données_mise en stock'!$D$3:$D$164,'données_mise en stock'!$A$3:$A$164,Feuil2!B51)</f>
        <v>0</v>
      </c>
      <c r="K51" s="44">
        <f>SUMIFS('données_mise en stock'!$E$3:$E$164,'données_mise en stock'!$A$3:$A$164,Feuil2!B51)</f>
        <v>0</v>
      </c>
      <c r="L51" s="44">
        <f>SUMIFS('données_mise en stock'!$F$3:$F$164,'données_mise en stock'!$A$3:$A$164,Feuil2!B51)</f>
        <v>0</v>
      </c>
      <c r="M51" s="44">
        <f>SUMIFS('données_mise en stock'!$G$3:$G$164,'données_mise en stock'!$A$3:$A$164,Feuil2!B51)</f>
        <v>0</v>
      </c>
      <c r="N51" s="44">
        <f>SUMIFS('données_mise en stock'!$H$3:$H$164,'données_mise en stock'!$A$3:$A$164,Feuil2!B51)</f>
        <v>0</v>
      </c>
      <c r="O51" s="44">
        <f>SUMIFS('données_mise en stock'!$I$3:$I$164,'données_mise en stock'!$A$3:$A$164,Feuil2!B51)</f>
        <v>0</v>
      </c>
      <c r="P51" s="44">
        <f>SUMIFS('données_mise en stock'!$J$3:$J$164,'données_mise en stock'!$A$3:$A$164,Feuil2!B51)</f>
        <v>7</v>
      </c>
      <c r="Q51" s="44">
        <f>SUMIFS('données_mise en stock'!$K$3:$K$164,'données_mise en stock'!$A$3:$A$164,Feuil2!B51)</f>
        <v>3</v>
      </c>
      <c r="R51" s="44">
        <f>SUMIFS('données_mise en stock'!$L$3:$L$164,'données_mise en stock'!$A$3:$A$164,Feuil2!B51)</f>
        <v>3</v>
      </c>
      <c r="S51" s="44">
        <f>SUMIFS('données_mise en stock'!$M$3:$M$164,'données_mise en stock'!$A$3:$A$164,Feuil2!B51)</f>
        <v>0</v>
      </c>
      <c r="T51" s="44">
        <f>SUMIFS('données_mise en stock'!$N$3:$N$164,'données_mise en stock'!$A$3:$A$164,Feuil2!B51)</f>
        <v>0</v>
      </c>
      <c r="U51" s="44">
        <f>SUMIFS('données_mise en stock'!$O$3:$O$164,'données_mise en stock'!$A$3:$A$164,Feuil2!B51)</f>
        <v>0</v>
      </c>
      <c r="V51" s="44">
        <f>SUMIFS(Feuil1!$EM$42:$EM$55,Feuil1!$EL$42:$EL$55,Feuil2!B51)+SUMIFS(Feuil1!$EO$42:$EO$55,Feuil1!$EN$42:$EN$55,Feuil2!B51)+SUMIFS(Feuil1!$EQ$42:$EQ$55,Feuil1!$EP$42:$EP$55,Feuil2!B51)+SUMIFS(Feuil1!$ES$42:$ES$55,Feuil1!$ER$42:$ER$55,Feuil2!B51)+SUMIFS(Feuil1!$EU$43:$EU$55,Feuil1!$ET$43:$ET$55,Feuil2!B51)</f>
        <v>0</v>
      </c>
      <c r="W51" s="44">
        <f>SUMIFS(Feuil1!$EW$42:$EW$55,Feuil1!$EV$42:$EV$55,Feuil2!B51)+SUMIFS(Feuil1!$EY$42:$EY$55,Feuil1!$EX$42:$EX$55,Feuil2!B51)+SUMIFS(Feuil1!$FA$42:$FA$55,Feuil1!$EZ$42:$EZ$55,Feuil2!B51)+SUMIFS(Feuil1!$FC$42:$FC$55,Feuil1!$FB$42:$FB$55,Feuil2!B51)+SUMIFS(Feuil1!$FE$42:$FE$55,Feuil1!$FD$42:$FD$55,Feuil2!B51)</f>
        <v>0</v>
      </c>
      <c r="X51" s="44">
        <f>SUMIFS(Feuil1!$FG$42:$FG$55,Feuil1!$FF$42:$FF$55,Feuil2!B51)+SUMIFS(Feuil1!$FI$42:$FI$55,Feuil1!$FH$42:$FH$55,Feuil2!B51)+SUMIFS(Feuil1!$FK$42:$FK$55,Feuil1!$FJ$42:$FJ$55,Feuil2!B51)+SUMIFS(Feuil1!$FM$42:$FM$55,Feuil1!$FL$42:$FL$55,Feuil2!B51)+SUMIFS(Feuil1!$FO$42:$FO$55,Feuil1!$FN$42:$FN$55,Feuil2!B51)</f>
        <v>0</v>
      </c>
      <c r="Y51" s="44">
        <f>SUMIFS(Feuil1!$FQ$42:$FQ$55,Feuil1!$FP$42:$FP$55,Feuil2!B51)+SUMIFS(Feuil1!$FS$42:$FS$55,Feuil1!$FR$42:$FR$55,Feuil2!B51)+SUMIFS(Feuil1!$FU$42:$FU$55,Feuil1!$FT$42:$FT$55,Feuil2!B51)+SUMIFS(Feuil1!$FW$42:$FW$55,Feuil1!$FV$42:$FV$55,Feuil2!B51)+SUMIFS(Feuil1!$FY$42:$FY$55,Feuil1!$FX$42:$FX$55,Feuil2!B51)</f>
        <v>0</v>
      </c>
      <c r="Z51" s="44">
        <f>SUMIFS(Feuil1!$GA$42:$GA$55,Feuil1!$FZ$42:$FZ$55,Feuil2!B51)+SUMIFS(Feuil1!$GC$42:$GC$55,Feuil1!$GB$42:$GB$55,Feuil2!B51)+SUMIFS(Feuil1!$GE$42:$GE$55,Feuil1!$GD$42:$GD$55,Feuil2!B51)+SUMIFS(Feuil1!$GG$42:$GG$55,Feuil1!$GF$42:$GF$55,Feuil2!B51)+SUMIFS(Feuil1!$GI$42:$GI$55,Feuil1!$GH$42:$GH$55,Feuil2!B51)</f>
        <v>0</v>
      </c>
      <c r="AA51" s="44">
        <f>SUMIFS(Feuil1!$GK$42:$GK$55,Feuil1!$GJ$42:$GJ$55,Feuil2!B51)+SUMIFS(Feuil1!$GM$42:$GM$55,Feuil1!$GL$42:$GL$55,Feuil2!B51)+SUMIFS(Feuil1!$GO$42:$GO$55,Feuil1!$GN$42:$GN$55,Feuil2!B51)+SUMIFS(Feuil1!$GQ$42:$GQ$55,Feuil1!$GP$42:$GP$55,Feuil2!B51)+SUMIFS(Feuil1!$GS$42:$GS$55,Feuil1!$GR$42:$GR$55,Feuil2!B51)</f>
        <v>0</v>
      </c>
      <c r="AB51" s="44"/>
      <c r="AC51" s="44"/>
    </row>
    <row r="52" spans="1:33" x14ac:dyDescent="0.3">
      <c r="A52" t="s">
        <v>190</v>
      </c>
      <c r="B52" t="s">
        <v>12</v>
      </c>
      <c r="D52">
        <f>SUMIFS(données_demande!$B$2:$B$57,données_demande!$A$2:$A$57,Feuil2!B52)</f>
        <v>0</v>
      </c>
      <c r="E52">
        <f>SUMIFS(données_demande!$C$2:$C$57,données_demande!$A$2:$A$57,Feuil2!B52)</f>
        <v>60</v>
      </c>
      <c r="G52" s="61">
        <f>D52+E52-SUM(H52:AF52)</f>
        <v>49</v>
      </c>
      <c r="H52" s="44">
        <f>SUMIFS('données_mise en stock'!$B$3:$B$164,'données_mise en stock'!$A$3:$A$164,Feuil2!B52)</f>
        <v>0</v>
      </c>
      <c r="I52" s="44">
        <f>SUMIFS('données_mise en stock'!$C$3:$C$164,'données_mise en stock'!$A$3:$A$164,Feuil2!B52)</f>
        <v>1</v>
      </c>
      <c r="J52" s="44">
        <f>SUMIFS('données_mise en stock'!$D$3:$D$164,'données_mise en stock'!$A$3:$A$164,Feuil2!B52)</f>
        <v>0</v>
      </c>
      <c r="K52" s="44">
        <f>SUMIFS('données_mise en stock'!$E$3:$E$164,'données_mise en stock'!$A$3:$A$164,Feuil2!B52)</f>
        <v>0</v>
      </c>
      <c r="L52" s="44">
        <f>SUMIFS('données_mise en stock'!$F$3:$F$164,'données_mise en stock'!$A$3:$A$164,Feuil2!B52)</f>
        <v>0</v>
      </c>
      <c r="M52" s="44">
        <f>SUMIFS('données_mise en stock'!$G$3:$G$164,'données_mise en stock'!$A$3:$A$164,Feuil2!B52)</f>
        <v>0</v>
      </c>
      <c r="N52" s="44">
        <f>SUMIFS('données_mise en stock'!$H$3:$H$164,'données_mise en stock'!$A$3:$A$164,Feuil2!B52)</f>
        <v>0</v>
      </c>
      <c r="O52" s="44">
        <f>SUMIFS('données_mise en stock'!$I$3:$I$164,'données_mise en stock'!$A$3:$A$164,Feuil2!B52)</f>
        <v>0</v>
      </c>
      <c r="P52" s="44">
        <f>SUMIFS('données_mise en stock'!$J$3:$J$164,'données_mise en stock'!$A$3:$A$164,Feuil2!B52)</f>
        <v>7</v>
      </c>
      <c r="Q52" s="44">
        <f>SUMIFS('données_mise en stock'!$K$3:$K$164,'données_mise en stock'!$A$3:$A$164,Feuil2!B52)</f>
        <v>0</v>
      </c>
      <c r="R52" s="44">
        <f>SUMIFS('données_mise en stock'!$L$3:$L$164,'données_mise en stock'!$A$3:$A$164,Feuil2!B52)</f>
        <v>0</v>
      </c>
      <c r="S52" s="44">
        <f>SUMIFS('données_mise en stock'!$M$3:$M$164,'données_mise en stock'!$A$3:$A$164,Feuil2!B52)</f>
        <v>0</v>
      </c>
      <c r="T52" s="44">
        <f>SUMIFS('données_mise en stock'!$N$3:$N$164,'données_mise en stock'!$A$3:$A$164,Feuil2!B52)</f>
        <v>3</v>
      </c>
      <c r="U52" s="44">
        <f>SUMIFS('données_mise en stock'!$O$3:$O$164,'données_mise en stock'!$A$3:$A$164,Feuil2!B52)</f>
        <v>0</v>
      </c>
      <c r="V52" s="44">
        <f>SUMIFS(Feuil1!$EM$42:$EM$55,Feuil1!$EL$42:$EL$55,Feuil2!B52)+SUMIFS(Feuil1!$EO$42:$EO$55,Feuil1!$EN$42:$EN$55,Feuil2!B52)+SUMIFS(Feuil1!$EQ$42:$EQ$55,Feuil1!$EP$42:$EP$55,Feuil2!B52)+SUMIFS(Feuil1!$ES$42:$ES$55,Feuil1!$ER$42:$ER$55,Feuil2!B52)+SUMIFS(Feuil1!$EU$43:$EU$55,Feuil1!$ET$43:$ET$55,Feuil2!B52)</f>
        <v>0</v>
      </c>
      <c r="W52" s="44">
        <f>SUMIFS(Feuil1!$EW$42:$EW$55,Feuil1!$EV$42:$EV$55,Feuil2!B52)+SUMIFS(Feuil1!$EY$42:$EY$55,Feuil1!$EX$42:$EX$55,Feuil2!B52)+SUMIFS(Feuil1!$FA$42:$FA$55,Feuil1!$EZ$42:$EZ$55,Feuil2!B52)+SUMIFS(Feuil1!$FC$42:$FC$55,Feuil1!$FB$42:$FB$55,Feuil2!B52)+SUMIFS(Feuil1!$FE$42:$FE$55,Feuil1!$FD$42:$FD$55,Feuil2!B52)</f>
        <v>0</v>
      </c>
      <c r="X52" s="44">
        <f>SUMIFS(Feuil1!$FG$42:$FG$55,Feuil1!$FF$42:$FF$55,Feuil2!B52)+SUMIFS(Feuil1!$FI$42:$FI$55,Feuil1!$FH$42:$FH$55,Feuil2!B52)+SUMIFS(Feuil1!$FK$42:$FK$55,Feuil1!$FJ$42:$FJ$55,Feuil2!B52)+SUMIFS(Feuil1!$FM$42:$FM$55,Feuil1!$FL$42:$FL$55,Feuil2!B52)+SUMIFS(Feuil1!$FO$42:$FO$55,Feuil1!$FN$42:$FN$55,Feuil2!B52)</f>
        <v>0</v>
      </c>
      <c r="Y52" s="44">
        <f>SUMIFS(Feuil1!$FQ$42:$FQ$55,Feuil1!$FP$42:$FP$55,Feuil2!B52)+SUMIFS(Feuil1!$FS$42:$FS$55,Feuil1!$FR$42:$FR$55,Feuil2!B52)+SUMIFS(Feuil1!$FU$42:$FU$55,Feuil1!$FT$42:$FT$55,Feuil2!B52)+SUMIFS(Feuil1!$FW$42:$FW$55,Feuil1!$FV$42:$FV$55,Feuil2!B52)+SUMIFS(Feuil1!$FY$42:$FY$55,Feuil1!$FX$42:$FX$55,Feuil2!B52)</f>
        <v>0</v>
      </c>
      <c r="Z52" s="44">
        <f>SUMIFS(Feuil1!$GA$42:$GA$55,Feuil1!$FZ$42:$FZ$55,Feuil2!B52)+SUMIFS(Feuil1!$GC$42:$GC$55,Feuil1!$GB$42:$GB$55,Feuil2!B52)+SUMIFS(Feuil1!$GE$42:$GE$55,Feuil1!$GD$42:$GD$55,Feuil2!B52)+SUMIFS(Feuil1!$GG$42:$GG$55,Feuil1!$GF$42:$GF$55,Feuil2!B52)+SUMIFS(Feuil1!$GI$42:$GI$55,Feuil1!$GH$42:$GH$55,Feuil2!B52)</f>
        <v>0</v>
      </c>
      <c r="AA52" s="44">
        <f>SUMIFS(Feuil1!$GK$42:$GK$55,Feuil1!$GJ$42:$GJ$55,Feuil2!B52)+SUMIFS(Feuil1!$GM$42:$GM$55,Feuil1!$GL$42:$GL$55,Feuil2!B52)+SUMIFS(Feuil1!$GO$42:$GO$55,Feuil1!$GN$42:$GN$55,Feuil2!B52)+SUMIFS(Feuil1!$GQ$42:$GQ$55,Feuil1!$GP$42:$GP$55,Feuil2!B52)+SUMIFS(Feuil1!$GS$42:$GS$55,Feuil1!$GR$42:$GR$55,Feuil2!B52)</f>
        <v>0</v>
      </c>
      <c r="AB52" s="44"/>
      <c r="AC52" s="44"/>
    </row>
    <row r="53" spans="1:33" x14ac:dyDescent="0.3">
      <c r="A53" t="s">
        <v>190</v>
      </c>
      <c r="B53" t="s">
        <v>7</v>
      </c>
      <c r="D53">
        <f>SUMIFS(données_demande!$B$2:$B$57,données_demande!$A$2:$A$57,Feuil2!B53)</f>
        <v>7</v>
      </c>
      <c r="E53">
        <f>SUMIFS(données_demande!$C$2:$C$57,données_demande!$A$2:$A$57,Feuil2!B53)</f>
        <v>42</v>
      </c>
      <c r="G53" s="61">
        <f>D53+E53-SUM(H53:AF53)</f>
        <v>35</v>
      </c>
      <c r="H53" s="44">
        <f>SUMIFS('données_mise en stock'!$B$3:$B$164,'données_mise en stock'!$A$3:$A$164,Feuil2!B53)</f>
        <v>0</v>
      </c>
      <c r="I53" s="44">
        <f>SUMIFS('données_mise en stock'!$C$3:$C$164,'données_mise en stock'!$A$3:$A$164,Feuil2!B53)</f>
        <v>4</v>
      </c>
      <c r="J53" s="44">
        <f>SUMIFS('données_mise en stock'!$D$3:$D$164,'données_mise en stock'!$A$3:$A$164,Feuil2!B53)</f>
        <v>0</v>
      </c>
      <c r="K53" s="44">
        <f>SUMIFS('données_mise en stock'!$E$3:$E$164,'données_mise en stock'!$A$3:$A$164,Feuil2!B53)</f>
        <v>0</v>
      </c>
      <c r="L53" s="44">
        <f>SUMIFS('données_mise en stock'!$F$3:$F$164,'données_mise en stock'!$A$3:$A$164,Feuil2!B53)</f>
        <v>0</v>
      </c>
      <c r="M53" s="44">
        <f>SUMIFS('données_mise en stock'!$G$3:$G$164,'données_mise en stock'!$A$3:$A$164,Feuil2!B53)</f>
        <v>0</v>
      </c>
      <c r="N53" s="44">
        <f>SUMIFS('données_mise en stock'!$H$3:$H$164,'données_mise en stock'!$A$3:$A$164,Feuil2!B53)</f>
        <v>0</v>
      </c>
      <c r="O53" s="44">
        <f>SUMIFS('données_mise en stock'!$I$3:$I$164,'données_mise en stock'!$A$3:$A$164,Feuil2!B53)</f>
        <v>0</v>
      </c>
      <c r="P53" s="44">
        <f>SUMIFS('données_mise en stock'!$J$3:$J$164,'données_mise en stock'!$A$3:$A$164,Feuil2!B53)</f>
        <v>4</v>
      </c>
      <c r="Q53" s="44">
        <f>SUMIFS('données_mise en stock'!$K$3:$K$164,'données_mise en stock'!$A$3:$A$164,Feuil2!B53)</f>
        <v>0</v>
      </c>
      <c r="R53" s="44">
        <f>SUMIFS('données_mise en stock'!$L$3:$L$164,'données_mise en stock'!$A$3:$A$164,Feuil2!B53)</f>
        <v>0</v>
      </c>
      <c r="S53" s="44">
        <f>SUMIFS('données_mise en stock'!$M$3:$M$164,'données_mise en stock'!$A$3:$A$164,Feuil2!B53)</f>
        <v>0</v>
      </c>
      <c r="T53" s="44">
        <f>SUMIFS('données_mise en stock'!$N$3:$N$164,'données_mise en stock'!$A$3:$A$164,Feuil2!B53)</f>
        <v>6</v>
      </c>
      <c r="U53" s="44">
        <f>SUMIFS('données_mise en stock'!$O$3:$O$164,'données_mise en stock'!$A$3:$A$164,Feuil2!B53)</f>
        <v>0</v>
      </c>
      <c r="V53" s="44">
        <f>SUMIFS(Feuil1!$EM$42:$EM$55,Feuil1!$EL$42:$EL$55,Feuil2!B53)+SUMIFS(Feuil1!$EO$42:$EO$55,Feuil1!$EN$42:$EN$55,Feuil2!B53)+SUMIFS(Feuil1!$EQ$42:$EQ$55,Feuil1!$EP$42:$EP$55,Feuil2!B53)+SUMIFS(Feuil1!$ES$42:$ES$55,Feuil1!$ER$42:$ER$55,Feuil2!B53)+SUMIFS(Feuil1!$EU$43:$EU$55,Feuil1!$ET$43:$ET$55,Feuil2!B53)</f>
        <v>0</v>
      </c>
      <c r="W53" s="44">
        <f>SUMIFS(Feuil1!$EW$42:$EW$55,Feuil1!$EV$42:$EV$55,Feuil2!B53)+SUMIFS(Feuil1!$EY$42:$EY$55,Feuil1!$EX$42:$EX$55,Feuil2!B53)+SUMIFS(Feuil1!$FA$42:$FA$55,Feuil1!$EZ$42:$EZ$55,Feuil2!B53)+SUMIFS(Feuil1!$FC$42:$FC$55,Feuil1!$FB$42:$FB$55,Feuil2!B53)+SUMIFS(Feuil1!$FE$42:$FE$55,Feuil1!$FD$42:$FD$55,Feuil2!B53)</f>
        <v>0</v>
      </c>
      <c r="X53" s="44">
        <f>SUMIFS(Feuil1!$FG$42:$FG$55,Feuil1!$FF$42:$FF$55,Feuil2!B53)+SUMIFS(Feuil1!$FI$42:$FI$55,Feuil1!$FH$42:$FH$55,Feuil2!B53)+SUMIFS(Feuil1!$FK$42:$FK$55,Feuil1!$FJ$42:$FJ$55,Feuil2!B53)+SUMIFS(Feuil1!$FM$42:$FM$55,Feuil1!$FL$42:$FL$55,Feuil2!B53)+SUMIFS(Feuil1!$FO$42:$FO$55,Feuil1!$FN$42:$FN$55,Feuil2!B53)</f>
        <v>0</v>
      </c>
      <c r="Y53" s="44">
        <f>SUMIFS(Feuil1!$FQ$42:$FQ$55,Feuil1!$FP$42:$FP$55,Feuil2!B53)+SUMIFS(Feuil1!$FS$42:$FS$55,Feuil1!$FR$42:$FR$55,Feuil2!B53)+SUMIFS(Feuil1!$FU$42:$FU$55,Feuil1!$FT$42:$FT$55,Feuil2!B53)+SUMIFS(Feuil1!$FW$42:$FW$55,Feuil1!$FV$42:$FV$55,Feuil2!B53)+SUMIFS(Feuil1!$FY$42:$FY$55,Feuil1!$FX$42:$FX$55,Feuil2!B53)</f>
        <v>0</v>
      </c>
      <c r="Z53" s="44">
        <f>SUMIFS(Feuil1!$GA$42:$GA$55,Feuil1!$FZ$42:$FZ$55,Feuil2!B53)+SUMIFS(Feuil1!$GC$42:$GC$55,Feuil1!$GB$42:$GB$55,Feuil2!B53)+SUMIFS(Feuil1!$GE$42:$GE$55,Feuil1!$GD$42:$GD$55,Feuil2!B53)+SUMIFS(Feuil1!$GG$42:$GG$55,Feuil1!$GF$42:$GF$55,Feuil2!B53)+SUMIFS(Feuil1!$GI$42:$GI$55,Feuil1!$GH$42:$GH$55,Feuil2!B53)</f>
        <v>0</v>
      </c>
      <c r="AA53" s="44">
        <f>SUMIFS(Feuil1!$GK$42:$GK$55,Feuil1!$GJ$42:$GJ$55,Feuil2!B53)+SUMIFS(Feuil1!$GM$42:$GM$55,Feuil1!$GL$42:$GL$55,Feuil2!B53)+SUMIFS(Feuil1!$GO$42:$GO$55,Feuil1!$GN$42:$GN$55,Feuil2!B53)+SUMIFS(Feuil1!$GQ$42:$GQ$55,Feuil1!$GP$42:$GP$55,Feuil2!B53)+SUMIFS(Feuil1!$GS$42:$GS$55,Feuil1!$GR$42:$GR$55,Feuil2!B53)</f>
        <v>0</v>
      </c>
      <c r="AB53" s="44"/>
      <c r="AC53" s="44"/>
    </row>
    <row r="54" spans="1:33" x14ac:dyDescent="0.3">
      <c r="A54" t="s">
        <v>190</v>
      </c>
      <c r="B54" t="s">
        <v>10</v>
      </c>
      <c r="D54">
        <f>SUMIFS(données_demande!$B$2:$B$57,données_demande!$A$2:$A$57,Feuil2!B54)</f>
        <v>0</v>
      </c>
      <c r="E54">
        <f>SUMIFS(données_demande!$C$2:$C$57,données_demande!$A$2:$A$57,Feuil2!B54)</f>
        <v>24</v>
      </c>
      <c r="G54" s="61">
        <f>D54+E54-SUM(H54:AF54)</f>
        <v>14</v>
      </c>
      <c r="H54" s="44">
        <f>SUMIFS('données_mise en stock'!$B$3:$B$164,'données_mise en stock'!$A$3:$A$164,Feuil2!B54)</f>
        <v>0</v>
      </c>
      <c r="I54" s="44">
        <f>SUMIFS('données_mise en stock'!$C$3:$C$164,'données_mise en stock'!$A$3:$A$164,Feuil2!B54)</f>
        <v>4</v>
      </c>
      <c r="J54" s="44">
        <f>SUMIFS('données_mise en stock'!$D$3:$D$164,'données_mise en stock'!$A$3:$A$164,Feuil2!B54)</f>
        <v>0</v>
      </c>
      <c r="K54" s="44">
        <f>SUMIFS('données_mise en stock'!$E$3:$E$164,'données_mise en stock'!$A$3:$A$164,Feuil2!B54)</f>
        <v>0</v>
      </c>
      <c r="L54" s="44">
        <f>SUMIFS('données_mise en stock'!$F$3:$F$164,'données_mise en stock'!$A$3:$A$164,Feuil2!B54)</f>
        <v>1</v>
      </c>
      <c r="M54" s="44">
        <f>SUMIFS('données_mise en stock'!$G$3:$G$164,'données_mise en stock'!$A$3:$A$164,Feuil2!B54)</f>
        <v>0</v>
      </c>
      <c r="N54" s="44">
        <f>SUMIFS('données_mise en stock'!$H$3:$H$164,'données_mise en stock'!$A$3:$A$164,Feuil2!B54)</f>
        <v>0</v>
      </c>
      <c r="O54" s="44">
        <f>SUMIFS('données_mise en stock'!$I$3:$I$164,'données_mise en stock'!$A$3:$A$164,Feuil2!B54)</f>
        <v>0</v>
      </c>
      <c r="P54" s="44">
        <f>SUMIFS('données_mise en stock'!$J$3:$J$164,'données_mise en stock'!$A$3:$A$164,Feuil2!B54)</f>
        <v>3</v>
      </c>
      <c r="Q54" s="44">
        <f>SUMIFS('données_mise en stock'!$K$3:$K$164,'données_mise en stock'!$A$3:$A$164,Feuil2!B54)</f>
        <v>0</v>
      </c>
      <c r="R54" s="44">
        <f>SUMIFS('données_mise en stock'!$L$3:$L$164,'données_mise en stock'!$A$3:$A$164,Feuil2!B54)</f>
        <v>0</v>
      </c>
      <c r="S54" s="44">
        <f>SUMIFS('données_mise en stock'!$M$3:$M$164,'données_mise en stock'!$A$3:$A$164,Feuil2!B54)</f>
        <v>0</v>
      </c>
      <c r="T54" s="44">
        <f>SUMIFS('données_mise en stock'!$N$3:$N$164,'données_mise en stock'!$A$3:$A$164,Feuil2!B54)</f>
        <v>2</v>
      </c>
      <c r="U54" s="44">
        <f>SUMIFS('données_mise en stock'!$O$3:$O$164,'données_mise en stock'!$A$3:$A$164,Feuil2!B54)</f>
        <v>0</v>
      </c>
      <c r="V54" s="44">
        <f>SUMIFS(Feuil1!$EM$42:$EM$55,Feuil1!$EL$42:$EL$55,Feuil2!B54)+SUMIFS(Feuil1!$EO$42:$EO$55,Feuil1!$EN$42:$EN$55,Feuil2!B54)+SUMIFS(Feuil1!$EQ$42:$EQ$55,Feuil1!$EP$42:$EP$55,Feuil2!B54)+SUMIFS(Feuil1!$ES$42:$ES$55,Feuil1!$ER$42:$ER$55,Feuil2!B54)+SUMIFS(Feuil1!$EU$43:$EU$55,Feuil1!$ET$43:$ET$55,Feuil2!B54)</f>
        <v>0</v>
      </c>
      <c r="W54" s="44">
        <f>SUMIFS(Feuil1!$EW$42:$EW$55,Feuil1!$EV$42:$EV$55,Feuil2!B54)+SUMIFS(Feuil1!$EY$42:$EY$55,Feuil1!$EX$42:$EX$55,Feuil2!B54)+SUMIFS(Feuil1!$FA$42:$FA$55,Feuil1!$EZ$42:$EZ$55,Feuil2!B54)+SUMIFS(Feuil1!$FC$42:$FC$55,Feuil1!$FB$42:$FB$55,Feuil2!B54)+SUMIFS(Feuil1!$FE$42:$FE$55,Feuil1!$FD$42:$FD$55,Feuil2!B54)</f>
        <v>0</v>
      </c>
      <c r="X54" s="44">
        <f>SUMIFS(Feuil1!$FG$42:$FG$55,Feuil1!$FF$42:$FF$55,Feuil2!B54)+SUMIFS(Feuil1!$FI$42:$FI$55,Feuil1!$FH$42:$FH$55,Feuil2!B54)+SUMIFS(Feuil1!$FK$42:$FK$55,Feuil1!$FJ$42:$FJ$55,Feuil2!B54)+SUMIFS(Feuil1!$FM$42:$FM$55,Feuil1!$FL$42:$FL$55,Feuil2!B54)+SUMIFS(Feuil1!$FO$42:$FO$55,Feuil1!$FN$42:$FN$55,Feuil2!B54)</f>
        <v>0</v>
      </c>
      <c r="Y54" s="44">
        <f>SUMIFS(Feuil1!$FQ$42:$FQ$55,Feuil1!$FP$42:$FP$55,Feuil2!B54)+SUMIFS(Feuil1!$FS$42:$FS$55,Feuil1!$FR$42:$FR$55,Feuil2!B54)+SUMIFS(Feuil1!$FU$42:$FU$55,Feuil1!$FT$42:$FT$55,Feuil2!B54)+SUMIFS(Feuil1!$FW$42:$FW$55,Feuil1!$FV$42:$FV$55,Feuil2!B54)+SUMIFS(Feuil1!$FY$42:$FY$55,Feuil1!$FX$42:$FX$55,Feuil2!B54)</f>
        <v>0</v>
      </c>
      <c r="Z54" s="44">
        <f>SUMIFS(Feuil1!$GA$42:$GA$55,Feuil1!$FZ$42:$FZ$55,Feuil2!B54)+SUMIFS(Feuil1!$GC$42:$GC$55,Feuil1!$GB$42:$GB$55,Feuil2!B54)+SUMIFS(Feuil1!$GE$42:$GE$55,Feuil1!$GD$42:$GD$55,Feuil2!B54)+SUMIFS(Feuil1!$GG$42:$GG$55,Feuil1!$GF$42:$GF$55,Feuil2!B54)+SUMIFS(Feuil1!$GI$42:$GI$55,Feuil1!$GH$42:$GH$55,Feuil2!B54)</f>
        <v>0</v>
      </c>
      <c r="AA54" s="44">
        <f>SUMIFS(Feuil1!$GK$42:$GK$55,Feuil1!$GJ$42:$GJ$55,Feuil2!B54)+SUMIFS(Feuil1!$GM$42:$GM$55,Feuil1!$GL$42:$GL$55,Feuil2!B54)+SUMIFS(Feuil1!$GO$42:$GO$55,Feuil1!$GN$42:$GN$55,Feuil2!B54)+SUMIFS(Feuil1!$GQ$42:$GQ$55,Feuil1!$GP$42:$GP$55,Feuil2!B54)+SUMIFS(Feuil1!$GS$42:$GS$55,Feuil1!$GR$42:$GR$55,Feuil2!B54)</f>
        <v>0</v>
      </c>
      <c r="AB54" s="44"/>
      <c r="AC54" s="44"/>
    </row>
    <row r="55" spans="1:33" x14ac:dyDescent="0.3">
      <c r="A55" t="s">
        <v>190</v>
      </c>
      <c r="B55" t="s">
        <v>27</v>
      </c>
      <c r="D55">
        <f>SUMIFS(données_demande!$B$2:$B$57,données_demande!$A$2:$A$57,Feuil2!B55)</f>
        <v>0</v>
      </c>
      <c r="E55">
        <f>SUMIFS(données_demande!$C$2:$C$57,données_demande!$A$2:$A$57,Feuil2!B55)</f>
        <v>40</v>
      </c>
      <c r="G55" s="61">
        <f>D55+E55-SUM(H55:AF55)</f>
        <v>28</v>
      </c>
      <c r="H55" s="44">
        <f>SUMIFS('données_mise en stock'!$B$3:$B$164,'données_mise en stock'!$A$3:$A$164,Feuil2!B55)</f>
        <v>0</v>
      </c>
      <c r="I55" s="44">
        <f>SUMIFS('données_mise en stock'!$C$3:$C$164,'données_mise en stock'!$A$3:$A$164,Feuil2!B55)</f>
        <v>3</v>
      </c>
      <c r="J55" s="44">
        <f>SUMIFS('données_mise en stock'!$D$3:$D$164,'données_mise en stock'!$A$3:$A$164,Feuil2!B55)</f>
        <v>0</v>
      </c>
      <c r="K55" s="44">
        <f>SUMIFS('données_mise en stock'!$E$3:$E$164,'données_mise en stock'!$A$3:$A$164,Feuil2!B55)</f>
        <v>1</v>
      </c>
      <c r="L55" s="44">
        <f>SUMIFS('données_mise en stock'!$F$3:$F$164,'données_mise en stock'!$A$3:$A$164,Feuil2!B55)</f>
        <v>1</v>
      </c>
      <c r="M55" s="44">
        <f>SUMIFS('données_mise en stock'!$G$3:$G$164,'données_mise en stock'!$A$3:$A$164,Feuil2!B55)</f>
        <v>0</v>
      </c>
      <c r="N55" s="44">
        <f>SUMIFS('données_mise en stock'!$H$3:$H$164,'données_mise en stock'!$A$3:$A$164,Feuil2!B55)</f>
        <v>0</v>
      </c>
      <c r="O55" s="44">
        <f>SUMIFS('données_mise en stock'!$I$3:$I$164,'données_mise en stock'!$A$3:$A$164,Feuil2!B55)</f>
        <v>0</v>
      </c>
      <c r="P55" s="44">
        <f>SUMIFS('données_mise en stock'!$J$3:$J$164,'données_mise en stock'!$A$3:$A$164,Feuil2!B55)</f>
        <v>3</v>
      </c>
      <c r="Q55" s="44">
        <f>SUMIFS('données_mise en stock'!$K$3:$K$164,'données_mise en stock'!$A$3:$A$164,Feuil2!B55)</f>
        <v>2</v>
      </c>
      <c r="R55" s="44">
        <f>SUMIFS('données_mise en stock'!$L$3:$L$164,'données_mise en stock'!$A$3:$A$164,Feuil2!B55)</f>
        <v>1</v>
      </c>
      <c r="S55" s="44">
        <f>SUMIFS('données_mise en stock'!$M$3:$M$164,'données_mise en stock'!$A$3:$A$164,Feuil2!B55)</f>
        <v>0</v>
      </c>
      <c r="T55" s="44">
        <f>SUMIFS('données_mise en stock'!$N$3:$N$164,'données_mise en stock'!$A$3:$A$164,Feuil2!B55)</f>
        <v>1</v>
      </c>
      <c r="U55" s="44">
        <f>SUMIFS('données_mise en stock'!$O$3:$O$164,'données_mise en stock'!$A$3:$A$164,Feuil2!B55)</f>
        <v>0</v>
      </c>
      <c r="V55" s="42">
        <f>SUMIFS(Feuil1!$EM$42:$EM$55,Feuil1!$EL$42:$EL$55,Feuil2!B55)+SUMIFS(Feuil1!$EO$42:$EO$55,Feuil1!$EN$42:$EN$55,Feuil2!B55)+SUMIFS(Feuil1!$EQ$42:$EQ$55,Feuil1!$EP$42:$EP$55,Feuil2!B55)+SUMIFS(Feuil1!$ES$42:$ES$55,Feuil1!$ER$42:$ER$55,Feuil2!B55)+SUMIFS(Feuil1!$EU$43:$EU$55,Feuil1!$ET$43:$ET$55,Feuil2!B55)</f>
        <v>0</v>
      </c>
      <c r="W55" s="42">
        <f>SUMIFS(Feuil1!$EW$42:$EW$55,Feuil1!$EV$42:$EV$55,Feuil2!B55)+SUMIFS(Feuil1!$EY$42:$EY$55,Feuil1!$EX$42:$EX$55,Feuil2!B55)+SUMIFS(Feuil1!$FA$42:$FA$55,Feuil1!$EZ$42:$EZ$55,Feuil2!B55)+SUMIFS(Feuil1!$FC$42:$FC$55,Feuil1!$FB$42:$FB$55,Feuil2!B55)+SUMIFS(Feuil1!$FE$42:$FE$55,Feuil1!$FD$42:$FD$55,Feuil2!B55)</f>
        <v>0</v>
      </c>
      <c r="X55" s="44">
        <f>SUMIFS(Feuil1!$FG$42:$FG$55,Feuil1!$FF$42:$FF$55,Feuil2!B55)+SUMIFS(Feuil1!$FI$42:$FI$55,Feuil1!$FH$42:$FH$55,Feuil2!B55)+SUMIFS(Feuil1!$FK$42:$FK$55,Feuil1!$FJ$42:$FJ$55,Feuil2!B55)+SUMIFS(Feuil1!$FM$42:$FM$55,Feuil1!$FL$42:$FL$55,Feuil2!B55)+SUMIFS(Feuil1!$FO$42:$FO$55,Feuil1!$FN$42:$FN$55,Feuil2!B55)</f>
        <v>0</v>
      </c>
      <c r="Y55" s="44">
        <f>SUMIFS(Feuil1!$FQ$42:$FQ$55,Feuil1!$FP$42:$FP$55,Feuil2!B55)+SUMIFS(Feuil1!$FS$42:$FS$55,Feuil1!$FR$42:$FR$55,Feuil2!B55)+SUMIFS(Feuil1!$FU$42:$FU$55,Feuil1!$FT$42:$FT$55,Feuil2!B55)+SUMIFS(Feuil1!$FW$42:$FW$55,Feuil1!$FV$42:$FV$55,Feuil2!B55)+SUMIFS(Feuil1!$FY$42:$FY$55,Feuil1!$FX$42:$FX$55,Feuil2!B55)</f>
        <v>0</v>
      </c>
      <c r="Z55" s="44">
        <f>SUMIFS(Feuil1!$GA$42:$GA$55,Feuil1!$FZ$42:$FZ$55,Feuil2!B55)+SUMIFS(Feuil1!$GC$42:$GC$55,Feuil1!$GB$42:$GB$55,Feuil2!B55)+SUMIFS(Feuil1!$GE$42:$GE$55,Feuil1!$GD$42:$GD$55,Feuil2!B55)+SUMIFS(Feuil1!$GG$42:$GG$55,Feuil1!$GF$42:$GF$55,Feuil2!B55)+SUMIFS(Feuil1!$GI$42:$GI$55,Feuil1!$GH$42:$GH$55,Feuil2!B55)</f>
        <v>0</v>
      </c>
      <c r="AA55" s="44">
        <f>SUMIFS(Feuil1!$GK$42:$GK$55,Feuil1!$GJ$42:$GJ$55,Feuil2!B55)+SUMIFS(Feuil1!$GM$42:$GM$55,Feuil1!$GL$42:$GL$55,Feuil2!B55)+SUMIFS(Feuil1!$GO$42:$GO$55,Feuil1!$GN$42:$GN$55,Feuil2!B55)+SUMIFS(Feuil1!$GQ$42:$GQ$55,Feuil1!$GP$42:$GP$55,Feuil2!B55)+SUMIFS(Feuil1!$GS$42:$GS$55,Feuil1!$GR$42:$GR$55,Feuil2!B55)</f>
        <v>0</v>
      </c>
      <c r="AB55" s="44"/>
      <c r="AC55" s="44"/>
    </row>
    <row r="56" spans="1:33" x14ac:dyDescent="0.3">
      <c r="H56">
        <f>SUM(H4:H50)</f>
        <v>19</v>
      </c>
      <c r="I56">
        <f t="shared" ref="I56:AG56" si="1">SUM(I4:I50)</f>
        <v>22</v>
      </c>
      <c r="J56">
        <f t="shared" si="1"/>
        <v>42</v>
      </c>
      <c r="K56">
        <f t="shared" si="1"/>
        <v>15</v>
      </c>
      <c r="L56">
        <f t="shared" si="1"/>
        <v>50</v>
      </c>
      <c r="M56">
        <f t="shared" si="1"/>
        <v>56</v>
      </c>
      <c r="N56">
        <f t="shared" si="1"/>
        <v>28</v>
      </c>
      <c r="O56">
        <f t="shared" si="1"/>
        <v>35</v>
      </c>
      <c r="P56">
        <f t="shared" si="1"/>
        <v>38</v>
      </c>
      <c r="Q56">
        <f t="shared" si="1"/>
        <v>58</v>
      </c>
      <c r="R56">
        <f t="shared" si="1"/>
        <v>32</v>
      </c>
      <c r="S56">
        <f t="shared" si="1"/>
        <v>25</v>
      </c>
      <c r="T56">
        <f t="shared" si="1"/>
        <v>35</v>
      </c>
      <c r="U56">
        <f t="shared" si="1"/>
        <v>30</v>
      </c>
      <c r="V56">
        <f t="shared" si="1"/>
        <v>24</v>
      </c>
      <c r="W56">
        <f t="shared" si="1"/>
        <v>43</v>
      </c>
      <c r="X56">
        <f t="shared" si="1"/>
        <v>30</v>
      </c>
      <c r="Y56">
        <f t="shared" si="1"/>
        <v>40</v>
      </c>
      <c r="Z56">
        <f t="shared" si="1"/>
        <v>26</v>
      </c>
      <c r="AA56">
        <f t="shared" si="1"/>
        <v>35</v>
      </c>
      <c r="AB56">
        <f t="shared" si="1"/>
        <v>21</v>
      </c>
      <c r="AC56">
        <f t="shared" si="1"/>
        <v>51</v>
      </c>
      <c r="AD56">
        <f t="shared" si="1"/>
        <v>28</v>
      </c>
      <c r="AE56">
        <f t="shared" si="1"/>
        <v>30</v>
      </c>
      <c r="AF56">
        <f t="shared" si="1"/>
        <v>56</v>
      </c>
      <c r="AG56">
        <f t="shared" si="1"/>
        <v>40</v>
      </c>
    </row>
  </sheetData>
  <autoFilter ref="A3:AC3" xr:uid="{2FB1E15B-C27A-4DE8-B944-FEEB116CBF09}"/>
  <mergeCells count="2">
    <mergeCell ref="D2:G2"/>
    <mergeCell ref="H2:AC2"/>
  </mergeCell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52AC0-6FBE-4ADD-8B72-AD3B8AE9EBC5}">
  <sheetPr codeName="Feuil3"/>
  <dimension ref="A1:D110"/>
  <sheetViews>
    <sheetView topLeftCell="A84" workbookViewId="0">
      <selection activeCell="A108" sqref="A108"/>
    </sheetView>
  </sheetViews>
  <sheetFormatPr baseColWidth="10" defaultRowHeight="14.4" x14ac:dyDescent="0.3"/>
  <cols>
    <col min="1" max="1" width="17.88671875" bestFit="1" customWidth="1"/>
    <col min="3" max="3" width="37.5546875" customWidth="1"/>
  </cols>
  <sheetData>
    <row r="1" spans="1:3" ht="15.6" x14ac:dyDescent="0.3">
      <c r="A1" s="2" t="s">
        <v>0</v>
      </c>
    </row>
    <row r="2" spans="1:3" x14ac:dyDescent="0.3">
      <c r="A2" s="1" t="s">
        <v>1</v>
      </c>
      <c r="C2" s="55" t="s">
        <v>332</v>
      </c>
    </row>
    <row r="3" spans="1:3" x14ac:dyDescent="0.3">
      <c r="A3" s="1" t="s">
        <v>2</v>
      </c>
      <c r="C3" s="34" t="s">
        <v>333</v>
      </c>
    </row>
    <row r="4" spans="1:3" x14ac:dyDescent="0.3">
      <c r="A4" s="1" t="s">
        <v>3</v>
      </c>
    </row>
    <row r="5" spans="1:3" x14ac:dyDescent="0.3">
      <c r="A5" s="1" t="s">
        <v>4</v>
      </c>
    </row>
    <row r="6" spans="1:3" x14ac:dyDescent="0.3">
      <c r="A6" s="1" t="s">
        <v>5</v>
      </c>
    </row>
    <row r="7" spans="1:3" x14ac:dyDescent="0.3">
      <c r="A7" s="1" t="s">
        <v>6</v>
      </c>
    </row>
    <row r="8" spans="1:3" x14ac:dyDescent="0.3">
      <c r="A8" s="1" t="s">
        <v>7</v>
      </c>
    </row>
    <row r="9" spans="1:3" x14ac:dyDescent="0.3">
      <c r="A9" s="1" t="s">
        <v>8</v>
      </c>
    </row>
    <row r="10" spans="1:3" x14ac:dyDescent="0.3">
      <c r="A10" s="1" t="s">
        <v>9</v>
      </c>
    </row>
    <row r="11" spans="1:3" x14ac:dyDescent="0.3">
      <c r="A11" s="1" t="s">
        <v>10</v>
      </c>
    </row>
    <row r="12" spans="1:3" x14ac:dyDescent="0.3">
      <c r="A12" s="1" t="s">
        <v>11</v>
      </c>
    </row>
    <row r="13" spans="1:3" x14ac:dyDescent="0.3">
      <c r="A13" s="1" t="s">
        <v>12</v>
      </c>
    </row>
    <row r="14" spans="1:3" x14ac:dyDescent="0.3">
      <c r="A14" s="1" t="s">
        <v>13</v>
      </c>
    </row>
    <row r="15" spans="1:3" x14ac:dyDescent="0.3">
      <c r="A15" s="1" t="s">
        <v>14</v>
      </c>
    </row>
    <row r="16" spans="1:3" x14ac:dyDescent="0.3">
      <c r="A16" s="1" t="s">
        <v>15</v>
      </c>
    </row>
    <row r="17" spans="1:1" x14ac:dyDescent="0.3">
      <c r="A17" s="1" t="s">
        <v>16</v>
      </c>
    </row>
    <row r="18" spans="1:1" x14ac:dyDescent="0.3">
      <c r="A18" s="1" t="s">
        <v>17</v>
      </c>
    </row>
    <row r="19" spans="1:1" x14ac:dyDescent="0.3">
      <c r="A19" s="1" t="s">
        <v>18</v>
      </c>
    </row>
    <row r="20" spans="1:1" x14ac:dyDescent="0.3">
      <c r="A20" s="1" t="s">
        <v>19</v>
      </c>
    </row>
    <row r="21" spans="1:1" x14ac:dyDescent="0.3">
      <c r="A21" s="1" t="s">
        <v>20</v>
      </c>
    </row>
    <row r="22" spans="1:1" x14ac:dyDescent="0.3">
      <c r="A22" s="1" t="s">
        <v>21</v>
      </c>
    </row>
    <row r="23" spans="1:1" x14ac:dyDescent="0.3">
      <c r="A23" s="1" t="s">
        <v>22</v>
      </c>
    </row>
    <row r="24" spans="1:1" x14ac:dyDescent="0.3">
      <c r="A24" s="1" t="s">
        <v>23</v>
      </c>
    </row>
    <row r="25" spans="1:1" x14ac:dyDescent="0.3">
      <c r="A25" s="1" t="s">
        <v>24</v>
      </c>
    </row>
    <row r="26" spans="1:1" x14ac:dyDescent="0.3">
      <c r="A26" s="1" t="s">
        <v>169</v>
      </c>
    </row>
    <row r="27" spans="1:1" x14ac:dyDescent="0.3">
      <c r="A27" s="1" t="s">
        <v>26</v>
      </c>
    </row>
    <row r="28" spans="1:1" x14ac:dyDescent="0.3">
      <c r="A28" s="1" t="s">
        <v>27</v>
      </c>
    </row>
    <row r="29" spans="1:1" x14ac:dyDescent="0.3">
      <c r="A29" s="1" t="s">
        <v>28</v>
      </c>
    </row>
    <row r="30" spans="1:1" x14ac:dyDescent="0.3">
      <c r="A30" s="1" t="s">
        <v>29</v>
      </c>
    </row>
    <row r="31" spans="1:1" x14ac:dyDescent="0.3">
      <c r="A31" s="1" t="s">
        <v>30</v>
      </c>
    </row>
    <row r="32" spans="1:1" x14ac:dyDescent="0.3">
      <c r="A32" s="1" t="s">
        <v>31</v>
      </c>
    </row>
    <row r="33" spans="1:1" x14ac:dyDescent="0.3">
      <c r="A33" s="1" t="s">
        <v>32</v>
      </c>
    </row>
    <row r="34" spans="1:1" x14ac:dyDescent="0.3">
      <c r="A34" s="1" t="s">
        <v>33</v>
      </c>
    </row>
    <row r="35" spans="1:1" x14ac:dyDescent="0.3">
      <c r="A35" s="1" t="s">
        <v>34</v>
      </c>
    </row>
    <row r="36" spans="1:1" x14ac:dyDescent="0.3">
      <c r="A36" s="1" t="s">
        <v>35</v>
      </c>
    </row>
    <row r="37" spans="1:1" x14ac:dyDescent="0.3">
      <c r="A37" s="1" t="s">
        <v>36</v>
      </c>
    </row>
    <row r="38" spans="1:1" x14ac:dyDescent="0.3">
      <c r="A38" s="1" t="s">
        <v>37</v>
      </c>
    </row>
    <row r="39" spans="1:1" x14ac:dyDescent="0.3">
      <c r="A39" s="1" t="s">
        <v>38</v>
      </c>
    </row>
    <row r="40" spans="1:1" x14ac:dyDescent="0.3">
      <c r="A40" s="1" t="s">
        <v>39</v>
      </c>
    </row>
    <row r="41" spans="1:1" x14ac:dyDescent="0.3">
      <c r="A41" s="1" t="s">
        <v>40</v>
      </c>
    </row>
    <row r="42" spans="1:1" x14ac:dyDescent="0.3">
      <c r="A42" s="1" t="s">
        <v>41</v>
      </c>
    </row>
    <row r="43" spans="1:1" x14ac:dyDescent="0.3">
      <c r="A43" s="1" t="s">
        <v>42</v>
      </c>
    </row>
    <row r="44" spans="1:1" x14ac:dyDescent="0.3">
      <c r="A44" s="1" t="s">
        <v>43</v>
      </c>
    </row>
    <row r="45" spans="1:1" x14ac:dyDescent="0.3">
      <c r="A45" s="1" t="s">
        <v>44</v>
      </c>
    </row>
    <row r="46" spans="1:1" x14ac:dyDescent="0.3">
      <c r="A46" s="1" t="s">
        <v>45</v>
      </c>
    </row>
    <row r="47" spans="1:1" x14ac:dyDescent="0.3">
      <c r="A47" s="1" t="s">
        <v>46</v>
      </c>
    </row>
    <row r="48" spans="1:1" x14ac:dyDescent="0.3">
      <c r="A48" s="1" t="s">
        <v>47</v>
      </c>
    </row>
    <row r="49" spans="1:1" x14ac:dyDescent="0.3">
      <c r="A49" s="1" t="s">
        <v>48</v>
      </c>
    </row>
    <row r="50" spans="1:1" x14ac:dyDescent="0.3">
      <c r="A50" s="1" t="s">
        <v>49</v>
      </c>
    </row>
    <row r="51" spans="1:1" x14ac:dyDescent="0.3">
      <c r="A51" s="1" t="s">
        <v>50</v>
      </c>
    </row>
    <row r="52" spans="1:1" x14ac:dyDescent="0.3">
      <c r="A52" s="1" t="s">
        <v>51</v>
      </c>
    </row>
    <row r="53" spans="1:1" x14ac:dyDescent="0.3">
      <c r="A53" s="1" t="s">
        <v>52</v>
      </c>
    </row>
    <row r="54" spans="1:1" x14ac:dyDescent="0.3">
      <c r="A54" s="1" t="s">
        <v>53</v>
      </c>
    </row>
    <row r="55" spans="1:1" x14ac:dyDescent="0.3">
      <c r="A55" s="1" t="s">
        <v>54</v>
      </c>
    </row>
    <row r="56" spans="1:1" x14ac:dyDescent="0.3">
      <c r="A56" s="1" t="s">
        <v>55</v>
      </c>
    </row>
    <row r="57" spans="1:1" x14ac:dyDescent="0.3">
      <c r="A57" s="1" t="s">
        <v>56</v>
      </c>
    </row>
    <row r="58" spans="1:1" x14ac:dyDescent="0.3">
      <c r="A58" s="1" t="s">
        <v>57</v>
      </c>
    </row>
    <row r="59" spans="1:1" x14ac:dyDescent="0.3">
      <c r="A59" s="1" t="s">
        <v>58</v>
      </c>
    </row>
    <row r="60" spans="1:1" x14ac:dyDescent="0.3">
      <c r="A60" s="1" t="s">
        <v>59</v>
      </c>
    </row>
    <row r="61" spans="1:1" x14ac:dyDescent="0.3">
      <c r="A61" s="1" t="s">
        <v>60</v>
      </c>
    </row>
    <row r="62" spans="1:1" x14ac:dyDescent="0.3">
      <c r="A62" s="1" t="s">
        <v>61</v>
      </c>
    </row>
    <row r="63" spans="1:1" x14ac:dyDescent="0.3">
      <c r="A63" s="1" t="s">
        <v>62</v>
      </c>
    </row>
    <row r="64" spans="1:1" x14ac:dyDescent="0.3">
      <c r="A64" s="1" t="s">
        <v>63</v>
      </c>
    </row>
    <row r="65" spans="1:4" x14ac:dyDescent="0.3">
      <c r="A65" s="1" t="s">
        <v>64</v>
      </c>
    </row>
    <row r="66" spans="1:4" x14ac:dyDescent="0.3">
      <c r="A66" s="1" t="s">
        <v>65</v>
      </c>
    </row>
    <row r="67" spans="1:4" x14ac:dyDescent="0.3">
      <c r="A67" s="1" t="s">
        <v>66</v>
      </c>
    </row>
    <row r="68" spans="1:4" x14ac:dyDescent="0.3">
      <c r="A68" s="1" t="s">
        <v>67</v>
      </c>
    </row>
    <row r="69" spans="1:4" x14ac:dyDescent="0.3">
      <c r="A69" s="1" t="s">
        <v>68</v>
      </c>
    </row>
    <row r="70" spans="1:4" x14ac:dyDescent="0.3">
      <c r="A70" s="1" t="s">
        <v>69</v>
      </c>
    </row>
    <row r="71" spans="1:4" x14ac:dyDescent="0.3">
      <c r="A71" s="1" t="s">
        <v>70</v>
      </c>
    </row>
    <row r="72" spans="1:4" x14ac:dyDescent="0.3">
      <c r="A72" s="1" t="s">
        <v>71</v>
      </c>
      <c r="D72" t="s">
        <v>181</v>
      </c>
    </row>
    <row r="73" spans="1:4" x14ac:dyDescent="0.3">
      <c r="A73" s="1" t="s">
        <v>72</v>
      </c>
    </row>
    <row r="74" spans="1:4" x14ac:dyDescent="0.3">
      <c r="A74" s="1" t="s">
        <v>73</v>
      </c>
    </row>
    <row r="75" spans="1:4" x14ac:dyDescent="0.3">
      <c r="A75" s="1" t="s">
        <v>74</v>
      </c>
    </row>
    <row r="76" spans="1:4" x14ac:dyDescent="0.3">
      <c r="A76" s="1" t="s">
        <v>75</v>
      </c>
    </row>
    <row r="77" spans="1:4" x14ac:dyDescent="0.3">
      <c r="A77" s="1" t="s">
        <v>168</v>
      </c>
    </row>
    <row r="78" spans="1:4" x14ac:dyDescent="0.3">
      <c r="A78" s="1" t="s">
        <v>76</v>
      </c>
    </row>
    <row r="79" spans="1:4" x14ac:dyDescent="0.3">
      <c r="A79" s="1" t="s">
        <v>77</v>
      </c>
    </row>
    <row r="80" spans="1:4" x14ac:dyDescent="0.3">
      <c r="A80" s="1" t="s">
        <v>78</v>
      </c>
    </row>
    <row r="81" spans="1:2" x14ac:dyDescent="0.3">
      <c r="A81" s="1" t="s">
        <v>170</v>
      </c>
    </row>
    <row r="82" spans="1:2" x14ac:dyDescent="0.3">
      <c r="A82" s="1" t="s">
        <v>79</v>
      </c>
    </row>
    <row r="83" spans="1:2" x14ac:dyDescent="0.3">
      <c r="A83" s="1" t="s">
        <v>80</v>
      </c>
    </row>
    <row r="84" spans="1:2" x14ac:dyDescent="0.3">
      <c r="A84" s="1" t="s">
        <v>81</v>
      </c>
    </row>
    <row r="85" spans="1:2" x14ac:dyDescent="0.3">
      <c r="A85" s="1" t="s">
        <v>82</v>
      </c>
    </row>
    <row r="86" spans="1:2" x14ac:dyDescent="0.3">
      <c r="A86" s="1" t="s">
        <v>83</v>
      </c>
    </row>
    <row r="87" spans="1:2" x14ac:dyDescent="0.3">
      <c r="A87" s="1" t="s">
        <v>84</v>
      </c>
    </row>
    <row r="88" spans="1:2" x14ac:dyDescent="0.3">
      <c r="A88" s="1" t="s">
        <v>85</v>
      </c>
    </row>
    <row r="89" spans="1:2" x14ac:dyDescent="0.3">
      <c r="A89" s="1" t="s">
        <v>86</v>
      </c>
    </row>
    <row r="90" spans="1:2" x14ac:dyDescent="0.3">
      <c r="A90" s="1" t="s">
        <v>87</v>
      </c>
    </row>
    <row r="91" spans="1:2" x14ac:dyDescent="0.3">
      <c r="A91" s="1" t="s">
        <v>88</v>
      </c>
    </row>
    <row r="92" spans="1:2" x14ac:dyDescent="0.3">
      <c r="A92" s="1" t="s">
        <v>141</v>
      </c>
    </row>
    <row r="93" spans="1:2" x14ac:dyDescent="0.3">
      <c r="A93" s="1" t="s">
        <v>142</v>
      </c>
    </row>
    <row r="94" spans="1:2" x14ac:dyDescent="0.3">
      <c r="A94" s="26" t="s">
        <v>165</v>
      </c>
      <c r="B94" s="124" t="s">
        <v>143</v>
      </c>
    </row>
    <row r="95" spans="1:2" x14ac:dyDescent="0.3">
      <c r="A95" s="27" t="s">
        <v>166</v>
      </c>
      <c r="B95" s="125"/>
    </row>
    <row r="96" spans="1:2" x14ac:dyDescent="0.3">
      <c r="A96" s="27" t="s">
        <v>167</v>
      </c>
      <c r="B96" s="125"/>
    </row>
    <row r="97" spans="1:2" x14ac:dyDescent="0.3">
      <c r="A97" s="27" t="s">
        <v>34</v>
      </c>
      <c r="B97" s="125"/>
    </row>
    <row r="98" spans="1:2" x14ac:dyDescent="0.3">
      <c r="A98" s="27" t="s">
        <v>336</v>
      </c>
      <c r="B98" s="125"/>
    </row>
    <row r="99" spans="1:2" x14ac:dyDescent="0.3">
      <c r="A99" s="27" t="s">
        <v>171</v>
      </c>
      <c r="B99" s="125"/>
    </row>
    <row r="100" spans="1:2" x14ac:dyDescent="0.3">
      <c r="A100" s="27" t="s">
        <v>172</v>
      </c>
      <c r="B100" s="125"/>
    </row>
    <row r="101" spans="1:2" x14ac:dyDescent="0.3">
      <c r="A101" s="27" t="s">
        <v>173</v>
      </c>
      <c r="B101" s="125"/>
    </row>
    <row r="102" spans="1:2" x14ac:dyDescent="0.3">
      <c r="A102" s="27" t="s">
        <v>174</v>
      </c>
      <c r="B102" s="125"/>
    </row>
    <row r="103" spans="1:2" x14ac:dyDescent="0.3">
      <c r="A103" s="27" t="s">
        <v>171</v>
      </c>
      <c r="B103" s="125"/>
    </row>
    <row r="104" spans="1:2" x14ac:dyDescent="0.3">
      <c r="A104" s="27" t="s">
        <v>176</v>
      </c>
      <c r="B104" s="125"/>
    </row>
    <row r="105" spans="1:2" x14ac:dyDescent="0.3">
      <c r="A105" s="27" t="s">
        <v>48</v>
      </c>
      <c r="B105" s="125"/>
    </row>
    <row r="106" spans="1:2" x14ac:dyDescent="0.3">
      <c r="A106" s="27" t="s">
        <v>337</v>
      </c>
      <c r="B106" s="125"/>
    </row>
    <row r="107" spans="1:2" x14ac:dyDescent="0.3">
      <c r="A107" s="27" t="s">
        <v>340</v>
      </c>
      <c r="B107" s="125"/>
    </row>
    <row r="108" spans="1:2" x14ac:dyDescent="0.3">
      <c r="A108" s="27"/>
      <c r="B108" s="125"/>
    </row>
    <row r="109" spans="1:2" x14ac:dyDescent="0.3">
      <c r="A109" s="27"/>
      <c r="B109" s="125"/>
    </row>
    <row r="110" spans="1:2" x14ac:dyDescent="0.3">
      <c r="A110" s="28"/>
      <c r="B110" s="126"/>
    </row>
  </sheetData>
  <mergeCells count="1">
    <mergeCell ref="B94:B1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7FA1D2-4585-4555-AE39-9B2A531D5784}">
  <sheetPr codeName="Feuil4"/>
  <dimension ref="A1:E57"/>
  <sheetViews>
    <sheetView workbookViewId="0">
      <selection activeCell="B3" sqref="B3:C3"/>
    </sheetView>
  </sheetViews>
  <sheetFormatPr baseColWidth="10" defaultRowHeight="14.4" x14ac:dyDescent="0.3"/>
  <sheetData>
    <row r="1" spans="1:5" ht="28.8" x14ac:dyDescent="0.3">
      <c r="A1" s="45" t="s">
        <v>193</v>
      </c>
      <c r="B1" s="46" t="s">
        <v>194</v>
      </c>
      <c r="C1" s="46" t="s">
        <v>195</v>
      </c>
      <c r="D1" s="46" t="s">
        <v>196</v>
      </c>
      <c r="E1" s="46" t="s">
        <v>197</v>
      </c>
    </row>
    <row r="2" spans="1:5" x14ac:dyDescent="0.3">
      <c r="A2" t="s">
        <v>17</v>
      </c>
      <c r="B2">
        <v>2</v>
      </c>
      <c r="C2">
        <v>98</v>
      </c>
      <c r="D2">
        <v>114</v>
      </c>
      <c r="E2">
        <v>67</v>
      </c>
    </row>
    <row r="3" spans="1:5" x14ac:dyDescent="0.3">
      <c r="A3" t="s">
        <v>13</v>
      </c>
      <c r="B3">
        <v>12</v>
      </c>
      <c r="C3">
        <v>19</v>
      </c>
      <c r="D3">
        <v>4</v>
      </c>
      <c r="E3">
        <v>4</v>
      </c>
    </row>
    <row r="4" spans="1:5" x14ac:dyDescent="0.3">
      <c r="A4" t="s">
        <v>15</v>
      </c>
      <c r="B4">
        <v>11</v>
      </c>
      <c r="C4">
        <v>161</v>
      </c>
      <c r="D4">
        <v>149</v>
      </c>
      <c r="E4">
        <v>125</v>
      </c>
    </row>
    <row r="5" spans="1:5" x14ac:dyDescent="0.3">
      <c r="A5" t="s">
        <v>14</v>
      </c>
      <c r="B5">
        <v>0</v>
      </c>
      <c r="C5">
        <v>17</v>
      </c>
      <c r="D5">
        <v>35</v>
      </c>
      <c r="E5">
        <v>12</v>
      </c>
    </row>
    <row r="6" spans="1:5" x14ac:dyDescent="0.3">
      <c r="A6" t="s">
        <v>9</v>
      </c>
      <c r="B6">
        <v>0</v>
      </c>
      <c r="C6">
        <v>4</v>
      </c>
      <c r="D6">
        <v>1</v>
      </c>
      <c r="E6">
        <v>0</v>
      </c>
    </row>
    <row r="7" spans="1:5" x14ac:dyDescent="0.3">
      <c r="A7" t="s">
        <v>36</v>
      </c>
      <c r="B7">
        <v>2</v>
      </c>
      <c r="C7">
        <v>1</v>
      </c>
      <c r="D7">
        <v>4</v>
      </c>
      <c r="E7">
        <v>2</v>
      </c>
    </row>
    <row r="8" spans="1:5" x14ac:dyDescent="0.3">
      <c r="A8" t="s">
        <v>18</v>
      </c>
      <c r="B8">
        <v>4</v>
      </c>
      <c r="C8">
        <v>0</v>
      </c>
      <c r="D8">
        <v>0</v>
      </c>
      <c r="E8">
        <v>0</v>
      </c>
    </row>
    <row r="9" spans="1:5" x14ac:dyDescent="0.3">
      <c r="A9" t="s">
        <v>5</v>
      </c>
      <c r="B9">
        <v>1</v>
      </c>
      <c r="C9">
        <v>34</v>
      </c>
      <c r="D9">
        <v>16</v>
      </c>
      <c r="E9">
        <v>14</v>
      </c>
    </row>
    <row r="10" spans="1:5" x14ac:dyDescent="0.3">
      <c r="A10" t="s">
        <v>58</v>
      </c>
      <c r="B10">
        <v>0</v>
      </c>
      <c r="C10">
        <v>17</v>
      </c>
      <c r="D10">
        <v>16</v>
      </c>
      <c r="E10">
        <v>14</v>
      </c>
    </row>
    <row r="11" spans="1:5" x14ac:dyDescent="0.3">
      <c r="A11" t="s">
        <v>2</v>
      </c>
      <c r="B11">
        <v>1</v>
      </c>
      <c r="C11">
        <v>2</v>
      </c>
      <c r="D11">
        <v>0</v>
      </c>
      <c r="E11">
        <v>0</v>
      </c>
    </row>
    <row r="12" spans="1:5" x14ac:dyDescent="0.3">
      <c r="A12" t="s">
        <v>7</v>
      </c>
      <c r="B12">
        <v>7</v>
      </c>
      <c r="C12">
        <v>42</v>
      </c>
      <c r="D12">
        <v>48</v>
      </c>
      <c r="E12">
        <v>43</v>
      </c>
    </row>
    <row r="13" spans="1:5" x14ac:dyDescent="0.3">
      <c r="A13" t="s">
        <v>27</v>
      </c>
      <c r="B13">
        <v>0</v>
      </c>
      <c r="C13">
        <v>40</v>
      </c>
      <c r="D13">
        <v>40</v>
      </c>
      <c r="E13">
        <v>41</v>
      </c>
    </row>
    <row r="14" spans="1:5" x14ac:dyDescent="0.3">
      <c r="A14" t="s">
        <v>33</v>
      </c>
      <c r="B14">
        <v>3</v>
      </c>
      <c r="C14">
        <v>39</v>
      </c>
      <c r="D14">
        <v>39</v>
      </c>
      <c r="E14">
        <v>39</v>
      </c>
    </row>
    <row r="15" spans="1:5" x14ac:dyDescent="0.3">
      <c r="A15" t="s">
        <v>43</v>
      </c>
      <c r="B15">
        <v>0</v>
      </c>
      <c r="C15">
        <v>39</v>
      </c>
      <c r="D15">
        <v>39</v>
      </c>
      <c r="E15">
        <v>39</v>
      </c>
    </row>
    <row r="16" spans="1:5" x14ac:dyDescent="0.3">
      <c r="A16" t="s">
        <v>50</v>
      </c>
      <c r="B16">
        <v>0</v>
      </c>
      <c r="C16">
        <v>75</v>
      </c>
      <c r="D16">
        <v>75</v>
      </c>
      <c r="E16">
        <v>75</v>
      </c>
    </row>
    <row r="17" spans="1:5" x14ac:dyDescent="0.3">
      <c r="A17" t="s">
        <v>53</v>
      </c>
      <c r="B17">
        <v>0</v>
      </c>
      <c r="C17">
        <v>80</v>
      </c>
      <c r="D17">
        <v>82</v>
      </c>
      <c r="E17">
        <v>82</v>
      </c>
    </row>
    <row r="18" spans="1:5" x14ac:dyDescent="0.3">
      <c r="A18" t="s">
        <v>54</v>
      </c>
      <c r="B18">
        <v>0</v>
      </c>
      <c r="C18">
        <v>75</v>
      </c>
      <c r="D18">
        <v>75</v>
      </c>
      <c r="E18">
        <v>75</v>
      </c>
    </row>
    <row r="19" spans="1:5" x14ac:dyDescent="0.3">
      <c r="A19" t="s">
        <v>55</v>
      </c>
      <c r="B19">
        <v>1</v>
      </c>
      <c r="C19">
        <v>39</v>
      </c>
      <c r="D19">
        <v>39</v>
      </c>
      <c r="E19">
        <v>39</v>
      </c>
    </row>
    <row r="20" spans="1:5" x14ac:dyDescent="0.3">
      <c r="A20" t="s">
        <v>38</v>
      </c>
      <c r="B20">
        <v>21</v>
      </c>
      <c r="C20">
        <v>86</v>
      </c>
      <c r="D20">
        <v>94</v>
      </c>
      <c r="E20">
        <v>95</v>
      </c>
    </row>
    <row r="21" spans="1:5" x14ac:dyDescent="0.3">
      <c r="A21" t="s">
        <v>60</v>
      </c>
      <c r="B21">
        <v>0</v>
      </c>
      <c r="C21">
        <v>24</v>
      </c>
      <c r="D21">
        <v>18</v>
      </c>
      <c r="E21">
        <v>12</v>
      </c>
    </row>
    <row r="22" spans="1:5" x14ac:dyDescent="0.3">
      <c r="A22" t="s">
        <v>71</v>
      </c>
      <c r="B22">
        <v>0</v>
      </c>
      <c r="C22">
        <v>23</v>
      </c>
      <c r="D22">
        <v>13</v>
      </c>
      <c r="E22">
        <v>12</v>
      </c>
    </row>
    <row r="23" spans="1:5" x14ac:dyDescent="0.3">
      <c r="A23" t="s">
        <v>48</v>
      </c>
      <c r="B23">
        <v>0</v>
      </c>
      <c r="C23">
        <v>34</v>
      </c>
      <c r="D23">
        <v>21</v>
      </c>
      <c r="E23">
        <v>4</v>
      </c>
    </row>
    <row r="24" spans="1:5" x14ac:dyDescent="0.3">
      <c r="A24" t="s">
        <v>19</v>
      </c>
      <c r="B24">
        <v>0</v>
      </c>
      <c r="C24">
        <v>187</v>
      </c>
      <c r="D24">
        <v>160</v>
      </c>
      <c r="E24">
        <v>120</v>
      </c>
    </row>
    <row r="25" spans="1:5" x14ac:dyDescent="0.3">
      <c r="A25" t="s">
        <v>40</v>
      </c>
      <c r="B25">
        <v>2</v>
      </c>
      <c r="C25">
        <v>139</v>
      </c>
      <c r="D25">
        <v>150</v>
      </c>
      <c r="E25">
        <v>162</v>
      </c>
    </row>
    <row r="26" spans="1:5" x14ac:dyDescent="0.3">
      <c r="A26" t="s">
        <v>167</v>
      </c>
      <c r="B26">
        <v>6</v>
      </c>
      <c r="C26">
        <v>252</v>
      </c>
      <c r="D26">
        <v>258</v>
      </c>
      <c r="E26">
        <v>256</v>
      </c>
    </row>
    <row r="27" spans="1:5" x14ac:dyDescent="0.3">
      <c r="A27" t="s">
        <v>44</v>
      </c>
      <c r="B27">
        <v>1</v>
      </c>
      <c r="C27">
        <v>25</v>
      </c>
      <c r="D27">
        <v>14</v>
      </c>
      <c r="E27">
        <v>10</v>
      </c>
    </row>
    <row r="28" spans="1:5" x14ac:dyDescent="0.3">
      <c r="A28" t="s">
        <v>66</v>
      </c>
      <c r="B28">
        <v>0</v>
      </c>
      <c r="C28">
        <v>71</v>
      </c>
      <c r="D28">
        <v>17</v>
      </c>
      <c r="E28">
        <v>38</v>
      </c>
    </row>
    <row r="29" spans="1:5" x14ac:dyDescent="0.3">
      <c r="A29" t="s">
        <v>69</v>
      </c>
      <c r="B29">
        <v>0</v>
      </c>
      <c r="C29">
        <v>33</v>
      </c>
      <c r="D29">
        <v>6</v>
      </c>
      <c r="E29">
        <v>13</v>
      </c>
    </row>
    <row r="30" spans="1:5" x14ac:dyDescent="0.3">
      <c r="A30" t="s">
        <v>10</v>
      </c>
      <c r="B30">
        <v>0</v>
      </c>
      <c r="C30">
        <v>24</v>
      </c>
      <c r="D30">
        <v>6</v>
      </c>
      <c r="E30">
        <v>13</v>
      </c>
    </row>
    <row r="31" spans="1:5" x14ac:dyDescent="0.3">
      <c r="A31" t="s">
        <v>78</v>
      </c>
      <c r="B31">
        <v>0</v>
      </c>
      <c r="C31">
        <v>0</v>
      </c>
      <c r="D31">
        <v>0</v>
      </c>
      <c r="E31">
        <v>0</v>
      </c>
    </row>
    <row r="32" spans="1:5" x14ac:dyDescent="0.3">
      <c r="A32" t="s">
        <v>46</v>
      </c>
      <c r="B32">
        <v>0</v>
      </c>
      <c r="C32">
        <v>45</v>
      </c>
      <c r="D32">
        <v>41</v>
      </c>
      <c r="E32">
        <v>41</v>
      </c>
    </row>
    <row r="33" spans="1:5" x14ac:dyDescent="0.3">
      <c r="A33" t="s">
        <v>83</v>
      </c>
      <c r="B33">
        <v>0</v>
      </c>
      <c r="C33">
        <v>0</v>
      </c>
      <c r="D33">
        <v>0</v>
      </c>
      <c r="E33">
        <v>0</v>
      </c>
    </row>
    <row r="34" spans="1:5" x14ac:dyDescent="0.3">
      <c r="A34" t="s">
        <v>12</v>
      </c>
      <c r="B34">
        <v>0</v>
      </c>
      <c r="C34">
        <v>60</v>
      </c>
      <c r="D34">
        <v>74</v>
      </c>
      <c r="E34">
        <v>30</v>
      </c>
    </row>
    <row r="35" spans="1:5" x14ac:dyDescent="0.3">
      <c r="A35" t="s">
        <v>42</v>
      </c>
      <c r="B35">
        <v>0</v>
      </c>
      <c r="C35">
        <v>15</v>
      </c>
      <c r="D35">
        <v>0</v>
      </c>
      <c r="E35">
        <v>0</v>
      </c>
    </row>
    <row r="36" spans="1:5" x14ac:dyDescent="0.3">
      <c r="A36" t="s">
        <v>8</v>
      </c>
      <c r="B36">
        <v>0</v>
      </c>
      <c r="C36">
        <v>70</v>
      </c>
      <c r="D36">
        <v>80</v>
      </c>
      <c r="E36">
        <v>60</v>
      </c>
    </row>
    <row r="37" spans="1:5" x14ac:dyDescent="0.3">
      <c r="A37" t="s">
        <v>28</v>
      </c>
      <c r="B37">
        <v>0</v>
      </c>
      <c r="C37">
        <v>100</v>
      </c>
      <c r="D37">
        <v>80</v>
      </c>
      <c r="E37">
        <v>95</v>
      </c>
    </row>
    <row r="38" spans="1:5" x14ac:dyDescent="0.3">
      <c r="A38" t="s">
        <v>34</v>
      </c>
      <c r="B38">
        <v>0</v>
      </c>
      <c r="C38">
        <v>60</v>
      </c>
      <c r="D38">
        <v>80</v>
      </c>
      <c r="E38">
        <v>80</v>
      </c>
    </row>
    <row r="39" spans="1:5" x14ac:dyDescent="0.3">
      <c r="A39" t="s">
        <v>174</v>
      </c>
      <c r="B39">
        <v>0</v>
      </c>
      <c r="C39">
        <v>60</v>
      </c>
      <c r="D39">
        <v>60</v>
      </c>
      <c r="E39">
        <v>60</v>
      </c>
    </row>
    <row r="40" spans="1:5" x14ac:dyDescent="0.3">
      <c r="A40" t="s">
        <v>198</v>
      </c>
      <c r="B40">
        <v>0</v>
      </c>
      <c r="C40">
        <v>64</v>
      </c>
      <c r="D40">
        <v>60</v>
      </c>
      <c r="E40">
        <v>55</v>
      </c>
    </row>
    <row r="41" spans="1:5" x14ac:dyDescent="0.3">
      <c r="A41" t="s">
        <v>79</v>
      </c>
      <c r="B41">
        <v>12</v>
      </c>
      <c r="C41">
        <v>50</v>
      </c>
      <c r="D41">
        <v>40</v>
      </c>
      <c r="E41">
        <v>42</v>
      </c>
    </row>
    <row r="42" spans="1:5" x14ac:dyDescent="0.3">
      <c r="A42" t="s">
        <v>16</v>
      </c>
      <c r="B42">
        <v>10</v>
      </c>
      <c r="C42">
        <v>31</v>
      </c>
      <c r="D42">
        <v>24</v>
      </c>
      <c r="E42">
        <v>27</v>
      </c>
    </row>
    <row r="43" spans="1:5" x14ac:dyDescent="0.3">
      <c r="A43" t="s">
        <v>29</v>
      </c>
      <c r="B43">
        <v>15</v>
      </c>
      <c r="C43">
        <v>36</v>
      </c>
      <c r="D43">
        <v>51</v>
      </c>
      <c r="E43">
        <v>47</v>
      </c>
    </row>
    <row r="44" spans="1:5" x14ac:dyDescent="0.3">
      <c r="A44" t="s">
        <v>61</v>
      </c>
      <c r="B44">
        <v>2</v>
      </c>
      <c r="C44">
        <v>30</v>
      </c>
      <c r="D44">
        <v>30</v>
      </c>
      <c r="E44">
        <v>30</v>
      </c>
    </row>
    <row r="45" spans="1:5" x14ac:dyDescent="0.3">
      <c r="A45" t="s">
        <v>75</v>
      </c>
      <c r="B45">
        <v>0</v>
      </c>
      <c r="C45">
        <v>18</v>
      </c>
      <c r="D45">
        <v>5</v>
      </c>
      <c r="E45">
        <v>5</v>
      </c>
    </row>
    <row r="46" spans="1:5" x14ac:dyDescent="0.3">
      <c r="A46" t="s">
        <v>82</v>
      </c>
      <c r="B46">
        <v>0</v>
      </c>
      <c r="C46">
        <v>0</v>
      </c>
      <c r="D46">
        <v>0</v>
      </c>
      <c r="E46">
        <v>0</v>
      </c>
    </row>
    <row r="47" spans="1:5" x14ac:dyDescent="0.3">
      <c r="A47" t="s">
        <v>57</v>
      </c>
      <c r="B47">
        <v>0</v>
      </c>
      <c r="C47">
        <v>7</v>
      </c>
      <c r="D47">
        <v>4</v>
      </c>
      <c r="E47">
        <v>0</v>
      </c>
    </row>
    <row r="48" spans="1:5" x14ac:dyDescent="0.3">
      <c r="A48" t="s">
        <v>62</v>
      </c>
      <c r="B48">
        <v>0</v>
      </c>
      <c r="C48">
        <v>6</v>
      </c>
      <c r="D48">
        <v>0</v>
      </c>
      <c r="E48">
        <v>0</v>
      </c>
    </row>
    <row r="49" spans="1:5" x14ac:dyDescent="0.3">
      <c r="A49" t="s">
        <v>56</v>
      </c>
      <c r="B49">
        <v>0</v>
      </c>
      <c r="C49">
        <v>0</v>
      </c>
      <c r="D49">
        <v>0</v>
      </c>
      <c r="E49">
        <v>0</v>
      </c>
    </row>
    <row r="50" spans="1:5" x14ac:dyDescent="0.3">
      <c r="A50" t="s">
        <v>76</v>
      </c>
      <c r="B50">
        <v>0</v>
      </c>
      <c r="C50">
        <v>0</v>
      </c>
      <c r="D50">
        <v>0</v>
      </c>
      <c r="E50">
        <v>0</v>
      </c>
    </row>
    <row r="51" spans="1:5" x14ac:dyDescent="0.3">
      <c r="A51" t="s">
        <v>3</v>
      </c>
      <c r="B51">
        <v>0</v>
      </c>
      <c r="C51">
        <v>67</v>
      </c>
      <c r="D51">
        <v>18</v>
      </c>
      <c r="E51">
        <v>18</v>
      </c>
    </row>
    <row r="52" spans="1:5" x14ac:dyDescent="0.3">
      <c r="A52" t="s">
        <v>23</v>
      </c>
      <c r="B52">
        <v>0</v>
      </c>
      <c r="C52">
        <v>5</v>
      </c>
      <c r="D52">
        <v>5</v>
      </c>
      <c r="E52">
        <v>5</v>
      </c>
    </row>
    <row r="53" spans="1:5" x14ac:dyDescent="0.3">
      <c r="A53" t="s">
        <v>24</v>
      </c>
      <c r="B53">
        <v>21</v>
      </c>
      <c r="C53">
        <v>41</v>
      </c>
      <c r="D53">
        <v>58</v>
      </c>
      <c r="E53">
        <v>42</v>
      </c>
    </row>
    <row r="54" spans="1:5" x14ac:dyDescent="0.3">
      <c r="A54" t="s">
        <v>37</v>
      </c>
      <c r="B54">
        <v>0</v>
      </c>
      <c r="C54">
        <v>0</v>
      </c>
      <c r="D54">
        <v>5</v>
      </c>
      <c r="E54">
        <v>5</v>
      </c>
    </row>
    <row r="55" spans="1:5" x14ac:dyDescent="0.3">
      <c r="A55" t="s">
        <v>168</v>
      </c>
      <c r="B55">
        <v>4</v>
      </c>
      <c r="C55">
        <v>0</v>
      </c>
      <c r="D55">
        <v>0</v>
      </c>
      <c r="E55">
        <v>0</v>
      </c>
    </row>
    <row r="56" spans="1:5" x14ac:dyDescent="0.3">
      <c r="A56" t="s">
        <v>170</v>
      </c>
      <c r="B56">
        <v>0</v>
      </c>
      <c r="C56">
        <v>23</v>
      </c>
      <c r="D56">
        <v>35</v>
      </c>
      <c r="E56">
        <v>54</v>
      </c>
    </row>
    <row r="57" spans="1:5" x14ac:dyDescent="0.3">
      <c r="A57" t="s">
        <v>166</v>
      </c>
      <c r="B57">
        <v>0</v>
      </c>
      <c r="C57">
        <v>20</v>
      </c>
      <c r="D57">
        <v>0</v>
      </c>
      <c r="E57">
        <v>0</v>
      </c>
    </row>
  </sheetData>
  <autoFilter ref="A1:E1" xr:uid="{F77FA1D2-4585-4555-AE39-9B2A531D5784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EDADF-4358-4991-A256-1A8B2420027E}">
  <sheetPr codeName="Feuil5"/>
  <dimension ref="A1:R166"/>
  <sheetViews>
    <sheetView topLeftCell="A28" workbookViewId="0">
      <selection activeCell="L55" sqref="L55:P55"/>
    </sheetView>
  </sheetViews>
  <sheetFormatPr baseColWidth="10" defaultColWidth="11.5546875" defaultRowHeight="14.4" x14ac:dyDescent="0.3"/>
  <cols>
    <col min="1" max="16384" width="11.5546875" style="47"/>
  </cols>
  <sheetData>
    <row r="1" spans="1:18" x14ac:dyDescent="0.3">
      <c r="A1" s="47" t="s">
        <v>200</v>
      </c>
      <c r="B1" s="47" t="s">
        <v>201</v>
      </c>
    </row>
    <row r="2" spans="1:18" x14ac:dyDescent="0.3">
      <c r="A2" s="47" t="s">
        <v>202</v>
      </c>
      <c r="B2" s="47">
        <v>1</v>
      </c>
      <c r="C2" s="47">
        <v>2</v>
      </c>
      <c r="D2" s="47">
        <v>3</v>
      </c>
      <c r="E2" s="47">
        <v>4</v>
      </c>
      <c r="F2" s="47">
        <v>5</v>
      </c>
      <c r="G2" s="47">
        <v>6</v>
      </c>
      <c r="H2" s="47">
        <v>7</v>
      </c>
      <c r="I2" s="47">
        <v>8</v>
      </c>
      <c r="J2" s="47">
        <v>9</v>
      </c>
      <c r="K2" s="47">
        <v>10</v>
      </c>
      <c r="L2" s="47">
        <v>11</v>
      </c>
      <c r="M2" s="47">
        <v>12</v>
      </c>
      <c r="N2" s="47">
        <v>13</v>
      </c>
      <c r="O2" s="47">
        <v>14</v>
      </c>
      <c r="P2" s="47">
        <v>15</v>
      </c>
      <c r="Q2" s="47" t="s">
        <v>203</v>
      </c>
      <c r="R2" s="47" t="s">
        <v>204</v>
      </c>
    </row>
    <row r="3" spans="1:18" x14ac:dyDescent="0.3">
      <c r="A3" s="47" t="s">
        <v>205</v>
      </c>
      <c r="E3" s="47">
        <v>9</v>
      </c>
      <c r="F3" s="47">
        <v>4</v>
      </c>
      <c r="H3" s="47">
        <v>1</v>
      </c>
      <c r="R3" s="47">
        <v>14</v>
      </c>
    </row>
    <row r="4" spans="1:18" x14ac:dyDescent="0.3">
      <c r="A4" s="47" t="s">
        <v>206</v>
      </c>
      <c r="F4" s="47">
        <v>3</v>
      </c>
      <c r="I4" s="47">
        <v>3</v>
      </c>
      <c r="J4" s="47">
        <v>1</v>
      </c>
      <c r="K4" s="47">
        <v>1</v>
      </c>
      <c r="L4" s="47">
        <v>1</v>
      </c>
      <c r="M4" s="47">
        <v>2</v>
      </c>
      <c r="N4" s="47">
        <v>5</v>
      </c>
      <c r="P4" s="47">
        <v>2</v>
      </c>
      <c r="R4" s="47">
        <v>18</v>
      </c>
    </row>
    <row r="5" spans="1:18" x14ac:dyDescent="0.3">
      <c r="A5" s="47" t="s">
        <v>207</v>
      </c>
      <c r="E5" s="47">
        <v>4</v>
      </c>
      <c r="R5" s="47">
        <v>4</v>
      </c>
    </row>
    <row r="6" spans="1:18" x14ac:dyDescent="0.3">
      <c r="A6" s="47" t="s">
        <v>208</v>
      </c>
      <c r="D6" s="47">
        <v>3</v>
      </c>
      <c r="M6" s="47">
        <v>2</v>
      </c>
      <c r="R6" s="47">
        <v>5</v>
      </c>
    </row>
    <row r="7" spans="1:18" x14ac:dyDescent="0.3">
      <c r="A7" s="47" t="s">
        <v>209</v>
      </c>
      <c r="E7" s="47">
        <v>1</v>
      </c>
      <c r="H7" s="47">
        <v>1</v>
      </c>
      <c r="J7" s="47">
        <v>1</v>
      </c>
      <c r="N7" s="47">
        <v>2</v>
      </c>
      <c r="R7" s="47">
        <v>5</v>
      </c>
    </row>
    <row r="8" spans="1:18" x14ac:dyDescent="0.3">
      <c r="A8" s="47" t="s">
        <v>210</v>
      </c>
      <c r="H8" s="47">
        <v>6</v>
      </c>
      <c r="R8" s="47">
        <v>6</v>
      </c>
    </row>
    <row r="9" spans="1:18" x14ac:dyDescent="0.3">
      <c r="A9" s="47" t="s">
        <v>211</v>
      </c>
      <c r="D9" s="47">
        <v>1</v>
      </c>
      <c r="E9" s="47">
        <v>1</v>
      </c>
      <c r="J9" s="47">
        <v>1</v>
      </c>
      <c r="L9" s="47">
        <v>4</v>
      </c>
      <c r="R9" s="47">
        <v>7</v>
      </c>
    </row>
    <row r="10" spans="1:18" x14ac:dyDescent="0.3">
      <c r="A10" s="47" t="s">
        <v>212</v>
      </c>
      <c r="D10" s="47">
        <v>3</v>
      </c>
      <c r="E10" s="47">
        <v>2</v>
      </c>
      <c r="R10" s="47">
        <v>5</v>
      </c>
    </row>
    <row r="11" spans="1:18" x14ac:dyDescent="0.3">
      <c r="A11" s="47" t="s">
        <v>213</v>
      </c>
      <c r="C11" s="47">
        <v>2</v>
      </c>
      <c r="E11" s="47">
        <v>1</v>
      </c>
      <c r="G11" s="47">
        <v>1</v>
      </c>
      <c r="I11" s="47">
        <v>1</v>
      </c>
      <c r="J11" s="47">
        <v>1</v>
      </c>
      <c r="M11" s="47">
        <v>1</v>
      </c>
      <c r="N11" s="47">
        <v>1</v>
      </c>
      <c r="R11" s="47">
        <v>8</v>
      </c>
    </row>
    <row r="12" spans="1:18" x14ac:dyDescent="0.3">
      <c r="A12" s="47" t="s">
        <v>214</v>
      </c>
      <c r="M12" s="47">
        <v>1</v>
      </c>
      <c r="N12" s="47">
        <v>2</v>
      </c>
      <c r="R12" s="47">
        <v>3</v>
      </c>
    </row>
    <row r="13" spans="1:18" x14ac:dyDescent="0.3">
      <c r="A13" s="47" t="s">
        <v>215</v>
      </c>
      <c r="E13" s="47">
        <v>1</v>
      </c>
      <c r="R13" s="47">
        <v>1</v>
      </c>
    </row>
    <row r="14" spans="1:18" x14ac:dyDescent="0.3">
      <c r="A14" s="47" t="s">
        <v>216</v>
      </c>
      <c r="M14" s="47">
        <v>4</v>
      </c>
      <c r="N14" s="47">
        <v>2</v>
      </c>
      <c r="R14" s="47">
        <v>6</v>
      </c>
    </row>
    <row r="15" spans="1:18" x14ac:dyDescent="0.3">
      <c r="A15" s="47" t="s">
        <v>217</v>
      </c>
      <c r="N15" s="47">
        <v>3</v>
      </c>
      <c r="R15" s="47">
        <v>3</v>
      </c>
    </row>
    <row r="16" spans="1:18" x14ac:dyDescent="0.3">
      <c r="A16" s="47" t="s">
        <v>218</v>
      </c>
      <c r="B16" s="47">
        <v>2</v>
      </c>
      <c r="R16" s="47">
        <v>2</v>
      </c>
    </row>
    <row r="17" spans="1:18" x14ac:dyDescent="0.3">
      <c r="A17" s="47" t="s">
        <v>219</v>
      </c>
      <c r="D17" s="47">
        <v>2</v>
      </c>
      <c r="F17" s="47">
        <v>2</v>
      </c>
      <c r="I17" s="47">
        <v>2</v>
      </c>
      <c r="N17" s="47">
        <v>2</v>
      </c>
      <c r="R17" s="47">
        <v>8</v>
      </c>
    </row>
    <row r="18" spans="1:18" x14ac:dyDescent="0.3">
      <c r="A18" s="47" t="s">
        <v>220</v>
      </c>
      <c r="G18" s="47">
        <v>4</v>
      </c>
      <c r="I18" s="47">
        <v>3</v>
      </c>
      <c r="K18" s="47">
        <v>3</v>
      </c>
      <c r="L18" s="47">
        <v>5</v>
      </c>
      <c r="M18" s="47">
        <v>3</v>
      </c>
      <c r="N18" s="47">
        <v>4</v>
      </c>
      <c r="O18" s="47">
        <v>2</v>
      </c>
      <c r="P18" s="47">
        <v>2</v>
      </c>
      <c r="R18" s="47">
        <v>26</v>
      </c>
    </row>
    <row r="19" spans="1:18" x14ac:dyDescent="0.3">
      <c r="A19" s="47" t="s">
        <v>221</v>
      </c>
      <c r="E19" s="47">
        <v>2</v>
      </c>
      <c r="F19" s="47">
        <v>3</v>
      </c>
      <c r="J19" s="47">
        <v>3</v>
      </c>
      <c r="P19" s="47">
        <v>3</v>
      </c>
      <c r="R19" s="47">
        <v>11</v>
      </c>
    </row>
    <row r="20" spans="1:18" x14ac:dyDescent="0.3">
      <c r="A20" s="47" t="s">
        <v>222</v>
      </c>
      <c r="L20" s="47">
        <v>1</v>
      </c>
      <c r="R20" s="47">
        <v>1</v>
      </c>
    </row>
    <row r="21" spans="1:18" x14ac:dyDescent="0.3">
      <c r="A21" s="47" t="s">
        <v>223</v>
      </c>
      <c r="E21" s="47">
        <v>1</v>
      </c>
      <c r="K21" s="47">
        <v>1</v>
      </c>
      <c r="L21" s="47">
        <v>1</v>
      </c>
      <c r="R21" s="47">
        <v>3</v>
      </c>
    </row>
    <row r="22" spans="1:18" x14ac:dyDescent="0.3">
      <c r="A22" s="47" t="s">
        <v>224</v>
      </c>
      <c r="E22" s="47">
        <v>1</v>
      </c>
      <c r="J22" s="47">
        <v>0</v>
      </c>
      <c r="K22" s="47">
        <v>1</v>
      </c>
      <c r="L22" s="47">
        <v>1</v>
      </c>
      <c r="R22" s="47">
        <v>3</v>
      </c>
    </row>
    <row r="23" spans="1:18" x14ac:dyDescent="0.3">
      <c r="A23" s="47" t="s">
        <v>225</v>
      </c>
      <c r="F23" s="47">
        <v>4</v>
      </c>
      <c r="G23" s="47">
        <v>3</v>
      </c>
      <c r="I23" s="47">
        <v>4</v>
      </c>
      <c r="J23" s="47">
        <v>9</v>
      </c>
      <c r="L23" s="47">
        <v>7</v>
      </c>
      <c r="N23" s="47">
        <v>2</v>
      </c>
      <c r="R23" s="47">
        <v>29</v>
      </c>
    </row>
    <row r="24" spans="1:18" x14ac:dyDescent="0.3">
      <c r="A24" s="47" t="s">
        <v>226</v>
      </c>
      <c r="I24" s="47">
        <v>3</v>
      </c>
      <c r="J24" s="47">
        <v>4</v>
      </c>
      <c r="L24" s="47">
        <v>1</v>
      </c>
      <c r="M24" s="47">
        <v>2</v>
      </c>
      <c r="R24" s="47">
        <v>10</v>
      </c>
    </row>
    <row r="25" spans="1:18" x14ac:dyDescent="0.3">
      <c r="A25" s="47" t="s">
        <v>227</v>
      </c>
      <c r="C25" s="47">
        <v>3</v>
      </c>
      <c r="R25" s="47">
        <v>3</v>
      </c>
    </row>
    <row r="26" spans="1:18" x14ac:dyDescent="0.3">
      <c r="A26" s="47" t="s">
        <v>228</v>
      </c>
      <c r="E26" s="47">
        <v>4</v>
      </c>
      <c r="G26" s="47">
        <v>4</v>
      </c>
      <c r="J26" s="47">
        <v>1</v>
      </c>
      <c r="K26" s="47">
        <v>1</v>
      </c>
      <c r="L26" s="47">
        <v>4</v>
      </c>
      <c r="N26" s="47">
        <v>5</v>
      </c>
      <c r="R26" s="47">
        <v>19</v>
      </c>
    </row>
    <row r="27" spans="1:18" x14ac:dyDescent="0.3">
      <c r="A27" s="47" t="s">
        <v>229</v>
      </c>
      <c r="F27" s="47">
        <v>4</v>
      </c>
      <c r="G27" s="47">
        <v>1</v>
      </c>
      <c r="I27" s="47">
        <v>1</v>
      </c>
      <c r="N27" s="47">
        <v>2</v>
      </c>
      <c r="O27" s="47">
        <v>2</v>
      </c>
      <c r="P27" s="47">
        <v>2</v>
      </c>
      <c r="R27" s="47">
        <v>12</v>
      </c>
    </row>
    <row r="28" spans="1:18" x14ac:dyDescent="0.3">
      <c r="A28" s="47" t="s">
        <v>230</v>
      </c>
      <c r="G28" s="47">
        <v>3</v>
      </c>
      <c r="I28" s="47">
        <v>5</v>
      </c>
      <c r="R28" s="47">
        <v>8</v>
      </c>
    </row>
    <row r="29" spans="1:18" x14ac:dyDescent="0.3">
      <c r="A29" s="47" t="s">
        <v>231</v>
      </c>
      <c r="P29" s="47">
        <v>5</v>
      </c>
      <c r="R29" s="47">
        <v>5</v>
      </c>
    </row>
    <row r="30" spans="1:18" x14ac:dyDescent="0.3">
      <c r="A30" s="47" t="s">
        <v>232</v>
      </c>
      <c r="I30" s="47">
        <v>2</v>
      </c>
      <c r="R30" s="47">
        <v>2</v>
      </c>
    </row>
    <row r="31" spans="1:18" x14ac:dyDescent="0.3">
      <c r="A31" s="47" t="s">
        <v>233</v>
      </c>
      <c r="G31" s="47">
        <v>1</v>
      </c>
      <c r="L31" s="47">
        <v>1</v>
      </c>
      <c r="N31" s="47">
        <v>1</v>
      </c>
      <c r="P31" s="47">
        <v>2</v>
      </c>
      <c r="R31" s="47">
        <v>5</v>
      </c>
    </row>
    <row r="32" spans="1:18" x14ac:dyDescent="0.3">
      <c r="A32" s="47" t="s">
        <v>234</v>
      </c>
      <c r="E32" s="47">
        <v>1</v>
      </c>
      <c r="R32" s="47">
        <v>1</v>
      </c>
    </row>
    <row r="33" spans="1:18" x14ac:dyDescent="0.3">
      <c r="A33" s="47" t="s">
        <v>235</v>
      </c>
      <c r="K33" s="47">
        <v>1</v>
      </c>
      <c r="R33" s="47">
        <v>1</v>
      </c>
    </row>
    <row r="34" spans="1:18" x14ac:dyDescent="0.3">
      <c r="A34" s="47" t="s">
        <v>236</v>
      </c>
      <c r="J34" s="47">
        <v>20</v>
      </c>
      <c r="R34" s="47">
        <v>20</v>
      </c>
    </row>
    <row r="35" spans="1:18" x14ac:dyDescent="0.3">
      <c r="A35" s="47" t="s">
        <v>237</v>
      </c>
      <c r="K35" s="47">
        <v>2</v>
      </c>
      <c r="N35" s="47">
        <v>1</v>
      </c>
      <c r="R35" s="47">
        <v>3</v>
      </c>
    </row>
    <row r="36" spans="1:18" x14ac:dyDescent="0.3">
      <c r="A36" s="47" t="s">
        <v>238</v>
      </c>
      <c r="M36" s="47">
        <v>3</v>
      </c>
      <c r="N36" s="47">
        <v>3</v>
      </c>
      <c r="R36" s="47">
        <v>6</v>
      </c>
    </row>
    <row r="37" spans="1:18" x14ac:dyDescent="0.3">
      <c r="A37" s="47" t="s">
        <v>3</v>
      </c>
      <c r="C37" s="47">
        <v>13</v>
      </c>
      <c r="J37" s="47">
        <v>7</v>
      </c>
      <c r="K37" s="47">
        <v>3</v>
      </c>
      <c r="L37" s="47">
        <v>3</v>
      </c>
      <c r="P37" s="47">
        <v>2</v>
      </c>
      <c r="R37" s="47">
        <v>28</v>
      </c>
    </row>
    <row r="38" spans="1:18" x14ac:dyDescent="0.3">
      <c r="A38" s="47" t="s">
        <v>5</v>
      </c>
      <c r="F38" s="47">
        <v>1</v>
      </c>
      <c r="I38" s="47">
        <v>2</v>
      </c>
      <c r="J38" s="47">
        <v>2</v>
      </c>
      <c r="L38" s="47">
        <v>3</v>
      </c>
      <c r="O38" s="47">
        <v>1</v>
      </c>
      <c r="R38" s="47">
        <v>9</v>
      </c>
    </row>
    <row r="39" spans="1:18" x14ac:dyDescent="0.3">
      <c r="A39" s="47" t="s">
        <v>198</v>
      </c>
      <c r="D39" s="47">
        <v>4</v>
      </c>
      <c r="G39" s="47">
        <v>3</v>
      </c>
      <c r="J39" s="47">
        <v>2</v>
      </c>
      <c r="R39" s="47">
        <v>9</v>
      </c>
    </row>
    <row r="40" spans="1:18" x14ac:dyDescent="0.3">
      <c r="A40" s="47" t="s">
        <v>239</v>
      </c>
      <c r="E40" s="47">
        <v>2</v>
      </c>
      <c r="F40" s="47">
        <v>1</v>
      </c>
      <c r="H40" s="47">
        <v>2</v>
      </c>
      <c r="R40" s="47">
        <v>5</v>
      </c>
    </row>
    <row r="41" spans="1:18" x14ac:dyDescent="0.3">
      <c r="A41" s="47" t="s">
        <v>6</v>
      </c>
      <c r="H41" s="47">
        <v>14</v>
      </c>
      <c r="I41" s="47">
        <v>2</v>
      </c>
      <c r="J41" s="47">
        <v>4</v>
      </c>
      <c r="R41" s="47">
        <v>20</v>
      </c>
    </row>
    <row r="42" spans="1:18" x14ac:dyDescent="0.3">
      <c r="A42" s="47" t="s">
        <v>7</v>
      </c>
      <c r="C42" s="47">
        <v>4</v>
      </c>
      <c r="J42" s="47">
        <v>4</v>
      </c>
      <c r="N42" s="47">
        <v>6</v>
      </c>
      <c r="R42" s="47">
        <v>14</v>
      </c>
    </row>
    <row r="43" spans="1:18" x14ac:dyDescent="0.3">
      <c r="A43" s="47" t="s">
        <v>8</v>
      </c>
      <c r="E43" s="47">
        <v>4</v>
      </c>
      <c r="F43" s="47">
        <v>8</v>
      </c>
      <c r="L43" s="47">
        <v>2</v>
      </c>
      <c r="M43" s="47">
        <v>1</v>
      </c>
      <c r="R43" s="47">
        <v>15</v>
      </c>
    </row>
    <row r="44" spans="1:18" x14ac:dyDescent="0.3">
      <c r="A44" s="47" t="s">
        <v>9</v>
      </c>
      <c r="C44" s="47">
        <v>1</v>
      </c>
      <c r="R44" s="47">
        <v>1</v>
      </c>
    </row>
    <row r="45" spans="1:18" x14ac:dyDescent="0.3">
      <c r="A45" s="47" t="s">
        <v>10</v>
      </c>
      <c r="C45" s="47">
        <v>4</v>
      </c>
      <c r="F45" s="47">
        <v>1</v>
      </c>
      <c r="J45" s="47">
        <v>3</v>
      </c>
      <c r="N45" s="47">
        <v>2</v>
      </c>
      <c r="R45" s="47">
        <v>10</v>
      </c>
    </row>
    <row r="46" spans="1:18" x14ac:dyDescent="0.3">
      <c r="A46" s="47" t="s">
        <v>12</v>
      </c>
      <c r="C46" s="47">
        <v>1</v>
      </c>
      <c r="J46" s="47">
        <v>7</v>
      </c>
      <c r="N46" s="47">
        <v>3</v>
      </c>
      <c r="R46" s="47">
        <v>11</v>
      </c>
    </row>
    <row r="47" spans="1:18" x14ac:dyDescent="0.3">
      <c r="A47" s="47" t="s">
        <v>13</v>
      </c>
      <c r="D47" s="47">
        <v>3</v>
      </c>
      <c r="E47" s="47">
        <v>1</v>
      </c>
      <c r="I47" s="47">
        <v>1</v>
      </c>
      <c r="R47" s="47">
        <v>5</v>
      </c>
    </row>
    <row r="48" spans="1:18" x14ac:dyDescent="0.3">
      <c r="A48" s="47" t="s">
        <v>14</v>
      </c>
      <c r="C48" s="47">
        <v>2</v>
      </c>
      <c r="D48" s="47">
        <v>2</v>
      </c>
      <c r="R48" s="47">
        <v>4</v>
      </c>
    </row>
    <row r="49" spans="1:18" x14ac:dyDescent="0.3">
      <c r="A49" s="47" t="s">
        <v>15</v>
      </c>
      <c r="D49" s="47">
        <v>5</v>
      </c>
      <c r="E49" s="47">
        <v>4</v>
      </c>
      <c r="F49" s="47">
        <v>4</v>
      </c>
      <c r="H49" s="47">
        <v>4</v>
      </c>
      <c r="I49" s="47">
        <v>1</v>
      </c>
      <c r="J49" s="47">
        <v>4</v>
      </c>
      <c r="M49" s="47">
        <v>4</v>
      </c>
      <c r="N49" s="47">
        <v>8</v>
      </c>
      <c r="R49" s="47">
        <v>34</v>
      </c>
    </row>
    <row r="50" spans="1:18" x14ac:dyDescent="0.3">
      <c r="A50" s="47" t="s">
        <v>16</v>
      </c>
      <c r="G50" s="47">
        <v>2</v>
      </c>
      <c r="R50" s="47">
        <v>2</v>
      </c>
    </row>
    <row r="51" spans="1:18" x14ac:dyDescent="0.3">
      <c r="A51" s="47" t="s">
        <v>17</v>
      </c>
      <c r="D51" s="47">
        <v>4</v>
      </c>
      <c r="E51" s="47">
        <v>3</v>
      </c>
      <c r="H51" s="47">
        <v>1</v>
      </c>
      <c r="K51" s="47">
        <v>1</v>
      </c>
      <c r="N51" s="47">
        <v>1</v>
      </c>
      <c r="R51" s="47">
        <v>10</v>
      </c>
    </row>
    <row r="52" spans="1:18" x14ac:dyDescent="0.3">
      <c r="A52" s="47" t="s">
        <v>18</v>
      </c>
      <c r="C52" s="47">
        <v>3</v>
      </c>
      <c r="F52" s="47">
        <v>1</v>
      </c>
      <c r="R52" s="47">
        <v>4</v>
      </c>
    </row>
    <row r="53" spans="1:18" x14ac:dyDescent="0.3">
      <c r="A53" s="47" t="s">
        <v>19</v>
      </c>
      <c r="B53" s="47">
        <v>4</v>
      </c>
      <c r="D53" s="47">
        <v>5</v>
      </c>
      <c r="F53" s="47">
        <v>2</v>
      </c>
      <c r="G53" s="47">
        <v>4</v>
      </c>
      <c r="H53" s="47">
        <v>4</v>
      </c>
      <c r="I53" s="47">
        <v>5</v>
      </c>
      <c r="J53" s="47">
        <v>11</v>
      </c>
      <c r="K53" s="47">
        <v>5</v>
      </c>
      <c r="L53" s="47">
        <v>8</v>
      </c>
      <c r="M53" s="47">
        <v>4</v>
      </c>
      <c r="N53" s="47">
        <v>11</v>
      </c>
      <c r="R53" s="47">
        <v>63</v>
      </c>
    </row>
    <row r="54" spans="1:18" x14ac:dyDescent="0.3">
      <c r="A54" s="47" t="s">
        <v>23</v>
      </c>
      <c r="N54" s="47">
        <v>2</v>
      </c>
      <c r="O54" s="47">
        <v>1</v>
      </c>
      <c r="R54" s="47">
        <v>3</v>
      </c>
    </row>
    <row r="55" spans="1:18" x14ac:dyDescent="0.3">
      <c r="A55" s="47" t="s">
        <v>24</v>
      </c>
      <c r="L55" s="47">
        <v>1</v>
      </c>
      <c r="M55" s="47">
        <v>2</v>
      </c>
      <c r="N55" s="47">
        <v>2</v>
      </c>
      <c r="O55" s="47">
        <v>4</v>
      </c>
      <c r="P55" s="47">
        <v>4</v>
      </c>
      <c r="R55" s="47">
        <v>13</v>
      </c>
    </row>
    <row r="56" spans="1:18" x14ac:dyDescent="0.3">
      <c r="A56" s="47" t="s">
        <v>169</v>
      </c>
      <c r="D56" s="47">
        <v>1</v>
      </c>
      <c r="J56" s="47">
        <v>1</v>
      </c>
      <c r="R56" s="47">
        <v>2</v>
      </c>
    </row>
    <row r="57" spans="1:18" x14ac:dyDescent="0.3">
      <c r="A57" s="47" t="s">
        <v>27</v>
      </c>
      <c r="C57" s="47">
        <v>3</v>
      </c>
      <c r="E57" s="47">
        <v>1</v>
      </c>
      <c r="F57" s="47">
        <v>1</v>
      </c>
      <c r="J57" s="47">
        <v>3</v>
      </c>
      <c r="K57" s="47">
        <v>2</v>
      </c>
      <c r="L57" s="47">
        <v>1</v>
      </c>
      <c r="N57" s="47">
        <v>1</v>
      </c>
      <c r="P57" s="47">
        <v>2</v>
      </c>
      <c r="R57" s="47">
        <v>14</v>
      </c>
    </row>
    <row r="58" spans="1:18" x14ac:dyDescent="0.3">
      <c r="A58" s="47" t="s">
        <v>28</v>
      </c>
      <c r="B58" s="47">
        <v>2</v>
      </c>
      <c r="C58" s="47">
        <v>2</v>
      </c>
      <c r="E58" s="47">
        <v>1</v>
      </c>
      <c r="F58" s="47">
        <v>2</v>
      </c>
      <c r="G58" s="47">
        <v>5</v>
      </c>
      <c r="I58" s="47">
        <v>2</v>
      </c>
      <c r="M58" s="47">
        <v>3</v>
      </c>
      <c r="R58" s="47">
        <v>17</v>
      </c>
    </row>
    <row r="59" spans="1:18" x14ac:dyDescent="0.3">
      <c r="A59" s="47" t="s">
        <v>29</v>
      </c>
      <c r="G59" s="47">
        <v>2</v>
      </c>
      <c r="J59" s="47">
        <v>2</v>
      </c>
      <c r="R59" s="47">
        <v>4</v>
      </c>
    </row>
    <row r="60" spans="1:18" x14ac:dyDescent="0.3">
      <c r="A60" s="47" t="s">
        <v>30</v>
      </c>
      <c r="F60" s="47">
        <v>2</v>
      </c>
      <c r="G60" s="47">
        <v>3</v>
      </c>
      <c r="L60" s="47">
        <v>4</v>
      </c>
      <c r="R60" s="47">
        <v>9</v>
      </c>
    </row>
    <row r="61" spans="1:18" x14ac:dyDescent="0.3">
      <c r="A61" s="47" t="s">
        <v>172</v>
      </c>
      <c r="F61" s="47">
        <v>1</v>
      </c>
      <c r="R61" s="47">
        <v>1</v>
      </c>
    </row>
    <row r="62" spans="1:18" x14ac:dyDescent="0.3">
      <c r="A62" s="47" t="s">
        <v>32</v>
      </c>
      <c r="G62" s="47">
        <v>4</v>
      </c>
      <c r="H62" s="47">
        <v>3</v>
      </c>
      <c r="I62" s="47">
        <v>1</v>
      </c>
      <c r="K62" s="47">
        <v>1</v>
      </c>
      <c r="R62" s="47">
        <v>9</v>
      </c>
    </row>
    <row r="63" spans="1:18" x14ac:dyDescent="0.3">
      <c r="A63" s="47" t="s">
        <v>33</v>
      </c>
      <c r="F63" s="47">
        <v>2</v>
      </c>
      <c r="G63" s="47">
        <v>4</v>
      </c>
      <c r="I63" s="47">
        <v>1</v>
      </c>
      <c r="J63" s="47">
        <v>2</v>
      </c>
      <c r="P63" s="47">
        <v>4</v>
      </c>
      <c r="R63" s="47">
        <v>13</v>
      </c>
    </row>
    <row r="64" spans="1:18" x14ac:dyDescent="0.3">
      <c r="A64" s="47" t="s">
        <v>34</v>
      </c>
      <c r="F64" s="47">
        <v>4</v>
      </c>
      <c r="G64" s="47">
        <v>7</v>
      </c>
      <c r="I64" s="47">
        <v>7</v>
      </c>
      <c r="K64" s="47">
        <v>30</v>
      </c>
      <c r="N64" s="47">
        <v>5</v>
      </c>
      <c r="R64" s="47">
        <v>53</v>
      </c>
    </row>
    <row r="65" spans="1:18" x14ac:dyDescent="0.3">
      <c r="A65" s="47" t="s">
        <v>36</v>
      </c>
      <c r="F65" s="47">
        <v>2</v>
      </c>
      <c r="G65" s="47">
        <v>3</v>
      </c>
      <c r="L65" s="47">
        <v>4</v>
      </c>
      <c r="R65" s="47">
        <v>9</v>
      </c>
    </row>
    <row r="66" spans="1:18" x14ac:dyDescent="0.3">
      <c r="A66" s="47" t="s">
        <v>174</v>
      </c>
      <c r="B66" s="47">
        <v>3</v>
      </c>
      <c r="J66" s="47">
        <v>1</v>
      </c>
      <c r="R66" s="47">
        <v>4</v>
      </c>
    </row>
    <row r="67" spans="1:18" x14ac:dyDescent="0.3">
      <c r="A67" s="47" t="s">
        <v>38</v>
      </c>
      <c r="C67" s="47">
        <v>2</v>
      </c>
      <c r="D67" s="47">
        <v>3</v>
      </c>
      <c r="E67" s="47">
        <v>1</v>
      </c>
      <c r="F67" s="47">
        <v>3</v>
      </c>
      <c r="G67" s="47">
        <v>6</v>
      </c>
      <c r="I67" s="47">
        <v>2</v>
      </c>
      <c r="R67" s="47">
        <v>17</v>
      </c>
    </row>
    <row r="68" spans="1:18" x14ac:dyDescent="0.3">
      <c r="A68" s="47" t="s">
        <v>40</v>
      </c>
      <c r="B68" s="47">
        <v>4</v>
      </c>
      <c r="C68" s="47">
        <v>4</v>
      </c>
      <c r="G68" s="47">
        <v>8</v>
      </c>
      <c r="R68" s="47">
        <v>16</v>
      </c>
    </row>
    <row r="69" spans="1:18" x14ac:dyDescent="0.3">
      <c r="A69" s="47" t="s">
        <v>240</v>
      </c>
      <c r="G69" s="47">
        <v>4</v>
      </c>
      <c r="I69" s="47">
        <v>3</v>
      </c>
      <c r="K69" s="47">
        <v>3</v>
      </c>
      <c r="L69" s="47">
        <v>5</v>
      </c>
      <c r="M69" s="47">
        <v>4</v>
      </c>
      <c r="N69" s="47">
        <v>3</v>
      </c>
      <c r="O69" s="47">
        <v>2</v>
      </c>
      <c r="P69" s="47">
        <v>2</v>
      </c>
      <c r="R69" s="47">
        <v>26</v>
      </c>
    </row>
    <row r="70" spans="1:18" x14ac:dyDescent="0.3">
      <c r="A70" s="47" t="s">
        <v>43</v>
      </c>
      <c r="B70" s="47">
        <v>3</v>
      </c>
      <c r="C70" s="47">
        <v>1</v>
      </c>
      <c r="D70" s="47">
        <v>2</v>
      </c>
      <c r="F70" s="47">
        <v>3</v>
      </c>
      <c r="J70" s="47">
        <v>2</v>
      </c>
      <c r="K70" s="47">
        <v>1</v>
      </c>
      <c r="M70" s="47">
        <v>2</v>
      </c>
      <c r="O70" s="47">
        <v>1</v>
      </c>
      <c r="P70" s="47">
        <v>1</v>
      </c>
      <c r="R70" s="47">
        <v>16</v>
      </c>
    </row>
    <row r="71" spans="1:18" x14ac:dyDescent="0.3">
      <c r="A71" s="47" t="s">
        <v>241</v>
      </c>
      <c r="I71" s="47">
        <v>1</v>
      </c>
      <c r="O71" s="47">
        <v>1</v>
      </c>
      <c r="R71" s="47">
        <v>2</v>
      </c>
    </row>
    <row r="72" spans="1:18" x14ac:dyDescent="0.3">
      <c r="A72" s="47" t="s">
        <v>44</v>
      </c>
      <c r="L72" s="47">
        <v>1</v>
      </c>
      <c r="N72" s="47">
        <v>1</v>
      </c>
      <c r="R72" s="47">
        <v>2</v>
      </c>
    </row>
    <row r="73" spans="1:18" x14ac:dyDescent="0.3">
      <c r="A73" s="47" t="s">
        <v>45</v>
      </c>
      <c r="F73" s="47">
        <v>2</v>
      </c>
      <c r="G73" s="47">
        <v>3</v>
      </c>
      <c r="L73" s="47">
        <v>4</v>
      </c>
      <c r="R73" s="47">
        <v>9</v>
      </c>
    </row>
    <row r="74" spans="1:18" x14ac:dyDescent="0.3">
      <c r="A74" s="47" t="s">
        <v>166</v>
      </c>
      <c r="C74" s="47">
        <v>3</v>
      </c>
      <c r="G74" s="47">
        <v>1</v>
      </c>
      <c r="R74" s="47">
        <v>4</v>
      </c>
    </row>
    <row r="75" spans="1:18" x14ac:dyDescent="0.3">
      <c r="A75" s="47" t="s">
        <v>46</v>
      </c>
      <c r="C75" s="47">
        <v>4</v>
      </c>
      <c r="G75" s="47">
        <v>4</v>
      </c>
      <c r="R75" s="47">
        <v>8</v>
      </c>
    </row>
    <row r="76" spans="1:18" x14ac:dyDescent="0.3">
      <c r="A76" s="47" t="s">
        <v>50</v>
      </c>
      <c r="D76" s="47">
        <v>4</v>
      </c>
      <c r="E76" s="47">
        <v>1</v>
      </c>
      <c r="F76" s="47">
        <v>5</v>
      </c>
      <c r="H76" s="47">
        <v>1</v>
      </c>
      <c r="I76" s="47">
        <v>7</v>
      </c>
      <c r="J76" s="47">
        <v>5</v>
      </c>
      <c r="K76" s="47">
        <v>1</v>
      </c>
      <c r="L76" s="47">
        <v>2</v>
      </c>
      <c r="M76" s="47">
        <v>3</v>
      </c>
      <c r="O76" s="47">
        <v>1</v>
      </c>
      <c r="R76" s="47">
        <v>30</v>
      </c>
    </row>
    <row r="77" spans="1:18" x14ac:dyDescent="0.3">
      <c r="A77" s="47" t="s">
        <v>51</v>
      </c>
      <c r="C77" s="47">
        <v>8</v>
      </c>
      <c r="D77" s="47">
        <v>8</v>
      </c>
      <c r="F77" s="47">
        <v>8</v>
      </c>
      <c r="J77" s="47">
        <v>24</v>
      </c>
      <c r="K77" s="47">
        <v>8</v>
      </c>
      <c r="M77" s="47">
        <v>16</v>
      </c>
      <c r="R77" s="47">
        <v>72</v>
      </c>
    </row>
    <row r="78" spans="1:18" x14ac:dyDescent="0.3">
      <c r="A78" s="47" t="s">
        <v>53</v>
      </c>
      <c r="C78" s="47">
        <v>2</v>
      </c>
      <c r="D78" s="47">
        <v>4</v>
      </c>
      <c r="F78" s="47">
        <v>2</v>
      </c>
      <c r="G78" s="47">
        <v>2</v>
      </c>
      <c r="I78" s="47">
        <v>2</v>
      </c>
      <c r="R78" s="47">
        <v>12</v>
      </c>
    </row>
    <row r="79" spans="1:18" x14ac:dyDescent="0.3">
      <c r="A79" s="47" t="s">
        <v>54</v>
      </c>
      <c r="H79" s="47">
        <v>1</v>
      </c>
      <c r="I79" s="47">
        <v>2</v>
      </c>
      <c r="J79" s="47">
        <v>4</v>
      </c>
      <c r="K79" s="47">
        <v>5</v>
      </c>
      <c r="L79" s="47">
        <v>6</v>
      </c>
      <c r="M79" s="47">
        <v>1</v>
      </c>
      <c r="O79" s="47">
        <v>4</v>
      </c>
      <c r="R79" s="47">
        <v>23</v>
      </c>
    </row>
    <row r="80" spans="1:18" x14ac:dyDescent="0.3">
      <c r="A80" s="47" t="s">
        <v>55</v>
      </c>
      <c r="F80" s="47">
        <v>4</v>
      </c>
      <c r="J80" s="47">
        <v>1</v>
      </c>
      <c r="R80" s="47">
        <v>5</v>
      </c>
    </row>
    <row r="81" spans="1:18" x14ac:dyDescent="0.3">
      <c r="A81" s="47" t="s">
        <v>60</v>
      </c>
      <c r="O81" s="47">
        <v>1</v>
      </c>
      <c r="R81" s="47">
        <v>1</v>
      </c>
    </row>
    <row r="82" spans="1:18" x14ac:dyDescent="0.3">
      <c r="A82" s="47" t="s">
        <v>61</v>
      </c>
      <c r="B82" s="47">
        <v>3</v>
      </c>
      <c r="N82" s="47">
        <v>3</v>
      </c>
      <c r="O82" s="47">
        <v>9</v>
      </c>
      <c r="R82" s="47">
        <v>15</v>
      </c>
    </row>
    <row r="83" spans="1:18" x14ac:dyDescent="0.3">
      <c r="A83" s="47" t="s">
        <v>66</v>
      </c>
      <c r="K83" s="47">
        <v>7</v>
      </c>
      <c r="L83" s="47">
        <v>1</v>
      </c>
      <c r="R83" s="47">
        <v>8</v>
      </c>
    </row>
    <row r="84" spans="1:18" x14ac:dyDescent="0.3">
      <c r="A84" s="47" t="s">
        <v>242</v>
      </c>
      <c r="C84" s="47">
        <v>1</v>
      </c>
      <c r="E84" s="47">
        <v>2</v>
      </c>
      <c r="F84" s="47">
        <v>1</v>
      </c>
      <c r="J84" s="47">
        <v>2</v>
      </c>
      <c r="K84" s="47">
        <v>2</v>
      </c>
      <c r="N84" s="47">
        <v>1</v>
      </c>
      <c r="R84" s="47">
        <v>9</v>
      </c>
    </row>
    <row r="85" spans="1:18" x14ac:dyDescent="0.3">
      <c r="A85" s="47" t="s">
        <v>243</v>
      </c>
      <c r="C85" s="47">
        <v>5</v>
      </c>
      <c r="J85" s="47">
        <v>1</v>
      </c>
      <c r="N85" s="47">
        <v>1</v>
      </c>
      <c r="R85" s="47">
        <v>7</v>
      </c>
    </row>
    <row r="86" spans="1:18" x14ac:dyDescent="0.3">
      <c r="A86" s="47" t="s">
        <v>244</v>
      </c>
      <c r="C86" s="47">
        <v>4</v>
      </c>
      <c r="J86" s="47">
        <v>2</v>
      </c>
      <c r="L86" s="47">
        <v>1</v>
      </c>
      <c r="P86" s="47">
        <v>2</v>
      </c>
      <c r="R86" s="47">
        <v>9</v>
      </c>
    </row>
    <row r="87" spans="1:18" x14ac:dyDescent="0.3">
      <c r="A87" s="47" t="s">
        <v>75</v>
      </c>
      <c r="P87" s="47">
        <v>1</v>
      </c>
      <c r="R87" s="47">
        <v>1</v>
      </c>
    </row>
    <row r="88" spans="1:18" x14ac:dyDescent="0.3">
      <c r="A88" s="47" t="s">
        <v>170</v>
      </c>
      <c r="G88" s="47">
        <v>1</v>
      </c>
      <c r="R88" s="47">
        <v>1</v>
      </c>
    </row>
    <row r="89" spans="1:18" x14ac:dyDescent="0.3">
      <c r="A89" s="47" t="s">
        <v>167</v>
      </c>
      <c r="C89" s="47">
        <v>2</v>
      </c>
      <c r="D89" s="47">
        <v>9</v>
      </c>
      <c r="F89" s="47">
        <v>6</v>
      </c>
      <c r="K89" s="47">
        <v>7</v>
      </c>
      <c r="M89" s="47">
        <v>5</v>
      </c>
      <c r="O89" s="47">
        <v>5</v>
      </c>
      <c r="P89" s="47">
        <v>5</v>
      </c>
      <c r="R89" s="47">
        <v>39</v>
      </c>
    </row>
    <row r="90" spans="1:18" x14ac:dyDescent="0.3">
      <c r="A90" s="47" t="s">
        <v>141</v>
      </c>
      <c r="B90" s="47">
        <v>2</v>
      </c>
      <c r="C90" s="47">
        <v>1</v>
      </c>
      <c r="D90" s="47">
        <v>2</v>
      </c>
      <c r="F90" s="47">
        <v>2</v>
      </c>
      <c r="I90" s="47">
        <v>2</v>
      </c>
      <c r="K90" s="47">
        <v>1</v>
      </c>
      <c r="R90" s="47">
        <v>10</v>
      </c>
    </row>
    <row r="91" spans="1:18" x14ac:dyDescent="0.3">
      <c r="A91" s="47" t="s">
        <v>171</v>
      </c>
      <c r="J91" s="47">
        <v>2</v>
      </c>
      <c r="R91" s="47">
        <v>2</v>
      </c>
    </row>
    <row r="92" spans="1:18" x14ac:dyDescent="0.3">
      <c r="A92" s="47" t="s">
        <v>79</v>
      </c>
      <c r="B92" s="47">
        <v>3</v>
      </c>
      <c r="O92" s="47">
        <v>3</v>
      </c>
      <c r="R92" s="47">
        <v>6</v>
      </c>
    </row>
    <row r="93" spans="1:18" x14ac:dyDescent="0.3">
      <c r="A93" s="47" t="s">
        <v>245</v>
      </c>
      <c r="C93" s="47">
        <v>2</v>
      </c>
      <c r="D93" s="47">
        <v>1</v>
      </c>
      <c r="F93" s="47">
        <v>1</v>
      </c>
      <c r="J93" s="47">
        <v>2</v>
      </c>
      <c r="K93" s="47">
        <v>1</v>
      </c>
      <c r="L93" s="47">
        <v>1</v>
      </c>
      <c r="N93" s="47">
        <v>1</v>
      </c>
      <c r="P93" s="47">
        <v>1</v>
      </c>
      <c r="R93" s="47">
        <v>10</v>
      </c>
    </row>
    <row r="94" spans="1:18" x14ac:dyDescent="0.3">
      <c r="A94" s="47" t="s">
        <v>246</v>
      </c>
      <c r="C94" s="47">
        <v>5</v>
      </c>
      <c r="R94" s="47">
        <v>5</v>
      </c>
    </row>
    <row r="95" spans="1:18" x14ac:dyDescent="0.3">
      <c r="A95" s="47" t="s">
        <v>247</v>
      </c>
      <c r="I95" s="47">
        <v>1</v>
      </c>
      <c r="N95" s="47">
        <v>1</v>
      </c>
      <c r="R95" s="47">
        <v>2</v>
      </c>
    </row>
    <row r="96" spans="1:18" x14ac:dyDescent="0.3">
      <c r="A96" s="47" t="s">
        <v>248</v>
      </c>
      <c r="D96" s="47">
        <v>3</v>
      </c>
      <c r="R96" s="47">
        <v>3</v>
      </c>
    </row>
    <row r="97" spans="1:18" x14ac:dyDescent="0.3">
      <c r="A97" s="47" t="s">
        <v>249</v>
      </c>
      <c r="H97" s="47">
        <v>1</v>
      </c>
      <c r="J97" s="47">
        <v>1</v>
      </c>
      <c r="K97" s="47">
        <v>1</v>
      </c>
      <c r="L97" s="47">
        <v>1</v>
      </c>
      <c r="N97" s="47">
        <v>2</v>
      </c>
      <c r="P97" s="47">
        <v>2</v>
      </c>
      <c r="R97" s="47">
        <v>8</v>
      </c>
    </row>
    <row r="98" spans="1:18" x14ac:dyDescent="0.3">
      <c r="A98" s="47" t="s">
        <v>250</v>
      </c>
      <c r="C98" s="47">
        <v>5</v>
      </c>
      <c r="F98" s="47">
        <v>1</v>
      </c>
      <c r="I98" s="47">
        <v>1</v>
      </c>
      <c r="K98" s="47">
        <v>1</v>
      </c>
      <c r="N98" s="47">
        <v>3</v>
      </c>
      <c r="R98" s="47">
        <v>11</v>
      </c>
    </row>
    <row r="99" spans="1:18" x14ac:dyDescent="0.3">
      <c r="A99" s="47" t="s">
        <v>251</v>
      </c>
      <c r="J99" s="47">
        <v>4</v>
      </c>
      <c r="R99" s="47">
        <v>4</v>
      </c>
    </row>
    <row r="100" spans="1:18" x14ac:dyDescent="0.3">
      <c r="A100" s="47" t="s">
        <v>252</v>
      </c>
      <c r="L100" s="47">
        <v>20</v>
      </c>
      <c r="N100" s="47">
        <v>1</v>
      </c>
      <c r="R100" s="47">
        <v>21</v>
      </c>
    </row>
    <row r="101" spans="1:18" x14ac:dyDescent="0.3">
      <c r="A101" s="47" t="s">
        <v>253</v>
      </c>
      <c r="D101" s="47">
        <v>6</v>
      </c>
      <c r="R101" s="47">
        <v>6</v>
      </c>
    </row>
    <row r="102" spans="1:18" x14ac:dyDescent="0.3">
      <c r="A102" s="47" t="s">
        <v>254</v>
      </c>
      <c r="L102" s="47">
        <v>15</v>
      </c>
      <c r="R102" s="47">
        <v>15</v>
      </c>
    </row>
    <row r="103" spans="1:18" x14ac:dyDescent="0.3">
      <c r="A103" s="47" t="s">
        <v>255</v>
      </c>
      <c r="C103" s="47">
        <v>4</v>
      </c>
      <c r="N103" s="47">
        <v>25</v>
      </c>
      <c r="R103" s="47">
        <v>29</v>
      </c>
    </row>
    <row r="104" spans="1:18" x14ac:dyDescent="0.3">
      <c r="A104" s="47" t="s">
        <v>256</v>
      </c>
      <c r="G104" s="47">
        <v>1</v>
      </c>
      <c r="R104" s="47">
        <v>1</v>
      </c>
    </row>
    <row r="105" spans="1:18" x14ac:dyDescent="0.3">
      <c r="A105" s="47" t="s">
        <v>257</v>
      </c>
      <c r="C105" s="47">
        <v>2</v>
      </c>
      <c r="G105" s="47">
        <v>2</v>
      </c>
      <c r="M105" s="47">
        <v>4</v>
      </c>
      <c r="R105" s="47">
        <v>8</v>
      </c>
    </row>
    <row r="106" spans="1:18" x14ac:dyDescent="0.3">
      <c r="A106" s="47" t="s">
        <v>258</v>
      </c>
      <c r="G106" s="47">
        <v>4</v>
      </c>
      <c r="I106" s="47">
        <v>2</v>
      </c>
      <c r="K106" s="47">
        <v>4</v>
      </c>
      <c r="L106" s="47">
        <v>5</v>
      </c>
      <c r="M106" s="47">
        <v>3</v>
      </c>
      <c r="N106" s="47">
        <v>4</v>
      </c>
      <c r="O106" s="47">
        <v>1</v>
      </c>
      <c r="P106" s="47">
        <v>3</v>
      </c>
      <c r="R106" s="47">
        <v>26</v>
      </c>
    </row>
    <row r="107" spans="1:18" x14ac:dyDescent="0.3">
      <c r="A107" s="47" t="s">
        <v>259</v>
      </c>
      <c r="F107" s="47">
        <v>2</v>
      </c>
      <c r="R107" s="47">
        <v>2</v>
      </c>
    </row>
    <row r="108" spans="1:18" x14ac:dyDescent="0.3">
      <c r="A108" s="47" t="s">
        <v>260</v>
      </c>
      <c r="N108" s="47">
        <v>1</v>
      </c>
      <c r="R108" s="47">
        <v>1</v>
      </c>
    </row>
    <row r="109" spans="1:18" x14ac:dyDescent="0.3">
      <c r="A109" s="47" t="s">
        <v>261</v>
      </c>
      <c r="C109" s="47">
        <v>1</v>
      </c>
      <c r="G109" s="47">
        <v>1</v>
      </c>
      <c r="P109" s="47">
        <v>1</v>
      </c>
      <c r="R109" s="47">
        <v>3</v>
      </c>
    </row>
    <row r="110" spans="1:18" x14ac:dyDescent="0.3">
      <c r="A110" s="47" t="s">
        <v>262</v>
      </c>
      <c r="I110" s="47">
        <v>1</v>
      </c>
      <c r="M110" s="47">
        <v>-1</v>
      </c>
      <c r="R110" s="47">
        <v>0</v>
      </c>
    </row>
    <row r="111" spans="1:18" x14ac:dyDescent="0.3">
      <c r="A111" s="47" t="s">
        <v>263</v>
      </c>
      <c r="C111" s="47">
        <v>1</v>
      </c>
      <c r="R111" s="47">
        <v>1</v>
      </c>
    </row>
    <row r="112" spans="1:18" x14ac:dyDescent="0.3">
      <c r="A112" s="47" t="s">
        <v>264</v>
      </c>
      <c r="F112" s="47">
        <v>3</v>
      </c>
      <c r="G112" s="47">
        <v>10</v>
      </c>
      <c r="R112" s="47">
        <v>13</v>
      </c>
    </row>
    <row r="113" spans="1:18" x14ac:dyDescent="0.3">
      <c r="A113" s="47" t="s">
        <v>265</v>
      </c>
      <c r="P113" s="47">
        <v>1</v>
      </c>
      <c r="R113" s="47">
        <v>1</v>
      </c>
    </row>
    <row r="114" spans="1:18" x14ac:dyDescent="0.3">
      <c r="A114" s="47" t="s">
        <v>266</v>
      </c>
      <c r="C114" s="47">
        <v>1</v>
      </c>
      <c r="R114" s="47">
        <v>1</v>
      </c>
    </row>
    <row r="115" spans="1:18" x14ac:dyDescent="0.3">
      <c r="A115" s="47" t="s">
        <v>267</v>
      </c>
      <c r="C115" s="47">
        <v>1</v>
      </c>
      <c r="R115" s="47">
        <v>1</v>
      </c>
    </row>
    <row r="116" spans="1:18" x14ac:dyDescent="0.3">
      <c r="A116" s="47" t="s">
        <v>268</v>
      </c>
      <c r="O116" s="47">
        <v>5</v>
      </c>
      <c r="R116" s="47">
        <v>5</v>
      </c>
    </row>
    <row r="117" spans="1:18" x14ac:dyDescent="0.3">
      <c r="A117" s="47" t="s">
        <v>269</v>
      </c>
      <c r="C117" s="47">
        <v>3</v>
      </c>
      <c r="F117" s="47">
        <v>1</v>
      </c>
      <c r="R117" s="47">
        <v>4</v>
      </c>
    </row>
    <row r="118" spans="1:18" x14ac:dyDescent="0.3">
      <c r="A118" s="47" t="s">
        <v>270</v>
      </c>
      <c r="C118" s="47">
        <v>1</v>
      </c>
      <c r="R118" s="47">
        <v>1</v>
      </c>
    </row>
    <row r="119" spans="1:18" x14ac:dyDescent="0.3">
      <c r="A119" s="47" t="s">
        <v>271</v>
      </c>
      <c r="M119" s="47">
        <v>1</v>
      </c>
      <c r="R119" s="47">
        <v>1</v>
      </c>
    </row>
    <row r="120" spans="1:18" x14ac:dyDescent="0.3">
      <c r="A120" s="47" t="s">
        <v>272</v>
      </c>
      <c r="F120" s="47">
        <v>9</v>
      </c>
      <c r="J120" s="47">
        <v>20</v>
      </c>
      <c r="R120" s="47">
        <v>29</v>
      </c>
    </row>
    <row r="121" spans="1:18" x14ac:dyDescent="0.3">
      <c r="A121" s="47" t="s">
        <v>273</v>
      </c>
      <c r="C121" s="47">
        <v>3</v>
      </c>
      <c r="F121" s="47">
        <v>1</v>
      </c>
      <c r="R121" s="47">
        <v>4</v>
      </c>
    </row>
    <row r="122" spans="1:18" x14ac:dyDescent="0.3">
      <c r="A122" s="47" t="s">
        <v>274</v>
      </c>
      <c r="B122" s="47">
        <v>15</v>
      </c>
      <c r="M122" s="47">
        <v>1</v>
      </c>
      <c r="R122" s="47">
        <v>16</v>
      </c>
    </row>
    <row r="123" spans="1:18" x14ac:dyDescent="0.3">
      <c r="A123" s="47" t="s">
        <v>275</v>
      </c>
      <c r="M123" s="47">
        <v>11</v>
      </c>
      <c r="R123" s="47">
        <v>11</v>
      </c>
    </row>
    <row r="124" spans="1:18" x14ac:dyDescent="0.3">
      <c r="A124" s="47" t="s">
        <v>276</v>
      </c>
      <c r="C124" s="47">
        <v>4</v>
      </c>
      <c r="D124" s="47">
        <v>1</v>
      </c>
      <c r="F124" s="47">
        <v>1</v>
      </c>
      <c r="H124" s="47">
        <v>1</v>
      </c>
      <c r="J124" s="47">
        <v>3</v>
      </c>
      <c r="N124" s="47">
        <v>1</v>
      </c>
      <c r="R124" s="47">
        <v>11</v>
      </c>
    </row>
    <row r="125" spans="1:18" x14ac:dyDescent="0.3">
      <c r="A125" s="47" t="s">
        <v>165</v>
      </c>
      <c r="C125" s="47">
        <v>12</v>
      </c>
      <c r="N125" s="47">
        <v>23</v>
      </c>
      <c r="R125" s="47">
        <v>35</v>
      </c>
    </row>
    <row r="126" spans="1:18" x14ac:dyDescent="0.3">
      <c r="A126" s="47" t="s">
        <v>277</v>
      </c>
      <c r="N126" s="47">
        <v>2</v>
      </c>
      <c r="R126" s="47">
        <v>2</v>
      </c>
    </row>
    <row r="127" spans="1:18" x14ac:dyDescent="0.3">
      <c r="A127" s="47" t="s">
        <v>278</v>
      </c>
      <c r="P127" s="47">
        <v>1</v>
      </c>
      <c r="R127" s="47">
        <v>1</v>
      </c>
    </row>
    <row r="128" spans="1:18" x14ac:dyDescent="0.3">
      <c r="A128" s="47" t="s">
        <v>279</v>
      </c>
      <c r="N128" s="47">
        <v>24</v>
      </c>
      <c r="R128" s="47">
        <v>24</v>
      </c>
    </row>
    <row r="129" spans="1:18" x14ac:dyDescent="0.3">
      <c r="A129" s="47" t="s">
        <v>280</v>
      </c>
      <c r="G129" s="47">
        <v>6</v>
      </c>
      <c r="J129" s="47">
        <v>18</v>
      </c>
      <c r="R129" s="47">
        <v>24</v>
      </c>
    </row>
    <row r="130" spans="1:18" x14ac:dyDescent="0.3">
      <c r="A130" s="47" t="s">
        <v>281</v>
      </c>
      <c r="N130" s="47">
        <v>20</v>
      </c>
      <c r="R130" s="47">
        <v>20</v>
      </c>
    </row>
    <row r="131" spans="1:18" x14ac:dyDescent="0.3">
      <c r="A131" s="47" t="s">
        <v>282</v>
      </c>
      <c r="P131" s="47">
        <v>1</v>
      </c>
      <c r="R131" s="47">
        <v>1</v>
      </c>
    </row>
    <row r="132" spans="1:18" x14ac:dyDescent="0.3">
      <c r="A132" s="47" t="s">
        <v>283</v>
      </c>
      <c r="M132" s="47">
        <v>23</v>
      </c>
      <c r="R132" s="47">
        <v>23</v>
      </c>
    </row>
    <row r="133" spans="1:18" x14ac:dyDescent="0.3">
      <c r="A133" s="47" t="s">
        <v>284</v>
      </c>
      <c r="O133" s="47">
        <v>24</v>
      </c>
      <c r="R133" s="47">
        <v>24</v>
      </c>
    </row>
    <row r="134" spans="1:18" x14ac:dyDescent="0.3">
      <c r="A134" s="47" t="s">
        <v>285</v>
      </c>
      <c r="O134" s="47">
        <v>24</v>
      </c>
      <c r="R134" s="47">
        <v>24</v>
      </c>
    </row>
    <row r="135" spans="1:18" x14ac:dyDescent="0.3">
      <c r="A135" s="47" t="s">
        <v>286</v>
      </c>
      <c r="P135" s="47">
        <v>1974</v>
      </c>
      <c r="R135" s="47">
        <v>1974</v>
      </c>
    </row>
    <row r="136" spans="1:18" x14ac:dyDescent="0.3">
      <c r="A136" s="47" t="s">
        <v>287</v>
      </c>
      <c r="C136" s="47">
        <v>1</v>
      </c>
      <c r="R136" s="47">
        <v>1</v>
      </c>
    </row>
    <row r="137" spans="1:18" x14ac:dyDescent="0.3">
      <c r="A137" s="47" t="s">
        <v>288</v>
      </c>
      <c r="N137" s="47">
        <v>1</v>
      </c>
      <c r="R137" s="47">
        <v>1</v>
      </c>
    </row>
    <row r="138" spans="1:18" x14ac:dyDescent="0.3">
      <c r="A138" s="47" t="s">
        <v>289</v>
      </c>
      <c r="D138" s="47">
        <v>5</v>
      </c>
      <c r="R138" s="47">
        <v>5</v>
      </c>
    </row>
    <row r="139" spans="1:18" x14ac:dyDescent="0.3">
      <c r="A139" s="47" t="s">
        <v>290</v>
      </c>
      <c r="F139" s="47">
        <v>1</v>
      </c>
      <c r="J139" s="47">
        <v>5</v>
      </c>
      <c r="N139" s="47">
        <v>6</v>
      </c>
      <c r="R139" s="47">
        <v>12</v>
      </c>
    </row>
    <row r="140" spans="1:18" x14ac:dyDescent="0.3">
      <c r="A140" s="47" t="s">
        <v>291</v>
      </c>
      <c r="M140" s="47">
        <v>3</v>
      </c>
      <c r="R140" s="47">
        <v>3</v>
      </c>
    </row>
    <row r="141" spans="1:18" x14ac:dyDescent="0.3">
      <c r="A141" s="47" t="s">
        <v>292</v>
      </c>
      <c r="L141" s="47">
        <v>6</v>
      </c>
      <c r="R141" s="47">
        <v>6</v>
      </c>
    </row>
    <row r="142" spans="1:18" x14ac:dyDescent="0.3">
      <c r="A142" s="47" t="s">
        <v>293</v>
      </c>
      <c r="L142" s="47">
        <v>6</v>
      </c>
      <c r="R142" s="47">
        <v>6</v>
      </c>
    </row>
    <row r="143" spans="1:18" x14ac:dyDescent="0.3">
      <c r="A143" s="47" t="s">
        <v>294</v>
      </c>
      <c r="L143" s="47">
        <v>5</v>
      </c>
      <c r="R143" s="47">
        <v>5</v>
      </c>
    </row>
    <row r="144" spans="1:18" x14ac:dyDescent="0.3">
      <c r="A144" s="47" t="s">
        <v>295</v>
      </c>
      <c r="L144" s="47">
        <v>1</v>
      </c>
      <c r="R144" s="47">
        <v>1</v>
      </c>
    </row>
    <row r="145" spans="1:18" x14ac:dyDescent="0.3">
      <c r="A145" s="47" t="s">
        <v>296</v>
      </c>
      <c r="F145" s="47">
        <v>12</v>
      </c>
      <c r="R145" s="47">
        <v>12</v>
      </c>
    </row>
    <row r="146" spans="1:18" x14ac:dyDescent="0.3">
      <c r="A146" s="47" t="s">
        <v>297</v>
      </c>
      <c r="E146" s="47">
        <v>6</v>
      </c>
      <c r="F146" s="47">
        <v>-1</v>
      </c>
      <c r="I146" s="47">
        <v>1</v>
      </c>
      <c r="J146" s="47">
        <v>3</v>
      </c>
      <c r="K146" s="47">
        <v>1</v>
      </c>
      <c r="O146" s="47">
        <v>6</v>
      </c>
      <c r="P146" s="47">
        <v>8</v>
      </c>
      <c r="R146" s="47">
        <v>24</v>
      </c>
    </row>
    <row r="147" spans="1:18" x14ac:dyDescent="0.3">
      <c r="A147" s="47" t="s">
        <v>298</v>
      </c>
      <c r="J147" s="47">
        <v>4</v>
      </c>
      <c r="R147" s="47">
        <v>4</v>
      </c>
    </row>
    <row r="148" spans="1:18" x14ac:dyDescent="0.3">
      <c r="A148" s="47" t="s">
        <v>299</v>
      </c>
      <c r="C148" s="47">
        <v>1</v>
      </c>
      <c r="H148" s="47">
        <v>1</v>
      </c>
      <c r="R148" s="47">
        <v>2</v>
      </c>
    </row>
    <row r="149" spans="1:18" x14ac:dyDescent="0.3">
      <c r="A149" s="47" t="s">
        <v>88</v>
      </c>
      <c r="G149" s="47">
        <v>3</v>
      </c>
      <c r="L149" s="47">
        <v>2</v>
      </c>
      <c r="R149" s="47">
        <v>5</v>
      </c>
    </row>
    <row r="150" spans="1:18" x14ac:dyDescent="0.3">
      <c r="A150" s="47" t="s">
        <v>300</v>
      </c>
      <c r="E150" s="47">
        <v>12</v>
      </c>
      <c r="R150" s="47">
        <v>12</v>
      </c>
    </row>
    <row r="151" spans="1:18" x14ac:dyDescent="0.3">
      <c r="A151" s="47" t="s">
        <v>301</v>
      </c>
      <c r="J151" s="47">
        <v>3</v>
      </c>
      <c r="R151" s="47">
        <v>3</v>
      </c>
    </row>
    <row r="152" spans="1:18" x14ac:dyDescent="0.3">
      <c r="A152" s="47" t="s">
        <v>302</v>
      </c>
      <c r="J152" s="47">
        <v>1</v>
      </c>
      <c r="N152" s="47">
        <v>1</v>
      </c>
      <c r="R152" s="47">
        <v>2</v>
      </c>
    </row>
    <row r="153" spans="1:18" x14ac:dyDescent="0.3">
      <c r="A153" s="47" t="s">
        <v>303</v>
      </c>
      <c r="B153" s="47">
        <v>3</v>
      </c>
      <c r="D153" s="47">
        <v>2</v>
      </c>
      <c r="F153" s="47">
        <v>6</v>
      </c>
      <c r="G153" s="47">
        <v>1</v>
      </c>
      <c r="J153" s="47">
        <v>6</v>
      </c>
      <c r="K153" s="47">
        <v>1</v>
      </c>
      <c r="M153" s="47">
        <v>2</v>
      </c>
      <c r="N153" s="47">
        <v>2</v>
      </c>
      <c r="O153" s="47">
        <v>1</v>
      </c>
      <c r="R153" s="47">
        <v>24</v>
      </c>
    </row>
    <row r="154" spans="1:18" x14ac:dyDescent="0.3">
      <c r="A154" s="47" t="s">
        <v>304</v>
      </c>
      <c r="D154" s="47">
        <v>1</v>
      </c>
      <c r="E154" s="47">
        <v>2</v>
      </c>
      <c r="F154" s="47">
        <v>5</v>
      </c>
      <c r="H154" s="47">
        <v>1</v>
      </c>
      <c r="I154" s="47">
        <v>1</v>
      </c>
      <c r="L154" s="47">
        <v>3</v>
      </c>
      <c r="M154" s="47">
        <v>1</v>
      </c>
      <c r="N154" s="47">
        <v>6</v>
      </c>
      <c r="R154" s="47">
        <v>20</v>
      </c>
    </row>
    <row r="155" spans="1:18" x14ac:dyDescent="0.3">
      <c r="A155" s="47" t="s">
        <v>305</v>
      </c>
      <c r="F155" s="47">
        <v>3</v>
      </c>
      <c r="G155" s="47">
        <v>3</v>
      </c>
      <c r="J155" s="47">
        <v>2</v>
      </c>
      <c r="K155" s="47">
        <v>1</v>
      </c>
      <c r="N155" s="47">
        <v>3</v>
      </c>
      <c r="O155" s="47">
        <v>1</v>
      </c>
      <c r="P155" s="47">
        <v>1</v>
      </c>
      <c r="R155" s="47">
        <v>14</v>
      </c>
    </row>
    <row r="156" spans="1:18" x14ac:dyDescent="0.3">
      <c r="A156" s="47" t="s">
        <v>306</v>
      </c>
      <c r="K156" s="47">
        <v>1</v>
      </c>
      <c r="N156" s="47">
        <v>1</v>
      </c>
      <c r="R156" s="47">
        <v>2</v>
      </c>
    </row>
    <row r="157" spans="1:18" x14ac:dyDescent="0.3">
      <c r="A157" s="47" t="s">
        <v>307</v>
      </c>
      <c r="B157" s="47">
        <v>10</v>
      </c>
      <c r="R157" s="47">
        <v>10</v>
      </c>
    </row>
    <row r="158" spans="1:18" x14ac:dyDescent="0.3">
      <c r="A158" s="47" t="s">
        <v>308</v>
      </c>
      <c r="N158" s="47">
        <v>8</v>
      </c>
      <c r="R158" s="47">
        <v>8</v>
      </c>
    </row>
    <row r="159" spans="1:18" x14ac:dyDescent="0.3">
      <c r="A159" s="47" t="s">
        <v>309</v>
      </c>
      <c r="B159" s="47">
        <v>5</v>
      </c>
      <c r="C159" s="47">
        <v>6</v>
      </c>
      <c r="R159" s="47">
        <v>11</v>
      </c>
    </row>
    <row r="160" spans="1:18" x14ac:dyDescent="0.3">
      <c r="A160" s="47" t="s">
        <v>310</v>
      </c>
      <c r="G160" s="47">
        <v>4</v>
      </c>
      <c r="H160" s="47">
        <v>7</v>
      </c>
      <c r="J160" s="47">
        <v>15</v>
      </c>
      <c r="N160" s="47">
        <v>4</v>
      </c>
      <c r="R160" s="47">
        <v>30</v>
      </c>
    </row>
    <row r="161" spans="1:18" x14ac:dyDescent="0.3">
      <c r="A161" s="47" t="s">
        <v>311</v>
      </c>
      <c r="D161" s="47">
        <v>8</v>
      </c>
      <c r="H161" s="47">
        <v>8</v>
      </c>
      <c r="M161" s="47">
        <v>8</v>
      </c>
      <c r="P161" s="47">
        <v>4</v>
      </c>
      <c r="R161" s="47">
        <v>28</v>
      </c>
    </row>
    <row r="162" spans="1:18" x14ac:dyDescent="0.3">
      <c r="A162" s="47" t="s">
        <v>312</v>
      </c>
      <c r="C162" s="47">
        <v>26</v>
      </c>
      <c r="I162" s="47">
        <v>8</v>
      </c>
      <c r="K162" s="47">
        <v>32</v>
      </c>
      <c r="R162" s="47">
        <v>66</v>
      </c>
    </row>
    <row r="163" spans="1:18" x14ac:dyDescent="0.3">
      <c r="A163" s="47" t="s">
        <v>313</v>
      </c>
      <c r="B163" s="47">
        <v>2</v>
      </c>
      <c r="R163" s="47">
        <v>2</v>
      </c>
    </row>
    <row r="164" spans="1:18" x14ac:dyDescent="0.3">
      <c r="A164" s="47" t="s">
        <v>314</v>
      </c>
      <c r="B164" s="47">
        <v>7</v>
      </c>
      <c r="H164" s="47">
        <v>0</v>
      </c>
      <c r="I164" s="47">
        <v>0</v>
      </c>
      <c r="L164" s="47">
        <v>69</v>
      </c>
      <c r="R164" s="47">
        <v>76</v>
      </c>
    </row>
    <row r="165" spans="1:18" x14ac:dyDescent="0.3">
      <c r="A165" s="47" t="s">
        <v>203</v>
      </c>
    </row>
    <row r="166" spans="1:18" x14ac:dyDescent="0.3">
      <c r="A166" s="47" t="s">
        <v>204</v>
      </c>
      <c r="B166" s="47">
        <v>68</v>
      </c>
      <c r="C166" s="47">
        <v>154</v>
      </c>
      <c r="D166" s="47">
        <v>92</v>
      </c>
      <c r="E166" s="47">
        <v>68</v>
      </c>
      <c r="F166" s="47">
        <v>133</v>
      </c>
      <c r="G166" s="47">
        <v>118</v>
      </c>
      <c r="H166" s="47">
        <v>57</v>
      </c>
      <c r="I166" s="47">
        <v>80</v>
      </c>
      <c r="J166" s="47">
        <v>224</v>
      </c>
      <c r="K166" s="47">
        <v>130</v>
      </c>
      <c r="L166" s="47">
        <v>206</v>
      </c>
      <c r="M166" s="47">
        <v>119</v>
      </c>
      <c r="N166" s="47">
        <v>225</v>
      </c>
      <c r="O166" s="47">
        <v>99</v>
      </c>
      <c r="P166" s="47">
        <v>2036</v>
      </c>
      <c r="R166" s="47">
        <v>3809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Données</vt:lpstr>
      <vt:lpstr>données_demande</vt:lpstr>
      <vt:lpstr>données_mise en 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Steves Delvallez</dc:creator>
  <cp:lastModifiedBy>Caroline Heurley</cp:lastModifiedBy>
  <cp:lastPrinted>2024-01-05T14:56:36Z</cp:lastPrinted>
  <dcterms:created xsi:type="dcterms:W3CDTF">2024-01-05T10:22:15Z</dcterms:created>
  <dcterms:modified xsi:type="dcterms:W3CDTF">2024-08-06T18:08:41Z</dcterms:modified>
</cp:coreProperties>
</file>