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mfla\OneDrive\Desktop\"/>
    </mc:Choice>
  </mc:AlternateContent>
  <xr:revisionPtr revIDLastSave="0" documentId="13_ncr:1_{E3DA4651-4BE5-46D5-8C51-CE932403629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Classement Fidèlité" sheetId="1" r:id="rId1"/>
  </sheets>
  <definedNames>
    <definedName name="_xlnm._FilterDatabase" localSheetId="0" hidden="1">'Classement Fidèlité'!$A$8:$AN$13</definedName>
    <definedName name="_xlnm.Print_Titles" localSheetId="0">'Classement Fidèlité'!$1:$7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" i="1" l="1"/>
  <c r="G14" i="1"/>
  <c r="I14" i="1"/>
  <c r="K14" i="1"/>
  <c r="M14" i="1"/>
  <c r="O14" i="1"/>
  <c r="Q14" i="1"/>
  <c r="S14" i="1"/>
  <c r="U14" i="1"/>
  <c r="W14" i="1"/>
  <c r="Y14" i="1"/>
  <c r="AA14" i="1"/>
  <c r="AC14" i="1"/>
  <c r="AE14" i="1"/>
  <c r="AG14" i="1"/>
  <c r="AI14" i="1"/>
  <c r="AJ14" i="1"/>
  <c r="AK14" i="1"/>
  <c r="AL14" i="1"/>
  <c r="AH14" i="1" l="1"/>
  <c r="AK12" i="1"/>
  <c r="AK13" i="1"/>
  <c r="AK11" i="1"/>
  <c r="AK10" i="1"/>
  <c r="AK9" i="1"/>
  <c r="AK8" i="1"/>
  <c r="AJ9" i="1"/>
  <c r="AJ12" i="1"/>
  <c r="AJ13" i="1"/>
  <c r="AJ11" i="1"/>
  <c r="AJ10" i="1"/>
  <c r="AJ8" i="1"/>
  <c r="E10" i="1" l="1"/>
  <c r="E9" i="1" l="1"/>
  <c r="G9" i="1" s="1"/>
  <c r="I9" i="1" s="1"/>
  <c r="K9" i="1" s="1"/>
  <c r="M9" i="1" s="1"/>
  <c r="O9" i="1" s="1"/>
  <c r="Q9" i="1" s="1"/>
  <c r="S9" i="1" s="1"/>
  <c r="U9" i="1" s="1"/>
  <c r="W9" i="1" s="1"/>
  <c r="Y9" i="1" s="1"/>
  <c r="AA9" i="1" s="1"/>
  <c r="AC9" i="1" s="1"/>
  <c r="AE9" i="1" s="1"/>
  <c r="AG9" i="1" s="1"/>
  <c r="E12" i="1"/>
  <c r="G12" i="1" s="1"/>
  <c r="I12" i="1" s="1"/>
  <c r="K12" i="1" s="1"/>
  <c r="M12" i="1" s="1"/>
  <c r="O12" i="1" s="1"/>
  <c r="Q12" i="1" s="1"/>
  <c r="S12" i="1" s="1"/>
  <c r="U12" i="1" s="1"/>
  <c r="W12" i="1" s="1"/>
  <c r="Y12" i="1" s="1"/>
  <c r="AA12" i="1" s="1"/>
  <c r="AC12" i="1" s="1"/>
  <c r="AE12" i="1" s="1"/>
  <c r="AG12" i="1" s="1"/>
  <c r="E13" i="1"/>
  <c r="G13" i="1" s="1"/>
  <c r="I13" i="1" s="1"/>
  <c r="K13" i="1" s="1"/>
  <c r="M13" i="1" s="1"/>
  <c r="O13" i="1" s="1"/>
  <c r="Q13" i="1" s="1"/>
  <c r="S13" i="1" s="1"/>
  <c r="U13" i="1" s="1"/>
  <c r="W13" i="1" s="1"/>
  <c r="Y13" i="1" s="1"/>
  <c r="AA13" i="1" s="1"/>
  <c r="AC13" i="1" s="1"/>
  <c r="AE13" i="1" s="1"/>
  <c r="AG13" i="1" s="1"/>
  <c r="E11" i="1"/>
  <c r="G11" i="1" s="1"/>
  <c r="I11" i="1" s="1"/>
  <c r="K11" i="1" s="1"/>
  <c r="M11" i="1" s="1"/>
  <c r="O11" i="1" s="1"/>
  <c r="Q11" i="1" s="1"/>
  <c r="S11" i="1" s="1"/>
  <c r="U11" i="1" s="1"/>
  <c r="W11" i="1" s="1"/>
  <c r="Y11" i="1" s="1"/>
  <c r="AA11" i="1" s="1"/>
  <c r="AC11" i="1" s="1"/>
  <c r="AE11" i="1" s="1"/>
  <c r="AG11" i="1" s="1"/>
  <c r="G10" i="1"/>
  <c r="I10" i="1" s="1"/>
  <c r="K10" i="1" s="1"/>
  <c r="M10" i="1" s="1"/>
  <c r="O10" i="1" s="1"/>
  <c r="Q10" i="1" s="1"/>
  <c r="S10" i="1" s="1"/>
  <c r="U10" i="1" s="1"/>
  <c r="W10" i="1" s="1"/>
  <c r="Y10" i="1" s="1"/>
  <c r="AA10" i="1" s="1"/>
  <c r="AC10" i="1" s="1"/>
  <c r="AE10" i="1" s="1"/>
  <c r="AG10" i="1" s="1"/>
  <c r="E8" i="1"/>
  <c r="G8" i="1" s="1"/>
  <c r="I8" i="1" s="1"/>
  <c r="K8" i="1" s="1"/>
  <c r="M8" i="1" s="1"/>
  <c r="O8" i="1" s="1"/>
  <c r="Q8" i="1" s="1"/>
  <c r="S8" i="1" s="1"/>
  <c r="U8" i="1" s="1"/>
  <c r="W8" i="1" s="1"/>
  <c r="Y8" i="1" s="1"/>
  <c r="AA8" i="1" s="1"/>
  <c r="AC8" i="1" s="1"/>
  <c r="AE8" i="1" s="1"/>
  <c r="AG8" i="1" s="1"/>
  <c r="D17" i="1" l="1"/>
  <c r="AL10" i="1" l="1"/>
  <c r="AL12" i="1"/>
  <c r="AL8" i="1"/>
  <c r="AL9" i="1"/>
  <c r="AL13" i="1"/>
  <c r="AL11" i="1"/>
  <c r="AI10" i="1"/>
  <c r="AI12" i="1"/>
  <c r="AI8" i="1"/>
  <c r="AI9" i="1"/>
  <c r="AI13" i="1"/>
  <c r="AI11" i="1"/>
  <c r="AI22" i="1" l="1"/>
  <c r="AI16" i="1"/>
  <c r="AH8" i="1" l="1"/>
  <c r="AH12" i="1"/>
  <c r="AH11" i="1"/>
  <c r="AH10" i="1"/>
  <c r="AH9" i="1"/>
  <c r="AH13" i="1"/>
</calcChain>
</file>

<file path=xl/sharedStrings.xml><?xml version="1.0" encoding="utf-8"?>
<sst xmlns="http://schemas.openxmlformats.org/spreadsheetml/2006/main" count="63" uniqueCount="28">
  <si>
    <t>Participants</t>
  </si>
  <si>
    <t>Place</t>
  </si>
  <si>
    <t>dates des Tournois</t>
  </si>
  <si>
    <t>C.</t>
  </si>
  <si>
    <t>Pts.</t>
  </si>
  <si>
    <t xml:space="preserve">Total </t>
  </si>
  <si>
    <t>Classement du challenge fidèlité du Vip Poker Tournament The Legend&amp;Schumi</t>
  </si>
  <si>
    <t>Nombre</t>
  </si>
  <si>
    <t>Présences</t>
  </si>
  <si>
    <t>Classement</t>
  </si>
  <si>
    <t xml:space="preserve">Ratio </t>
  </si>
  <si>
    <t>Martin Coenen</t>
  </si>
  <si>
    <t>Cédric Schumacher</t>
  </si>
  <si>
    <t>Sébastien D'Amato</t>
  </si>
  <si>
    <t>Arnaud Flawinne</t>
  </si>
  <si>
    <t>Cédric Tits</t>
  </si>
  <si>
    <t>Jean-Michel Flawinne</t>
  </si>
  <si>
    <t>Total Montant Cagnote</t>
  </si>
  <si>
    <t>Points</t>
  </si>
  <si>
    <r>
      <t>Classement (</t>
    </r>
    <r>
      <rPr>
        <b/>
        <sz val="11"/>
        <color rgb="FFFF0000"/>
        <rFont val="Calibri"/>
        <family val="2"/>
        <scheme val="minor"/>
      </rPr>
      <t>C.</t>
    </r>
    <r>
      <rPr>
        <b/>
        <sz val="11"/>
        <rFont val="Calibri"/>
        <family val="2"/>
        <scheme val="minor"/>
      </rPr>
      <t>)</t>
    </r>
    <r>
      <rPr>
        <b/>
        <sz val="11"/>
        <color theme="1"/>
        <rFont val="Calibri"/>
        <family val="2"/>
        <scheme val="minor"/>
      </rPr>
      <t xml:space="preserve"> et Points par tournoi (Pts.)</t>
    </r>
  </si>
  <si>
    <t>Nombre de Joueurs au Tournoi :</t>
  </si>
  <si>
    <t>Membre</t>
  </si>
  <si>
    <t>ASBL</t>
  </si>
  <si>
    <t>Oui</t>
  </si>
  <si>
    <t>Non</t>
  </si>
  <si>
    <t>Victoire</t>
  </si>
  <si>
    <t>TF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</si>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</sst>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€&quot;\ * #,##0_-;\-&quot;€&quot;\ * #,##0_-;_-&quot;€&quot;\ * &quot;-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A370A"/>
        <bgColor indexed="64"/>
      </patternFill>
    </fill>
    <fill>
      <patternFill patternType="solid">
        <fgColor rgb="FFF2590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7FF9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FFFF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7" fillId="9" borderId="9" xfId="0" applyFont="1" applyFill="1" applyBorder="1" applyAlignment="1" applyProtection="1">
      <alignment horizontal="center" vertical="center"/>
    </xf>
    <xf numFmtId="1" fontId="6" fillId="8" borderId="12" xfId="0" applyNumberFormat="1" applyFont="1" applyFill="1" applyBorder="1" applyAlignment="1" applyProtection="1">
      <alignment horizontal="center" vertical="center"/>
      <protection locked="0"/>
    </xf>
    <xf numFmtId="1" fontId="0" fillId="7" borderId="17" xfId="0" applyNumberFormat="1" applyFont="1" applyFill="1" applyBorder="1" applyAlignment="1" applyProtection="1">
      <alignment horizontal="center" vertical="center"/>
    </xf>
    <xf numFmtId="1" fontId="6" fillId="8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1" fillId="5" borderId="11" xfId="0" applyFont="1" applyFill="1" applyBorder="1" applyAlignment="1" applyProtection="1">
      <alignment horizontal="left" vertical="center"/>
      <protection locked="0"/>
    </xf>
    <xf numFmtId="0" fontId="1" fillId="5" borderId="13" xfId="0" applyFont="1" applyFill="1" applyBorder="1" applyAlignment="1" applyProtection="1">
      <alignment horizontal="left" vertical="center"/>
      <protection locked="0"/>
    </xf>
    <xf numFmtId="0" fontId="0" fillId="0" borderId="0" xfId="0" applyProtection="1"/>
    <xf numFmtId="0" fontId="4" fillId="8" borderId="4" xfId="0" applyFont="1" applyFill="1" applyBorder="1" applyAlignment="1" applyProtection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7" fillId="9" borderId="18" xfId="0" applyFont="1" applyFill="1" applyBorder="1" applyAlignment="1" applyProtection="1">
      <alignment horizontal="center" vertical="center"/>
    </xf>
    <xf numFmtId="0" fontId="1" fillId="6" borderId="17" xfId="0" applyFont="1" applyFill="1" applyBorder="1" applyAlignment="1" applyProtection="1">
      <alignment horizontal="center" vertical="center"/>
    </xf>
    <xf numFmtId="0" fontId="1" fillId="6" borderId="21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1" fontId="0" fillId="8" borderId="17" xfId="0" applyNumberFormat="1" applyFont="1" applyFill="1" applyBorder="1" applyAlignment="1" applyProtection="1">
      <alignment horizontal="center" vertical="center"/>
    </xf>
    <xf numFmtId="0" fontId="1" fillId="9" borderId="5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1" fontId="0" fillId="7" borderId="21" xfId="0" applyNumberFormat="1" applyFont="1" applyFill="1" applyBorder="1" applyAlignment="1" applyProtection="1">
      <alignment horizontal="center" vertical="center"/>
    </xf>
    <xf numFmtId="1" fontId="0" fillId="8" borderId="21" xfId="0" applyNumberFormat="1" applyFont="1" applyFill="1" applyBorder="1" applyAlignment="1" applyProtection="1">
      <alignment horizontal="center" vertical="center"/>
    </xf>
    <xf numFmtId="1" fontId="0" fillId="8" borderId="17" xfId="0" applyNumberFormat="1" applyFont="1" applyFill="1" applyBorder="1" applyAlignment="1" applyProtection="1">
      <alignment horizontal="center" vertical="center"/>
      <protection locked="0"/>
    </xf>
    <xf numFmtId="1" fontId="0" fillId="8" borderId="21" xfId="0" applyNumberFormat="1" applyFont="1" applyFill="1" applyBorder="1" applyAlignment="1" applyProtection="1">
      <alignment horizontal="center" vertical="center"/>
      <protection locked="0"/>
    </xf>
    <xf numFmtId="1" fontId="5" fillId="11" borderId="11" xfId="0" applyNumberFormat="1" applyFont="1" applyFill="1" applyBorder="1" applyAlignment="1" applyProtection="1">
      <alignment horizontal="center" vertical="center"/>
    </xf>
    <xf numFmtId="0" fontId="1" fillId="12" borderId="13" xfId="0" applyFont="1" applyFill="1" applyBorder="1" applyAlignment="1" applyProtection="1">
      <alignment horizontal="center" vertical="center"/>
    </xf>
    <xf numFmtId="0" fontId="1" fillId="13" borderId="34" xfId="0" applyFont="1" applyFill="1" applyBorder="1" applyAlignment="1" applyProtection="1">
      <alignment horizontal="center" vertical="center"/>
    </xf>
    <xf numFmtId="1" fontId="1" fillId="15" borderId="14" xfId="0" applyNumberFormat="1" applyFont="1" applyFill="1" applyBorder="1" applyAlignment="1" applyProtection="1">
      <alignment horizontal="center" vertical="center"/>
    </xf>
    <xf numFmtId="0" fontId="1" fillId="5" borderId="35" xfId="0" applyFont="1" applyFill="1" applyBorder="1" applyAlignment="1" applyProtection="1">
      <alignment horizontal="center" vertical="center"/>
      <protection locked="0"/>
    </xf>
    <xf numFmtId="0" fontId="1" fillId="5" borderId="34" xfId="0" applyFont="1" applyFill="1" applyBorder="1" applyAlignment="1" applyProtection="1">
      <alignment horizontal="center" vertical="center"/>
      <protection locked="0"/>
    </xf>
    <xf numFmtId="0" fontId="1" fillId="14" borderId="38" xfId="0" applyFont="1" applyFill="1" applyBorder="1" applyAlignment="1" applyProtection="1">
      <alignment horizontal="center" vertical="center"/>
    </xf>
    <xf numFmtId="0" fontId="1" fillId="12" borderId="11" xfId="0" applyFont="1" applyFill="1" applyBorder="1" applyAlignment="1" applyProtection="1">
      <alignment horizontal="center" vertical="center"/>
    </xf>
    <xf numFmtId="0" fontId="1" fillId="13" borderId="35" xfId="0" applyFont="1" applyFill="1" applyBorder="1" applyAlignment="1" applyProtection="1">
      <alignment horizontal="center" vertical="center"/>
    </xf>
    <xf numFmtId="1" fontId="1" fillId="15" borderId="12" xfId="0" applyNumberFormat="1" applyFont="1" applyFill="1" applyBorder="1" applyAlignment="1" applyProtection="1">
      <alignment horizontal="center" vertical="center"/>
    </xf>
    <xf numFmtId="1" fontId="5" fillId="11" borderId="13" xfId="0" applyNumberFormat="1" applyFont="1" applyFill="1" applyBorder="1" applyAlignment="1" applyProtection="1">
      <alignment horizontal="center" vertical="center"/>
    </xf>
    <xf numFmtId="0" fontId="1" fillId="14" borderId="11" xfId="0" applyFont="1" applyFill="1" applyBorder="1" applyAlignment="1" applyProtection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  <protection locked="0"/>
    </xf>
    <xf numFmtId="0" fontId="1" fillId="10" borderId="3" xfId="0" applyFont="1" applyFill="1" applyBorder="1" applyAlignment="1" applyProtection="1">
      <alignment horizontal="center" vertical="center"/>
      <protection locked="0"/>
    </xf>
    <xf numFmtId="0" fontId="1" fillId="10" borderId="1" xfId="0" applyFont="1" applyFill="1" applyBorder="1" applyAlignment="1" applyProtection="1">
      <alignment horizontal="center" vertical="center"/>
    </xf>
    <xf numFmtId="0" fontId="1" fillId="10" borderId="3" xfId="0" applyFont="1" applyFill="1" applyBorder="1" applyAlignment="1" applyProtection="1">
      <alignment horizontal="center" vertical="center"/>
    </xf>
    <xf numFmtId="164" fontId="8" fillId="0" borderId="7" xfId="0" applyNumberFormat="1" applyFont="1" applyBorder="1" applyAlignment="1" applyProtection="1">
      <alignment horizontal="center" vertical="center"/>
    </xf>
    <xf numFmtId="164" fontId="8" fillId="0" borderId="16" xfId="0" applyNumberFormat="1" applyFont="1" applyBorder="1" applyAlignment="1" applyProtection="1">
      <alignment horizontal="center" vertical="center"/>
    </xf>
    <xf numFmtId="164" fontId="8" fillId="0" borderId="8" xfId="0" applyNumberFormat="1" applyFont="1" applyBorder="1" applyAlignment="1" applyProtection="1">
      <alignment horizontal="center" vertical="center"/>
    </xf>
    <xf numFmtId="164" fontId="8" fillId="0" borderId="36" xfId="0" applyNumberFormat="1" applyFont="1" applyBorder="1" applyAlignment="1" applyProtection="1">
      <alignment horizontal="center" vertical="center"/>
    </xf>
    <xf numFmtId="164" fontId="8" fillId="0" borderId="0" xfId="0" applyNumberFormat="1" applyFont="1" applyBorder="1" applyAlignment="1" applyProtection="1">
      <alignment horizontal="center" vertical="center"/>
    </xf>
    <xf numFmtId="164" fontId="8" fillId="0" borderId="37" xfId="0" applyNumberFormat="1" applyFont="1" applyBorder="1" applyAlignment="1" applyProtection="1">
      <alignment horizontal="center" vertical="center"/>
    </xf>
    <xf numFmtId="164" fontId="8" fillId="0" borderId="9" xfId="0" applyNumberFormat="1" applyFont="1" applyBorder="1" applyAlignment="1" applyProtection="1">
      <alignment horizontal="center" vertical="center"/>
    </xf>
    <xf numFmtId="164" fontId="8" fillId="0" borderId="15" xfId="0" applyNumberFormat="1" applyFont="1" applyBorder="1" applyAlignment="1" applyProtection="1">
      <alignment horizontal="center" vertical="center"/>
    </xf>
    <xf numFmtId="164" fontId="8" fillId="0" borderId="10" xfId="0" applyNumberFormat="1" applyFont="1" applyBorder="1" applyAlignment="1" applyProtection="1">
      <alignment horizontal="center" vertical="center"/>
    </xf>
    <xf numFmtId="14" fontId="1" fillId="4" borderId="1" xfId="0" applyNumberFormat="1" applyFont="1" applyFill="1" applyBorder="1" applyAlignment="1" applyProtection="1">
      <alignment horizontal="center" vertical="center" textRotation="90"/>
      <protection locked="0"/>
    </xf>
    <xf numFmtId="14" fontId="1" fillId="4" borderId="3" xfId="0" applyNumberFormat="1" applyFont="1" applyFill="1" applyBorder="1" applyAlignment="1" applyProtection="1">
      <alignment horizontal="center" vertical="center" textRotation="90"/>
      <protection locked="0"/>
    </xf>
    <xf numFmtId="0" fontId="3" fillId="2" borderId="23" xfId="0" applyFont="1" applyFill="1" applyBorder="1" applyAlignment="1" applyProtection="1">
      <alignment horizontal="center" vertical="center"/>
    </xf>
    <xf numFmtId="0" fontId="3" fillId="2" borderId="26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</xf>
    <xf numFmtId="0" fontId="3" fillId="2" borderId="24" xfId="0" applyFont="1" applyFill="1" applyBorder="1" applyAlignment="1" applyProtection="1">
      <alignment horizontal="center" vertical="center"/>
    </xf>
    <xf numFmtId="0" fontId="3" fillId="2" borderId="25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9" borderId="5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9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16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1" fillId="9" borderId="29" xfId="0" applyFont="1" applyFill="1" applyBorder="1" applyAlignment="1" applyProtection="1">
      <alignment horizontal="center" vertical="center"/>
    </xf>
    <xf numFmtId="0" fontId="1" fillId="9" borderId="31" xfId="0" applyFont="1" applyFill="1" applyBorder="1" applyAlignment="1" applyProtection="1">
      <alignment horizontal="center" vertical="center"/>
    </xf>
    <xf numFmtId="0" fontId="1" fillId="9" borderId="30" xfId="0" applyFont="1" applyFill="1" applyBorder="1" applyAlignment="1" applyProtection="1">
      <alignment horizontal="center" vertical="center"/>
    </xf>
    <xf numFmtId="0" fontId="1" fillId="9" borderId="1" xfId="0" applyFont="1" applyFill="1" applyBorder="1" applyAlignment="1" applyProtection="1">
      <alignment horizontal="center" vertical="center"/>
    </xf>
    <xf numFmtId="0" fontId="1" fillId="9" borderId="2" xfId="0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</xf>
    <xf numFmtId="0" fontId="2" fillId="9" borderId="3" xfId="0" applyFont="1" applyFill="1" applyBorder="1" applyAlignment="1" applyProtection="1">
      <alignment horizontal="center" vertical="center"/>
    </xf>
    <xf numFmtId="0" fontId="1" fillId="9" borderId="33" xfId="0" applyFont="1" applyFill="1" applyBorder="1" applyAlignment="1" applyProtection="1">
      <alignment horizontal="center" vertical="center"/>
    </xf>
    <xf numFmtId="0" fontId="1" fillId="9" borderId="20" xfId="0" applyFont="1" applyFill="1" applyBorder="1" applyAlignment="1" applyProtection="1">
      <alignment horizontal="center" vertical="center"/>
    </xf>
    <xf numFmtId="0" fontId="1" fillId="9" borderId="3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66CCFF"/>
      <color rgb="FF3399FF"/>
      <color rgb="FF0066FF"/>
      <color rgb="FF0000FF"/>
      <color rgb="FF97FF97"/>
      <color rgb="FF00FFFF"/>
      <color rgb="FFE1EDF7"/>
      <color rgb="FFB6D2EC"/>
      <color rgb="FF006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15240</xdr:colOff>
      <xdr:row>15</xdr:row>
      <xdr:rowOff>97155</xdr:rowOff>
    </xdr:from>
    <xdr:to>
      <xdr:col>23</xdr:col>
      <xdr:colOff>243840</xdr:colOff>
      <xdr:row>18</xdr:row>
      <xdr:rowOff>173355</xdr:rowOff>
    </xdr:to>
    <xdr:sp macro="[0]!Triage_par_noms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947660" y="3930015"/>
          <a:ext cx="1752600" cy="640080"/>
        </a:xfrm>
        <a:prstGeom prst="roundRect">
          <a:avLst/>
        </a:prstGeom>
        <a:solidFill>
          <a:srgbClr val="0000FF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Tri Alphabétique</a:t>
          </a:r>
        </a:p>
      </xdr:txBody>
    </xdr:sp>
    <xdr:clientData fPrintsWithSheet="0"/>
  </xdr:twoCellAnchor>
  <xdr:twoCellAnchor>
    <xdr:from>
      <xdr:col>26</xdr:col>
      <xdr:colOff>264794</xdr:colOff>
      <xdr:row>15</xdr:row>
      <xdr:rowOff>89535</xdr:rowOff>
    </xdr:from>
    <xdr:to>
      <xdr:col>32</xdr:col>
      <xdr:colOff>194309</xdr:colOff>
      <xdr:row>18</xdr:row>
      <xdr:rowOff>165735</xdr:rowOff>
    </xdr:to>
    <xdr:sp macro="[0]!Ajout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635614" y="3922395"/>
          <a:ext cx="1758315" cy="640080"/>
        </a:xfrm>
        <a:prstGeom prst="roundRect">
          <a:avLst/>
        </a:prstGeom>
        <a:solidFill>
          <a:srgbClr val="FFFF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ysClr val="windowText" lastClr="000000"/>
              </a:solidFill>
            </a:rPr>
            <a:t>Inscription</a:t>
          </a:r>
          <a:r>
            <a:rPr lang="fr-BE" sz="1600" b="1" baseline="0">
              <a:solidFill>
                <a:sysClr val="windowText" lastClr="000000"/>
              </a:solidFill>
            </a:rPr>
            <a:t> nouveau joueur</a:t>
          </a:r>
          <a:endParaRPr lang="fr-BE" sz="16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oneCell">
    <xdr:from>
      <xdr:col>0</xdr:col>
      <xdr:colOff>312420</xdr:colOff>
      <xdr:row>0</xdr:row>
      <xdr:rowOff>0</xdr:rowOff>
    </xdr:from>
    <xdr:to>
      <xdr:col>2</xdr:col>
      <xdr:colOff>312420</xdr:colOff>
      <xdr:row>4</xdr:row>
      <xdr:rowOff>18753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2420" y="0"/>
          <a:ext cx="2613660" cy="1626573"/>
        </a:xfrm>
        <a:prstGeom prst="rect">
          <a:avLst/>
        </a:prstGeom>
      </xdr:spPr>
    </xdr:pic>
    <xdr:clientData/>
  </xdr:twoCellAnchor>
  <xdr:twoCellAnchor editAs="oneCell">
    <xdr:from>
      <xdr:col>34</xdr:col>
      <xdr:colOff>396240</xdr:colOff>
      <xdr:row>0</xdr:row>
      <xdr:rowOff>53339</xdr:rowOff>
    </xdr:from>
    <xdr:to>
      <xdr:col>36</xdr:col>
      <xdr:colOff>320040</xdr:colOff>
      <xdr:row>3</xdr:row>
      <xdr:rowOff>856828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3600" y="53339"/>
          <a:ext cx="1249680" cy="1481669"/>
        </a:xfrm>
        <a:prstGeom prst="rect">
          <a:avLst/>
        </a:prstGeom>
      </xdr:spPr>
    </xdr:pic>
    <xdr:clientData/>
  </xdr:twoCellAnchor>
  <xdr:twoCellAnchor>
    <xdr:from>
      <xdr:col>9</xdr:col>
      <xdr:colOff>220980</xdr:colOff>
      <xdr:row>15</xdr:row>
      <xdr:rowOff>91440</xdr:rowOff>
    </xdr:from>
    <xdr:to>
      <xdr:col>15</xdr:col>
      <xdr:colOff>144780</xdr:colOff>
      <xdr:row>18</xdr:row>
      <xdr:rowOff>167640</xdr:rowOff>
    </xdr:to>
    <xdr:sp macro="[0]!triage" textlink="">
      <xdr:nvSpPr>
        <xdr:cNvPr id="10" name="Rounded Rectangle 7">
          <a:extLst>
            <a:ext uri="{FF2B5EF4-FFF2-40B4-BE49-F238E27FC236}">
              <a16:creationId xmlns:a16="http://schemas.microsoft.com/office/drawing/2014/main" id="{F1EE8B70-F917-4DAD-BF35-AB3E43C35911}"/>
            </a:ext>
          </a:extLst>
        </xdr:cNvPr>
        <xdr:cNvSpPr/>
      </xdr:nvSpPr>
      <xdr:spPr>
        <a:xfrm>
          <a:off x="5410200" y="3924300"/>
          <a:ext cx="1752600" cy="640080"/>
        </a:xfrm>
        <a:prstGeom prst="roundRect">
          <a:avLst/>
        </a:prstGeom>
        <a:solidFill>
          <a:srgbClr val="FF00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Tri Classement</a:t>
          </a:r>
          <a:endParaRPr lang="fr-BE" sz="16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N22"/>
  <sheetViews>
    <sheetView tabSelected="1" topLeftCell="C1" workbookViewId="0">
      <pane ySplit="7" topLeftCell="A8" activePane="bottomLeft" state="frozen"/>
      <selection pane="bottomLeft" activeCell="X14" sqref="X14"/>
    </sheetView>
  </sheetViews>
  <sheetFormatPr baseColWidth="10" defaultColWidth="9.109375" defaultRowHeight="14.4" x14ac:dyDescent="0.3"/>
  <cols>
    <col min="1" max="1" width="5.6640625" style="5" bestFit="1" customWidth="1"/>
    <col min="2" max="2" width="32.44140625" style="5" customWidth="1"/>
    <col min="3" max="3" width="10.88671875" style="5" customWidth="1"/>
    <col min="4" max="33" width="4.44140625" style="5" customWidth="1"/>
    <col min="34" max="38" width="9.6640625" style="5" customWidth="1"/>
    <col min="39" max="16384" width="9.109375" style="5"/>
  </cols>
  <sheetData>
    <row r="1" spans="1:40" ht="22.5" customHeight="1" thickBot="1" x14ac:dyDescent="0.35">
      <c r="A1" s="64"/>
      <c r="B1" s="65"/>
      <c r="C1" s="19"/>
      <c r="D1" s="58" t="s">
        <v>6</v>
      </c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3"/>
      <c r="AI1" s="53"/>
      <c r="AJ1" s="53"/>
      <c r="AK1" s="53"/>
      <c r="AL1" s="54"/>
    </row>
    <row r="2" spans="1:40" ht="15.75" customHeight="1" thickBot="1" x14ac:dyDescent="0.35">
      <c r="A2" s="66"/>
      <c r="B2" s="67"/>
      <c r="C2" s="20"/>
      <c r="D2" s="79" t="s">
        <v>2</v>
      </c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  <c r="AF2" s="80"/>
      <c r="AG2" s="81"/>
      <c r="AH2" s="55"/>
      <c r="AI2" s="55"/>
      <c r="AJ2" s="55"/>
      <c r="AK2" s="55"/>
      <c r="AL2" s="56"/>
    </row>
    <row r="3" spans="1:40" ht="15.75" customHeight="1" thickBot="1" x14ac:dyDescent="0.35">
      <c r="A3" s="66"/>
      <c r="B3" s="67"/>
      <c r="C3" s="20"/>
      <c r="D3" s="60">
        <v>1</v>
      </c>
      <c r="E3" s="61"/>
      <c r="F3" s="60">
        <v>2</v>
      </c>
      <c r="G3" s="61"/>
      <c r="H3" s="60">
        <v>3</v>
      </c>
      <c r="I3" s="61"/>
      <c r="J3" s="60">
        <v>4</v>
      </c>
      <c r="K3" s="61"/>
      <c r="L3" s="60">
        <v>5</v>
      </c>
      <c r="M3" s="61"/>
      <c r="N3" s="60">
        <v>6</v>
      </c>
      <c r="O3" s="61"/>
      <c r="P3" s="60">
        <v>7</v>
      </c>
      <c r="Q3" s="61"/>
      <c r="R3" s="60">
        <v>8</v>
      </c>
      <c r="S3" s="61"/>
      <c r="T3" s="60">
        <v>9</v>
      </c>
      <c r="U3" s="61"/>
      <c r="V3" s="60">
        <v>10</v>
      </c>
      <c r="W3" s="61"/>
      <c r="X3" s="60">
        <v>11</v>
      </c>
      <c r="Y3" s="61"/>
      <c r="Z3" s="60">
        <v>12</v>
      </c>
      <c r="AA3" s="61"/>
      <c r="AB3" s="60">
        <v>13</v>
      </c>
      <c r="AC3" s="61"/>
      <c r="AD3" s="60">
        <v>14</v>
      </c>
      <c r="AE3" s="61"/>
      <c r="AF3" s="60">
        <v>15</v>
      </c>
      <c r="AG3" s="61"/>
      <c r="AH3" s="55"/>
      <c r="AI3" s="55"/>
      <c r="AJ3" s="55"/>
      <c r="AK3" s="55"/>
      <c r="AL3" s="56"/>
    </row>
    <row r="4" spans="1:40" ht="73.5" customHeight="1" thickBot="1" x14ac:dyDescent="0.35">
      <c r="A4" s="68"/>
      <c r="B4" s="69"/>
      <c r="C4" s="21"/>
      <c r="D4" s="51">
        <v>43399</v>
      </c>
      <c r="E4" s="52"/>
      <c r="F4" s="51"/>
      <c r="G4" s="52"/>
      <c r="H4" s="51"/>
      <c r="I4" s="52"/>
      <c r="J4" s="51"/>
      <c r="K4" s="52"/>
      <c r="L4" s="51"/>
      <c r="M4" s="52"/>
      <c r="N4" s="51"/>
      <c r="O4" s="52"/>
      <c r="P4" s="51"/>
      <c r="Q4" s="52"/>
      <c r="R4" s="51"/>
      <c r="S4" s="52"/>
      <c r="T4" s="51"/>
      <c r="U4" s="52"/>
      <c r="V4" s="51"/>
      <c r="W4" s="52"/>
      <c r="X4" s="51"/>
      <c r="Y4" s="52"/>
      <c r="Z4" s="51"/>
      <c r="AA4" s="52"/>
      <c r="AB4" s="51"/>
      <c r="AC4" s="52"/>
      <c r="AD4" s="51"/>
      <c r="AE4" s="52"/>
      <c r="AF4" s="51"/>
      <c r="AG4" s="52"/>
      <c r="AH4" s="57"/>
      <c r="AI4" s="57"/>
      <c r="AJ4" s="55"/>
      <c r="AK4" s="55"/>
      <c r="AL4" s="56"/>
      <c r="AN4" s="8"/>
    </row>
    <row r="5" spans="1:40" ht="15" thickBot="1" x14ac:dyDescent="0.35">
      <c r="A5" s="73" t="s">
        <v>1</v>
      </c>
      <c r="B5" s="40" t="s">
        <v>20</v>
      </c>
      <c r="C5" s="41"/>
      <c r="D5" s="38">
        <v>20</v>
      </c>
      <c r="E5" s="39"/>
      <c r="F5" s="38"/>
      <c r="G5" s="39"/>
      <c r="H5" s="38"/>
      <c r="I5" s="39"/>
      <c r="J5" s="38"/>
      <c r="K5" s="39"/>
      <c r="L5" s="38"/>
      <c r="M5" s="39"/>
      <c r="N5" s="38"/>
      <c r="O5" s="39"/>
      <c r="P5" s="38"/>
      <c r="Q5" s="39"/>
      <c r="R5" s="38"/>
      <c r="S5" s="39"/>
      <c r="T5" s="38"/>
      <c r="U5" s="39"/>
      <c r="V5" s="38"/>
      <c r="W5" s="39"/>
      <c r="X5" s="38"/>
      <c r="Y5" s="39"/>
      <c r="Z5" s="38"/>
      <c r="AA5" s="39"/>
      <c r="AB5" s="38"/>
      <c r="AC5" s="39"/>
      <c r="AD5" s="38"/>
      <c r="AE5" s="39"/>
      <c r="AF5" s="38"/>
      <c r="AG5" s="39"/>
      <c r="AH5" s="62" t="s">
        <v>5</v>
      </c>
      <c r="AI5" s="62" t="s">
        <v>7</v>
      </c>
      <c r="AJ5" s="62" t="s">
        <v>7</v>
      </c>
      <c r="AK5" s="62" t="s">
        <v>7</v>
      </c>
      <c r="AL5" s="83" t="s">
        <v>10</v>
      </c>
      <c r="AN5" s="8"/>
    </row>
    <row r="6" spans="1:40" ht="15" thickBot="1" x14ac:dyDescent="0.35">
      <c r="A6" s="74"/>
      <c r="B6" s="62" t="s">
        <v>0</v>
      </c>
      <c r="C6" s="17" t="s">
        <v>21</v>
      </c>
      <c r="D6" s="76" t="s">
        <v>19</v>
      </c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8"/>
      <c r="AH6" s="82"/>
      <c r="AI6" s="82"/>
      <c r="AJ6" s="82"/>
      <c r="AK6" s="82"/>
      <c r="AL6" s="84"/>
      <c r="AN6" s="8"/>
    </row>
    <row r="7" spans="1:40" ht="15" thickBot="1" x14ac:dyDescent="0.35">
      <c r="A7" s="75"/>
      <c r="B7" s="63"/>
      <c r="C7" s="18" t="s">
        <v>22</v>
      </c>
      <c r="D7" s="9" t="s">
        <v>3</v>
      </c>
      <c r="E7" s="10" t="s">
        <v>4</v>
      </c>
      <c r="F7" s="9" t="s">
        <v>3</v>
      </c>
      <c r="G7" s="10" t="s">
        <v>4</v>
      </c>
      <c r="H7" s="9" t="s">
        <v>3</v>
      </c>
      <c r="I7" s="10" t="s">
        <v>4</v>
      </c>
      <c r="J7" s="9" t="s">
        <v>3</v>
      </c>
      <c r="K7" s="10" t="s">
        <v>4</v>
      </c>
      <c r="L7" s="9" t="s">
        <v>3</v>
      </c>
      <c r="M7" s="10" t="s">
        <v>4</v>
      </c>
      <c r="N7" s="9" t="s">
        <v>3</v>
      </c>
      <c r="O7" s="10" t="s">
        <v>4</v>
      </c>
      <c r="P7" s="9" t="s">
        <v>3</v>
      </c>
      <c r="Q7" s="10" t="s">
        <v>4</v>
      </c>
      <c r="R7" s="9" t="s">
        <v>3</v>
      </c>
      <c r="S7" s="10" t="s">
        <v>4</v>
      </c>
      <c r="T7" s="9" t="s">
        <v>3</v>
      </c>
      <c r="U7" s="10" t="s">
        <v>4</v>
      </c>
      <c r="V7" s="9" t="s">
        <v>3</v>
      </c>
      <c r="W7" s="10" t="s">
        <v>4</v>
      </c>
      <c r="X7" s="9" t="s">
        <v>3</v>
      </c>
      <c r="Y7" s="10" t="s">
        <v>4</v>
      </c>
      <c r="Z7" s="9" t="s">
        <v>3</v>
      </c>
      <c r="AA7" s="10" t="s">
        <v>4</v>
      </c>
      <c r="AB7" s="9" t="s">
        <v>3</v>
      </c>
      <c r="AC7" s="10" t="s">
        <v>4</v>
      </c>
      <c r="AD7" s="9" t="s">
        <v>3</v>
      </c>
      <c r="AE7" s="10" t="s">
        <v>4</v>
      </c>
      <c r="AF7" s="9" t="s">
        <v>3</v>
      </c>
      <c r="AG7" s="10" t="s">
        <v>4</v>
      </c>
      <c r="AH7" s="1" t="s">
        <v>18</v>
      </c>
      <c r="AI7" s="1" t="s">
        <v>8</v>
      </c>
      <c r="AJ7" s="1" t="s">
        <v>25</v>
      </c>
      <c r="AK7" s="1" t="s">
        <v>26</v>
      </c>
      <c r="AL7" s="12" t="s">
        <v>9</v>
      </c>
      <c r="AN7" s="8"/>
    </row>
    <row r="8" spans="1:40" x14ac:dyDescent="0.3">
      <c r="A8" s="13">
        <v>1</v>
      </c>
      <c r="B8" s="6" t="s">
        <v>15</v>
      </c>
      <c r="C8" s="30" t="s">
        <v>23</v>
      </c>
      <c r="D8" s="2">
        <v>1</v>
      </c>
      <c r="E8" s="3">
        <f t="shared" ref="E8:E14" si="0">IF(D8=1,120+(D$5+1-D8),IF(D8=2,100+(D$5+1-D8),IF(D8=3,80+(D$5+1-D8),IF(D8=4,60+(D$5+1-D8),IF(D8=5,50+(D$5+1-D8),IF(D8=6,45+(D$5+1-D8),IF(D8=7,40+(D$5+1-D8),IF(D8=8,35+(D$5+1-D8),IF(D8=9,30+(D$5+1-D8),IF(D8=10,25+(D$5+1-D8),IF(D8&gt;10,20+(D$5+1-D8),IF(ISBLANK(D8),0))))))))))))</f>
        <v>140</v>
      </c>
      <c r="F8" s="16"/>
      <c r="G8" s="3">
        <f t="shared" ref="G8:G14" si="1">IF(F8=1,120+(F$5+1-F8),IF(F8=2,100+(F$5+1-F8),IF(F8=3,80+(F$5+1-F8),IF(F8=4,60+(F$5+1-F8),IF(F8=5,50+(F$5+1-F8),IF(F8=6,45+(F$5+1-F8),IF(F8=7,40+(F$5+1-F8),IF(F8=8,35+(F$5+1-F8),IF(F8=9,30+(F$5+1-F8),IF(F8=10,25+(F$5+1-F8),IF(F8&gt;10,20+(F$5+1-F8),IF(ISBLANK(F8),0))))))))))))</f>
        <v>0</v>
      </c>
      <c r="H8" s="16"/>
      <c r="I8" s="3">
        <f t="shared" ref="I8:I14" si="2">IF(H8=1,120+(H$5+1-H8),IF(H8=2,100+(H$5+1-H8),IF(H8=3,80+(H$5+1-H8),IF(H8=4,60+(H$5+1-H8),IF(H8=5,50+(H$5+1-H8),IF(H8=6,45+(H$5+1-H8),IF(H8=7,40+(H$5+1-H8),IF(H8=8,35+(H$5+1-H8),IF(H8=9,30+(H$5+1-H8),IF(H8=10,25+(H$5+1-H8),IF(H8&gt;10,20+(H$5+1-H8),IF(ISBLANK(H8),0))))))))))))</f>
        <v>0</v>
      </c>
      <c r="J8" s="2"/>
      <c r="K8" s="3">
        <f t="shared" ref="K8:K14" si="3">IF(J8=1,120+(J$5+1-J8),IF(J8=2,100+(J$5+1-J8),IF(J8=3,80+(J$5+1-J8),IF(J8=4,60+(J$5+1-J8),IF(J8=5,50+(J$5+1-J8),IF(J8=6,45+(J$5+1-J8),IF(J8=7,40+(J$5+1-J8),IF(J8=8,35+(J$5+1-J8),IF(J8=9,30+(J$5+1-J8),IF(J8=10,25+(J$5+1-J8),IF(J8&gt;10,20+(J$5+1-J8),IF(ISBLANK(J8),0))))))))))))</f>
        <v>0</v>
      </c>
      <c r="L8" s="16"/>
      <c r="M8" s="3">
        <f t="shared" ref="M8:M14" si="4">IF(L8=1,120+(L$5+1-L8),IF(L8=2,100+(L$5+1-L8),IF(L8=3,80+(L$5+1-L8),IF(L8=4,60+(L$5+1-L8),IF(L8=5,50+(L$5+1-L8),IF(L8=6,45+(L$5+1-L8),IF(L8=7,40+(L$5+1-L8),IF(L8=8,35+(L$5+1-L8),IF(L8=9,30+(L$5+1-L8),IF(L8=10,25+(L$5+1-L8),IF(L8&gt;10,20+(L$5+1-L8),IF(ISBLANK(L8),0))))))))))))</f>
        <v>0</v>
      </c>
      <c r="N8" s="24"/>
      <c r="O8" s="3">
        <f t="shared" ref="O8:O14" si="5">IF(N8=1,120+(N$5+1-N8),IF(N8=2,100+(N$5+1-N8),IF(N8=3,80+(N$5+1-N8),IF(N8=4,60+(N$5+1-N8),IF(N8=5,50+(N$5+1-N8),IF(N8=6,45+(N$5+1-N8),IF(N8=7,40+(N$5+1-N8),IF(N8=8,35+(N$5+1-N8),IF(N8=9,30+(N$5+1-N8),IF(N8=10,25+(N$5+1-N8),IF(N8&gt;10,20+(N$5+1-N8),IF(ISBLANK(N8),0))))))))))))</f>
        <v>0</v>
      </c>
      <c r="P8" s="24"/>
      <c r="Q8" s="3">
        <f t="shared" ref="Q8:Q14" si="6">IF(P8=1,120+(P$5+1-P8),IF(P8=2,100+(P$5+1-P8),IF(P8=3,80+(P$5+1-P8),IF(P8=4,60+(P$5+1-P8),IF(P8=5,50+(P$5+1-P8),IF(P8=6,45+(P$5+1-P8),IF(P8=7,40+(P$5+1-P8),IF(P8=8,35+(P$5+1-P8),IF(P8=9,30+(P$5+1-P8),IF(P8=10,25+(P$5+1-P8),IF(P8&gt;10,20+(P$5+1-P8),IF(ISBLANK(P8),0))))))))))))</f>
        <v>0</v>
      </c>
      <c r="R8" s="24"/>
      <c r="S8" s="3">
        <f t="shared" ref="S8:S14" si="7">IF(R8=1,120+(R$5+1-R8),IF(R8=2,100+(R$5+1-R8),IF(R8=3,80+(R$5+1-R8),IF(R8=4,60+(R$5+1-R8),IF(R8=5,50+(R$5+1-R8),IF(R8=6,45+(R$5+1-R8),IF(R8=7,40+(R$5+1-R8),IF(R8=8,35+(R$5+1-R8),IF(R8=9,30+(R$5+1-R8),IF(R8=10,25+(R$5+1-R8),IF(R8&gt;10,20+(R$5+1-R8),IF(ISBLANK(R8),0))))))))))))</f>
        <v>0</v>
      </c>
      <c r="T8" s="24"/>
      <c r="U8" s="3">
        <f t="shared" ref="U8:U14" si="8">IF(T8=1,120+(T$5+1-T8),IF(T8=2,100+(T$5+1-T8),IF(T8=3,80+(T$5+1-T8),IF(T8=4,60+(T$5+1-T8),IF(T8=5,50+(T$5+1-T8),IF(T8=6,45+(T$5+1-T8),IF(T8=7,40+(T$5+1-T8),IF(T8=8,35+(T$5+1-T8),IF(T8=9,30+(T$5+1-T8),IF(T8=10,25+(T$5+1-T8),IF(T8&gt;10,20+(T$5+1-T8),IF(ISBLANK(T8),0))))))))))))</f>
        <v>0</v>
      </c>
      <c r="V8" s="24"/>
      <c r="W8" s="3">
        <f t="shared" ref="W8:W14" si="9">IF(V8=1,120+(V$5+1-V8),IF(V8=2,100+(V$5+1-V8),IF(V8=3,80+(V$5+1-V8),IF(V8=4,60+(V$5+1-V8),IF(V8=5,50+(V$5+1-V8),IF(V8=6,45+(V$5+1-V8),IF(V8=7,40+(V$5+1-V8),IF(V8=8,35+(V$5+1-V8),IF(V8=9,30+(V$5+1-V8),IF(V8=10,25+(V$5+1-V8),IF(V8&gt;10,20+(V$5+1-V8),IF(ISBLANK(V8),0))))))))))))</f>
        <v>0</v>
      </c>
      <c r="X8" s="24"/>
      <c r="Y8" s="3">
        <f t="shared" ref="Y8:Y14" si="10">IF(X8=1,120+(X$5+1-X8),IF(X8=2,100+(X$5+1-X8),IF(X8=3,80+(X$5+1-X8),IF(X8=4,60+(X$5+1-X8),IF(X8=5,50+(X$5+1-X8),IF(X8=6,45+(X$5+1-X8),IF(X8=7,40+(X$5+1-X8),IF(X8=8,35+(X$5+1-X8),IF(X8=9,30+(X$5+1-X8),IF(X8=10,25+(X$5+1-X8),IF(X8&gt;10,20+(X$5+1-X8),IF(ISBLANK(X8),0))))))))))))</f>
        <v>0</v>
      </c>
      <c r="Z8" s="24"/>
      <c r="AA8" s="3">
        <f t="shared" ref="AA8:AA14" si="11">IF(Z8=1,120+(Z$5+1-Z8),IF(Z8=2,100+(Z$5+1-Z8),IF(Z8=3,80+(Z$5+1-Z8),IF(Z8=4,60+(Z$5+1-Z8),IF(Z8=5,50+(Z$5+1-Z8),IF(Z8=6,45+(Z$5+1-Z8),IF(Z8=7,40+(Z$5+1-Z8),IF(Z8=8,35+(Z$5+1-Z8),IF(Z8=9,30+(Z$5+1-Z8),IF(Z8=10,25+(Z$5+1-Z8),IF(Z8&gt;10,20+(Z$5+1-Z8),IF(ISBLANK(Z8),0))))))))))))</f>
        <v>0</v>
      </c>
      <c r="AB8" s="24"/>
      <c r="AC8" s="3">
        <f t="shared" ref="AC8:AC14" si="12">IF(AB8=1,120+(AB$5+1-AB8),IF(AB8=2,100+(AB$5+1-AB8),IF(AB8=3,80+(AB$5+1-AB8),IF(AB8=4,60+(AB$5+1-AB8),IF(AB8=5,50+(AB$5+1-AB8),IF(AB8=6,45+(AB$5+1-AB8),IF(AB8=7,40+(AB$5+1-AB8),IF(AB8=8,35+(AB$5+1-AB8),IF(AB8=9,30+(AB$5+1-AB8),IF(AB8=10,25+(AB$5+1-AB8),IF(AB8&gt;10,20+(AB$5+1-AB8),IF(ISBLANK(AB8),0))))))))))))</f>
        <v>0</v>
      </c>
      <c r="AD8" s="24"/>
      <c r="AE8" s="3">
        <f t="shared" ref="AE8:AE14" si="13">IF(AD8=1,120+(AD$5+1-AD8),IF(AD8=2,100+(AD$5+1-AD8),IF(AD8=3,80+(AD$5+1-AD8),IF(AD8=4,60+(AD$5+1-AD8),IF(AD8=5,50+(AD$5+1-AD8),IF(AD8=6,45+(AD$5+1-AD8),IF(AD8=7,40+(AD$5+1-AD8),IF(AD8=8,35+(AD$5+1-AD8),IF(AD8=9,30+(AD$5+1-AD8),IF(AD8=10,25+(AD$5+1-AD8),IF(AD8&gt;10,20+(AD$5+1-AD8),IF(ISBLANK(AD8),0))))))))))))</f>
        <v>0</v>
      </c>
      <c r="AF8" s="24"/>
      <c r="AG8" s="3">
        <f t="shared" ref="AG8:AG14" si="14">IF(AF8=1,120+(AF$5+1-AF8),IF(AF8=2,100+(AF$5+1-AF8),IF(AF8=3,80+(AF$5+1-AF8),IF(AF8=4,60+(AF$5+1-AF8),IF(AF8=5,50+(AF$5+1-AF8),IF(AF8=6,45+(AF$5+1-AF8),IF(AF8=7,40+(AF$5+1-AF8),IF(AF8=8,35+(AF$5+1-AF8),IF(AF8=9,30+(AF$5+1-AF8),IF(AF8=10,25+(AF$5+1-AF8),IF(AF8&gt;10,20+(AF$5+1-AF8),IF(ISBLANK(AF8),0))))))))))))</f>
        <v>0</v>
      </c>
      <c r="AH8" s="26">
        <f t="shared" ref="AH8:AH14" si="15">E8+G8+I8+K8+M8+O8+Q8+S8+U8+W8+Y8+AA8+AC8+AE8+AG8</f>
        <v>140</v>
      </c>
      <c r="AI8" s="33">
        <f t="shared" ref="AI8:AI14" si="16">IF(D8&gt;0,1,0)+IF(F8&gt;0,1,0)+IF(H8&gt;0,1,0)+IF(J8&gt;0,1,0)+IF(L8&gt;0,1,0)+IF(N8&gt;0,1,0)+IF(P8&gt;0,1,0)+IF(R8&gt;0,1,0)+IF(T8&gt;0,1,0)+IF(V8&gt;0,1,0)+IF(X8&gt;0,1,0)+IF(Z8&gt;0,1,0)+IF(AB8&gt;0,1,0)+IF(AD8&gt;0,1,0)+IF(AF8&gt;0,1,0)</f>
        <v>1</v>
      </c>
      <c r="AJ8" s="34">
        <f t="shared" ref="AJ8:AJ14" si="17">IF(D8=1,1,0)+IF(F8=1,1,0)+IF(H8=1,1,0)+IF(J8=1,1,0)+IF(L8=1,1,0)+IF(N8=1,1,0)+IF(P8=1,1,0)+IF(R8=1,1,0)+IF(T8=1,1,0)+IF(V8=1,1,0)+IF(X8=1,1,0)+IF(Z8=1,1,0)+IF(AB8=1,1,0)+IF(AD8=1,1,0)+IF(AF8=1,1,0)</f>
        <v>1</v>
      </c>
      <c r="AK8" s="37">
        <f t="shared" ref="AK8:AK14" si="18">IF(OR(D8&gt;10,D8=0),0,1)+IF(OR(F8&gt;10,F8=0),0,1)+IF(OR(H8&gt;10,H8=0),0,1)+IF(OR(J8&gt;10,J8=0),0,1)+IF(OR(L8&gt;10,L8=0),0,1)+IF(OR(N8&gt;10,N8=0),0,1)+IF(OR(P8&gt;10,P8=0),0,1)+IF(OR(R8&gt;10,R8=0),0,1)+IF(OR(T8&gt;10,T8=0),0,1)+IF(OR(V8&gt;10,V8=0),0,1)+IF(OR(X8&gt;10,X8=0),0,1)+IF(OR(Z8&gt;10,Z8=0),0,1)+IF(OR(AB8&gt;10,AB8=0),0,1)+IF(OR(AD8&gt;10,AD8=0),0,1)+IF(OR(AF8&gt;10,AF8=0),0,1)</f>
        <v>1</v>
      </c>
      <c r="AL8" s="35">
        <f t="shared" ref="AL8:AL14" si="19">D8+F8+H8+J8+L8+N8+P8+R8+T8+V8+X8+Z8+AB8+AD8+AF8</f>
        <v>1</v>
      </c>
      <c r="AN8" s="8"/>
    </row>
    <row r="9" spans="1:40" x14ac:dyDescent="0.3">
      <c r="A9" s="14">
        <v>2</v>
      </c>
      <c r="B9" s="7" t="s">
        <v>16</v>
      </c>
      <c r="C9" s="31" t="s">
        <v>24</v>
      </c>
      <c r="D9" s="4">
        <v>2</v>
      </c>
      <c r="E9" s="22">
        <f t="shared" si="0"/>
        <v>119</v>
      </c>
      <c r="F9" s="23"/>
      <c r="G9" s="22">
        <f t="shared" si="1"/>
        <v>0</v>
      </c>
      <c r="H9" s="23"/>
      <c r="I9" s="22">
        <f t="shared" si="2"/>
        <v>0</v>
      </c>
      <c r="J9" s="4"/>
      <c r="K9" s="22">
        <f t="shared" si="3"/>
        <v>0</v>
      </c>
      <c r="L9" s="23"/>
      <c r="M9" s="22">
        <f t="shared" si="4"/>
        <v>0</v>
      </c>
      <c r="N9" s="25"/>
      <c r="O9" s="22">
        <f t="shared" si="5"/>
        <v>0</v>
      </c>
      <c r="P9" s="25"/>
      <c r="Q9" s="22">
        <f t="shared" si="6"/>
        <v>0</v>
      </c>
      <c r="R9" s="25"/>
      <c r="S9" s="22">
        <f t="shared" si="7"/>
        <v>0</v>
      </c>
      <c r="T9" s="25"/>
      <c r="U9" s="22">
        <f t="shared" si="8"/>
        <v>0</v>
      </c>
      <c r="V9" s="25"/>
      <c r="W9" s="22">
        <f t="shared" si="9"/>
        <v>0</v>
      </c>
      <c r="X9" s="25"/>
      <c r="Y9" s="22">
        <f t="shared" si="10"/>
        <v>0</v>
      </c>
      <c r="Z9" s="25"/>
      <c r="AA9" s="22">
        <f t="shared" si="11"/>
        <v>0</v>
      </c>
      <c r="AB9" s="25"/>
      <c r="AC9" s="22">
        <f t="shared" si="12"/>
        <v>0</v>
      </c>
      <c r="AD9" s="25"/>
      <c r="AE9" s="22">
        <f t="shared" si="13"/>
        <v>0</v>
      </c>
      <c r="AF9" s="25"/>
      <c r="AG9" s="22">
        <f t="shared" si="14"/>
        <v>0</v>
      </c>
      <c r="AH9" s="36">
        <f t="shared" si="15"/>
        <v>119</v>
      </c>
      <c r="AI9" s="27">
        <f t="shared" si="16"/>
        <v>1</v>
      </c>
      <c r="AJ9" s="28">
        <f t="shared" si="17"/>
        <v>0</v>
      </c>
      <c r="AK9" s="32">
        <f t="shared" si="18"/>
        <v>1</v>
      </c>
      <c r="AL9" s="29">
        <f t="shared" si="19"/>
        <v>2</v>
      </c>
      <c r="AN9" s="8"/>
    </row>
    <row r="10" spans="1:40" x14ac:dyDescent="0.3">
      <c r="A10" s="14">
        <v>3</v>
      </c>
      <c r="B10" s="7" t="s">
        <v>13</v>
      </c>
      <c r="C10" s="31" t="s">
        <v>23</v>
      </c>
      <c r="D10" s="4">
        <v>6</v>
      </c>
      <c r="E10" s="22">
        <f t="shared" si="0"/>
        <v>60</v>
      </c>
      <c r="F10" s="23"/>
      <c r="G10" s="22">
        <f t="shared" si="1"/>
        <v>0</v>
      </c>
      <c r="H10" s="23"/>
      <c r="I10" s="22">
        <f t="shared" si="2"/>
        <v>0</v>
      </c>
      <c r="J10" s="4"/>
      <c r="K10" s="22">
        <f t="shared" si="3"/>
        <v>0</v>
      </c>
      <c r="L10" s="23"/>
      <c r="M10" s="22">
        <f t="shared" si="4"/>
        <v>0</v>
      </c>
      <c r="N10" s="25"/>
      <c r="O10" s="22">
        <f t="shared" si="5"/>
        <v>0</v>
      </c>
      <c r="P10" s="25"/>
      <c r="Q10" s="22">
        <f t="shared" si="6"/>
        <v>0</v>
      </c>
      <c r="R10" s="25"/>
      <c r="S10" s="22">
        <f t="shared" si="7"/>
        <v>0</v>
      </c>
      <c r="T10" s="25"/>
      <c r="U10" s="22">
        <f t="shared" si="8"/>
        <v>0</v>
      </c>
      <c r="V10" s="25"/>
      <c r="W10" s="22">
        <f t="shared" si="9"/>
        <v>0</v>
      </c>
      <c r="X10" s="25"/>
      <c r="Y10" s="22">
        <f t="shared" si="10"/>
        <v>0</v>
      </c>
      <c r="Z10" s="25"/>
      <c r="AA10" s="22">
        <f t="shared" si="11"/>
        <v>0</v>
      </c>
      <c r="AB10" s="25"/>
      <c r="AC10" s="22">
        <f t="shared" si="12"/>
        <v>0</v>
      </c>
      <c r="AD10" s="25"/>
      <c r="AE10" s="22">
        <f t="shared" si="13"/>
        <v>0</v>
      </c>
      <c r="AF10" s="25"/>
      <c r="AG10" s="22">
        <f t="shared" si="14"/>
        <v>0</v>
      </c>
      <c r="AH10" s="36">
        <f t="shared" si="15"/>
        <v>60</v>
      </c>
      <c r="AI10" s="27">
        <f t="shared" si="16"/>
        <v>1</v>
      </c>
      <c r="AJ10" s="28">
        <f t="shared" si="17"/>
        <v>0</v>
      </c>
      <c r="AK10" s="32">
        <f t="shared" si="18"/>
        <v>1</v>
      </c>
      <c r="AL10" s="29">
        <f t="shared" si="19"/>
        <v>6</v>
      </c>
      <c r="AN10" s="8"/>
    </row>
    <row r="11" spans="1:40" x14ac:dyDescent="0.3">
      <c r="A11" s="14">
        <v>4</v>
      </c>
      <c r="B11" s="7" t="s">
        <v>11</v>
      </c>
      <c r="C11" s="31" t="s">
        <v>23</v>
      </c>
      <c r="D11" s="4">
        <v>10</v>
      </c>
      <c r="E11" s="22">
        <f t="shared" si="0"/>
        <v>36</v>
      </c>
      <c r="F11" s="23"/>
      <c r="G11" s="22">
        <f t="shared" si="1"/>
        <v>0</v>
      </c>
      <c r="H11" s="23"/>
      <c r="I11" s="22">
        <f t="shared" si="2"/>
        <v>0</v>
      </c>
      <c r="J11" s="4"/>
      <c r="K11" s="22">
        <f t="shared" si="3"/>
        <v>0</v>
      </c>
      <c r="L11" s="23"/>
      <c r="M11" s="22">
        <f t="shared" si="4"/>
        <v>0</v>
      </c>
      <c r="N11" s="25"/>
      <c r="O11" s="22">
        <f t="shared" si="5"/>
        <v>0</v>
      </c>
      <c r="P11" s="25"/>
      <c r="Q11" s="22">
        <f t="shared" si="6"/>
        <v>0</v>
      </c>
      <c r="R11" s="25"/>
      <c r="S11" s="22">
        <f t="shared" si="7"/>
        <v>0</v>
      </c>
      <c r="T11" s="25"/>
      <c r="U11" s="22">
        <f t="shared" si="8"/>
        <v>0</v>
      </c>
      <c r="V11" s="25"/>
      <c r="W11" s="22">
        <f t="shared" si="9"/>
        <v>0</v>
      </c>
      <c r="X11" s="25"/>
      <c r="Y11" s="22">
        <f t="shared" si="10"/>
        <v>0</v>
      </c>
      <c r="Z11" s="25"/>
      <c r="AA11" s="22">
        <f t="shared" si="11"/>
        <v>0</v>
      </c>
      <c r="AB11" s="25"/>
      <c r="AC11" s="22">
        <f t="shared" si="12"/>
        <v>0</v>
      </c>
      <c r="AD11" s="25"/>
      <c r="AE11" s="22">
        <f t="shared" si="13"/>
        <v>0</v>
      </c>
      <c r="AF11" s="25"/>
      <c r="AG11" s="22">
        <f t="shared" si="14"/>
        <v>0</v>
      </c>
      <c r="AH11" s="36">
        <f t="shared" si="15"/>
        <v>36</v>
      </c>
      <c r="AI11" s="27">
        <f t="shared" si="16"/>
        <v>1</v>
      </c>
      <c r="AJ11" s="28">
        <f t="shared" si="17"/>
        <v>0</v>
      </c>
      <c r="AK11" s="32">
        <f t="shared" si="18"/>
        <v>1</v>
      </c>
      <c r="AL11" s="29">
        <f t="shared" si="19"/>
        <v>10</v>
      </c>
      <c r="AN11" s="8"/>
    </row>
    <row r="12" spans="1:40" x14ac:dyDescent="0.3">
      <c r="A12" s="14">
        <v>5</v>
      </c>
      <c r="B12" s="7" t="s">
        <v>14</v>
      </c>
      <c r="C12" s="31" t="s">
        <v>23</v>
      </c>
      <c r="D12" s="4">
        <v>14</v>
      </c>
      <c r="E12" s="22">
        <f t="shared" si="0"/>
        <v>27</v>
      </c>
      <c r="F12" s="23"/>
      <c r="G12" s="22">
        <f t="shared" si="1"/>
        <v>0</v>
      </c>
      <c r="H12" s="23"/>
      <c r="I12" s="22">
        <f t="shared" si="2"/>
        <v>0</v>
      </c>
      <c r="J12" s="4"/>
      <c r="K12" s="22">
        <f t="shared" si="3"/>
        <v>0</v>
      </c>
      <c r="L12" s="23"/>
      <c r="M12" s="22">
        <f t="shared" si="4"/>
        <v>0</v>
      </c>
      <c r="N12" s="25"/>
      <c r="O12" s="22">
        <f t="shared" si="5"/>
        <v>0</v>
      </c>
      <c r="P12" s="25"/>
      <c r="Q12" s="22">
        <f t="shared" si="6"/>
        <v>0</v>
      </c>
      <c r="R12" s="25"/>
      <c r="S12" s="22">
        <f t="shared" si="7"/>
        <v>0</v>
      </c>
      <c r="T12" s="25"/>
      <c r="U12" s="22">
        <f t="shared" si="8"/>
        <v>0</v>
      </c>
      <c r="V12" s="25"/>
      <c r="W12" s="22">
        <f t="shared" si="9"/>
        <v>0</v>
      </c>
      <c r="X12" s="25"/>
      <c r="Y12" s="22">
        <f t="shared" si="10"/>
        <v>0</v>
      </c>
      <c r="Z12" s="25"/>
      <c r="AA12" s="22">
        <f t="shared" si="11"/>
        <v>0</v>
      </c>
      <c r="AB12" s="25"/>
      <c r="AC12" s="22">
        <f t="shared" si="12"/>
        <v>0</v>
      </c>
      <c r="AD12" s="25"/>
      <c r="AE12" s="22">
        <f t="shared" si="13"/>
        <v>0</v>
      </c>
      <c r="AF12" s="25"/>
      <c r="AG12" s="22">
        <f t="shared" si="14"/>
        <v>0</v>
      </c>
      <c r="AH12" s="36">
        <f t="shared" si="15"/>
        <v>27</v>
      </c>
      <c r="AI12" s="27">
        <f t="shared" si="16"/>
        <v>1</v>
      </c>
      <c r="AJ12" s="28">
        <f t="shared" si="17"/>
        <v>0</v>
      </c>
      <c r="AK12" s="32">
        <f t="shared" si="18"/>
        <v>0</v>
      </c>
      <c r="AL12" s="29">
        <f t="shared" si="19"/>
        <v>14</v>
      </c>
      <c r="AN12" s="8"/>
    </row>
    <row r="13" spans="1:40" x14ac:dyDescent="0.3">
      <c r="A13" s="14">
        <v>6</v>
      </c>
      <c r="B13" s="7" t="s">
        <v>12</v>
      </c>
      <c r="C13" s="31" t="s">
        <v>23</v>
      </c>
      <c r="D13" s="4">
        <v>16</v>
      </c>
      <c r="E13" s="22">
        <f t="shared" si="0"/>
        <v>25</v>
      </c>
      <c r="F13" s="23"/>
      <c r="G13" s="22">
        <f t="shared" si="1"/>
        <v>0</v>
      </c>
      <c r="H13" s="23"/>
      <c r="I13" s="22">
        <f t="shared" si="2"/>
        <v>0</v>
      </c>
      <c r="J13" s="4"/>
      <c r="K13" s="22">
        <f t="shared" si="3"/>
        <v>0</v>
      </c>
      <c r="L13" s="23"/>
      <c r="M13" s="22">
        <f t="shared" si="4"/>
        <v>0</v>
      </c>
      <c r="N13" s="25"/>
      <c r="O13" s="22">
        <f t="shared" si="5"/>
        <v>0</v>
      </c>
      <c r="P13" s="25"/>
      <c r="Q13" s="22">
        <f t="shared" si="6"/>
        <v>0</v>
      </c>
      <c r="R13" s="25"/>
      <c r="S13" s="22">
        <f t="shared" si="7"/>
        <v>0</v>
      </c>
      <c r="T13" s="25"/>
      <c r="U13" s="22">
        <f t="shared" si="8"/>
        <v>0</v>
      </c>
      <c r="V13" s="25"/>
      <c r="W13" s="22">
        <f t="shared" si="9"/>
        <v>0</v>
      </c>
      <c r="X13" s="25"/>
      <c r="Y13" s="22">
        <f t="shared" si="10"/>
        <v>0</v>
      </c>
      <c r="Z13" s="25"/>
      <c r="AA13" s="22">
        <f t="shared" si="11"/>
        <v>0</v>
      </c>
      <c r="AB13" s="25"/>
      <c r="AC13" s="22">
        <f t="shared" si="12"/>
        <v>0</v>
      </c>
      <c r="AD13" s="25"/>
      <c r="AE13" s="22">
        <f t="shared" si="13"/>
        <v>0</v>
      </c>
      <c r="AF13" s="25"/>
      <c r="AG13" s="22">
        <f t="shared" si="14"/>
        <v>0</v>
      </c>
      <c r="AH13" s="36">
        <f t="shared" si="15"/>
        <v>25</v>
      </c>
      <c r="AI13" s="27">
        <f t="shared" si="16"/>
        <v>1</v>
      </c>
      <c r="AJ13" s="28">
        <f t="shared" si="17"/>
        <v>0</v>
      </c>
      <c r="AK13" s="32">
        <f t="shared" si="18"/>
        <v>0</v>
      </c>
      <c r="AL13" s="29">
        <f t="shared" si="19"/>
        <v>16</v>
      </c>
      <c r="AN13" s="8"/>
    </row>
    <row r="14" spans="1:40" x14ac:dyDescent="0.3">
      <c r="A14" s="14">
        <v>7</v>
      </c>
      <c r="B14" s="7" t="s">
        <v>27</v>
      </c>
      <c r="C14" s="31" t="s">
        <v>23</v>
      </c>
      <c r="D14" s="4"/>
      <c r="E14" s="22">
        <f t="shared" si="0"/>
        <v>0</v>
      </c>
      <c r="F14" s="23"/>
      <c r="G14" s="22">
        <f t="shared" si="1"/>
        <v>0</v>
      </c>
      <c r="H14" s="23"/>
      <c r="I14" s="22">
        <f t="shared" si="2"/>
        <v>0</v>
      </c>
      <c r="J14" s="4"/>
      <c r="K14" s="22">
        <f t="shared" si="3"/>
        <v>0</v>
      </c>
      <c r="L14" s="23"/>
      <c r="M14" s="22">
        <f t="shared" si="4"/>
        <v>0</v>
      </c>
      <c r="N14" s="25"/>
      <c r="O14" s="22">
        <f t="shared" si="5"/>
        <v>0</v>
      </c>
      <c r="P14" s="25"/>
      <c r="Q14" s="22">
        <f t="shared" si="6"/>
        <v>0</v>
      </c>
      <c r="R14" s="25"/>
      <c r="S14" s="22">
        <f t="shared" si="7"/>
        <v>0</v>
      </c>
      <c r="T14" s="25"/>
      <c r="U14" s="22">
        <f t="shared" si="8"/>
        <v>0</v>
      </c>
      <c r="V14" s="25"/>
      <c r="W14" s="22">
        <f t="shared" si="9"/>
        <v>0</v>
      </c>
      <c r="X14" s="25"/>
      <c r="Y14" s="22">
        <f t="shared" si="10"/>
        <v>0</v>
      </c>
      <c r="Z14" s="25"/>
      <c r="AA14" s="22">
        <f t="shared" si="11"/>
        <v>0</v>
      </c>
      <c r="AB14" s="25"/>
      <c r="AC14" s="22">
        <f t="shared" si="12"/>
        <v>0</v>
      </c>
      <c r="AD14" s="25"/>
      <c r="AE14" s="22">
        <f t="shared" si="13"/>
        <v>0</v>
      </c>
      <c r="AF14" s="25"/>
      <c r="AG14" s="22">
        <f t="shared" si="14"/>
        <v>0</v>
      </c>
      <c r="AH14" s="36">
        <f t="shared" si="15"/>
        <v>0</v>
      </c>
      <c r="AI14" s="27">
        <f t="shared" si="16"/>
        <v>0</v>
      </c>
      <c r="AJ14" s="28">
        <f t="shared" si="17"/>
        <v>0</v>
      </c>
      <c r="AK14" s="32">
        <f t="shared" si="18"/>
        <v>0</v>
      </c>
      <c r="AL14" s="29">
        <f t="shared" si="19"/>
        <v>0</v>
      </c>
      <c r="AN14" s="8"/>
    </row>
    <row r="15" spans="1:40" ht="15" thickBot="1" x14ac:dyDescent="0.35">
      <c r="AI15" s="11"/>
      <c r="AJ15" s="11"/>
      <c r="AK15" s="11"/>
    </row>
    <row r="16" spans="1:40" ht="15" thickBot="1" x14ac:dyDescent="0.35">
      <c r="D16" s="70" t="s">
        <v>17</v>
      </c>
      <c r="E16" s="71"/>
      <c r="F16" s="71"/>
      <c r="G16" s="71"/>
      <c r="H16" s="72"/>
      <c r="AI16" s="11">
        <f>SUM(AI8:AI13)</f>
        <v>6</v>
      </c>
      <c r="AJ16" s="11"/>
      <c r="AK16" s="11"/>
    </row>
    <row r="17" spans="4:37" ht="14.4" customHeight="1" x14ac:dyDescent="0.3">
      <c r="D17" s="42">
        <f>(D5+F5+H5+J5+L5+N5+P5+R5+T5+V5+X5+Z5+AB5+AD5+AF5)*2</f>
        <v>40</v>
      </c>
      <c r="E17" s="43"/>
      <c r="F17" s="43"/>
      <c r="G17" s="43"/>
      <c r="H17" s="44"/>
    </row>
    <row r="18" spans="4:37" ht="15" customHeight="1" x14ac:dyDescent="0.3">
      <c r="D18" s="45"/>
      <c r="E18" s="46"/>
      <c r="F18" s="46"/>
      <c r="G18" s="46"/>
      <c r="H18" s="47"/>
    </row>
    <row r="19" spans="4:37" ht="15" thickBot="1" x14ac:dyDescent="0.35">
      <c r="D19" s="48"/>
      <c r="E19" s="49"/>
      <c r="F19" s="49"/>
      <c r="G19" s="49"/>
      <c r="H19" s="50"/>
    </row>
    <row r="22" spans="4:37" x14ac:dyDescent="0.3">
      <c r="AI22" s="15">
        <f>SUM(AI8:AI13)</f>
        <v>6</v>
      </c>
      <c r="AJ22" s="15"/>
      <c r="AK22" s="15"/>
    </row>
  </sheetData>
  <sheetProtection sheet="1" objects="1" scenarios="1" selectLockedCells="1"/>
  <sortState ref="B8:AL14">
    <sortCondition descending="1" ref="AG8"/>
    <sortCondition descending="1" ref="AH8"/>
    <sortCondition ref="AI8"/>
  </sortState>
  <mergeCells count="60">
    <mergeCell ref="AH5:AH6"/>
    <mergeCell ref="AI5:AI6"/>
    <mergeCell ref="AL5:AL6"/>
    <mergeCell ref="AJ5:AJ6"/>
    <mergeCell ref="AK5:AK6"/>
    <mergeCell ref="AF4:AG4"/>
    <mergeCell ref="D2:AG2"/>
    <mergeCell ref="Z4:AA4"/>
    <mergeCell ref="D4:E4"/>
    <mergeCell ref="F4:G4"/>
    <mergeCell ref="H4:I4"/>
    <mergeCell ref="Z3:AA3"/>
    <mergeCell ref="AF3:AG3"/>
    <mergeCell ref="AD3:AE3"/>
    <mergeCell ref="AB3:AC3"/>
    <mergeCell ref="T3:U3"/>
    <mergeCell ref="V3:W3"/>
    <mergeCell ref="V4:W4"/>
    <mergeCell ref="B6:B7"/>
    <mergeCell ref="A1:B4"/>
    <mergeCell ref="AB4:AC4"/>
    <mergeCell ref="AD4:AE4"/>
    <mergeCell ref="D16:H16"/>
    <mergeCell ref="P4:Q4"/>
    <mergeCell ref="R4:S4"/>
    <mergeCell ref="H5:I5"/>
    <mergeCell ref="T4:U4"/>
    <mergeCell ref="A5:A7"/>
    <mergeCell ref="D6:AG6"/>
    <mergeCell ref="F5:G5"/>
    <mergeCell ref="J5:K5"/>
    <mergeCell ref="L5:M5"/>
    <mergeCell ref="N5:O5"/>
    <mergeCell ref="P5:Q5"/>
    <mergeCell ref="D17:H19"/>
    <mergeCell ref="L4:M4"/>
    <mergeCell ref="AH1:AL4"/>
    <mergeCell ref="D1:AG1"/>
    <mergeCell ref="J4:K4"/>
    <mergeCell ref="N4:O4"/>
    <mergeCell ref="D3:E3"/>
    <mergeCell ref="F3:G3"/>
    <mergeCell ref="H3:I3"/>
    <mergeCell ref="J3:K3"/>
    <mergeCell ref="L3:M3"/>
    <mergeCell ref="X3:Y3"/>
    <mergeCell ref="N3:O3"/>
    <mergeCell ref="P3:Q3"/>
    <mergeCell ref="R3:S3"/>
    <mergeCell ref="X4:Y4"/>
    <mergeCell ref="AB5:AC5"/>
    <mergeCell ref="AD5:AE5"/>
    <mergeCell ref="AF5:AG5"/>
    <mergeCell ref="D5:E5"/>
    <mergeCell ref="B5:C5"/>
    <mergeCell ref="R5:S5"/>
    <mergeCell ref="T5:U5"/>
    <mergeCell ref="V5:W5"/>
    <mergeCell ref="X5:Y5"/>
    <mergeCell ref="Z5:AA5"/>
  </mergeCells>
  <printOptions horizontalCentered="1"/>
  <pageMargins left="0.23622047244094491" right="0.23622047244094491" top="0.35433070866141736" bottom="0.35433070866141736" header="0.11811023622047245" footer="0.11811023622047245"/>
  <pageSetup paperSize="8" scale="5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Classement Fidèlité</vt:lpstr>
      <vt:lpstr>'Classement Fidèlité'!Impression_des_titres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Jean-Michel Flawinne</cp:lastModifiedBy>
  <cp:lastPrinted>2019-12-23T16:29:33Z</cp:lastPrinted>
  <dcterms:created xsi:type="dcterms:W3CDTF">2019-02-13T07:49:58Z</dcterms:created>
  <dcterms:modified xsi:type="dcterms:W3CDTF">2019-12-23T16:44:14Z</dcterms:modified>
</cp:coreProperties>
</file>