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1"/>
  <workbookPr filterPrivacy="1"/>
  <xr:revisionPtr revIDLastSave="45" documentId="8_{D257F39D-831E-4700-8FA1-AF376460669A}" xr6:coauthVersionLast="47" xr6:coauthVersionMax="47" xr10:uidLastSave="{5FCD927B-BD02-4825-B494-346F2384CCAB}"/>
  <bookViews>
    <workbookView xWindow="0" yWindow="0" windowWidth="22260" windowHeight="12645" xr2:uid="{00000000-000D-0000-FFFF-FFFF00000000}"/>
  </bookViews>
  <sheets>
    <sheet name="67 AM" sheetId="1" r:id="rId1"/>
    <sheet name="POMPE" sheetId="2" r:id="rId2"/>
    <sheet name="PISCINE" sheetId="3" r:id="rId3"/>
    <sheet name="2400" sheetId="4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" i="1" l="1"/>
  <c r="K13" i="1"/>
  <c r="K15" i="1"/>
  <c r="K16" i="1"/>
  <c r="K18" i="1"/>
  <c r="K19" i="1"/>
  <c r="K21" i="1"/>
  <c r="K22" i="1"/>
  <c r="K24" i="1"/>
  <c r="K25" i="1"/>
  <c r="K26" i="1"/>
  <c r="K8" i="1"/>
  <c r="K10" i="1"/>
  <c r="K4" i="1"/>
  <c r="C17" i="1"/>
  <c r="D17" i="1"/>
  <c r="K17" i="1" s="1"/>
  <c r="C3" i="1"/>
  <c r="D3" i="1"/>
  <c r="K3" i="1"/>
  <c r="C4" i="1"/>
  <c r="D4" i="1"/>
  <c r="C5" i="1"/>
  <c r="D5" i="1"/>
  <c r="K5" i="1" s="1"/>
  <c r="C7" i="1"/>
  <c r="D7" i="1"/>
  <c r="K7" i="1" s="1"/>
  <c r="C6" i="1"/>
  <c r="D6" i="1"/>
  <c r="K6" i="1" s="1"/>
  <c r="P3" i="1"/>
  <c r="T3" i="1"/>
  <c r="U3" i="1"/>
  <c r="C9" i="1"/>
  <c r="D9" i="1"/>
  <c r="K9" i="1" s="1"/>
  <c r="C10" i="1"/>
  <c r="D10" i="1"/>
  <c r="C11" i="1"/>
  <c r="D11" i="1"/>
  <c r="K11" i="1" s="1"/>
  <c r="C12" i="1"/>
  <c r="D12" i="1"/>
  <c r="C13" i="1"/>
  <c r="D13" i="1"/>
  <c r="C14" i="1"/>
  <c r="D14" i="1"/>
  <c r="K14" i="1" s="1"/>
  <c r="C15" i="1"/>
  <c r="D15" i="1"/>
  <c r="C19" i="1"/>
  <c r="D19" i="1"/>
  <c r="D20" i="1"/>
  <c r="K20" i="1" s="1"/>
  <c r="C21" i="1"/>
  <c r="D21" i="1"/>
  <c r="C22" i="1"/>
  <c r="D22" i="1"/>
  <c r="C23" i="1"/>
  <c r="D23" i="1"/>
  <c r="K23" i="1" s="1"/>
  <c r="C24" i="1"/>
  <c r="D24" i="1"/>
  <c r="C25" i="1"/>
  <c r="D25" i="1"/>
  <c r="C26" i="1"/>
  <c r="D26" i="1"/>
  <c r="P9" i="1"/>
  <c r="T9" i="1" s="1"/>
  <c r="U9" i="1" s="1"/>
  <c r="P10" i="1"/>
  <c r="T10" i="1" s="1"/>
  <c r="U10" i="1" s="1"/>
  <c r="P11" i="1"/>
  <c r="T11" i="1" s="1"/>
  <c r="U11" i="1" s="1"/>
  <c r="P12" i="1"/>
  <c r="T12" i="1" s="1"/>
  <c r="U12" i="1" s="1"/>
  <c r="P13" i="1"/>
  <c r="T13" i="1" s="1"/>
  <c r="U13" i="1" s="1"/>
  <c r="P14" i="1"/>
  <c r="T14" i="1" s="1"/>
  <c r="U14" i="1" s="1"/>
  <c r="P15" i="1"/>
  <c r="T15" i="1" s="1"/>
  <c r="U15" i="1" s="1"/>
  <c r="P17" i="1"/>
  <c r="T17" i="1" s="1"/>
  <c r="U17" i="1" s="1"/>
  <c r="P19" i="1"/>
  <c r="T19" i="1" s="1"/>
  <c r="U19" i="1" s="1"/>
  <c r="P20" i="1"/>
  <c r="T20" i="1" s="1"/>
  <c r="U20" i="1" s="1"/>
  <c r="P21" i="1"/>
  <c r="T21" i="1" s="1"/>
  <c r="U21" i="1" s="1"/>
  <c r="P22" i="1"/>
  <c r="T22" i="1" s="1"/>
  <c r="U22" i="1" s="1"/>
  <c r="P23" i="1"/>
  <c r="T23" i="1" s="1"/>
  <c r="U23" i="1" s="1"/>
  <c r="P24" i="1"/>
  <c r="T24" i="1" s="1"/>
  <c r="U24" i="1" s="1"/>
  <c r="P25" i="1"/>
  <c r="T25" i="1" s="1"/>
  <c r="U25" i="1" s="1"/>
  <c r="P26" i="1"/>
  <c r="T26" i="1" s="1"/>
  <c r="U26" i="1" s="1"/>
  <c r="P4" i="1"/>
  <c r="T4" i="1" s="1"/>
  <c r="U4" i="1" s="1"/>
  <c r="P5" i="1"/>
  <c r="T5" i="1" s="1"/>
  <c r="U5" i="1" s="1"/>
  <c r="P6" i="1"/>
  <c r="T6" i="1" s="1"/>
  <c r="U6" i="1" s="1"/>
  <c r="P7" i="1"/>
  <c r="T7" i="1" s="1"/>
  <c r="U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G1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Pour les seuls organismes ayant reçu une dérogation du fait d'un manque d'infra</t>
        </r>
      </text>
    </comment>
    <comment ref="Z4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Pour les seuls organismes ayant reçu une dérogation du fait d'un manque d'infra</t>
        </r>
      </text>
    </comment>
  </commentList>
</comments>
</file>

<file path=xl/sharedStrings.xml><?xml version="1.0" encoding="utf-8"?>
<sst xmlns="http://schemas.openxmlformats.org/spreadsheetml/2006/main" count="215" uniqueCount="90">
  <si>
    <t>CCPG</t>
  </si>
  <si>
    <t>Sexe</t>
  </si>
  <si>
    <t>DDN</t>
  </si>
  <si>
    <t>AGE</t>
  </si>
  <si>
    <t>Catégories</t>
  </si>
  <si>
    <t>ECR (2400m)</t>
  </si>
  <si>
    <t>Pts</t>
  </si>
  <si>
    <t>CMG (POMPES IA)</t>
  </si>
  <si>
    <t>Test fonction</t>
  </si>
  <si>
    <t>AA</t>
  </si>
  <si>
    <t>TOTAL CCPG sur 60</t>
  </si>
  <si>
    <t xml:space="preserve">CCPS </t>
  </si>
  <si>
    <t>DATE</t>
  </si>
  <si>
    <t>TOTAL CCPS sur 40</t>
  </si>
  <si>
    <t>TOTAL CCPM sur 100</t>
  </si>
  <si>
    <t>Notation CCPM</t>
  </si>
  <si>
    <t>51 a 60</t>
  </si>
  <si>
    <t xml:space="preserve">41 a 50 </t>
  </si>
  <si>
    <t>31 a 40</t>
  </si>
  <si>
    <t>21 a 30</t>
  </si>
  <si>
    <t>0 a 20</t>
  </si>
  <si>
    <t>F</t>
  </si>
  <si>
    <t>06/01/1982</t>
  </si>
  <si>
    <t>NO</t>
  </si>
  <si>
    <t>1'58</t>
  </si>
  <si>
    <t>OK</t>
  </si>
  <si>
    <t>M</t>
  </si>
  <si>
    <t>20/06/1964</t>
  </si>
  <si>
    <t>1'45</t>
  </si>
  <si>
    <t>CCPS</t>
  </si>
  <si>
    <t>9'36</t>
  </si>
  <si>
    <t>1'30</t>
  </si>
  <si>
    <t>05/01/1990</t>
  </si>
  <si>
    <t>11'09</t>
  </si>
  <si>
    <t>2'07</t>
  </si>
  <si>
    <t>18/04/1990</t>
  </si>
  <si>
    <t>9'35</t>
  </si>
  <si>
    <t>1'31</t>
  </si>
  <si>
    <t>CCPM</t>
  </si>
  <si>
    <t>20/01/1988</t>
  </si>
  <si>
    <t>12'37</t>
  </si>
  <si>
    <t>81 à 100</t>
  </si>
  <si>
    <t>61 à 80</t>
  </si>
  <si>
    <t>41 à 60</t>
  </si>
  <si>
    <t>21 à 40</t>
  </si>
  <si>
    <t>0 à 20</t>
  </si>
  <si>
    <t>16/09/1987</t>
  </si>
  <si>
    <t>10/01/1987</t>
  </si>
  <si>
    <t>11'04</t>
  </si>
  <si>
    <t>1'52</t>
  </si>
  <si>
    <t>26/06/1988</t>
  </si>
  <si>
    <t>04/07/1996</t>
  </si>
  <si>
    <t>20/02/1991</t>
  </si>
  <si>
    <t>10'44</t>
  </si>
  <si>
    <t>1'39</t>
  </si>
  <si>
    <t>16/10/1996</t>
  </si>
  <si>
    <t>14/07/1987</t>
  </si>
  <si>
    <t>26/08/1986</t>
  </si>
  <si>
    <t>28/06/1995</t>
  </si>
  <si>
    <t>16/10/2001</t>
  </si>
  <si>
    <t>06/06/2000</t>
  </si>
  <si>
    <t>11'31</t>
  </si>
  <si>
    <t>1'27</t>
  </si>
  <si>
    <t>22/05/1998</t>
  </si>
  <si>
    <t>07/06/2004</t>
  </si>
  <si>
    <t>17/10/2003</t>
  </si>
  <si>
    <t>HOMMES</t>
  </si>
  <si>
    <t>FEMMES</t>
  </si>
  <si>
    <t>NB</t>
  </si>
  <si>
    <t>CAPACITE MUSCULAIRE GENERALE</t>
  </si>
  <si>
    <t>18-21</t>
  </si>
  <si>
    <t>22-25</t>
  </si>
  <si>
    <t>26-29</t>
  </si>
  <si>
    <t>30-33</t>
  </si>
  <si>
    <t>34-37</t>
  </si>
  <si>
    <t>38-41</t>
  </si>
  <si>
    <t>42-45</t>
  </si>
  <si>
    <t>46-49</t>
  </si>
  <si>
    <t>50 ET +</t>
  </si>
  <si>
    <t>TEMPS</t>
  </si>
  <si>
    <t>15 M APNEE + 85 NATATION</t>
  </si>
  <si>
    <t>15m apnée + 85 natation</t>
  </si>
  <si>
    <t>&gt;ou= à 10m apnée &lt; 15m d'apnée et termine l'epreuve</t>
  </si>
  <si>
    <t>5m&gt;ou= apnée &lt;à 10m apnée et termine l'epreuve</t>
  </si>
  <si>
    <t>5m&lt; apnée et termine l'epreuve</t>
  </si>
  <si>
    <t>15m d'apnée mais ne termine pas l'epreuve</t>
  </si>
  <si>
    <t>&gt;ou= à 10m apnée &lt; 15m d'apnée et ne termine pas l'epreuve</t>
  </si>
  <si>
    <t>5m&gt;ou= apnée &lt;à 10m apnée et ne termine pas  l'epreuve</t>
  </si>
  <si>
    <t>5m&lt; apnée et ne termine pas l'epreuve</t>
  </si>
  <si>
    <t>2400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</si>
</sst>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rgb="FFFF0000"/>
      <name val="Arial"/>
      <family val="2"/>
    </font>
    <font>
      <b/>
      <sz val="11"/>
      <color theme="9" tint="-0.499984740745262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medium">
        <color rgb="FF000000"/>
      </right>
      <top style="medium">
        <color rgb="FF000000"/>
      </top>
      <bottom style="thin">
        <color auto="1"/>
      </bottom>
      <diagonal/>
    </border>
    <border>
      <left style="medium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000000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auto="1"/>
      </right>
      <top style="thin">
        <color auto="1"/>
      </top>
      <bottom style="medium">
        <color rgb="FF000000"/>
      </bottom>
      <diagonal/>
    </border>
    <border>
      <left style="thin">
        <color auto="1"/>
      </left>
      <right style="medium">
        <color rgb="FF000000"/>
      </right>
      <top style="thin">
        <color auto="1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6" xfId="0" applyFont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2" fillId="0" borderId="0" xfId="0" applyNumberFormat="1" applyFont="1"/>
    <xf numFmtId="0" fontId="2" fillId="0" borderId="0" xfId="0" applyFont="1" applyAlignment="1">
      <alignment vertical="center"/>
    </xf>
    <xf numFmtId="2" fontId="1" fillId="2" borderId="6" xfId="0" applyNumberFormat="1" applyFont="1" applyFill="1" applyBorder="1" applyAlignment="1">
      <alignment wrapText="1"/>
    </xf>
    <xf numFmtId="2" fontId="1" fillId="3" borderId="6" xfId="0" applyNumberFormat="1" applyFont="1" applyFill="1" applyBorder="1" applyAlignment="1">
      <alignment wrapText="1"/>
    </xf>
    <xf numFmtId="2" fontId="2" fillId="0" borderId="6" xfId="0" applyNumberFormat="1" applyFont="1" applyBorder="1"/>
    <xf numFmtId="1" fontId="1" fillId="2" borderId="6" xfId="0" applyNumberFormat="1" applyFont="1" applyFill="1" applyBorder="1" applyAlignment="1">
      <alignment horizontal="center"/>
    </xf>
    <xf numFmtId="1" fontId="1" fillId="3" borderId="6" xfId="0" applyNumberFormat="1" applyFont="1" applyFill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3" fillId="6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3" fillId="0" borderId="6" xfId="0" applyFont="1" applyBorder="1" applyAlignment="1">
      <alignment vertical="center"/>
    </xf>
    <xf numFmtId="0" fontId="0" fillId="7" borderId="0" xfId="0" applyFill="1" applyAlignment="1">
      <alignment horizontal="center"/>
    </xf>
    <xf numFmtId="0" fontId="6" fillId="7" borderId="0" xfId="0" applyFont="1" applyFill="1" applyAlignment="1">
      <alignment horizontal="center" vertical="center" wrapText="1"/>
    </xf>
    <xf numFmtId="0" fontId="0" fillId="7" borderId="0" xfId="0" applyFill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10" fillId="9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49" fontId="0" fillId="0" borderId="6" xfId="0" applyNumberFormat="1" applyBorder="1" applyAlignment="1">
      <alignment horizontal="center" vertical="center"/>
    </xf>
    <xf numFmtId="49" fontId="0" fillId="8" borderId="6" xfId="0" applyNumberForma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7" borderId="0" xfId="0" applyFont="1" applyFill="1" applyAlignment="1">
      <alignment vertical="center"/>
    </xf>
    <xf numFmtId="1" fontId="0" fillId="0" borderId="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7" borderId="6" xfId="0" applyNumberFormat="1" applyFont="1" applyFill="1" applyBorder="1" applyAlignment="1">
      <alignment horizontal="center" vertical="center"/>
    </xf>
    <xf numFmtId="1" fontId="3" fillId="5" borderId="6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9" fillId="8" borderId="6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164" fontId="4" fillId="8" borderId="6" xfId="0" applyNumberFormat="1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1" fontId="3" fillId="5" borderId="4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vertical="center"/>
    </xf>
    <xf numFmtId="0" fontId="10" fillId="9" borderId="3" xfId="0" applyFont="1" applyFill="1" applyBorder="1" applyAlignment="1">
      <alignment vertical="center"/>
    </xf>
    <xf numFmtId="1" fontId="3" fillId="5" borderId="5" xfId="0" applyNumberFormat="1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14" fontId="5" fillId="8" borderId="4" xfId="0" applyNumberFormat="1" applyFont="1" applyFill="1" applyBorder="1" applyAlignment="1">
      <alignment vertical="center" wrapText="1"/>
    </xf>
    <xf numFmtId="0" fontId="3" fillId="5" borderId="8" xfId="0" applyFont="1" applyFill="1" applyBorder="1" applyAlignment="1">
      <alignment horizontal="center" vertical="center"/>
    </xf>
    <xf numFmtId="1" fontId="3" fillId="5" borderId="9" xfId="0" applyNumberFormat="1" applyFont="1" applyFill="1" applyBorder="1" applyAlignment="1">
      <alignment horizontal="center" vertical="center"/>
    </xf>
    <xf numFmtId="164" fontId="4" fillId="7" borderId="5" xfId="0" applyNumberFormat="1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8" borderId="6" xfId="0" applyFill="1" applyBorder="1" applyAlignment="1">
      <alignment vertical="center"/>
    </xf>
    <xf numFmtId="0" fontId="0" fillId="7" borderId="0" xfId="0" applyFill="1" applyAlignment="1">
      <alignment vertical="center"/>
    </xf>
    <xf numFmtId="1" fontId="0" fillId="8" borderId="6" xfId="0" applyNumberForma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8" borderId="6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4" fontId="4" fillId="8" borderId="12" xfId="0" applyNumberFormat="1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vertical="center"/>
    </xf>
    <xf numFmtId="0" fontId="10" fillId="9" borderId="15" xfId="0" applyFont="1" applyFill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11" fillId="8" borderId="17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1" fontId="3" fillId="8" borderId="13" xfId="0" applyNumberFormat="1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  <xf numFmtId="1" fontId="3" fillId="5" borderId="3" xfId="0" applyNumberFormat="1" applyFont="1" applyFill="1" applyBorder="1" applyAlignment="1">
      <alignment horizontal="center" vertical="center"/>
    </xf>
    <xf numFmtId="1" fontId="3" fillId="5" borderId="20" xfId="0" applyNumberFormat="1" applyFont="1" applyFill="1" applyBorder="1" applyAlignment="1">
      <alignment horizontal="center" vertical="center"/>
    </xf>
    <xf numFmtId="1" fontId="3" fillId="5" borderId="21" xfId="0" applyNumberFormat="1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3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vertical="center"/>
    </xf>
    <xf numFmtId="0" fontId="0" fillId="7" borderId="0" xfId="0" applyFill="1" applyBorder="1"/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9" fillId="7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1" fontId="0" fillId="7" borderId="0" xfId="0" applyNumberForma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 wrapText="1"/>
    </xf>
    <xf numFmtId="0" fontId="10" fillId="9" borderId="22" xfId="0" applyFont="1" applyFill="1" applyBorder="1" applyAlignment="1">
      <alignment vertical="center"/>
    </xf>
    <xf numFmtId="0" fontId="3" fillId="0" borderId="1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workbookViewId="0">
      <selection sqref="A1:D1048576"/>
    </sheetView>
  </sheetViews>
  <sheetFormatPr defaultColWidth="9.140625" defaultRowHeight="15"/>
  <cols>
    <col min="1" max="1" width="6.28515625" style="39" bestFit="1" customWidth="1"/>
    <col min="2" max="2" width="12.85546875" style="15" customWidth="1"/>
    <col min="3" max="3" width="5.5703125" style="15" bestFit="1" customWidth="1"/>
    <col min="4" max="4" width="12.28515625" style="15" bestFit="1" customWidth="1"/>
    <col min="5" max="5" width="2.5703125" style="119" customWidth="1"/>
    <col min="6" max="6" width="14" style="15" bestFit="1" customWidth="1"/>
    <col min="7" max="7" width="4.5703125" customWidth="1"/>
    <col min="8" max="8" width="2.5703125" style="122" customWidth="1"/>
    <col min="9" max="9" width="14.140625" style="15" bestFit="1" customWidth="1"/>
    <col min="10" max="10" width="4.42578125" bestFit="1" customWidth="1"/>
    <col min="11" max="11" width="12.28515625" customWidth="1"/>
    <col min="12" max="12" width="2.5703125" style="122" customWidth="1"/>
    <col min="13" max="13" width="5" style="15" bestFit="1" customWidth="1"/>
    <col min="14" max="14" width="6.7109375" customWidth="1"/>
    <col min="15" max="15" width="2.5703125" style="122" customWidth="1"/>
    <col min="16" max="16" width="11.42578125" customWidth="1"/>
    <col min="17" max="17" width="7.7109375" bestFit="1" customWidth="1"/>
    <col min="19" max="20" width="11.42578125" customWidth="1"/>
    <col min="21" max="22" width="8.7109375" style="28" customWidth="1"/>
  </cols>
  <sheetData>
    <row r="1" spans="1:33">
      <c r="A1" s="33"/>
      <c r="B1" s="29"/>
      <c r="C1" s="29"/>
      <c r="D1" s="128"/>
      <c r="F1" s="124"/>
      <c r="G1" s="123"/>
      <c r="H1" s="119"/>
      <c r="I1" s="124"/>
      <c r="J1" s="32"/>
      <c r="K1" s="123"/>
      <c r="L1" s="119"/>
      <c r="M1" s="124"/>
      <c r="N1" s="32"/>
      <c r="O1" s="119"/>
      <c r="P1" s="29"/>
      <c r="Q1" s="29"/>
      <c r="R1" s="30"/>
      <c r="S1" s="29"/>
      <c r="T1" s="32"/>
      <c r="U1" s="26"/>
      <c r="V1" s="26"/>
      <c r="W1" s="21" t="s">
        <v>0</v>
      </c>
      <c r="X1" s="21">
        <v>5</v>
      </c>
      <c r="Y1" s="21">
        <v>4</v>
      </c>
      <c r="Z1" s="21">
        <v>3</v>
      </c>
      <c r="AA1" s="21">
        <v>2</v>
      </c>
      <c r="AB1" s="21">
        <v>1</v>
      </c>
      <c r="AD1" s="20"/>
      <c r="AE1" s="20"/>
      <c r="AF1" s="20"/>
      <c r="AG1" s="20"/>
    </row>
    <row r="2" spans="1:33" s="19" customFormat="1" ht="36" customHeight="1">
      <c r="A2" s="17" t="s">
        <v>1</v>
      </c>
      <c r="B2" s="17" t="s">
        <v>2</v>
      </c>
      <c r="C2" s="17" t="s">
        <v>3</v>
      </c>
      <c r="D2" s="106" t="s">
        <v>4</v>
      </c>
      <c r="E2" s="120"/>
      <c r="F2" s="86" t="s">
        <v>5</v>
      </c>
      <c r="G2" s="87" t="s">
        <v>6</v>
      </c>
      <c r="H2" s="120"/>
      <c r="I2" s="108" t="s">
        <v>7</v>
      </c>
      <c r="J2" s="109" t="s">
        <v>6</v>
      </c>
      <c r="K2" s="131" t="s">
        <v>8</v>
      </c>
      <c r="L2" s="120"/>
      <c r="M2" s="86" t="s">
        <v>9</v>
      </c>
      <c r="N2" s="87" t="s">
        <v>6</v>
      </c>
      <c r="O2" s="120"/>
      <c r="P2" s="115" t="s">
        <v>10</v>
      </c>
      <c r="Q2" s="17" t="s">
        <v>11</v>
      </c>
      <c r="R2" s="18" t="s">
        <v>12</v>
      </c>
      <c r="S2" s="31" t="s">
        <v>13</v>
      </c>
      <c r="T2" s="22" t="s">
        <v>14</v>
      </c>
      <c r="U2" s="22" t="s">
        <v>15</v>
      </c>
      <c r="V2" s="27"/>
      <c r="W2" s="25"/>
      <c r="X2" s="16" t="s">
        <v>16</v>
      </c>
      <c r="Y2" s="16" t="s">
        <v>17</v>
      </c>
      <c r="Z2" s="16" t="s">
        <v>18</v>
      </c>
      <c r="AA2" s="16" t="s">
        <v>19</v>
      </c>
      <c r="AB2" s="16" t="s">
        <v>20</v>
      </c>
      <c r="AD2" s="40"/>
      <c r="AE2" s="40"/>
      <c r="AF2" s="40"/>
      <c r="AG2" s="40"/>
    </row>
    <row r="3" spans="1:33" s="48" customFormat="1" ht="20.100000000000001" customHeight="1">
      <c r="A3" s="36" t="s">
        <v>21</v>
      </c>
      <c r="B3" s="68" t="s">
        <v>22</v>
      </c>
      <c r="C3" s="41">
        <f ca="1">DATEDIF(B3,TODAY(),"Y")</f>
        <v>42</v>
      </c>
      <c r="D3" s="107" t="str">
        <f ca="1">_xlfn.IFS(C3&lt;=21,"18-21",C3&lt;=25,"22-25",C3&lt;=29,"26-29",C3&lt;=33,"30-33",C3&lt;=37,"34-37",C3&lt;=41,"38-41",C3&lt;=45,"42-45",C3&lt;=49,"46-49",C3&gt;=50,"50+")</f>
        <v>42-45</v>
      </c>
      <c r="E3" s="129"/>
      <c r="F3" s="88" t="s">
        <v>23</v>
      </c>
      <c r="G3" s="89"/>
      <c r="H3" s="120"/>
      <c r="I3" s="96">
        <v>29</v>
      </c>
      <c r="J3" s="16">
        <v>20</v>
      </c>
      <c r="K3" s="89">
        <f ca="1">IF(I3&gt;0,IF(A3="M",HLOOKUP(D3,POMPE!$A$4:$J$53,52-I3,TRUE),HLOOKUP(D3,POMPE!$L$4:$U$45,42-I3,TRUE)),0)</f>
        <v>20</v>
      </c>
      <c r="L3" s="120"/>
      <c r="M3" s="92" t="s">
        <v>24</v>
      </c>
      <c r="N3" s="111">
        <v>20</v>
      </c>
      <c r="O3" s="120"/>
      <c r="P3" s="116">
        <f>SUM(G3,J3,N3)</f>
        <v>40</v>
      </c>
      <c r="Q3" s="43" t="s">
        <v>25</v>
      </c>
      <c r="R3" s="43">
        <v>45395</v>
      </c>
      <c r="S3" s="45">
        <v>40</v>
      </c>
      <c r="T3" s="44">
        <f>SUM(P3,S3)</f>
        <v>80</v>
      </c>
      <c r="U3" s="46" t="str">
        <f>_xlfn.IFS(T3&lt;=20,"1",T3&lt;=40,"2",T3&lt;=60,"3",T3&lt;=80,"4",T3&lt;=100,"5")</f>
        <v>4</v>
      </c>
      <c r="V3" s="47"/>
    </row>
    <row r="4" spans="1:33" s="40" customFormat="1" ht="20.100000000000001" customHeight="1">
      <c r="A4" s="37" t="s">
        <v>26</v>
      </c>
      <c r="B4" s="69" t="s">
        <v>27</v>
      </c>
      <c r="C4" s="67">
        <f t="shared" ref="C4:C7" ca="1" si="0">DATEDIF(B4,TODAY(),"Y")</f>
        <v>60</v>
      </c>
      <c r="D4" s="107" t="str">
        <f ca="1">_xlfn.IFS(C4&lt;=21,"18-21",C4&lt;=25,"22-25",C4&lt;=29,"26-29",C4&lt;=33,"30-33",C4&lt;=37,"34-37",C4&lt;=41,"38-41",C4&lt;=45,"42-45",C4&lt;=49,"46-49",C4&gt;=50,"50 ET +")</f>
        <v>50 ET +</v>
      </c>
      <c r="E4" s="129"/>
      <c r="F4" s="90" t="s">
        <v>23</v>
      </c>
      <c r="G4" s="91"/>
      <c r="H4" s="120"/>
      <c r="I4" s="90" t="s">
        <v>23</v>
      </c>
      <c r="J4" s="50"/>
      <c r="K4" s="89">
        <f>IF(I4&lt;&gt;"NO",IF(A4="M",HLOOKUP(D4,POMPE!$A$4:$J$53,52-I4,TRUE),HLOOKUP(D4,POMPE!$L$4:$U$45,42-I4,TRUE)),0)</f>
        <v>0</v>
      </c>
      <c r="L4" s="120"/>
      <c r="M4" s="93" t="s">
        <v>28</v>
      </c>
      <c r="N4" s="112">
        <v>20</v>
      </c>
      <c r="O4" s="120"/>
      <c r="P4" s="116">
        <f>SUM(G4,J4,N4)</f>
        <v>20</v>
      </c>
      <c r="Q4" s="51" t="s">
        <v>25</v>
      </c>
      <c r="R4" s="51">
        <v>45395</v>
      </c>
      <c r="S4" s="45">
        <v>40</v>
      </c>
      <c r="T4" s="44">
        <f t="shared" ref="T4:T26" si="1">SUM(P4,S4)</f>
        <v>60</v>
      </c>
      <c r="U4" s="46" t="str">
        <f t="shared" ref="U4:U26" si="2">_xlfn.IFS(T4&lt;=20,"1",T4&lt;=40,"2",T4&lt;=60,"3",T4&lt;=80,"4",T4&lt;=100,"5")</f>
        <v>3</v>
      </c>
      <c r="V4" s="47"/>
      <c r="W4" s="21" t="s">
        <v>29</v>
      </c>
      <c r="X4" s="21">
        <v>3</v>
      </c>
      <c r="Y4" s="21">
        <v>2</v>
      </c>
      <c r="Z4" s="21">
        <v>1</v>
      </c>
    </row>
    <row r="5" spans="1:33" s="48" customFormat="1" ht="20.100000000000001" customHeight="1">
      <c r="A5" s="36" t="s">
        <v>26</v>
      </c>
      <c r="B5" s="68">
        <v>30127</v>
      </c>
      <c r="C5" s="41">
        <f t="shared" ca="1" si="0"/>
        <v>42</v>
      </c>
      <c r="D5" s="107" t="str">
        <f t="shared" ref="D4:D26" ca="1" si="3">_xlfn.IFS(C5&lt;=21,"18-21",C5&lt;=25,"22-25",C5&lt;=29,"26-29",C5&lt;=33,"30-33",C5&lt;=37,"34-37",C5&lt;=41,"38-41",C5&lt;=45,"42-45",C5&lt;=49,"46-49",C5&gt;=50,"50+")</f>
        <v>42-45</v>
      </c>
      <c r="E5" s="129"/>
      <c r="F5" s="92" t="s">
        <v>30</v>
      </c>
      <c r="G5" s="89">
        <v>20</v>
      </c>
      <c r="H5" s="120"/>
      <c r="I5" s="96">
        <v>24</v>
      </c>
      <c r="J5" s="16">
        <v>13</v>
      </c>
      <c r="K5" s="89">
        <f ca="1">IF(I5&lt;&gt;"NO",IF(A5="M",HLOOKUP(D5,POMPE!$A$4:$J$53,52-I5,TRUE),HLOOKUP(D5,POMPE!$L$4:$U$45,42-I5,TRUE)),0)</f>
        <v>13</v>
      </c>
      <c r="L5" s="120"/>
      <c r="M5" s="92" t="s">
        <v>31</v>
      </c>
      <c r="N5" s="111">
        <v>20</v>
      </c>
      <c r="O5" s="120"/>
      <c r="P5" s="116">
        <f>SUM(G5,J5,N5)</f>
        <v>53</v>
      </c>
      <c r="Q5" s="43" t="s">
        <v>25</v>
      </c>
      <c r="R5" s="43">
        <v>45425</v>
      </c>
      <c r="S5" s="45">
        <v>40</v>
      </c>
      <c r="T5" s="44">
        <f t="shared" si="1"/>
        <v>93</v>
      </c>
      <c r="U5" s="46" t="str">
        <f t="shared" si="2"/>
        <v>5</v>
      </c>
      <c r="V5" s="47"/>
      <c r="W5" s="25"/>
      <c r="X5" s="16">
        <v>40</v>
      </c>
      <c r="Y5" s="16">
        <v>10</v>
      </c>
      <c r="Z5" s="16">
        <v>0</v>
      </c>
    </row>
    <row r="6" spans="1:33" s="48" customFormat="1" ht="20.100000000000001" customHeight="1">
      <c r="A6" s="37" t="s">
        <v>21</v>
      </c>
      <c r="B6" s="69" t="s">
        <v>32</v>
      </c>
      <c r="C6" s="67">
        <f t="shared" ca="1" si="0"/>
        <v>34</v>
      </c>
      <c r="D6" s="107" t="str">
        <f t="shared" ca="1" si="3"/>
        <v>34-37</v>
      </c>
      <c r="E6" s="129"/>
      <c r="F6" s="93" t="s">
        <v>33</v>
      </c>
      <c r="G6" s="91">
        <v>15</v>
      </c>
      <c r="H6" s="120"/>
      <c r="I6" s="98">
        <v>15</v>
      </c>
      <c r="J6" s="50">
        <v>8</v>
      </c>
      <c r="K6" s="89">
        <f ca="1">IF(I6&lt;&gt;"NO",IF(A6="M",HLOOKUP(D6,POMPE!$A$4:$J$53,52-I6,TRUE),HLOOKUP(D6,POMPE!$L$4:$U$45,42-I6,TRUE)),0)</f>
        <v>8</v>
      </c>
      <c r="L6" s="120"/>
      <c r="M6" s="93" t="s">
        <v>34</v>
      </c>
      <c r="N6" s="112">
        <v>17</v>
      </c>
      <c r="O6" s="120"/>
      <c r="P6" s="116">
        <f>SUM(G6,J6,N6)</f>
        <v>40</v>
      </c>
      <c r="Q6" s="51" t="s">
        <v>25</v>
      </c>
      <c r="R6" s="51">
        <v>45425</v>
      </c>
      <c r="S6" s="45">
        <v>40</v>
      </c>
      <c r="T6" s="44">
        <f t="shared" si="1"/>
        <v>80</v>
      </c>
      <c r="U6" s="46" t="str">
        <f t="shared" si="2"/>
        <v>4</v>
      </c>
      <c r="V6" s="47"/>
      <c r="W6" s="23"/>
      <c r="X6" s="23"/>
      <c r="Y6" s="23"/>
      <c r="Z6" s="23"/>
      <c r="AA6" s="23"/>
      <c r="AB6" s="23"/>
    </row>
    <row r="7" spans="1:33" s="48" customFormat="1" ht="20.100000000000001" customHeight="1">
      <c r="A7" s="36" t="s">
        <v>26</v>
      </c>
      <c r="B7" s="68" t="s">
        <v>35</v>
      </c>
      <c r="C7" s="41">
        <f t="shared" ca="1" si="0"/>
        <v>34</v>
      </c>
      <c r="D7" s="107" t="str">
        <f t="shared" ca="1" si="3"/>
        <v>34-37</v>
      </c>
      <c r="E7" s="129"/>
      <c r="F7" s="92" t="s">
        <v>36</v>
      </c>
      <c r="G7" s="89">
        <v>16</v>
      </c>
      <c r="H7" s="120"/>
      <c r="I7" s="96">
        <v>35</v>
      </c>
      <c r="J7" s="16">
        <v>15</v>
      </c>
      <c r="K7" s="89">
        <f ca="1">IF(I7&lt;&gt;"NO",IF(A7="M",HLOOKUP(D7,POMPE!$A$4:$J$53,52-I7,TRUE),HLOOKUP(D7,POMPE!$L$4:$U$45,42-I7,TRUE)),0)</f>
        <v>15</v>
      </c>
      <c r="L7" s="120"/>
      <c r="M7" s="92" t="s">
        <v>37</v>
      </c>
      <c r="N7" s="111">
        <v>19</v>
      </c>
      <c r="O7" s="120"/>
      <c r="P7" s="116">
        <f>SUM(G7,J7,N7)</f>
        <v>50</v>
      </c>
      <c r="Q7" s="43" t="s">
        <v>25</v>
      </c>
      <c r="R7" s="43">
        <v>45425</v>
      </c>
      <c r="S7" s="45">
        <v>40</v>
      </c>
      <c r="T7" s="53">
        <f t="shared" si="1"/>
        <v>90</v>
      </c>
      <c r="U7" s="46" t="str">
        <f t="shared" si="2"/>
        <v>5</v>
      </c>
      <c r="V7" s="47"/>
      <c r="W7" s="24"/>
      <c r="X7" s="23"/>
      <c r="Y7" s="23"/>
      <c r="Z7" s="23"/>
      <c r="AA7" s="23"/>
      <c r="AB7" s="23"/>
    </row>
    <row r="8" spans="1:33" s="48" customFormat="1" ht="20.100000000000001" customHeight="1">
      <c r="A8" s="38"/>
      <c r="B8" s="38"/>
      <c r="C8" s="38"/>
      <c r="D8" s="38"/>
      <c r="E8" s="130"/>
      <c r="F8" s="94"/>
      <c r="G8" s="95"/>
      <c r="H8" s="121"/>
      <c r="I8" s="94"/>
      <c r="J8" s="34"/>
      <c r="K8" s="95" t="e">
        <f>IF(I8&lt;&gt;"NO",IF(A8="M",HLOOKUP(D8,POMPE!$A$4:$J$53,52-I8,TRUE),HLOOKUP(D8,POMPE!$L$4:$U$45,42-I8,TRUE)),0)</f>
        <v>#N/A</v>
      </c>
      <c r="L8" s="121"/>
      <c r="M8" s="94"/>
      <c r="N8" s="95"/>
      <c r="O8" s="121"/>
      <c r="P8" s="34"/>
      <c r="Q8" s="34"/>
      <c r="R8" s="34"/>
      <c r="S8" s="34"/>
      <c r="T8" s="34"/>
      <c r="U8" s="55"/>
      <c r="V8" s="47"/>
      <c r="W8" s="21" t="s">
        <v>38</v>
      </c>
      <c r="X8" s="21">
        <v>5</v>
      </c>
      <c r="Y8" s="21">
        <v>4</v>
      </c>
      <c r="Z8" s="21">
        <v>3</v>
      </c>
      <c r="AA8" s="21">
        <v>2</v>
      </c>
      <c r="AB8" s="21">
        <v>1</v>
      </c>
    </row>
    <row r="9" spans="1:33" s="48" customFormat="1" ht="20.100000000000001" customHeight="1">
      <c r="A9" s="36" t="s">
        <v>21</v>
      </c>
      <c r="B9" s="68" t="s">
        <v>39</v>
      </c>
      <c r="C9" s="41">
        <f ca="1">DATEDIF(B9,TODAY(),"Y")</f>
        <v>36</v>
      </c>
      <c r="D9" s="107" t="str">
        <f t="shared" ca="1" si="3"/>
        <v>34-37</v>
      </c>
      <c r="E9" s="129"/>
      <c r="F9" s="96" t="s">
        <v>40</v>
      </c>
      <c r="G9" s="89">
        <v>9</v>
      </c>
      <c r="H9" s="120"/>
      <c r="I9" s="96">
        <v>7</v>
      </c>
      <c r="J9" s="16">
        <v>0</v>
      </c>
      <c r="K9" s="89">
        <f ca="1">IF(I9&lt;&gt;"NO",IF(A9="M",HLOOKUP(D9,POMPE!$A$4:$J$53,52-I9,TRUE),HLOOKUP(D9,POMPE!$L$4:$U$45,42-I9,TRUE)),0)</f>
        <v>0</v>
      </c>
      <c r="L9" s="120"/>
      <c r="M9" s="92" t="s">
        <v>34</v>
      </c>
      <c r="N9" s="111">
        <v>17</v>
      </c>
      <c r="O9" s="120"/>
      <c r="P9" s="116">
        <f>SUM(G9,J9,N9)</f>
        <v>26</v>
      </c>
      <c r="Q9" s="43" t="s">
        <v>25</v>
      </c>
      <c r="R9" s="42">
        <v>45425</v>
      </c>
      <c r="S9" s="45">
        <v>40</v>
      </c>
      <c r="T9" s="56">
        <f t="shared" si="1"/>
        <v>66</v>
      </c>
      <c r="U9" s="46" t="str">
        <f t="shared" si="2"/>
        <v>4</v>
      </c>
      <c r="V9" s="47"/>
      <c r="W9" s="25"/>
      <c r="X9" s="16" t="s">
        <v>41</v>
      </c>
      <c r="Y9" s="16" t="s">
        <v>42</v>
      </c>
      <c r="Z9" s="16" t="s">
        <v>43</v>
      </c>
      <c r="AA9" s="16" t="s">
        <v>44</v>
      </c>
      <c r="AB9" s="16" t="s">
        <v>45</v>
      </c>
    </row>
    <row r="10" spans="1:33" s="48" customFormat="1" ht="20.100000000000001" customHeight="1">
      <c r="A10" s="37" t="s">
        <v>21</v>
      </c>
      <c r="B10" s="69" t="s">
        <v>46</v>
      </c>
      <c r="C10" s="67">
        <f t="shared" ref="C10:C15" ca="1" si="4">DATEDIF(B10,TODAY(),"Y")</f>
        <v>36</v>
      </c>
      <c r="D10" s="107" t="str">
        <f t="shared" ca="1" si="3"/>
        <v>34-37</v>
      </c>
      <c r="E10" s="129"/>
      <c r="F10" s="90" t="s">
        <v>23</v>
      </c>
      <c r="G10" s="91"/>
      <c r="H10" s="120"/>
      <c r="I10" s="90" t="s">
        <v>23</v>
      </c>
      <c r="J10" s="50"/>
      <c r="K10" s="89">
        <f>IF(I10&lt;&gt;"NO",IF(A10="M",HLOOKUP(D10,POMPE!$A$4:$J$53,52-I10,TRUE),HLOOKUP(D10,POMPE!$L$4:$U$45,42-I10,TRUE)),0)</f>
        <v>0</v>
      </c>
      <c r="L10" s="120"/>
      <c r="M10" s="93"/>
      <c r="N10" s="112"/>
      <c r="O10" s="120"/>
      <c r="P10" s="116">
        <f>SUM(G10,J10,N10)</f>
        <v>0</v>
      </c>
      <c r="Q10" s="49" t="s">
        <v>23</v>
      </c>
      <c r="R10" s="51"/>
      <c r="S10" s="45"/>
      <c r="T10" s="44">
        <f t="shared" si="1"/>
        <v>0</v>
      </c>
      <c r="U10" s="46" t="str">
        <f t="shared" si="2"/>
        <v>1</v>
      </c>
      <c r="V10" s="47"/>
      <c r="W10" s="23"/>
      <c r="X10" s="23"/>
      <c r="Y10" s="23"/>
      <c r="Z10" s="23"/>
    </row>
    <row r="11" spans="1:33" s="48" customFormat="1" ht="20.100000000000001" customHeight="1">
      <c r="A11" s="36" t="s">
        <v>21</v>
      </c>
      <c r="B11" s="68" t="s">
        <v>47</v>
      </c>
      <c r="C11" s="41">
        <f t="shared" ca="1" si="4"/>
        <v>37</v>
      </c>
      <c r="D11" s="107" t="str">
        <f t="shared" ca="1" si="3"/>
        <v>34-37</v>
      </c>
      <c r="E11" s="129"/>
      <c r="F11" s="96" t="s">
        <v>48</v>
      </c>
      <c r="G11" s="89">
        <v>16</v>
      </c>
      <c r="H11" s="120"/>
      <c r="I11" s="96">
        <v>30</v>
      </c>
      <c r="J11" s="16">
        <v>16</v>
      </c>
      <c r="K11" s="89">
        <f ca="1">IF(I11&lt;&gt;"NO",IF(A11="M",HLOOKUP(D11,POMPE!$A$4:$J$53,52-I11,TRUE),HLOOKUP(D11,POMPE!$L$4:$U$45,42-I11,TRUE)),0)</f>
        <v>16</v>
      </c>
      <c r="L11" s="120"/>
      <c r="M11" s="92" t="s">
        <v>49</v>
      </c>
      <c r="N11" s="111">
        <v>19</v>
      </c>
      <c r="O11" s="120"/>
      <c r="P11" s="116">
        <f>SUM(G11,J11,N11)</f>
        <v>51</v>
      </c>
      <c r="Q11" s="43" t="s">
        <v>25</v>
      </c>
      <c r="R11" s="43">
        <v>45425</v>
      </c>
      <c r="S11" s="45">
        <v>40</v>
      </c>
      <c r="T11" s="44">
        <f t="shared" si="1"/>
        <v>91</v>
      </c>
      <c r="U11" s="46" t="str">
        <f t="shared" si="2"/>
        <v>5</v>
      </c>
      <c r="V11" s="47"/>
      <c r="W11" s="23"/>
      <c r="X11" s="23"/>
      <c r="Y11" s="23"/>
      <c r="Z11" s="23"/>
    </row>
    <row r="12" spans="1:33" s="48" customFormat="1" ht="20.100000000000001" customHeight="1">
      <c r="A12" s="37" t="s">
        <v>21</v>
      </c>
      <c r="B12" s="69" t="s">
        <v>50</v>
      </c>
      <c r="C12" s="67">
        <f t="shared" ca="1" si="4"/>
        <v>36</v>
      </c>
      <c r="D12" s="107" t="str">
        <f t="shared" ca="1" si="3"/>
        <v>34-37</v>
      </c>
      <c r="E12" s="129"/>
      <c r="F12" s="90" t="s">
        <v>23</v>
      </c>
      <c r="G12" s="91"/>
      <c r="H12" s="120"/>
      <c r="I12" s="90" t="s">
        <v>23</v>
      </c>
      <c r="J12" s="50"/>
      <c r="K12" s="89">
        <f>IF(I12&lt;&gt;"NO",IF(A12="M",HLOOKUP(D12,POMPE!$A$4:$J$53,52-I12,TRUE),HLOOKUP(D12,POMPE!$L$4:$U$45,42-I12,TRUE)),0)</f>
        <v>0</v>
      </c>
      <c r="L12" s="120"/>
      <c r="M12" s="93"/>
      <c r="N12" s="112"/>
      <c r="O12" s="120"/>
      <c r="P12" s="116">
        <f>SUM(G12,J12,N12)</f>
        <v>0</v>
      </c>
      <c r="Q12" s="49" t="s">
        <v>23</v>
      </c>
      <c r="R12" s="51"/>
      <c r="S12" s="45"/>
      <c r="T12" s="44">
        <f t="shared" si="1"/>
        <v>0</v>
      </c>
      <c r="U12" s="46" t="str">
        <f t="shared" si="2"/>
        <v>1</v>
      </c>
      <c r="V12" s="47"/>
      <c r="W12" s="23"/>
      <c r="X12" s="23"/>
      <c r="Y12" s="23"/>
      <c r="Z12" s="23"/>
    </row>
    <row r="13" spans="1:33" s="48" customFormat="1" ht="20.100000000000001" customHeight="1">
      <c r="A13" s="36" t="s">
        <v>26</v>
      </c>
      <c r="B13" s="68" t="s">
        <v>51</v>
      </c>
      <c r="C13" s="41">
        <f t="shared" ca="1" si="4"/>
        <v>28</v>
      </c>
      <c r="D13" s="107" t="str">
        <f t="shared" ca="1" si="3"/>
        <v>26-29</v>
      </c>
      <c r="E13" s="129"/>
      <c r="F13" s="97" t="s">
        <v>23</v>
      </c>
      <c r="G13" s="89"/>
      <c r="H13" s="120"/>
      <c r="I13" s="97" t="s">
        <v>23</v>
      </c>
      <c r="J13" s="16"/>
      <c r="K13" s="89">
        <f>IF(I13&lt;&gt;"NO",IF(A13="M",HLOOKUP(D13,POMPE!$A$4:$J$53,52-I13,TRUE),HLOOKUP(D13,POMPE!$L$4:$U$45,42-I13,TRUE)),0)</f>
        <v>0</v>
      </c>
      <c r="L13" s="120"/>
      <c r="M13" s="92"/>
      <c r="N13" s="111"/>
      <c r="O13" s="120"/>
      <c r="P13" s="116">
        <f>SUM(G13,J13,N13)</f>
        <v>0</v>
      </c>
      <c r="Q13" s="57" t="s">
        <v>23</v>
      </c>
      <c r="R13" s="43"/>
      <c r="S13" s="45"/>
      <c r="T13" s="44">
        <f t="shared" si="1"/>
        <v>0</v>
      </c>
      <c r="U13" s="46" t="str">
        <f t="shared" si="2"/>
        <v>1</v>
      </c>
      <c r="V13" s="47"/>
      <c r="W13" s="24"/>
      <c r="X13" s="23"/>
      <c r="Y13" s="23"/>
      <c r="Z13" s="23"/>
    </row>
    <row r="14" spans="1:33" s="48" customFormat="1" ht="20.100000000000001" customHeight="1">
      <c r="A14" s="37" t="s">
        <v>21</v>
      </c>
      <c r="B14" s="69" t="s">
        <v>52</v>
      </c>
      <c r="C14" s="67">
        <f t="shared" ca="1" si="4"/>
        <v>33</v>
      </c>
      <c r="D14" s="107" t="str">
        <f t="shared" ca="1" si="3"/>
        <v>30-33</v>
      </c>
      <c r="E14" s="129"/>
      <c r="F14" s="98" t="s">
        <v>53</v>
      </c>
      <c r="G14" s="91">
        <v>17</v>
      </c>
      <c r="H14" s="120"/>
      <c r="I14" s="98">
        <v>15</v>
      </c>
      <c r="J14" s="50">
        <v>8</v>
      </c>
      <c r="K14" s="89">
        <f ca="1">IF(I14&lt;&gt;"NO",IF(A14="M",HLOOKUP(D14,POMPE!$A$4:$J$53,52-I14,TRUE),HLOOKUP(D14,POMPE!$L$4:$U$45,42-I14,TRUE)),0)</f>
        <v>8</v>
      </c>
      <c r="L14" s="120"/>
      <c r="M14" s="93" t="s">
        <v>54</v>
      </c>
      <c r="N14" s="112">
        <v>20</v>
      </c>
      <c r="O14" s="120"/>
      <c r="P14" s="116">
        <f>SUM(G14,J14,N14)</f>
        <v>45</v>
      </c>
      <c r="Q14" s="51" t="s">
        <v>25</v>
      </c>
      <c r="R14" s="51">
        <v>45425</v>
      </c>
      <c r="S14" s="45">
        <v>40</v>
      </c>
      <c r="T14" s="44">
        <f t="shared" si="1"/>
        <v>85</v>
      </c>
      <c r="U14" s="46" t="str">
        <f t="shared" si="2"/>
        <v>5</v>
      </c>
      <c r="V14" s="47"/>
    </row>
    <row r="15" spans="1:33" s="48" customFormat="1" ht="20.100000000000001" customHeight="1">
      <c r="A15" s="36" t="s">
        <v>26</v>
      </c>
      <c r="B15" s="68" t="s">
        <v>55</v>
      </c>
      <c r="C15" s="41">
        <f t="shared" ca="1" si="4"/>
        <v>27</v>
      </c>
      <c r="D15" s="107" t="str">
        <f t="shared" ca="1" si="3"/>
        <v>26-29</v>
      </c>
      <c r="E15" s="129"/>
      <c r="F15" s="97" t="s">
        <v>23</v>
      </c>
      <c r="G15" s="89"/>
      <c r="H15" s="120"/>
      <c r="I15" s="97" t="s">
        <v>23</v>
      </c>
      <c r="J15" s="16"/>
      <c r="K15" s="89">
        <f>IF(I15&lt;&gt;"NO",IF(A15="M",HLOOKUP(D15,POMPE!$A$4:$J$53,52-I15,TRUE),HLOOKUP(D15,POMPE!$L$4:$U$45,42-I15,TRUE)),0)</f>
        <v>0</v>
      </c>
      <c r="L15" s="120"/>
      <c r="M15" s="92"/>
      <c r="N15" s="111"/>
      <c r="O15" s="120"/>
      <c r="P15" s="116">
        <f>SUM(G15,J15,N15)</f>
        <v>0</v>
      </c>
      <c r="Q15" s="57" t="s">
        <v>23</v>
      </c>
      <c r="R15" s="42"/>
      <c r="S15" s="45"/>
      <c r="T15" s="53">
        <f t="shared" si="1"/>
        <v>0</v>
      </c>
      <c r="U15" s="46" t="str">
        <f t="shared" si="2"/>
        <v>1</v>
      </c>
      <c r="V15" s="47"/>
    </row>
    <row r="16" spans="1:33" s="48" customFormat="1" ht="20.100000000000001" customHeight="1">
      <c r="A16" s="38"/>
      <c r="B16" s="38"/>
      <c r="C16" s="38"/>
      <c r="D16" s="38"/>
      <c r="E16" s="130"/>
      <c r="F16" s="94"/>
      <c r="G16" s="95"/>
      <c r="H16" s="121"/>
      <c r="I16" s="94"/>
      <c r="J16" s="34"/>
      <c r="K16" s="95" t="e">
        <f>IF(I16&lt;&gt;"NO",IF(A16="M",HLOOKUP(D16,POMPE!$A$4:$J$53,52-I16,TRUE),HLOOKUP(D16,POMPE!$L$4:$U$45,42-I16,TRUE)),0)</f>
        <v>#N/A</v>
      </c>
      <c r="L16" s="121"/>
      <c r="M16" s="94"/>
      <c r="N16" s="95"/>
      <c r="O16" s="121"/>
      <c r="P16" s="34"/>
      <c r="Q16" s="34"/>
      <c r="R16" s="34"/>
      <c r="S16" s="34"/>
      <c r="T16" s="34"/>
      <c r="U16" s="55"/>
      <c r="V16" s="47"/>
    </row>
    <row r="17" spans="1:22" s="48" customFormat="1" ht="20.100000000000001" customHeight="1">
      <c r="A17" s="37" t="s">
        <v>26</v>
      </c>
      <c r="B17" s="69" t="s">
        <v>56</v>
      </c>
      <c r="C17" s="67">
        <f ca="1">DATEDIF(B17,TODAY(),"Y")</f>
        <v>37</v>
      </c>
      <c r="D17" s="107" t="str">
        <f t="shared" ca="1" si="3"/>
        <v>34-37</v>
      </c>
      <c r="E17" s="129"/>
      <c r="F17" s="98"/>
      <c r="G17" s="99"/>
      <c r="H17" s="125"/>
      <c r="I17" s="98">
        <v>34</v>
      </c>
      <c r="J17" s="50">
        <v>14</v>
      </c>
      <c r="K17" s="89">
        <f ca="1">IF(I17&lt;&gt;"NO",IF(A17="M",HLOOKUP(D17,POMPE!$A$4:$J$53,52-I17,TRUE),HLOOKUP(D17,POMPE!$L$4:$U$45,42-I17,TRUE)),0)</f>
        <v>14</v>
      </c>
      <c r="L17" s="120"/>
      <c r="M17" s="98"/>
      <c r="N17" s="99"/>
      <c r="O17" s="120"/>
      <c r="P17" s="117">
        <f>SUM(G17,J17,N17)</f>
        <v>14</v>
      </c>
      <c r="Q17" s="58"/>
      <c r="R17" s="59"/>
      <c r="S17" s="60"/>
      <c r="T17" s="61">
        <f t="shared" si="1"/>
        <v>14</v>
      </c>
      <c r="U17" s="46" t="str">
        <f t="shared" si="2"/>
        <v>1</v>
      </c>
      <c r="V17" s="47"/>
    </row>
    <row r="18" spans="1:22" s="48" customFormat="1" ht="20.100000000000001" customHeight="1">
      <c r="A18" s="38"/>
      <c r="B18" s="38"/>
      <c r="C18" s="38"/>
      <c r="D18" s="38"/>
      <c r="E18" s="130"/>
      <c r="F18" s="94"/>
      <c r="G18" s="95"/>
      <c r="H18" s="121"/>
      <c r="I18" s="94"/>
      <c r="J18" s="34"/>
      <c r="K18" s="132" t="e">
        <f>IF(I18&lt;&gt;"NO",IF(A18="M",HLOOKUP(D18,POMPE!$A$4:$J$53,52-I18,TRUE),HLOOKUP(D18,POMPE!$L$4:$U$45,42-I18,TRUE)),0)</f>
        <v>#N/A</v>
      </c>
      <c r="L18" s="121"/>
      <c r="M18" s="94"/>
      <c r="N18" s="95"/>
      <c r="O18" s="121"/>
      <c r="P18" s="34"/>
      <c r="Q18" s="34"/>
      <c r="R18" s="34"/>
      <c r="S18" s="54"/>
      <c r="T18" s="34"/>
      <c r="U18" s="55"/>
      <c r="V18" s="47"/>
    </row>
    <row r="19" spans="1:22" s="48" customFormat="1" ht="20.100000000000001" customHeight="1">
      <c r="A19" s="36" t="s">
        <v>26</v>
      </c>
      <c r="B19" s="68" t="s">
        <v>57</v>
      </c>
      <c r="C19" s="41">
        <f ca="1">DATEDIF(B19,TODAY(),"Y")</f>
        <v>37</v>
      </c>
      <c r="D19" s="107" t="str">
        <f t="shared" ca="1" si="3"/>
        <v>34-37</v>
      </c>
      <c r="E19" s="129"/>
      <c r="F19" s="97" t="s">
        <v>23</v>
      </c>
      <c r="G19" s="100"/>
      <c r="H19" s="125"/>
      <c r="I19" s="97" t="s">
        <v>23</v>
      </c>
      <c r="J19" s="16"/>
      <c r="K19" s="89">
        <f>IF(I19&lt;&gt;"NO",IF(A19="M",HLOOKUP(D19,POMPE!$A$4:$J$53,52-I19,TRUE),HLOOKUP(D19,POMPE!$L$4:$U$45,42-I19,TRUE)),0)</f>
        <v>0</v>
      </c>
      <c r="L19" s="120"/>
      <c r="M19" s="96"/>
      <c r="N19" s="100"/>
      <c r="O19" s="120"/>
      <c r="P19" s="118">
        <f>SUM(G19,J19,N19)</f>
        <v>0</v>
      </c>
      <c r="Q19" s="63" t="s">
        <v>23</v>
      </c>
      <c r="R19" s="62"/>
      <c r="S19" s="64"/>
      <c r="T19" s="56">
        <f t="shared" si="1"/>
        <v>0</v>
      </c>
      <c r="U19" s="46" t="str">
        <f t="shared" si="2"/>
        <v>1</v>
      </c>
      <c r="V19" s="47"/>
    </row>
    <row r="20" spans="1:22" s="48" customFormat="1" ht="20.100000000000001" customHeight="1">
      <c r="A20" s="37"/>
      <c r="B20" s="69"/>
      <c r="C20" s="67"/>
      <c r="D20" s="107" t="str">
        <f t="shared" si="3"/>
        <v>18-21</v>
      </c>
      <c r="E20" s="129"/>
      <c r="F20" s="98"/>
      <c r="G20" s="99"/>
      <c r="H20" s="125"/>
      <c r="I20" s="98"/>
      <c r="J20" s="50"/>
      <c r="K20" s="89">
        <f>IF(I20&lt;&gt;"NO",IF(A20="M",HLOOKUP(D20,POMPE!$A$4:$J$53,52-I20,TRUE),HLOOKUP(D20,POMPE!$L$4:$U$45,42-I20,TRUE)),0)</f>
        <v>0</v>
      </c>
      <c r="L20" s="120"/>
      <c r="M20" s="98"/>
      <c r="N20" s="99"/>
      <c r="O20" s="120"/>
      <c r="P20" s="116">
        <f>SUM(G20,J20,N20)</f>
        <v>0</v>
      </c>
      <c r="Q20" s="52"/>
      <c r="R20" s="51"/>
      <c r="S20" s="45"/>
      <c r="T20" s="44">
        <f t="shared" si="1"/>
        <v>0</v>
      </c>
      <c r="U20" s="46" t="str">
        <f t="shared" si="2"/>
        <v>1</v>
      </c>
      <c r="V20" s="47"/>
    </row>
    <row r="21" spans="1:22" s="48" customFormat="1" ht="20.100000000000001" customHeight="1">
      <c r="A21" s="36" t="s">
        <v>21</v>
      </c>
      <c r="B21" s="68" t="s">
        <v>58</v>
      </c>
      <c r="C21" s="41">
        <f t="shared" ref="C21:C26" ca="1" si="5">DATEDIF(B21,TODAY(),"Y")</f>
        <v>29</v>
      </c>
      <c r="D21" s="107" t="str">
        <f t="shared" ca="1" si="3"/>
        <v>26-29</v>
      </c>
      <c r="E21" s="129"/>
      <c r="F21" s="97" t="s">
        <v>23</v>
      </c>
      <c r="G21" s="101"/>
      <c r="H21" s="126"/>
      <c r="I21" s="97" t="s">
        <v>23</v>
      </c>
      <c r="J21" s="16"/>
      <c r="K21" s="89">
        <f>IF(I21&lt;&gt;"NO",IF(A21="M",HLOOKUP(D21,POMPE!$A$4:$J$53,52-I21,TRUE),HLOOKUP(D21,POMPE!$L$4:$U$45,42-I21,TRUE)),0)</f>
        <v>0</v>
      </c>
      <c r="L21" s="120"/>
      <c r="M21" s="103"/>
      <c r="N21" s="101"/>
      <c r="O21" s="120"/>
      <c r="P21" s="116">
        <f>SUM(G21,J21,N21)</f>
        <v>0</v>
      </c>
      <c r="Q21" s="57" t="s">
        <v>23</v>
      </c>
      <c r="R21" s="42"/>
      <c r="S21" s="45"/>
      <c r="T21" s="44">
        <f t="shared" si="1"/>
        <v>0</v>
      </c>
      <c r="U21" s="46" t="str">
        <f t="shared" si="2"/>
        <v>1</v>
      </c>
      <c r="V21" s="47"/>
    </row>
    <row r="22" spans="1:22" s="48" customFormat="1" ht="20.100000000000001" customHeight="1">
      <c r="A22" s="37" t="s">
        <v>26</v>
      </c>
      <c r="B22" s="69" t="s">
        <v>59</v>
      </c>
      <c r="C22" s="67">
        <f t="shared" ca="1" si="5"/>
        <v>22</v>
      </c>
      <c r="D22" s="107" t="str">
        <f t="shared" ca="1" si="3"/>
        <v>22-25</v>
      </c>
      <c r="E22" s="129"/>
      <c r="F22" s="90" t="s">
        <v>23</v>
      </c>
      <c r="G22" s="102"/>
      <c r="H22" s="126"/>
      <c r="I22" s="90" t="s">
        <v>23</v>
      </c>
      <c r="J22" s="50"/>
      <c r="K22" s="89">
        <f>IF(I22&lt;&gt;"NO",IF(A22="M",HLOOKUP(D22,POMPE!$A$4:$J$53,52-I22,TRUE),HLOOKUP(D22,POMPE!$L$4:$U$45,42-I22,TRUE)),0)</f>
        <v>0</v>
      </c>
      <c r="L22" s="120"/>
      <c r="M22" s="113"/>
      <c r="N22" s="102"/>
      <c r="O22" s="120"/>
      <c r="P22" s="116">
        <f>SUM(G22,J22,N22)</f>
        <v>0</v>
      </c>
      <c r="Q22" s="49" t="s">
        <v>23</v>
      </c>
      <c r="R22" s="51"/>
      <c r="S22" s="45"/>
      <c r="T22" s="44">
        <f t="shared" si="1"/>
        <v>0</v>
      </c>
      <c r="U22" s="46" t="str">
        <f t="shared" si="2"/>
        <v>1</v>
      </c>
      <c r="V22" s="47"/>
    </row>
    <row r="23" spans="1:22" s="48" customFormat="1" ht="20.100000000000001" customHeight="1">
      <c r="A23" s="36" t="s">
        <v>21</v>
      </c>
      <c r="B23" s="68" t="s">
        <v>60</v>
      </c>
      <c r="C23" s="41">
        <f t="shared" ca="1" si="5"/>
        <v>24</v>
      </c>
      <c r="D23" s="107" t="str">
        <f t="shared" ca="1" si="3"/>
        <v>22-25</v>
      </c>
      <c r="E23" s="129"/>
      <c r="F23" s="103" t="s">
        <v>61</v>
      </c>
      <c r="G23" s="101">
        <v>14</v>
      </c>
      <c r="H23" s="126"/>
      <c r="I23" s="96">
        <v>22</v>
      </c>
      <c r="J23" s="16">
        <v>14</v>
      </c>
      <c r="K23" s="89">
        <f ca="1">IF(I23&lt;&gt;"NO",IF(A23="M",HLOOKUP(D23,POMPE!$A$4:$J$53,52-I23,TRUE),HLOOKUP(D23,POMPE!$L$4:$U$45,42-I23,TRUE)),0)</f>
        <v>14</v>
      </c>
      <c r="L23" s="120"/>
      <c r="M23" s="92" t="s">
        <v>62</v>
      </c>
      <c r="N23" s="89">
        <v>20</v>
      </c>
      <c r="O23" s="120"/>
      <c r="P23" s="116">
        <f>SUM(G23,J23,N23)</f>
        <v>48</v>
      </c>
      <c r="Q23" s="57" t="s">
        <v>23</v>
      </c>
      <c r="R23" s="42"/>
      <c r="S23" s="45"/>
      <c r="T23" s="44">
        <f t="shared" si="1"/>
        <v>48</v>
      </c>
      <c r="U23" s="46" t="str">
        <f t="shared" si="2"/>
        <v>3</v>
      </c>
      <c r="V23" s="47"/>
    </row>
    <row r="24" spans="1:22" s="48" customFormat="1" ht="20.100000000000001" customHeight="1">
      <c r="A24" s="37" t="s">
        <v>26</v>
      </c>
      <c r="B24" s="69" t="s">
        <v>63</v>
      </c>
      <c r="C24" s="67">
        <f t="shared" ca="1" si="5"/>
        <v>26</v>
      </c>
      <c r="D24" s="107" t="str">
        <f t="shared" ca="1" si="3"/>
        <v>26-29</v>
      </c>
      <c r="E24" s="129"/>
      <c r="F24" s="90" t="s">
        <v>23</v>
      </c>
      <c r="G24" s="102"/>
      <c r="H24" s="126"/>
      <c r="I24" s="90" t="s">
        <v>23</v>
      </c>
      <c r="J24" s="50"/>
      <c r="K24" s="89">
        <f>IF(I24&lt;&gt;"NO",IF(A24="M",HLOOKUP(D24,POMPE!$A$4:$J$53,52-I24,TRUE),HLOOKUP(D24,POMPE!$L$4:$U$45,42-I24,TRUE)),0)</f>
        <v>0</v>
      </c>
      <c r="L24" s="120"/>
      <c r="M24" s="113"/>
      <c r="N24" s="102"/>
      <c r="O24" s="120"/>
      <c r="P24" s="116">
        <f>SUM(G24,J24,N24)</f>
        <v>0</v>
      </c>
      <c r="Q24" s="49" t="s">
        <v>23</v>
      </c>
      <c r="R24" s="51"/>
      <c r="S24" s="45"/>
      <c r="T24" s="44">
        <f t="shared" si="1"/>
        <v>0</v>
      </c>
      <c r="U24" s="46" t="str">
        <f t="shared" si="2"/>
        <v>1</v>
      </c>
      <c r="V24" s="47"/>
    </row>
    <row r="25" spans="1:22" s="48" customFormat="1" ht="20.100000000000001" customHeight="1">
      <c r="A25" s="36" t="s">
        <v>21</v>
      </c>
      <c r="B25" s="68" t="s">
        <v>64</v>
      </c>
      <c r="C25" s="41">
        <f t="shared" ca="1" si="5"/>
        <v>20</v>
      </c>
      <c r="D25" s="107" t="str">
        <f t="shared" ca="1" si="3"/>
        <v>18-21</v>
      </c>
      <c r="E25" s="129"/>
      <c r="F25" s="97" t="s">
        <v>23</v>
      </c>
      <c r="G25" s="101"/>
      <c r="H25" s="126"/>
      <c r="I25" s="97" t="s">
        <v>23</v>
      </c>
      <c r="J25" s="16"/>
      <c r="K25" s="89">
        <f>IF(I25&lt;&gt;"NO",IF(A25="M",HLOOKUP(D25,POMPE!$A$4:$J$53,52-I25,TRUE),HLOOKUP(D25,POMPE!$L$4:$U$45,42-I25,TRUE)),0)</f>
        <v>0</v>
      </c>
      <c r="L25" s="120"/>
      <c r="M25" s="103"/>
      <c r="N25" s="101"/>
      <c r="O25" s="120"/>
      <c r="P25" s="116">
        <f>SUM(G25,J25,N25)</f>
        <v>0</v>
      </c>
      <c r="Q25" s="57" t="s">
        <v>23</v>
      </c>
      <c r="R25" s="42"/>
      <c r="S25" s="45"/>
      <c r="T25" s="44">
        <f t="shared" si="1"/>
        <v>0</v>
      </c>
      <c r="U25" s="46" t="str">
        <f t="shared" si="2"/>
        <v>1</v>
      </c>
      <c r="V25" s="47"/>
    </row>
    <row r="26" spans="1:22" s="35" customFormat="1" ht="20.25" customHeight="1">
      <c r="A26" s="37" t="s">
        <v>21</v>
      </c>
      <c r="B26" s="69" t="s">
        <v>65</v>
      </c>
      <c r="C26" s="67">
        <f t="shared" ca="1" si="5"/>
        <v>20</v>
      </c>
      <c r="D26" s="107" t="str">
        <f t="shared" ca="1" si="3"/>
        <v>18-21</v>
      </c>
      <c r="E26" s="129"/>
      <c r="F26" s="104" t="s">
        <v>23</v>
      </c>
      <c r="G26" s="105"/>
      <c r="H26" s="127"/>
      <c r="I26" s="104" t="s">
        <v>23</v>
      </c>
      <c r="J26" s="110"/>
      <c r="K26" s="133">
        <f>IF(I26&lt;&gt;"NO",IF(A26="M",HLOOKUP(D26,POMPE!$A$4:$J$53,52-I26,TRUE),HLOOKUP(D26,POMPE!$L$4:$U$45,42-I26,TRUE)),0)</f>
        <v>0</v>
      </c>
      <c r="L26" s="120"/>
      <c r="M26" s="114"/>
      <c r="N26" s="105"/>
      <c r="O26" s="120"/>
      <c r="P26" s="116">
        <f>SUM(G26,J26,N26)</f>
        <v>0</v>
      </c>
      <c r="Q26" s="49" t="s">
        <v>23</v>
      </c>
      <c r="R26" s="65"/>
      <c r="S26" s="45"/>
      <c r="T26" s="44">
        <f t="shared" si="1"/>
        <v>0</v>
      </c>
      <c r="U26" s="46" t="str">
        <f t="shared" si="2"/>
        <v>1</v>
      </c>
      <c r="V26" s="66"/>
    </row>
    <row r="27" spans="1:22">
      <c r="F27"/>
      <c r="I27"/>
      <c r="M27"/>
    </row>
    <row r="28" spans="1:22">
      <c r="F28"/>
      <c r="I28"/>
      <c r="M28"/>
    </row>
    <row r="29" spans="1:22">
      <c r="F29"/>
      <c r="I29"/>
      <c r="M29"/>
    </row>
    <row r="30" spans="1:22">
      <c r="F30"/>
      <c r="I30"/>
      <c r="M30"/>
    </row>
    <row r="31" spans="1:22">
      <c r="F31"/>
      <c r="I31"/>
      <c r="M31"/>
    </row>
    <row r="32" spans="1:22">
      <c r="F32"/>
      <c r="I32"/>
      <c r="M32"/>
    </row>
    <row r="33" spans="6:13">
      <c r="F33"/>
      <c r="I33"/>
      <c r="M33"/>
    </row>
    <row r="34" spans="6:13">
      <c r="F34"/>
    </row>
    <row r="35" spans="6:13">
      <c r="F35"/>
    </row>
    <row r="37" spans="6:13">
      <c r="M37"/>
    </row>
  </sheetData>
  <conditionalFormatting sqref="P39:P1048576 M37 S9:S15 S17 S19:S25 P36:S38 P1:P7 P19:P35 P17 P9:P15">
    <cfRule type="colorScale" priority="31">
      <colorScale>
        <cfvo type="num" val="31"/>
        <cfvo type="num" val="32"/>
        <color rgb="FFFF0000"/>
        <color rgb="FFFFFF00"/>
      </colorScale>
    </cfRule>
  </conditionalFormatting>
  <conditionalFormatting sqref="S3:T7 T9:T15 T17 T19:T26">
    <cfRule type="colorScale" priority="7">
      <colorScale>
        <cfvo type="num" val="31"/>
        <cfvo type="num" val="32"/>
        <color rgb="FFFF0000"/>
        <color rgb="FFFFFF00"/>
      </colorScale>
    </cfRule>
  </conditionalFormatting>
  <conditionalFormatting sqref="S26">
    <cfRule type="colorScale" priority="3">
      <colorScale>
        <cfvo type="num" val="31"/>
        <cfvo type="num" val="32"/>
        <color rgb="FFFF0000"/>
        <color rgb="FFFFFF00"/>
      </colorScale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U53"/>
  <sheetViews>
    <sheetView workbookViewId="0">
      <selection activeCell="Q1" sqref="Q1"/>
    </sheetView>
  </sheetViews>
  <sheetFormatPr defaultColWidth="11.42578125" defaultRowHeight="12.75"/>
  <cols>
    <col min="1" max="1" width="7.42578125" style="2" bestFit="1" customWidth="1"/>
    <col min="2" max="9" width="5.5703125" style="2" bestFit="1" customWidth="1"/>
    <col min="10" max="10" width="7.5703125" style="2" bestFit="1" customWidth="1"/>
    <col min="11" max="11" width="11.42578125" style="2"/>
    <col min="12" max="12" width="7.42578125" style="2" bestFit="1" customWidth="1"/>
    <col min="13" max="20" width="5.5703125" style="2" bestFit="1" customWidth="1"/>
    <col min="21" max="21" width="7.5703125" style="2" bestFit="1" customWidth="1"/>
    <col min="22" max="256" width="11.42578125" style="2"/>
    <col min="257" max="257" width="7.42578125" style="2" bestFit="1" customWidth="1"/>
    <col min="258" max="265" width="5.5703125" style="2" bestFit="1" customWidth="1"/>
    <col min="266" max="266" width="7.5703125" style="2" bestFit="1" customWidth="1"/>
    <col min="267" max="267" width="11.42578125" style="2"/>
    <col min="268" max="268" width="7.42578125" style="2" bestFit="1" customWidth="1"/>
    <col min="269" max="276" width="5.5703125" style="2" bestFit="1" customWidth="1"/>
    <col min="277" max="277" width="7.5703125" style="2" bestFit="1" customWidth="1"/>
    <col min="278" max="512" width="11.42578125" style="2"/>
    <col min="513" max="513" width="7.42578125" style="2" bestFit="1" customWidth="1"/>
    <col min="514" max="521" width="5.5703125" style="2" bestFit="1" customWidth="1"/>
    <col min="522" max="522" width="7.5703125" style="2" bestFit="1" customWidth="1"/>
    <col min="523" max="523" width="11.42578125" style="2"/>
    <col min="524" max="524" width="7.42578125" style="2" bestFit="1" customWidth="1"/>
    <col min="525" max="532" width="5.5703125" style="2" bestFit="1" customWidth="1"/>
    <col min="533" max="533" width="7.5703125" style="2" bestFit="1" customWidth="1"/>
    <col min="534" max="768" width="11.42578125" style="2"/>
    <col min="769" max="769" width="7.42578125" style="2" bestFit="1" customWidth="1"/>
    <col min="770" max="777" width="5.5703125" style="2" bestFit="1" customWidth="1"/>
    <col min="778" max="778" width="7.5703125" style="2" bestFit="1" customWidth="1"/>
    <col min="779" max="779" width="11.42578125" style="2"/>
    <col min="780" max="780" width="7.42578125" style="2" bestFit="1" customWidth="1"/>
    <col min="781" max="788" width="5.5703125" style="2" bestFit="1" customWidth="1"/>
    <col min="789" max="789" width="7.5703125" style="2" bestFit="1" customWidth="1"/>
    <col min="790" max="1024" width="11.42578125" style="2"/>
    <col min="1025" max="1025" width="7.42578125" style="2" bestFit="1" customWidth="1"/>
    <col min="1026" max="1033" width="5.5703125" style="2" bestFit="1" customWidth="1"/>
    <col min="1034" max="1034" width="7.5703125" style="2" bestFit="1" customWidth="1"/>
    <col min="1035" max="1035" width="11.42578125" style="2"/>
    <col min="1036" max="1036" width="7.42578125" style="2" bestFit="1" customWidth="1"/>
    <col min="1037" max="1044" width="5.5703125" style="2" bestFit="1" customWidth="1"/>
    <col min="1045" max="1045" width="7.5703125" style="2" bestFit="1" customWidth="1"/>
    <col min="1046" max="1280" width="11.42578125" style="2"/>
    <col min="1281" max="1281" width="7.42578125" style="2" bestFit="1" customWidth="1"/>
    <col min="1282" max="1289" width="5.5703125" style="2" bestFit="1" customWidth="1"/>
    <col min="1290" max="1290" width="7.5703125" style="2" bestFit="1" customWidth="1"/>
    <col min="1291" max="1291" width="11.42578125" style="2"/>
    <col min="1292" max="1292" width="7.42578125" style="2" bestFit="1" customWidth="1"/>
    <col min="1293" max="1300" width="5.5703125" style="2" bestFit="1" customWidth="1"/>
    <col min="1301" max="1301" width="7.5703125" style="2" bestFit="1" customWidth="1"/>
    <col min="1302" max="1536" width="11.42578125" style="2"/>
    <col min="1537" max="1537" width="7.42578125" style="2" bestFit="1" customWidth="1"/>
    <col min="1538" max="1545" width="5.5703125" style="2" bestFit="1" customWidth="1"/>
    <col min="1546" max="1546" width="7.5703125" style="2" bestFit="1" customWidth="1"/>
    <col min="1547" max="1547" width="11.42578125" style="2"/>
    <col min="1548" max="1548" width="7.42578125" style="2" bestFit="1" customWidth="1"/>
    <col min="1549" max="1556" width="5.5703125" style="2" bestFit="1" customWidth="1"/>
    <col min="1557" max="1557" width="7.5703125" style="2" bestFit="1" customWidth="1"/>
    <col min="1558" max="1792" width="11.42578125" style="2"/>
    <col min="1793" max="1793" width="7.42578125" style="2" bestFit="1" customWidth="1"/>
    <col min="1794" max="1801" width="5.5703125" style="2" bestFit="1" customWidth="1"/>
    <col min="1802" max="1802" width="7.5703125" style="2" bestFit="1" customWidth="1"/>
    <col min="1803" max="1803" width="11.42578125" style="2"/>
    <col min="1804" max="1804" width="7.42578125" style="2" bestFit="1" customWidth="1"/>
    <col min="1805" max="1812" width="5.5703125" style="2" bestFit="1" customWidth="1"/>
    <col min="1813" max="1813" width="7.5703125" style="2" bestFit="1" customWidth="1"/>
    <col min="1814" max="2048" width="11.42578125" style="2"/>
    <col min="2049" max="2049" width="7.42578125" style="2" bestFit="1" customWidth="1"/>
    <col min="2050" max="2057" width="5.5703125" style="2" bestFit="1" customWidth="1"/>
    <col min="2058" max="2058" width="7.5703125" style="2" bestFit="1" customWidth="1"/>
    <col min="2059" max="2059" width="11.42578125" style="2"/>
    <col min="2060" max="2060" width="7.42578125" style="2" bestFit="1" customWidth="1"/>
    <col min="2061" max="2068" width="5.5703125" style="2" bestFit="1" customWidth="1"/>
    <col min="2069" max="2069" width="7.5703125" style="2" bestFit="1" customWidth="1"/>
    <col min="2070" max="2304" width="11.42578125" style="2"/>
    <col min="2305" max="2305" width="7.42578125" style="2" bestFit="1" customWidth="1"/>
    <col min="2306" max="2313" width="5.5703125" style="2" bestFit="1" customWidth="1"/>
    <col min="2314" max="2314" width="7.5703125" style="2" bestFit="1" customWidth="1"/>
    <col min="2315" max="2315" width="11.42578125" style="2"/>
    <col min="2316" max="2316" width="7.42578125" style="2" bestFit="1" customWidth="1"/>
    <col min="2317" max="2324" width="5.5703125" style="2" bestFit="1" customWidth="1"/>
    <col min="2325" max="2325" width="7.5703125" style="2" bestFit="1" customWidth="1"/>
    <col min="2326" max="2560" width="11.42578125" style="2"/>
    <col min="2561" max="2561" width="7.42578125" style="2" bestFit="1" customWidth="1"/>
    <col min="2562" max="2569" width="5.5703125" style="2" bestFit="1" customWidth="1"/>
    <col min="2570" max="2570" width="7.5703125" style="2" bestFit="1" customWidth="1"/>
    <col min="2571" max="2571" width="11.42578125" style="2"/>
    <col min="2572" max="2572" width="7.42578125" style="2" bestFit="1" customWidth="1"/>
    <col min="2573" max="2580" width="5.5703125" style="2" bestFit="1" customWidth="1"/>
    <col min="2581" max="2581" width="7.5703125" style="2" bestFit="1" customWidth="1"/>
    <col min="2582" max="2816" width="11.42578125" style="2"/>
    <col min="2817" max="2817" width="7.42578125" style="2" bestFit="1" customWidth="1"/>
    <col min="2818" max="2825" width="5.5703125" style="2" bestFit="1" customWidth="1"/>
    <col min="2826" max="2826" width="7.5703125" style="2" bestFit="1" customWidth="1"/>
    <col min="2827" max="2827" width="11.42578125" style="2"/>
    <col min="2828" max="2828" width="7.42578125" style="2" bestFit="1" customWidth="1"/>
    <col min="2829" max="2836" width="5.5703125" style="2" bestFit="1" customWidth="1"/>
    <col min="2837" max="2837" width="7.5703125" style="2" bestFit="1" customWidth="1"/>
    <col min="2838" max="3072" width="11.42578125" style="2"/>
    <col min="3073" max="3073" width="7.42578125" style="2" bestFit="1" customWidth="1"/>
    <col min="3074" max="3081" width="5.5703125" style="2" bestFit="1" customWidth="1"/>
    <col min="3082" max="3082" width="7.5703125" style="2" bestFit="1" customWidth="1"/>
    <col min="3083" max="3083" width="11.42578125" style="2"/>
    <col min="3084" max="3084" width="7.42578125" style="2" bestFit="1" customWidth="1"/>
    <col min="3085" max="3092" width="5.5703125" style="2" bestFit="1" customWidth="1"/>
    <col min="3093" max="3093" width="7.5703125" style="2" bestFit="1" customWidth="1"/>
    <col min="3094" max="3328" width="11.42578125" style="2"/>
    <col min="3329" max="3329" width="7.42578125" style="2" bestFit="1" customWidth="1"/>
    <col min="3330" max="3337" width="5.5703125" style="2" bestFit="1" customWidth="1"/>
    <col min="3338" max="3338" width="7.5703125" style="2" bestFit="1" customWidth="1"/>
    <col min="3339" max="3339" width="11.42578125" style="2"/>
    <col min="3340" max="3340" width="7.42578125" style="2" bestFit="1" customWidth="1"/>
    <col min="3341" max="3348" width="5.5703125" style="2" bestFit="1" customWidth="1"/>
    <col min="3349" max="3349" width="7.5703125" style="2" bestFit="1" customWidth="1"/>
    <col min="3350" max="3584" width="11.42578125" style="2"/>
    <col min="3585" max="3585" width="7.42578125" style="2" bestFit="1" customWidth="1"/>
    <col min="3586" max="3593" width="5.5703125" style="2" bestFit="1" customWidth="1"/>
    <col min="3594" max="3594" width="7.5703125" style="2" bestFit="1" customWidth="1"/>
    <col min="3595" max="3595" width="11.42578125" style="2"/>
    <col min="3596" max="3596" width="7.42578125" style="2" bestFit="1" customWidth="1"/>
    <col min="3597" max="3604" width="5.5703125" style="2" bestFit="1" customWidth="1"/>
    <col min="3605" max="3605" width="7.5703125" style="2" bestFit="1" customWidth="1"/>
    <col min="3606" max="3840" width="11.42578125" style="2"/>
    <col min="3841" max="3841" width="7.42578125" style="2" bestFit="1" customWidth="1"/>
    <col min="3842" max="3849" width="5.5703125" style="2" bestFit="1" customWidth="1"/>
    <col min="3850" max="3850" width="7.5703125" style="2" bestFit="1" customWidth="1"/>
    <col min="3851" max="3851" width="11.42578125" style="2"/>
    <col min="3852" max="3852" width="7.42578125" style="2" bestFit="1" customWidth="1"/>
    <col min="3853" max="3860" width="5.5703125" style="2" bestFit="1" customWidth="1"/>
    <col min="3861" max="3861" width="7.5703125" style="2" bestFit="1" customWidth="1"/>
    <col min="3862" max="4096" width="11.42578125" style="2"/>
    <col min="4097" max="4097" width="7.42578125" style="2" bestFit="1" customWidth="1"/>
    <col min="4098" max="4105" width="5.5703125" style="2" bestFit="1" customWidth="1"/>
    <col min="4106" max="4106" width="7.5703125" style="2" bestFit="1" customWidth="1"/>
    <col min="4107" max="4107" width="11.42578125" style="2"/>
    <col min="4108" max="4108" width="7.42578125" style="2" bestFit="1" customWidth="1"/>
    <col min="4109" max="4116" width="5.5703125" style="2" bestFit="1" customWidth="1"/>
    <col min="4117" max="4117" width="7.5703125" style="2" bestFit="1" customWidth="1"/>
    <col min="4118" max="4352" width="11.42578125" style="2"/>
    <col min="4353" max="4353" width="7.42578125" style="2" bestFit="1" customWidth="1"/>
    <col min="4354" max="4361" width="5.5703125" style="2" bestFit="1" customWidth="1"/>
    <col min="4362" max="4362" width="7.5703125" style="2" bestFit="1" customWidth="1"/>
    <col min="4363" max="4363" width="11.42578125" style="2"/>
    <col min="4364" max="4364" width="7.42578125" style="2" bestFit="1" customWidth="1"/>
    <col min="4365" max="4372" width="5.5703125" style="2" bestFit="1" customWidth="1"/>
    <col min="4373" max="4373" width="7.5703125" style="2" bestFit="1" customWidth="1"/>
    <col min="4374" max="4608" width="11.42578125" style="2"/>
    <col min="4609" max="4609" width="7.42578125" style="2" bestFit="1" customWidth="1"/>
    <col min="4610" max="4617" width="5.5703125" style="2" bestFit="1" customWidth="1"/>
    <col min="4618" max="4618" width="7.5703125" style="2" bestFit="1" customWidth="1"/>
    <col min="4619" max="4619" width="11.42578125" style="2"/>
    <col min="4620" max="4620" width="7.42578125" style="2" bestFit="1" customWidth="1"/>
    <col min="4621" max="4628" width="5.5703125" style="2" bestFit="1" customWidth="1"/>
    <col min="4629" max="4629" width="7.5703125" style="2" bestFit="1" customWidth="1"/>
    <col min="4630" max="4864" width="11.42578125" style="2"/>
    <col min="4865" max="4865" width="7.42578125" style="2" bestFit="1" customWidth="1"/>
    <col min="4866" max="4873" width="5.5703125" style="2" bestFit="1" customWidth="1"/>
    <col min="4874" max="4874" width="7.5703125" style="2" bestFit="1" customWidth="1"/>
    <col min="4875" max="4875" width="11.42578125" style="2"/>
    <col min="4876" max="4876" width="7.42578125" style="2" bestFit="1" customWidth="1"/>
    <col min="4877" max="4884" width="5.5703125" style="2" bestFit="1" customWidth="1"/>
    <col min="4885" max="4885" width="7.5703125" style="2" bestFit="1" customWidth="1"/>
    <col min="4886" max="5120" width="11.42578125" style="2"/>
    <col min="5121" max="5121" width="7.42578125" style="2" bestFit="1" customWidth="1"/>
    <col min="5122" max="5129" width="5.5703125" style="2" bestFit="1" customWidth="1"/>
    <col min="5130" max="5130" width="7.5703125" style="2" bestFit="1" customWidth="1"/>
    <col min="5131" max="5131" width="11.42578125" style="2"/>
    <col min="5132" max="5132" width="7.42578125" style="2" bestFit="1" customWidth="1"/>
    <col min="5133" max="5140" width="5.5703125" style="2" bestFit="1" customWidth="1"/>
    <col min="5141" max="5141" width="7.5703125" style="2" bestFit="1" customWidth="1"/>
    <col min="5142" max="5376" width="11.42578125" style="2"/>
    <col min="5377" max="5377" width="7.42578125" style="2" bestFit="1" customWidth="1"/>
    <col min="5378" max="5385" width="5.5703125" style="2" bestFit="1" customWidth="1"/>
    <col min="5386" max="5386" width="7.5703125" style="2" bestFit="1" customWidth="1"/>
    <col min="5387" max="5387" width="11.42578125" style="2"/>
    <col min="5388" max="5388" width="7.42578125" style="2" bestFit="1" customWidth="1"/>
    <col min="5389" max="5396" width="5.5703125" style="2" bestFit="1" customWidth="1"/>
    <col min="5397" max="5397" width="7.5703125" style="2" bestFit="1" customWidth="1"/>
    <col min="5398" max="5632" width="11.42578125" style="2"/>
    <col min="5633" max="5633" width="7.42578125" style="2" bestFit="1" customWidth="1"/>
    <col min="5634" max="5641" width="5.5703125" style="2" bestFit="1" customWidth="1"/>
    <col min="5642" max="5642" width="7.5703125" style="2" bestFit="1" customWidth="1"/>
    <col min="5643" max="5643" width="11.42578125" style="2"/>
    <col min="5644" max="5644" width="7.42578125" style="2" bestFit="1" customWidth="1"/>
    <col min="5645" max="5652" width="5.5703125" style="2" bestFit="1" customWidth="1"/>
    <col min="5653" max="5653" width="7.5703125" style="2" bestFit="1" customWidth="1"/>
    <col min="5654" max="5888" width="11.42578125" style="2"/>
    <col min="5889" max="5889" width="7.42578125" style="2" bestFit="1" customWidth="1"/>
    <col min="5890" max="5897" width="5.5703125" style="2" bestFit="1" customWidth="1"/>
    <col min="5898" max="5898" width="7.5703125" style="2" bestFit="1" customWidth="1"/>
    <col min="5899" max="5899" width="11.42578125" style="2"/>
    <col min="5900" max="5900" width="7.42578125" style="2" bestFit="1" customWidth="1"/>
    <col min="5901" max="5908" width="5.5703125" style="2" bestFit="1" customWidth="1"/>
    <col min="5909" max="5909" width="7.5703125" style="2" bestFit="1" customWidth="1"/>
    <col min="5910" max="6144" width="11.42578125" style="2"/>
    <col min="6145" max="6145" width="7.42578125" style="2" bestFit="1" customWidth="1"/>
    <col min="6146" max="6153" width="5.5703125" style="2" bestFit="1" customWidth="1"/>
    <col min="6154" max="6154" width="7.5703125" style="2" bestFit="1" customWidth="1"/>
    <col min="6155" max="6155" width="11.42578125" style="2"/>
    <col min="6156" max="6156" width="7.42578125" style="2" bestFit="1" customWidth="1"/>
    <col min="6157" max="6164" width="5.5703125" style="2" bestFit="1" customWidth="1"/>
    <col min="6165" max="6165" width="7.5703125" style="2" bestFit="1" customWidth="1"/>
    <col min="6166" max="6400" width="11.42578125" style="2"/>
    <col min="6401" max="6401" width="7.42578125" style="2" bestFit="1" customWidth="1"/>
    <col min="6402" max="6409" width="5.5703125" style="2" bestFit="1" customWidth="1"/>
    <col min="6410" max="6410" width="7.5703125" style="2" bestFit="1" customWidth="1"/>
    <col min="6411" max="6411" width="11.42578125" style="2"/>
    <col min="6412" max="6412" width="7.42578125" style="2" bestFit="1" customWidth="1"/>
    <col min="6413" max="6420" width="5.5703125" style="2" bestFit="1" customWidth="1"/>
    <col min="6421" max="6421" width="7.5703125" style="2" bestFit="1" customWidth="1"/>
    <col min="6422" max="6656" width="11.42578125" style="2"/>
    <col min="6657" max="6657" width="7.42578125" style="2" bestFit="1" customWidth="1"/>
    <col min="6658" max="6665" width="5.5703125" style="2" bestFit="1" customWidth="1"/>
    <col min="6666" max="6666" width="7.5703125" style="2" bestFit="1" customWidth="1"/>
    <col min="6667" max="6667" width="11.42578125" style="2"/>
    <col min="6668" max="6668" width="7.42578125" style="2" bestFit="1" customWidth="1"/>
    <col min="6669" max="6676" width="5.5703125" style="2" bestFit="1" customWidth="1"/>
    <col min="6677" max="6677" width="7.5703125" style="2" bestFit="1" customWidth="1"/>
    <col min="6678" max="6912" width="11.42578125" style="2"/>
    <col min="6913" max="6913" width="7.42578125" style="2" bestFit="1" customWidth="1"/>
    <col min="6914" max="6921" width="5.5703125" style="2" bestFit="1" customWidth="1"/>
    <col min="6922" max="6922" width="7.5703125" style="2" bestFit="1" customWidth="1"/>
    <col min="6923" max="6923" width="11.42578125" style="2"/>
    <col min="6924" max="6924" width="7.42578125" style="2" bestFit="1" customWidth="1"/>
    <col min="6925" max="6932" width="5.5703125" style="2" bestFit="1" customWidth="1"/>
    <col min="6933" max="6933" width="7.5703125" style="2" bestFit="1" customWidth="1"/>
    <col min="6934" max="7168" width="11.42578125" style="2"/>
    <col min="7169" max="7169" width="7.42578125" style="2" bestFit="1" customWidth="1"/>
    <col min="7170" max="7177" width="5.5703125" style="2" bestFit="1" customWidth="1"/>
    <col min="7178" max="7178" width="7.5703125" style="2" bestFit="1" customWidth="1"/>
    <col min="7179" max="7179" width="11.42578125" style="2"/>
    <col min="7180" max="7180" width="7.42578125" style="2" bestFit="1" customWidth="1"/>
    <col min="7181" max="7188" width="5.5703125" style="2" bestFit="1" customWidth="1"/>
    <col min="7189" max="7189" width="7.5703125" style="2" bestFit="1" customWidth="1"/>
    <col min="7190" max="7424" width="11.42578125" style="2"/>
    <col min="7425" max="7425" width="7.42578125" style="2" bestFit="1" customWidth="1"/>
    <col min="7426" max="7433" width="5.5703125" style="2" bestFit="1" customWidth="1"/>
    <col min="7434" max="7434" width="7.5703125" style="2" bestFit="1" customWidth="1"/>
    <col min="7435" max="7435" width="11.42578125" style="2"/>
    <col min="7436" max="7436" width="7.42578125" style="2" bestFit="1" customWidth="1"/>
    <col min="7437" max="7444" width="5.5703125" style="2" bestFit="1" customWidth="1"/>
    <col min="7445" max="7445" width="7.5703125" style="2" bestFit="1" customWidth="1"/>
    <col min="7446" max="7680" width="11.42578125" style="2"/>
    <col min="7681" max="7681" width="7.42578125" style="2" bestFit="1" customWidth="1"/>
    <col min="7682" max="7689" width="5.5703125" style="2" bestFit="1" customWidth="1"/>
    <col min="7690" max="7690" width="7.5703125" style="2" bestFit="1" customWidth="1"/>
    <col min="7691" max="7691" width="11.42578125" style="2"/>
    <col min="7692" max="7692" width="7.42578125" style="2" bestFit="1" customWidth="1"/>
    <col min="7693" max="7700" width="5.5703125" style="2" bestFit="1" customWidth="1"/>
    <col min="7701" max="7701" width="7.5703125" style="2" bestFit="1" customWidth="1"/>
    <col min="7702" max="7936" width="11.42578125" style="2"/>
    <col min="7937" max="7937" width="7.42578125" style="2" bestFit="1" customWidth="1"/>
    <col min="7938" max="7945" width="5.5703125" style="2" bestFit="1" customWidth="1"/>
    <col min="7946" max="7946" width="7.5703125" style="2" bestFit="1" customWidth="1"/>
    <col min="7947" max="7947" width="11.42578125" style="2"/>
    <col min="7948" max="7948" width="7.42578125" style="2" bestFit="1" customWidth="1"/>
    <col min="7949" max="7956" width="5.5703125" style="2" bestFit="1" customWidth="1"/>
    <col min="7957" max="7957" width="7.5703125" style="2" bestFit="1" customWidth="1"/>
    <col min="7958" max="8192" width="11.42578125" style="2"/>
    <col min="8193" max="8193" width="7.42578125" style="2" bestFit="1" customWidth="1"/>
    <col min="8194" max="8201" width="5.5703125" style="2" bestFit="1" customWidth="1"/>
    <col min="8202" max="8202" width="7.5703125" style="2" bestFit="1" customWidth="1"/>
    <col min="8203" max="8203" width="11.42578125" style="2"/>
    <col min="8204" max="8204" width="7.42578125" style="2" bestFit="1" customWidth="1"/>
    <col min="8205" max="8212" width="5.5703125" style="2" bestFit="1" customWidth="1"/>
    <col min="8213" max="8213" width="7.5703125" style="2" bestFit="1" customWidth="1"/>
    <col min="8214" max="8448" width="11.42578125" style="2"/>
    <col min="8449" max="8449" width="7.42578125" style="2" bestFit="1" customWidth="1"/>
    <col min="8450" max="8457" width="5.5703125" style="2" bestFit="1" customWidth="1"/>
    <col min="8458" max="8458" width="7.5703125" style="2" bestFit="1" customWidth="1"/>
    <col min="8459" max="8459" width="11.42578125" style="2"/>
    <col min="8460" max="8460" width="7.42578125" style="2" bestFit="1" customWidth="1"/>
    <col min="8461" max="8468" width="5.5703125" style="2" bestFit="1" customWidth="1"/>
    <col min="8469" max="8469" width="7.5703125" style="2" bestFit="1" customWidth="1"/>
    <col min="8470" max="8704" width="11.42578125" style="2"/>
    <col min="8705" max="8705" width="7.42578125" style="2" bestFit="1" customWidth="1"/>
    <col min="8706" max="8713" width="5.5703125" style="2" bestFit="1" customWidth="1"/>
    <col min="8714" max="8714" width="7.5703125" style="2" bestFit="1" customWidth="1"/>
    <col min="8715" max="8715" width="11.42578125" style="2"/>
    <col min="8716" max="8716" width="7.42578125" style="2" bestFit="1" customWidth="1"/>
    <col min="8717" max="8724" width="5.5703125" style="2" bestFit="1" customWidth="1"/>
    <col min="8725" max="8725" width="7.5703125" style="2" bestFit="1" customWidth="1"/>
    <col min="8726" max="8960" width="11.42578125" style="2"/>
    <col min="8961" max="8961" width="7.42578125" style="2" bestFit="1" customWidth="1"/>
    <col min="8962" max="8969" width="5.5703125" style="2" bestFit="1" customWidth="1"/>
    <col min="8970" max="8970" width="7.5703125" style="2" bestFit="1" customWidth="1"/>
    <col min="8971" max="8971" width="11.42578125" style="2"/>
    <col min="8972" max="8972" width="7.42578125" style="2" bestFit="1" customWidth="1"/>
    <col min="8973" max="8980" width="5.5703125" style="2" bestFit="1" customWidth="1"/>
    <col min="8981" max="8981" width="7.5703125" style="2" bestFit="1" customWidth="1"/>
    <col min="8982" max="9216" width="11.42578125" style="2"/>
    <col min="9217" max="9217" width="7.42578125" style="2" bestFit="1" customWidth="1"/>
    <col min="9218" max="9225" width="5.5703125" style="2" bestFit="1" customWidth="1"/>
    <col min="9226" max="9226" width="7.5703125" style="2" bestFit="1" customWidth="1"/>
    <col min="9227" max="9227" width="11.42578125" style="2"/>
    <col min="9228" max="9228" width="7.42578125" style="2" bestFit="1" customWidth="1"/>
    <col min="9229" max="9236" width="5.5703125" style="2" bestFit="1" customWidth="1"/>
    <col min="9237" max="9237" width="7.5703125" style="2" bestFit="1" customWidth="1"/>
    <col min="9238" max="9472" width="11.42578125" style="2"/>
    <col min="9473" max="9473" width="7.42578125" style="2" bestFit="1" customWidth="1"/>
    <col min="9474" max="9481" width="5.5703125" style="2" bestFit="1" customWidth="1"/>
    <col min="9482" max="9482" width="7.5703125" style="2" bestFit="1" customWidth="1"/>
    <col min="9483" max="9483" width="11.42578125" style="2"/>
    <col min="9484" max="9484" width="7.42578125" style="2" bestFit="1" customWidth="1"/>
    <col min="9485" max="9492" width="5.5703125" style="2" bestFit="1" customWidth="1"/>
    <col min="9493" max="9493" width="7.5703125" style="2" bestFit="1" customWidth="1"/>
    <col min="9494" max="9728" width="11.42578125" style="2"/>
    <col min="9729" max="9729" width="7.42578125" style="2" bestFit="1" customWidth="1"/>
    <col min="9730" max="9737" width="5.5703125" style="2" bestFit="1" customWidth="1"/>
    <col min="9738" max="9738" width="7.5703125" style="2" bestFit="1" customWidth="1"/>
    <col min="9739" max="9739" width="11.42578125" style="2"/>
    <col min="9740" max="9740" width="7.42578125" style="2" bestFit="1" customWidth="1"/>
    <col min="9741" max="9748" width="5.5703125" style="2" bestFit="1" customWidth="1"/>
    <col min="9749" max="9749" width="7.5703125" style="2" bestFit="1" customWidth="1"/>
    <col min="9750" max="9984" width="11.42578125" style="2"/>
    <col min="9985" max="9985" width="7.42578125" style="2" bestFit="1" customWidth="1"/>
    <col min="9986" max="9993" width="5.5703125" style="2" bestFit="1" customWidth="1"/>
    <col min="9994" max="9994" width="7.5703125" style="2" bestFit="1" customWidth="1"/>
    <col min="9995" max="9995" width="11.42578125" style="2"/>
    <col min="9996" max="9996" width="7.42578125" style="2" bestFit="1" customWidth="1"/>
    <col min="9997" max="10004" width="5.5703125" style="2" bestFit="1" customWidth="1"/>
    <col min="10005" max="10005" width="7.5703125" style="2" bestFit="1" customWidth="1"/>
    <col min="10006" max="10240" width="11.42578125" style="2"/>
    <col min="10241" max="10241" width="7.42578125" style="2" bestFit="1" customWidth="1"/>
    <col min="10242" max="10249" width="5.5703125" style="2" bestFit="1" customWidth="1"/>
    <col min="10250" max="10250" width="7.5703125" style="2" bestFit="1" customWidth="1"/>
    <col min="10251" max="10251" width="11.42578125" style="2"/>
    <col min="10252" max="10252" width="7.42578125" style="2" bestFit="1" customWidth="1"/>
    <col min="10253" max="10260" width="5.5703125" style="2" bestFit="1" customWidth="1"/>
    <col min="10261" max="10261" width="7.5703125" style="2" bestFit="1" customWidth="1"/>
    <col min="10262" max="10496" width="11.42578125" style="2"/>
    <col min="10497" max="10497" width="7.42578125" style="2" bestFit="1" customWidth="1"/>
    <col min="10498" max="10505" width="5.5703125" style="2" bestFit="1" customWidth="1"/>
    <col min="10506" max="10506" width="7.5703125" style="2" bestFit="1" customWidth="1"/>
    <col min="10507" max="10507" width="11.42578125" style="2"/>
    <col min="10508" max="10508" width="7.42578125" style="2" bestFit="1" customWidth="1"/>
    <col min="10509" max="10516" width="5.5703125" style="2" bestFit="1" customWidth="1"/>
    <col min="10517" max="10517" width="7.5703125" style="2" bestFit="1" customWidth="1"/>
    <col min="10518" max="10752" width="11.42578125" style="2"/>
    <col min="10753" max="10753" width="7.42578125" style="2" bestFit="1" customWidth="1"/>
    <col min="10754" max="10761" width="5.5703125" style="2" bestFit="1" customWidth="1"/>
    <col min="10762" max="10762" width="7.5703125" style="2" bestFit="1" customWidth="1"/>
    <col min="10763" max="10763" width="11.42578125" style="2"/>
    <col min="10764" max="10764" width="7.42578125" style="2" bestFit="1" customWidth="1"/>
    <col min="10765" max="10772" width="5.5703125" style="2" bestFit="1" customWidth="1"/>
    <col min="10773" max="10773" width="7.5703125" style="2" bestFit="1" customWidth="1"/>
    <col min="10774" max="11008" width="11.42578125" style="2"/>
    <col min="11009" max="11009" width="7.42578125" style="2" bestFit="1" customWidth="1"/>
    <col min="11010" max="11017" width="5.5703125" style="2" bestFit="1" customWidth="1"/>
    <col min="11018" max="11018" width="7.5703125" style="2" bestFit="1" customWidth="1"/>
    <col min="11019" max="11019" width="11.42578125" style="2"/>
    <col min="11020" max="11020" width="7.42578125" style="2" bestFit="1" customWidth="1"/>
    <col min="11021" max="11028" width="5.5703125" style="2" bestFit="1" customWidth="1"/>
    <col min="11029" max="11029" width="7.5703125" style="2" bestFit="1" customWidth="1"/>
    <col min="11030" max="11264" width="11.42578125" style="2"/>
    <col min="11265" max="11265" width="7.42578125" style="2" bestFit="1" customWidth="1"/>
    <col min="11266" max="11273" width="5.5703125" style="2" bestFit="1" customWidth="1"/>
    <col min="11274" max="11274" width="7.5703125" style="2" bestFit="1" customWidth="1"/>
    <col min="11275" max="11275" width="11.42578125" style="2"/>
    <col min="11276" max="11276" width="7.42578125" style="2" bestFit="1" customWidth="1"/>
    <col min="11277" max="11284" width="5.5703125" style="2" bestFit="1" customWidth="1"/>
    <col min="11285" max="11285" width="7.5703125" style="2" bestFit="1" customWidth="1"/>
    <col min="11286" max="11520" width="11.42578125" style="2"/>
    <col min="11521" max="11521" width="7.42578125" style="2" bestFit="1" customWidth="1"/>
    <col min="11522" max="11529" width="5.5703125" style="2" bestFit="1" customWidth="1"/>
    <col min="11530" max="11530" width="7.5703125" style="2" bestFit="1" customWidth="1"/>
    <col min="11531" max="11531" width="11.42578125" style="2"/>
    <col min="11532" max="11532" width="7.42578125" style="2" bestFit="1" customWidth="1"/>
    <col min="11533" max="11540" width="5.5703125" style="2" bestFit="1" customWidth="1"/>
    <col min="11541" max="11541" width="7.5703125" style="2" bestFit="1" customWidth="1"/>
    <col min="11542" max="11776" width="11.42578125" style="2"/>
    <col min="11777" max="11777" width="7.42578125" style="2" bestFit="1" customWidth="1"/>
    <col min="11778" max="11785" width="5.5703125" style="2" bestFit="1" customWidth="1"/>
    <col min="11786" max="11786" width="7.5703125" style="2" bestFit="1" customWidth="1"/>
    <col min="11787" max="11787" width="11.42578125" style="2"/>
    <col min="11788" max="11788" width="7.42578125" style="2" bestFit="1" customWidth="1"/>
    <col min="11789" max="11796" width="5.5703125" style="2" bestFit="1" customWidth="1"/>
    <col min="11797" max="11797" width="7.5703125" style="2" bestFit="1" customWidth="1"/>
    <col min="11798" max="12032" width="11.42578125" style="2"/>
    <col min="12033" max="12033" width="7.42578125" style="2" bestFit="1" customWidth="1"/>
    <col min="12034" max="12041" width="5.5703125" style="2" bestFit="1" customWidth="1"/>
    <col min="12042" max="12042" width="7.5703125" style="2" bestFit="1" customWidth="1"/>
    <col min="12043" max="12043" width="11.42578125" style="2"/>
    <col min="12044" max="12044" width="7.42578125" style="2" bestFit="1" customWidth="1"/>
    <col min="12045" max="12052" width="5.5703125" style="2" bestFit="1" customWidth="1"/>
    <col min="12053" max="12053" width="7.5703125" style="2" bestFit="1" customWidth="1"/>
    <col min="12054" max="12288" width="11.42578125" style="2"/>
    <col min="12289" max="12289" width="7.42578125" style="2" bestFit="1" customWidth="1"/>
    <col min="12290" max="12297" width="5.5703125" style="2" bestFit="1" customWidth="1"/>
    <col min="12298" max="12298" width="7.5703125" style="2" bestFit="1" customWidth="1"/>
    <col min="12299" max="12299" width="11.42578125" style="2"/>
    <col min="12300" max="12300" width="7.42578125" style="2" bestFit="1" customWidth="1"/>
    <col min="12301" max="12308" width="5.5703125" style="2" bestFit="1" customWidth="1"/>
    <col min="12309" max="12309" width="7.5703125" style="2" bestFit="1" customWidth="1"/>
    <col min="12310" max="12544" width="11.42578125" style="2"/>
    <col min="12545" max="12545" width="7.42578125" style="2" bestFit="1" customWidth="1"/>
    <col min="12546" max="12553" width="5.5703125" style="2" bestFit="1" customWidth="1"/>
    <col min="12554" max="12554" width="7.5703125" style="2" bestFit="1" customWidth="1"/>
    <col min="12555" max="12555" width="11.42578125" style="2"/>
    <col min="12556" max="12556" width="7.42578125" style="2" bestFit="1" customWidth="1"/>
    <col min="12557" max="12564" width="5.5703125" style="2" bestFit="1" customWidth="1"/>
    <col min="12565" max="12565" width="7.5703125" style="2" bestFit="1" customWidth="1"/>
    <col min="12566" max="12800" width="11.42578125" style="2"/>
    <col min="12801" max="12801" width="7.42578125" style="2" bestFit="1" customWidth="1"/>
    <col min="12802" max="12809" width="5.5703125" style="2" bestFit="1" customWidth="1"/>
    <col min="12810" max="12810" width="7.5703125" style="2" bestFit="1" customWidth="1"/>
    <col min="12811" max="12811" width="11.42578125" style="2"/>
    <col min="12812" max="12812" width="7.42578125" style="2" bestFit="1" customWidth="1"/>
    <col min="12813" max="12820" width="5.5703125" style="2" bestFit="1" customWidth="1"/>
    <col min="12821" max="12821" width="7.5703125" style="2" bestFit="1" customWidth="1"/>
    <col min="12822" max="13056" width="11.42578125" style="2"/>
    <col min="13057" max="13057" width="7.42578125" style="2" bestFit="1" customWidth="1"/>
    <col min="13058" max="13065" width="5.5703125" style="2" bestFit="1" customWidth="1"/>
    <col min="13066" max="13066" width="7.5703125" style="2" bestFit="1" customWidth="1"/>
    <col min="13067" max="13067" width="11.42578125" style="2"/>
    <col min="13068" max="13068" width="7.42578125" style="2" bestFit="1" customWidth="1"/>
    <col min="13069" max="13076" width="5.5703125" style="2" bestFit="1" customWidth="1"/>
    <col min="13077" max="13077" width="7.5703125" style="2" bestFit="1" customWidth="1"/>
    <col min="13078" max="13312" width="11.42578125" style="2"/>
    <col min="13313" max="13313" width="7.42578125" style="2" bestFit="1" customWidth="1"/>
    <col min="13314" max="13321" width="5.5703125" style="2" bestFit="1" customWidth="1"/>
    <col min="13322" max="13322" width="7.5703125" style="2" bestFit="1" customWidth="1"/>
    <col min="13323" max="13323" width="11.42578125" style="2"/>
    <col min="13324" max="13324" width="7.42578125" style="2" bestFit="1" customWidth="1"/>
    <col min="13325" max="13332" width="5.5703125" style="2" bestFit="1" customWidth="1"/>
    <col min="13333" max="13333" width="7.5703125" style="2" bestFit="1" customWidth="1"/>
    <col min="13334" max="13568" width="11.42578125" style="2"/>
    <col min="13569" max="13569" width="7.42578125" style="2" bestFit="1" customWidth="1"/>
    <col min="13570" max="13577" width="5.5703125" style="2" bestFit="1" customWidth="1"/>
    <col min="13578" max="13578" width="7.5703125" style="2" bestFit="1" customWidth="1"/>
    <col min="13579" max="13579" width="11.42578125" style="2"/>
    <col min="13580" max="13580" width="7.42578125" style="2" bestFit="1" customWidth="1"/>
    <col min="13581" max="13588" width="5.5703125" style="2" bestFit="1" customWidth="1"/>
    <col min="13589" max="13589" width="7.5703125" style="2" bestFit="1" customWidth="1"/>
    <col min="13590" max="13824" width="11.42578125" style="2"/>
    <col min="13825" max="13825" width="7.42578125" style="2" bestFit="1" customWidth="1"/>
    <col min="13826" max="13833" width="5.5703125" style="2" bestFit="1" customWidth="1"/>
    <col min="13834" max="13834" width="7.5703125" style="2" bestFit="1" customWidth="1"/>
    <col min="13835" max="13835" width="11.42578125" style="2"/>
    <col min="13836" max="13836" width="7.42578125" style="2" bestFit="1" customWidth="1"/>
    <col min="13837" max="13844" width="5.5703125" style="2" bestFit="1" customWidth="1"/>
    <col min="13845" max="13845" width="7.5703125" style="2" bestFit="1" customWidth="1"/>
    <col min="13846" max="14080" width="11.42578125" style="2"/>
    <col min="14081" max="14081" width="7.42578125" style="2" bestFit="1" customWidth="1"/>
    <col min="14082" max="14089" width="5.5703125" style="2" bestFit="1" customWidth="1"/>
    <col min="14090" max="14090" width="7.5703125" style="2" bestFit="1" customWidth="1"/>
    <col min="14091" max="14091" width="11.42578125" style="2"/>
    <col min="14092" max="14092" width="7.42578125" style="2" bestFit="1" customWidth="1"/>
    <col min="14093" max="14100" width="5.5703125" style="2" bestFit="1" customWidth="1"/>
    <col min="14101" max="14101" width="7.5703125" style="2" bestFit="1" customWidth="1"/>
    <col min="14102" max="14336" width="11.42578125" style="2"/>
    <col min="14337" max="14337" width="7.42578125" style="2" bestFit="1" customWidth="1"/>
    <col min="14338" max="14345" width="5.5703125" style="2" bestFit="1" customWidth="1"/>
    <col min="14346" max="14346" width="7.5703125" style="2" bestFit="1" customWidth="1"/>
    <col min="14347" max="14347" width="11.42578125" style="2"/>
    <col min="14348" max="14348" width="7.42578125" style="2" bestFit="1" customWidth="1"/>
    <col min="14349" max="14356" width="5.5703125" style="2" bestFit="1" customWidth="1"/>
    <col min="14357" max="14357" width="7.5703125" style="2" bestFit="1" customWidth="1"/>
    <col min="14358" max="14592" width="11.42578125" style="2"/>
    <col min="14593" max="14593" width="7.42578125" style="2" bestFit="1" customWidth="1"/>
    <col min="14594" max="14601" width="5.5703125" style="2" bestFit="1" customWidth="1"/>
    <col min="14602" max="14602" width="7.5703125" style="2" bestFit="1" customWidth="1"/>
    <col min="14603" max="14603" width="11.42578125" style="2"/>
    <col min="14604" max="14604" width="7.42578125" style="2" bestFit="1" customWidth="1"/>
    <col min="14605" max="14612" width="5.5703125" style="2" bestFit="1" customWidth="1"/>
    <col min="14613" max="14613" width="7.5703125" style="2" bestFit="1" customWidth="1"/>
    <col min="14614" max="14848" width="11.42578125" style="2"/>
    <col min="14849" max="14849" width="7.42578125" style="2" bestFit="1" customWidth="1"/>
    <col min="14850" max="14857" width="5.5703125" style="2" bestFit="1" customWidth="1"/>
    <col min="14858" max="14858" width="7.5703125" style="2" bestFit="1" customWidth="1"/>
    <col min="14859" max="14859" width="11.42578125" style="2"/>
    <col min="14860" max="14860" width="7.42578125" style="2" bestFit="1" customWidth="1"/>
    <col min="14861" max="14868" width="5.5703125" style="2" bestFit="1" customWidth="1"/>
    <col min="14869" max="14869" width="7.5703125" style="2" bestFit="1" customWidth="1"/>
    <col min="14870" max="15104" width="11.42578125" style="2"/>
    <col min="15105" max="15105" width="7.42578125" style="2" bestFit="1" customWidth="1"/>
    <col min="15106" max="15113" width="5.5703125" style="2" bestFit="1" customWidth="1"/>
    <col min="15114" max="15114" width="7.5703125" style="2" bestFit="1" customWidth="1"/>
    <col min="15115" max="15115" width="11.42578125" style="2"/>
    <col min="15116" max="15116" width="7.42578125" style="2" bestFit="1" customWidth="1"/>
    <col min="15117" max="15124" width="5.5703125" style="2" bestFit="1" customWidth="1"/>
    <col min="15125" max="15125" width="7.5703125" style="2" bestFit="1" customWidth="1"/>
    <col min="15126" max="15360" width="11.42578125" style="2"/>
    <col min="15361" max="15361" width="7.42578125" style="2" bestFit="1" customWidth="1"/>
    <col min="15362" max="15369" width="5.5703125" style="2" bestFit="1" customWidth="1"/>
    <col min="15370" max="15370" width="7.5703125" style="2" bestFit="1" customWidth="1"/>
    <col min="15371" max="15371" width="11.42578125" style="2"/>
    <col min="15372" max="15372" width="7.42578125" style="2" bestFit="1" customWidth="1"/>
    <col min="15373" max="15380" width="5.5703125" style="2" bestFit="1" customWidth="1"/>
    <col min="15381" max="15381" width="7.5703125" style="2" bestFit="1" customWidth="1"/>
    <col min="15382" max="15616" width="11.42578125" style="2"/>
    <col min="15617" max="15617" width="7.42578125" style="2" bestFit="1" customWidth="1"/>
    <col min="15618" max="15625" width="5.5703125" style="2" bestFit="1" customWidth="1"/>
    <col min="15626" max="15626" width="7.5703125" style="2" bestFit="1" customWidth="1"/>
    <col min="15627" max="15627" width="11.42578125" style="2"/>
    <col min="15628" max="15628" width="7.42578125" style="2" bestFit="1" customWidth="1"/>
    <col min="15629" max="15636" width="5.5703125" style="2" bestFit="1" customWidth="1"/>
    <col min="15637" max="15637" width="7.5703125" style="2" bestFit="1" customWidth="1"/>
    <col min="15638" max="15872" width="11.42578125" style="2"/>
    <col min="15873" max="15873" width="7.42578125" style="2" bestFit="1" customWidth="1"/>
    <col min="15874" max="15881" width="5.5703125" style="2" bestFit="1" customWidth="1"/>
    <col min="15882" max="15882" width="7.5703125" style="2" bestFit="1" customWidth="1"/>
    <col min="15883" max="15883" width="11.42578125" style="2"/>
    <col min="15884" max="15884" width="7.42578125" style="2" bestFit="1" customWidth="1"/>
    <col min="15885" max="15892" width="5.5703125" style="2" bestFit="1" customWidth="1"/>
    <col min="15893" max="15893" width="7.5703125" style="2" bestFit="1" customWidth="1"/>
    <col min="15894" max="16128" width="11.42578125" style="2"/>
    <col min="16129" max="16129" width="7.42578125" style="2" bestFit="1" customWidth="1"/>
    <col min="16130" max="16137" width="5.5703125" style="2" bestFit="1" customWidth="1"/>
    <col min="16138" max="16138" width="7.5703125" style="2" bestFit="1" customWidth="1"/>
    <col min="16139" max="16139" width="11.42578125" style="2"/>
    <col min="16140" max="16140" width="7.42578125" style="2" bestFit="1" customWidth="1"/>
    <col min="16141" max="16148" width="5.5703125" style="2" bestFit="1" customWidth="1"/>
    <col min="16149" max="16149" width="7.5703125" style="2" bestFit="1" customWidth="1"/>
    <col min="16150" max="16384" width="11.42578125" style="2"/>
  </cols>
  <sheetData>
    <row r="2" spans="1:21">
      <c r="A2" s="72" t="s">
        <v>66</v>
      </c>
      <c r="B2" s="73"/>
      <c r="C2" s="73"/>
      <c r="D2" s="73"/>
      <c r="E2" s="73"/>
      <c r="F2" s="73"/>
      <c r="G2" s="73"/>
      <c r="H2" s="73"/>
      <c r="I2" s="73"/>
      <c r="J2" s="74"/>
      <c r="L2" s="75" t="s">
        <v>67</v>
      </c>
      <c r="M2" s="76"/>
      <c r="N2" s="76"/>
      <c r="O2" s="76"/>
      <c r="P2" s="76"/>
      <c r="Q2" s="76"/>
      <c r="R2" s="76"/>
      <c r="S2" s="76"/>
      <c r="T2" s="76"/>
      <c r="U2" s="77"/>
    </row>
    <row r="3" spans="1:21">
      <c r="A3" s="70" t="s">
        <v>68</v>
      </c>
      <c r="B3" s="78" t="s">
        <v>69</v>
      </c>
      <c r="C3" s="79"/>
      <c r="D3" s="79"/>
      <c r="E3" s="79"/>
      <c r="F3" s="79"/>
      <c r="G3" s="79"/>
      <c r="H3" s="79"/>
      <c r="I3" s="79"/>
      <c r="J3" s="80"/>
      <c r="K3" s="8"/>
      <c r="L3" s="70" t="s">
        <v>68</v>
      </c>
      <c r="M3" s="78" t="s">
        <v>69</v>
      </c>
      <c r="N3" s="79"/>
      <c r="O3" s="79"/>
      <c r="P3" s="79"/>
      <c r="Q3" s="79"/>
      <c r="R3" s="79"/>
      <c r="S3" s="79"/>
      <c r="T3" s="79"/>
      <c r="U3" s="80"/>
    </row>
    <row r="4" spans="1:21">
      <c r="A4" s="71"/>
      <c r="B4" s="3" t="s">
        <v>70</v>
      </c>
      <c r="C4" s="3" t="s">
        <v>71</v>
      </c>
      <c r="D4" s="3" t="s">
        <v>72</v>
      </c>
      <c r="E4" s="3" t="s">
        <v>73</v>
      </c>
      <c r="F4" s="3" t="s">
        <v>74</v>
      </c>
      <c r="G4" s="3" t="s">
        <v>75</v>
      </c>
      <c r="H4" s="3" t="s">
        <v>76</v>
      </c>
      <c r="I4" s="3" t="s">
        <v>77</v>
      </c>
      <c r="J4" s="3" t="s">
        <v>78</v>
      </c>
      <c r="K4" s="8"/>
      <c r="L4" s="71"/>
      <c r="M4" s="3" t="s">
        <v>70</v>
      </c>
      <c r="N4" s="3" t="s">
        <v>71</v>
      </c>
      <c r="O4" s="3" t="s">
        <v>72</v>
      </c>
      <c r="P4" s="3" t="s">
        <v>73</v>
      </c>
      <c r="Q4" s="3" t="s">
        <v>74</v>
      </c>
      <c r="R4" s="3" t="s">
        <v>75</v>
      </c>
      <c r="S4" s="3" t="s">
        <v>76</v>
      </c>
      <c r="T4" s="3" t="s">
        <v>77</v>
      </c>
      <c r="U4" s="3" t="s">
        <v>78</v>
      </c>
    </row>
    <row r="5" spans="1:21">
      <c r="A5" s="12">
        <v>50</v>
      </c>
      <c r="B5" s="5">
        <v>20</v>
      </c>
      <c r="C5" s="5">
        <v>20</v>
      </c>
      <c r="D5" s="5">
        <v>20</v>
      </c>
      <c r="E5" s="5">
        <v>20</v>
      </c>
      <c r="F5" s="5">
        <v>20</v>
      </c>
      <c r="G5" s="5">
        <v>20</v>
      </c>
      <c r="H5" s="5">
        <v>20</v>
      </c>
      <c r="I5" s="5">
        <v>20</v>
      </c>
      <c r="J5" s="5">
        <v>20</v>
      </c>
      <c r="L5" s="13">
        <v>40</v>
      </c>
      <c r="M5" s="5">
        <v>20</v>
      </c>
      <c r="N5" s="5">
        <v>20</v>
      </c>
      <c r="O5" s="5">
        <v>20</v>
      </c>
      <c r="P5" s="5">
        <v>20</v>
      </c>
      <c r="Q5" s="5">
        <v>20</v>
      </c>
      <c r="R5" s="5">
        <v>20</v>
      </c>
      <c r="S5" s="5">
        <v>20</v>
      </c>
      <c r="T5" s="5">
        <v>20</v>
      </c>
      <c r="U5" s="5">
        <v>20</v>
      </c>
    </row>
    <row r="6" spans="1:21">
      <c r="A6" s="12">
        <v>49</v>
      </c>
      <c r="B6" s="5">
        <v>20</v>
      </c>
      <c r="C6" s="5">
        <v>19</v>
      </c>
      <c r="D6" s="5">
        <v>19</v>
      </c>
      <c r="E6" s="5">
        <v>19</v>
      </c>
      <c r="F6" s="5">
        <v>19</v>
      </c>
      <c r="G6" s="5">
        <v>20</v>
      </c>
      <c r="H6" s="5">
        <v>20</v>
      </c>
      <c r="I6" s="5">
        <v>20</v>
      </c>
      <c r="J6" s="5">
        <v>20</v>
      </c>
      <c r="L6" s="13">
        <v>39</v>
      </c>
      <c r="M6" s="5">
        <v>20</v>
      </c>
      <c r="N6" s="5">
        <v>19</v>
      </c>
      <c r="O6" s="5">
        <v>19</v>
      </c>
      <c r="P6" s="5">
        <v>19</v>
      </c>
      <c r="Q6" s="5">
        <v>19</v>
      </c>
      <c r="R6" s="5">
        <v>20</v>
      </c>
      <c r="S6" s="5">
        <v>20</v>
      </c>
      <c r="T6" s="5">
        <v>20</v>
      </c>
      <c r="U6" s="5">
        <v>20</v>
      </c>
    </row>
    <row r="7" spans="1:21">
      <c r="A7" s="12">
        <v>48</v>
      </c>
      <c r="B7" s="5">
        <v>20</v>
      </c>
      <c r="C7" s="5">
        <v>19</v>
      </c>
      <c r="D7" s="5">
        <v>19</v>
      </c>
      <c r="E7" s="5">
        <v>19</v>
      </c>
      <c r="F7" s="5">
        <v>19</v>
      </c>
      <c r="G7" s="5">
        <v>20</v>
      </c>
      <c r="H7" s="5">
        <v>20</v>
      </c>
      <c r="I7" s="5">
        <v>20</v>
      </c>
      <c r="J7" s="5">
        <v>20</v>
      </c>
      <c r="L7" s="13">
        <v>38</v>
      </c>
      <c r="M7" s="5">
        <v>20</v>
      </c>
      <c r="N7" s="5">
        <v>19</v>
      </c>
      <c r="O7" s="5">
        <v>19</v>
      </c>
      <c r="P7" s="5">
        <v>19</v>
      </c>
      <c r="Q7" s="5">
        <v>19</v>
      </c>
      <c r="R7" s="5">
        <v>20</v>
      </c>
      <c r="S7" s="5">
        <v>20</v>
      </c>
      <c r="T7" s="5">
        <v>20</v>
      </c>
      <c r="U7" s="5">
        <v>20</v>
      </c>
    </row>
    <row r="8" spans="1:21">
      <c r="A8" s="12">
        <v>47</v>
      </c>
      <c r="B8" s="5">
        <v>20</v>
      </c>
      <c r="C8" s="5">
        <v>19</v>
      </c>
      <c r="D8" s="5">
        <v>19</v>
      </c>
      <c r="E8" s="5">
        <v>19</v>
      </c>
      <c r="F8" s="5">
        <v>19</v>
      </c>
      <c r="G8" s="5">
        <v>20</v>
      </c>
      <c r="H8" s="5">
        <v>20</v>
      </c>
      <c r="I8" s="5">
        <v>20</v>
      </c>
      <c r="J8" s="5">
        <v>20</v>
      </c>
      <c r="L8" s="13">
        <v>37</v>
      </c>
      <c r="M8" s="5">
        <v>20</v>
      </c>
      <c r="N8" s="5">
        <v>19</v>
      </c>
      <c r="O8" s="5">
        <v>19</v>
      </c>
      <c r="P8" s="5">
        <v>19</v>
      </c>
      <c r="Q8" s="5">
        <v>19</v>
      </c>
      <c r="R8" s="5">
        <v>20</v>
      </c>
      <c r="S8" s="5">
        <v>20</v>
      </c>
      <c r="T8" s="5">
        <v>20</v>
      </c>
      <c r="U8" s="5">
        <v>20</v>
      </c>
    </row>
    <row r="9" spans="1:21">
      <c r="A9" s="12">
        <v>46</v>
      </c>
      <c r="B9" s="5">
        <v>20</v>
      </c>
      <c r="C9" s="5">
        <v>18</v>
      </c>
      <c r="D9" s="5">
        <v>18</v>
      </c>
      <c r="E9" s="5">
        <v>18</v>
      </c>
      <c r="F9" s="5">
        <v>18</v>
      </c>
      <c r="G9" s="5">
        <v>20</v>
      </c>
      <c r="H9" s="5">
        <v>20</v>
      </c>
      <c r="I9" s="5">
        <v>20</v>
      </c>
      <c r="J9" s="5">
        <v>20</v>
      </c>
      <c r="L9" s="13">
        <v>36</v>
      </c>
      <c r="M9" s="5">
        <v>20</v>
      </c>
      <c r="N9" s="5">
        <v>18</v>
      </c>
      <c r="O9" s="5">
        <v>18</v>
      </c>
      <c r="P9" s="5">
        <v>18</v>
      </c>
      <c r="Q9" s="5">
        <v>18</v>
      </c>
      <c r="R9" s="5">
        <v>20</v>
      </c>
      <c r="S9" s="5">
        <v>20</v>
      </c>
      <c r="T9" s="5">
        <v>20</v>
      </c>
      <c r="U9" s="5">
        <v>20</v>
      </c>
    </row>
    <row r="10" spans="1:21">
      <c r="A10" s="12">
        <v>45</v>
      </c>
      <c r="B10" s="5">
        <v>20</v>
      </c>
      <c r="C10" s="5">
        <v>18</v>
      </c>
      <c r="D10" s="5">
        <v>18</v>
      </c>
      <c r="E10" s="5">
        <v>18</v>
      </c>
      <c r="F10" s="5">
        <v>18</v>
      </c>
      <c r="G10" s="5">
        <v>20</v>
      </c>
      <c r="H10" s="5">
        <v>20</v>
      </c>
      <c r="I10" s="5">
        <v>20</v>
      </c>
      <c r="J10" s="5">
        <v>20</v>
      </c>
      <c r="L10" s="13">
        <v>35</v>
      </c>
      <c r="M10" s="5">
        <v>20</v>
      </c>
      <c r="N10" s="5">
        <v>18</v>
      </c>
      <c r="O10" s="5">
        <v>18</v>
      </c>
      <c r="P10" s="5">
        <v>18</v>
      </c>
      <c r="Q10" s="5">
        <v>18</v>
      </c>
      <c r="R10" s="5">
        <v>20</v>
      </c>
      <c r="S10" s="5">
        <v>20</v>
      </c>
      <c r="T10" s="5">
        <v>20</v>
      </c>
      <c r="U10" s="5">
        <v>20</v>
      </c>
    </row>
    <row r="11" spans="1:21">
      <c r="A11" s="12">
        <v>44</v>
      </c>
      <c r="B11" s="5">
        <v>19</v>
      </c>
      <c r="C11" s="5">
        <v>18</v>
      </c>
      <c r="D11" s="5">
        <v>18</v>
      </c>
      <c r="E11" s="5">
        <v>18</v>
      </c>
      <c r="F11" s="5">
        <v>18</v>
      </c>
      <c r="G11" s="5">
        <v>19</v>
      </c>
      <c r="H11" s="5">
        <v>20</v>
      </c>
      <c r="I11" s="5">
        <v>20</v>
      </c>
      <c r="J11" s="5">
        <v>20</v>
      </c>
      <c r="L11" s="13">
        <v>34</v>
      </c>
      <c r="M11" s="5">
        <v>19</v>
      </c>
      <c r="N11" s="5">
        <v>18</v>
      </c>
      <c r="O11" s="5">
        <v>18</v>
      </c>
      <c r="P11" s="5">
        <v>18</v>
      </c>
      <c r="Q11" s="5">
        <v>18</v>
      </c>
      <c r="R11" s="5">
        <v>19</v>
      </c>
      <c r="S11" s="5">
        <v>20</v>
      </c>
      <c r="T11" s="5">
        <v>20</v>
      </c>
      <c r="U11" s="5">
        <v>20</v>
      </c>
    </row>
    <row r="12" spans="1:21">
      <c r="A12" s="12">
        <v>43</v>
      </c>
      <c r="B12" s="5">
        <v>19</v>
      </c>
      <c r="C12" s="5">
        <v>17</v>
      </c>
      <c r="D12" s="5">
        <v>17</v>
      </c>
      <c r="E12" s="5">
        <v>17</v>
      </c>
      <c r="F12" s="5">
        <v>17</v>
      </c>
      <c r="G12" s="5">
        <v>19</v>
      </c>
      <c r="H12" s="5">
        <v>20</v>
      </c>
      <c r="I12" s="5">
        <v>20</v>
      </c>
      <c r="J12" s="5">
        <v>20</v>
      </c>
      <c r="L12" s="13">
        <v>33</v>
      </c>
      <c r="M12" s="5">
        <v>19</v>
      </c>
      <c r="N12" s="5">
        <v>17</v>
      </c>
      <c r="O12" s="5">
        <v>17</v>
      </c>
      <c r="P12" s="5">
        <v>17</v>
      </c>
      <c r="Q12" s="5">
        <v>17</v>
      </c>
      <c r="R12" s="5">
        <v>19</v>
      </c>
      <c r="S12" s="5">
        <v>20</v>
      </c>
      <c r="T12" s="5">
        <v>20</v>
      </c>
      <c r="U12" s="5">
        <v>20</v>
      </c>
    </row>
    <row r="13" spans="1:21">
      <c r="A13" s="12">
        <v>42</v>
      </c>
      <c r="B13" s="5">
        <v>19</v>
      </c>
      <c r="C13" s="5">
        <v>17</v>
      </c>
      <c r="D13" s="5">
        <v>17</v>
      </c>
      <c r="E13" s="5">
        <v>17</v>
      </c>
      <c r="F13" s="5">
        <v>17</v>
      </c>
      <c r="G13" s="5">
        <v>19</v>
      </c>
      <c r="H13" s="5">
        <v>20</v>
      </c>
      <c r="I13" s="5">
        <v>20</v>
      </c>
      <c r="J13" s="5">
        <v>20</v>
      </c>
      <c r="L13" s="13">
        <v>32</v>
      </c>
      <c r="M13" s="5">
        <v>19</v>
      </c>
      <c r="N13" s="5">
        <v>17</v>
      </c>
      <c r="O13" s="5">
        <v>17</v>
      </c>
      <c r="P13" s="5">
        <v>17</v>
      </c>
      <c r="Q13" s="5">
        <v>17</v>
      </c>
      <c r="R13" s="5">
        <v>19</v>
      </c>
      <c r="S13" s="5">
        <v>20</v>
      </c>
      <c r="T13" s="5">
        <v>20</v>
      </c>
      <c r="U13" s="5">
        <v>20</v>
      </c>
    </row>
    <row r="14" spans="1:21">
      <c r="A14" s="12">
        <v>41</v>
      </c>
      <c r="B14" s="5">
        <v>18</v>
      </c>
      <c r="C14" s="5">
        <v>17</v>
      </c>
      <c r="D14" s="5">
        <v>17</v>
      </c>
      <c r="E14" s="5">
        <v>17</v>
      </c>
      <c r="F14" s="5">
        <v>17</v>
      </c>
      <c r="G14" s="5">
        <v>18</v>
      </c>
      <c r="H14" s="5">
        <v>20</v>
      </c>
      <c r="I14" s="5">
        <v>20</v>
      </c>
      <c r="J14" s="5">
        <v>20</v>
      </c>
      <c r="L14" s="13">
        <v>31</v>
      </c>
      <c r="M14" s="5">
        <v>18</v>
      </c>
      <c r="N14" s="5">
        <v>17</v>
      </c>
      <c r="O14" s="5">
        <v>17</v>
      </c>
      <c r="P14" s="5">
        <v>17</v>
      </c>
      <c r="Q14" s="5">
        <v>17</v>
      </c>
      <c r="R14" s="5">
        <v>18</v>
      </c>
      <c r="S14" s="5">
        <v>20</v>
      </c>
      <c r="T14" s="5">
        <v>20</v>
      </c>
      <c r="U14" s="5">
        <v>20</v>
      </c>
    </row>
    <row r="15" spans="1:21">
      <c r="A15" s="12">
        <v>40</v>
      </c>
      <c r="B15" s="5">
        <v>18</v>
      </c>
      <c r="C15" s="5">
        <v>16</v>
      </c>
      <c r="D15" s="5">
        <v>16</v>
      </c>
      <c r="E15" s="5">
        <v>16</v>
      </c>
      <c r="F15" s="5">
        <v>16</v>
      </c>
      <c r="G15" s="5">
        <v>18</v>
      </c>
      <c r="H15" s="5">
        <v>20</v>
      </c>
      <c r="I15" s="5">
        <v>20</v>
      </c>
      <c r="J15" s="5">
        <v>20</v>
      </c>
      <c r="L15" s="13">
        <v>30</v>
      </c>
      <c r="M15" s="5">
        <v>18</v>
      </c>
      <c r="N15" s="5">
        <v>16</v>
      </c>
      <c r="O15" s="5">
        <v>16</v>
      </c>
      <c r="P15" s="5">
        <v>16</v>
      </c>
      <c r="Q15" s="5">
        <v>16</v>
      </c>
      <c r="R15" s="5">
        <v>18</v>
      </c>
      <c r="S15" s="5">
        <v>20</v>
      </c>
      <c r="T15" s="5">
        <v>20</v>
      </c>
      <c r="U15" s="5">
        <v>20</v>
      </c>
    </row>
    <row r="16" spans="1:21">
      <c r="A16" s="12">
        <v>39</v>
      </c>
      <c r="B16" s="5">
        <v>18</v>
      </c>
      <c r="C16" s="5">
        <v>16</v>
      </c>
      <c r="D16" s="5">
        <v>16</v>
      </c>
      <c r="E16" s="5">
        <v>16</v>
      </c>
      <c r="F16" s="5">
        <v>16</v>
      </c>
      <c r="G16" s="5">
        <v>18</v>
      </c>
      <c r="H16" s="5">
        <v>20</v>
      </c>
      <c r="I16" s="5">
        <v>20</v>
      </c>
      <c r="J16" s="5">
        <v>20</v>
      </c>
      <c r="L16" s="13">
        <v>29</v>
      </c>
      <c r="M16" s="5">
        <v>18</v>
      </c>
      <c r="N16" s="5">
        <v>16</v>
      </c>
      <c r="O16" s="5">
        <v>16</v>
      </c>
      <c r="P16" s="5">
        <v>16</v>
      </c>
      <c r="Q16" s="5">
        <v>16</v>
      </c>
      <c r="R16" s="5">
        <v>18</v>
      </c>
      <c r="S16" s="5">
        <v>20</v>
      </c>
      <c r="T16" s="5">
        <v>20</v>
      </c>
      <c r="U16" s="5">
        <v>20</v>
      </c>
    </row>
    <row r="17" spans="1:21">
      <c r="A17" s="12">
        <v>38</v>
      </c>
      <c r="B17" s="5">
        <v>17</v>
      </c>
      <c r="C17" s="5">
        <v>16</v>
      </c>
      <c r="D17" s="5">
        <v>16</v>
      </c>
      <c r="E17" s="5">
        <v>16</v>
      </c>
      <c r="F17" s="5">
        <v>16</v>
      </c>
      <c r="G17" s="5">
        <v>17</v>
      </c>
      <c r="H17" s="5">
        <v>19</v>
      </c>
      <c r="I17" s="5">
        <v>20</v>
      </c>
      <c r="J17" s="5">
        <v>20</v>
      </c>
      <c r="L17" s="13">
        <v>28</v>
      </c>
      <c r="M17" s="5">
        <v>17</v>
      </c>
      <c r="N17" s="5">
        <v>16</v>
      </c>
      <c r="O17" s="5">
        <v>16</v>
      </c>
      <c r="P17" s="5">
        <v>16</v>
      </c>
      <c r="Q17" s="5">
        <v>16</v>
      </c>
      <c r="R17" s="5">
        <v>17</v>
      </c>
      <c r="S17" s="5">
        <v>19</v>
      </c>
      <c r="T17" s="5">
        <v>20</v>
      </c>
      <c r="U17" s="5">
        <v>20</v>
      </c>
    </row>
    <row r="18" spans="1:21">
      <c r="A18" s="12">
        <v>37</v>
      </c>
      <c r="B18" s="5">
        <v>17</v>
      </c>
      <c r="C18" s="5">
        <v>15</v>
      </c>
      <c r="D18" s="5">
        <v>15</v>
      </c>
      <c r="E18" s="5">
        <v>15</v>
      </c>
      <c r="F18" s="5">
        <v>15</v>
      </c>
      <c r="G18" s="5">
        <v>17</v>
      </c>
      <c r="H18" s="5">
        <v>19</v>
      </c>
      <c r="I18" s="5">
        <v>20</v>
      </c>
      <c r="J18" s="5">
        <v>20</v>
      </c>
      <c r="L18" s="13">
        <v>27</v>
      </c>
      <c r="M18" s="5">
        <v>17</v>
      </c>
      <c r="N18" s="5">
        <v>15</v>
      </c>
      <c r="O18" s="5">
        <v>15</v>
      </c>
      <c r="P18" s="5">
        <v>15</v>
      </c>
      <c r="Q18" s="5">
        <v>15</v>
      </c>
      <c r="R18" s="5">
        <v>17</v>
      </c>
      <c r="S18" s="5">
        <v>19</v>
      </c>
      <c r="T18" s="5">
        <v>20</v>
      </c>
      <c r="U18" s="5">
        <v>20</v>
      </c>
    </row>
    <row r="19" spans="1:21">
      <c r="A19" s="12">
        <v>36</v>
      </c>
      <c r="B19" s="5">
        <v>17</v>
      </c>
      <c r="C19" s="5">
        <v>15</v>
      </c>
      <c r="D19" s="5">
        <v>15</v>
      </c>
      <c r="E19" s="5">
        <v>15</v>
      </c>
      <c r="F19" s="5">
        <v>15</v>
      </c>
      <c r="G19" s="5">
        <v>17</v>
      </c>
      <c r="H19" s="5">
        <v>19</v>
      </c>
      <c r="I19" s="5">
        <v>20</v>
      </c>
      <c r="J19" s="5">
        <v>20</v>
      </c>
      <c r="L19" s="13">
        <v>26</v>
      </c>
      <c r="M19" s="5">
        <v>17</v>
      </c>
      <c r="N19" s="5">
        <v>15</v>
      </c>
      <c r="O19" s="5">
        <v>15</v>
      </c>
      <c r="P19" s="5">
        <v>15</v>
      </c>
      <c r="Q19" s="5">
        <v>15</v>
      </c>
      <c r="R19" s="5">
        <v>17</v>
      </c>
      <c r="S19" s="5">
        <v>19</v>
      </c>
      <c r="T19" s="5">
        <v>20</v>
      </c>
      <c r="U19" s="5">
        <v>20</v>
      </c>
    </row>
    <row r="20" spans="1:21">
      <c r="A20" s="12">
        <v>35</v>
      </c>
      <c r="B20" s="5">
        <v>16</v>
      </c>
      <c r="C20" s="5">
        <v>15</v>
      </c>
      <c r="D20" s="5">
        <v>15</v>
      </c>
      <c r="E20" s="5">
        <v>15</v>
      </c>
      <c r="F20" s="5">
        <v>15</v>
      </c>
      <c r="G20" s="5">
        <v>16</v>
      </c>
      <c r="H20" s="5">
        <v>18</v>
      </c>
      <c r="I20" s="5">
        <v>20</v>
      </c>
      <c r="J20" s="5">
        <v>20</v>
      </c>
      <c r="L20" s="13">
        <v>25</v>
      </c>
      <c r="M20" s="5">
        <v>16</v>
      </c>
      <c r="N20" s="5">
        <v>15</v>
      </c>
      <c r="O20" s="5">
        <v>15</v>
      </c>
      <c r="P20" s="5">
        <v>15</v>
      </c>
      <c r="Q20" s="5">
        <v>15</v>
      </c>
      <c r="R20" s="5">
        <v>16</v>
      </c>
      <c r="S20" s="5">
        <v>18</v>
      </c>
      <c r="T20" s="5">
        <v>20</v>
      </c>
      <c r="U20" s="5">
        <v>20</v>
      </c>
    </row>
    <row r="21" spans="1:21">
      <c r="A21" s="12">
        <v>34</v>
      </c>
      <c r="B21" s="5">
        <v>16</v>
      </c>
      <c r="C21" s="5">
        <v>14</v>
      </c>
      <c r="D21" s="5">
        <v>14</v>
      </c>
      <c r="E21" s="5">
        <v>14</v>
      </c>
      <c r="F21" s="5">
        <v>14</v>
      </c>
      <c r="G21" s="5">
        <v>16</v>
      </c>
      <c r="H21" s="5">
        <v>18</v>
      </c>
      <c r="I21" s="5">
        <v>20</v>
      </c>
      <c r="J21" s="5">
        <v>20</v>
      </c>
      <c r="L21" s="13">
        <v>24</v>
      </c>
      <c r="M21" s="5">
        <v>16</v>
      </c>
      <c r="N21" s="5">
        <v>14</v>
      </c>
      <c r="O21" s="5">
        <v>14</v>
      </c>
      <c r="P21" s="5">
        <v>14</v>
      </c>
      <c r="Q21" s="5">
        <v>14</v>
      </c>
      <c r="R21" s="5">
        <v>16</v>
      </c>
      <c r="S21" s="5">
        <v>18</v>
      </c>
      <c r="T21" s="5">
        <v>20</v>
      </c>
      <c r="U21" s="5">
        <v>20</v>
      </c>
    </row>
    <row r="22" spans="1:21">
      <c r="A22" s="12">
        <v>33</v>
      </c>
      <c r="B22" s="5">
        <v>16</v>
      </c>
      <c r="C22" s="5">
        <v>14</v>
      </c>
      <c r="D22" s="5">
        <v>14</v>
      </c>
      <c r="E22" s="5">
        <v>14</v>
      </c>
      <c r="F22" s="5">
        <v>14</v>
      </c>
      <c r="G22" s="5">
        <v>16</v>
      </c>
      <c r="H22" s="5">
        <v>18</v>
      </c>
      <c r="I22" s="5">
        <v>20</v>
      </c>
      <c r="J22" s="5">
        <v>20</v>
      </c>
      <c r="L22" s="13">
        <v>23</v>
      </c>
      <c r="M22" s="5">
        <v>16</v>
      </c>
      <c r="N22" s="5">
        <v>14</v>
      </c>
      <c r="O22" s="5">
        <v>14</v>
      </c>
      <c r="P22" s="5">
        <v>14</v>
      </c>
      <c r="Q22" s="5">
        <v>14</v>
      </c>
      <c r="R22" s="5">
        <v>16</v>
      </c>
      <c r="S22" s="5">
        <v>18</v>
      </c>
      <c r="T22" s="5">
        <v>20</v>
      </c>
      <c r="U22" s="5">
        <v>20</v>
      </c>
    </row>
    <row r="23" spans="1:21">
      <c r="A23" s="12">
        <v>32</v>
      </c>
      <c r="B23" s="5">
        <v>15</v>
      </c>
      <c r="C23" s="5">
        <v>14</v>
      </c>
      <c r="D23" s="5">
        <v>14</v>
      </c>
      <c r="E23" s="5">
        <v>14</v>
      </c>
      <c r="F23" s="5">
        <v>14</v>
      </c>
      <c r="G23" s="5">
        <v>15</v>
      </c>
      <c r="H23" s="5">
        <v>17</v>
      </c>
      <c r="I23" s="5">
        <v>19</v>
      </c>
      <c r="J23" s="5">
        <v>20</v>
      </c>
      <c r="L23" s="13">
        <v>22</v>
      </c>
      <c r="M23" s="5">
        <v>15</v>
      </c>
      <c r="N23" s="5">
        <v>14</v>
      </c>
      <c r="O23" s="5">
        <v>14</v>
      </c>
      <c r="P23" s="5">
        <v>14</v>
      </c>
      <c r="Q23" s="5">
        <v>14</v>
      </c>
      <c r="R23" s="5">
        <v>15</v>
      </c>
      <c r="S23" s="5">
        <v>17</v>
      </c>
      <c r="T23" s="5">
        <v>19</v>
      </c>
      <c r="U23" s="5">
        <v>20</v>
      </c>
    </row>
    <row r="24" spans="1:21">
      <c r="A24" s="12">
        <v>31</v>
      </c>
      <c r="B24" s="5">
        <v>15</v>
      </c>
      <c r="C24" s="5">
        <v>13</v>
      </c>
      <c r="D24" s="5">
        <v>13</v>
      </c>
      <c r="E24" s="5">
        <v>13</v>
      </c>
      <c r="F24" s="5">
        <v>13</v>
      </c>
      <c r="G24" s="5">
        <v>15</v>
      </c>
      <c r="H24" s="5">
        <v>17</v>
      </c>
      <c r="I24" s="5">
        <v>19</v>
      </c>
      <c r="J24" s="5">
        <v>20</v>
      </c>
      <c r="L24" s="13">
        <v>21</v>
      </c>
      <c r="M24" s="5">
        <v>15</v>
      </c>
      <c r="N24" s="5">
        <v>13</v>
      </c>
      <c r="O24" s="5">
        <v>13</v>
      </c>
      <c r="P24" s="5">
        <v>13</v>
      </c>
      <c r="Q24" s="5">
        <v>13</v>
      </c>
      <c r="R24" s="5">
        <v>15</v>
      </c>
      <c r="S24" s="5">
        <v>17</v>
      </c>
      <c r="T24" s="5">
        <v>19</v>
      </c>
      <c r="U24" s="5">
        <v>20</v>
      </c>
    </row>
    <row r="25" spans="1:21">
      <c r="A25" s="12">
        <v>30</v>
      </c>
      <c r="B25" s="5">
        <v>15</v>
      </c>
      <c r="C25" s="5">
        <v>13</v>
      </c>
      <c r="D25" s="5">
        <v>13</v>
      </c>
      <c r="E25" s="5">
        <v>13</v>
      </c>
      <c r="F25" s="5">
        <v>13</v>
      </c>
      <c r="G25" s="5">
        <v>15</v>
      </c>
      <c r="H25" s="5">
        <v>17</v>
      </c>
      <c r="I25" s="5">
        <v>19</v>
      </c>
      <c r="J25" s="5">
        <v>20</v>
      </c>
      <c r="L25" s="13">
        <v>20</v>
      </c>
      <c r="M25" s="5">
        <v>14</v>
      </c>
      <c r="N25" s="5">
        <v>12</v>
      </c>
      <c r="O25" s="5">
        <v>12</v>
      </c>
      <c r="P25" s="5">
        <v>12</v>
      </c>
      <c r="Q25" s="5">
        <v>12</v>
      </c>
      <c r="R25" s="5">
        <v>14</v>
      </c>
      <c r="S25" s="5">
        <v>16</v>
      </c>
      <c r="T25" s="5">
        <v>18</v>
      </c>
      <c r="U25" s="5">
        <v>20</v>
      </c>
    </row>
    <row r="26" spans="1:21">
      <c r="A26" s="12">
        <v>29</v>
      </c>
      <c r="B26" s="5">
        <v>14</v>
      </c>
      <c r="C26" s="5">
        <v>13</v>
      </c>
      <c r="D26" s="5">
        <v>13</v>
      </c>
      <c r="E26" s="5">
        <v>13</v>
      </c>
      <c r="F26" s="5">
        <v>13</v>
      </c>
      <c r="G26" s="5">
        <v>14</v>
      </c>
      <c r="H26" s="5">
        <v>16</v>
      </c>
      <c r="I26" s="5">
        <v>18</v>
      </c>
      <c r="J26" s="5">
        <v>20</v>
      </c>
      <c r="L26" s="13">
        <v>19</v>
      </c>
      <c r="M26" s="5">
        <v>13</v>
      </c>
      <c r="N26" s="5">
        <v>12</v>
      </c>
      <c r="O26" s="5">
        <v>12</v>
      </c>
      <c r="P26" s="5">
        <v>12</v>
      </c>
      <c r="Q26" s="5">
        <v>12</v>
      </c>
      <c r="R26" s="5">
        <v>13</v>
      </c>
      <c r="S26" s="5">
        <v>15</v>
      </c>
      <c r="T26" s="5">
        <v>17</v>
      </c>
      <c r="U26" s="5">
        <v>20</v>
      </c>
    </row>
    <row r="27" spans="1:21">
      <c r="A27" s="12">
        <v>28</v>
      </c>
      <c r="B27" s="5">
        <v>14</v>
      </c>
      <c r="C27" s="5">
        <v>12</v>
      </c>
      <c r="D27" s="5">
        <v>12</v>
      </c>
      <c r="E27" s="5">
        <v>12</v>
      </c>
      <c r="F27" s="5">
        <v>12</v>
      </c>
      <c r="G27" s="5">
        <v>14</v>
      </c>
      <c r="H27" s="5">
        <v>16</v>
      </c>
      <c r="I27" s="5">
        <v>18</v>
      </c>
      <c r="J27" s="5">
        <v>20</v>
      </c>
      <c r="L27" s="13">
        <v>18</v>
      </c>
      <c r="M27" s="5">
        <v>12</v>
      </c>
      <c r="N27" s="5">
        <v>11</v>
      </c>
      <c r="O27" s="5">
        <v>11</v>
      </c>
      <c r="P27" s="5">
        <v>11</v>
      </c>
      <c r="Q27" s="5">
        <v>11</v>
      </c>
      <c r="R27" s="5">
        <v>12</v>
      </c>
      <c r="S27" s="5">
        <v>14</v>
      </c>
      <c r="T27" s="5">
        <v>16</v>
      </c>
      <c r="U27" s="5">
        <v>19</v>
      </c>
    </row>
    <row r="28" spans="1:21">
      <c r="A28" s="12">
        <v>27</v>
      </c>
      <c r="B28" s="5">
        <v>13</v>
      </c>
      <c r="C28" s="5">
        <v>11</v>
      </c>
      <c r="D28" s="5">
        <v>11</v>
      </c>
      <c r="E28" s="5">
        <v>11</v>
      </c>
      <c r="F28" s="5">
        <v>11</v>
      </c>
      <c r="G28" s="5">
        <v>13</v>
      </c>
      <c r="H28" s="5">
        <v>15</v>
      </c>
      <c r="I28" s="5">
        <v>17</v>
      </c>
      <c r="J28" s="5">
        <v>19</v>
      </c>
      <c r="L28" s="13">
        <v>17</v>
      </c>
      <c r="M28" s="5">
        <v>11</v>
      </c>
      <c r="N28" s="5">
        <v>10</v>
      </c>
      <c r="O28" s="5">
        <v>10</v>
      </c>
      <c r="P28" s="5">
        <v>10</v>
      </c>
      <c r="Q28" s="5">
        <v>10</v>
      </c>
      <c r="R28" s="5">
        <v>11</v>
      </c>
      <c r="S28" s="5">
        <v>13</v>
      </c>
      <c r="T28" s="5">
        <v>15</v>
      </c>
      <c r="U28" s="5">
        <v>18</v>
      </c>
    </row>
    <row r="29" spans="1:21">
      <c r="A29" s="12">
        <v>26</v>
      </c>
      <c r="B29" s="5">
        <v>12</v>
      </c>
      <c r="C29" s="5">
        <v>11</v>
      </c>
      <c r="D29" s="5">
        <v>11</v>
      </c>
      <c r="E29" s="5">
        <v>11</v>
      </c>
      <c r="F29" s="5">
        <v>11</v>
      </c>
      <c r="G29" s="5">
        <v>12</v>
      </c>
      <c r="H29" s="5">
        <v>14</v>
      </c>
      <c r="I29" s="5">
        <v>16</v>
      </c>
      <c r="J29" s="5">
        <v>18</v>
      </c>
      <c r="L29" s="13">
        <v>16</v>
      </c>
      <c r="M29" s="5">
        <v>10</v>
      </c>
      <c r="N29" s="5">
        <v>9</v>
      </c>
      <c r="O29" s="5">
        <v>9</v>
      </c>
      <c r="P29" s="5">
        <v>9</v>
      </c>
      <c r="Q29" s="5">
        <v>9</v>
      </c>
      <c r="R29" s="5">
        <v>10</v>
      </c>
      <c r="S29" s="5">
        <v>12</v>
      </c>
      <c r="T29" s="5">
        <v>14</v>
      </c>
      <c r="U29" s="5">
        <v>17</v>
      </c>
    </row>
    <row r="30" spans="1:21">
      <c r="A30" s="12">
        <v>25</v>
      </c>
      <c r="B30" s="5">
        <v>12</v>
      </c>
      <c r="C30" s="5">
        <v>10</v>
      </c>
      <c r="D30" s="5">
        <v>10</v>
      </c>
      <c r="E30" s="5">
        <v>10</v>
      </c>
      <c r="F30" s="5">
        <v>10</v>
      </c>
      <c r="G30" s="5">
        <v>12</v>
      </c>
      <c r="H30" s="5">
        <v>14</v>
      </c>
      <c r="I30" s="5">
        <v>16</v>
      </c>
      <c r="J30" s="5">
        <v>18</v>
      </c>
      <c r="L30" s="13">
        <v>15</v>
      </c>
      <c r="M30" s="5">
        <v>9</v>
      </c>
      <c r="N30" s="5">
        <v>8</v>
      </c>
      <c r="O30" s="5">
        <v>8</v>
      </c>
      <c r="P30" s="5">
        <v>8</v>
      </c>
      <c r="Q30" s="5">
        <v>8</v>
      </c>
      <c r="R30" s="5">
        <v>9</v>
      </c>
      <c r="S30" s="5">
        <v>11</v>
      </c>
      <c r="T30" s="5">
        <v>13</v>
      </c>
      <c r="U30" s="5">
        <v>16</v>
      </c>
    </row>
    <row r="31" spans="1:21">
      <c r="A31" s="12">
        <v>24</v>
      </c>
      <c r="B31" s="5">
        <v>11</v>
      </c>
      <c r="C31" s="5">
        <v>9</v>
      </c>
      <c r="D31" s="5">
        <v>9</v>
      </c>
      <c r="E31" s="5">
        <v>9</v>
      </c>
      <c r="F31" s="5">
        <v>9</v>
      </c>
      <c r="G31" s="5">
        <v>11</v>
      </c>
      <c r="H31" s="5">
        <v>13</v>
      </c>
      <c r="I31" s="5">
        <v>15</v>
      </c>
      <c r="J31" s="5">
        <v>17</v>
      </c>
      <c r="L31" s="13">
        <v>14</v>
      </c>
      <c r="M31" s="5">
        <v>8</v>
      </c>
      <c r="N31" s="5">
        <v>7</v>
      </c>
      <c r="O31" s="5">
        <v>7</v>
      </c>
      <c r="P31" s="5">
        <v>7</v>
      </c>
      <c r="Q31" s="5">
        <v>7</v>
      </c>
      <c r="R31" s="5">
        <v>8</v>
      </c>
      <c r="S31" s="5">
        <v>10</v>
      </c>
      <c r="T31" s="5">
        <v>12</v>
      </c>
      <c r="U31" s="5">
        <v>15</v>
      </c>
    </row>
    <row r="32" spans="1:21">
      <c r="A32" s="12">
        <v>23</v>
      </c>
      <c r="B32" s="5">
        <v>11</v>
      </c>
      <c r="C32" s="5">
        <v>9</v>
      </c>
      <c r="D32" s="5">
        <v>9</v>
      </c>
      <c r="E32" s="5">
        <v>9</v>
      </c>
      <c r="F32" s="5">
        <v>9</v>
      </c>
      <c r="G32" s="5">
        <v>10</v>
      </c>
      <c r="H32" s="5">
        <v>12</v>
      </c>
      <c r="I32" s="5">
        <v>14</v>
      </c>
      <c r="J32" s="5">
        <v>16</v>
      </c>
      <c r="L32" s="13">
        <v>13</v>
      </c>
      <c r="M32" s="5">
        <v>7</v>
      </c>
      <c r="N32" s="5">
        <v>6</v>
      </c>
      <c r="O32" s="5">
        <v>6</v>
      </c>
      <c r="P32" s="5">
        <v>6</v>
      </c>
      <c r="Q32" s="5">
        <v>6</v>
      </c>
      <c r="R32" s="5">
        <v>7</v>
      </c>
      <c r="S32" s="5">
        <v>9</v>
      </c>
      <c r="T32" s="5">
        <v>11</v>
      </c>
      <c r="U32" s="5">
        <v>14</v>
      </c>
    </row>
    <row r="33" spans="1:21">
      <c r="A33" s="12">
        <v>22</v>
      </c>
      <c r="B33" s="5">
        <v>10</v>
      </c>
      <c r="C33" s="5">
        <v>8</v>
      </c>
      <c r="D33" s="5">
        <v>8</v>
      </c>
      <c r="E33" s="5">
        <v>8</v>
      </c>
      <c r="F33" s="5">
        <v>8</v>
      </c>
      <c r="G33" s="5">
        <v>10</v>
      </c>
      <c r="H33" s="5">
        <v>12</v>
      </c>
      <c r="I33" s="5">
        <v>14</v>
      </c>
      <c r="J33" s="5">
        <v>16</v>
      </c>
      <c r="L33" s="13">
        <v>12</v>
      </c>
      <c r="M33" s="5">
        <v>6</v>
      </c>
      <c r="N33" s="5">
        <v>5</v>
      </c>
      <c r="O33" s="5">
        <v>5</v>
      </c>
      <c r="P33" s="5">
        <v>5</v>
      </c>
      <c r="Q33" s="5">
        <v>5</v>
      </c>
      <c r="R33" s="5">
        <v>6</v>
      </c>
      <c r="S33" s="5">
        <v>8</v>
      </c>
      <c r="T33" s="5">
        <v>10</v>
      </c>
      <c r="U33" s="5">
        <v>13</v>
      </c>
    </row>
    <row r="34" spans="1:21">
      <c r="A34" s="12">
        <v>21</v>
      </c>
      <c r="B34" s="5">
        <v>9</v>
      </c>
      <c r="C34" s="5">
        <v>7</v>
      </c>
      <c r="D34" s="5">
        <v>7</v>
      </c>
      <c r="E34" s="5">
        <v>7</v>
      </c>
      <c r="F34" s="5">
        <v>7</v>
      </c>
      <c r="G34" s="5">
        <v>9</v>
      </c>
      <c r="H34" s="5">
        <v>11</v>
      </c>
      <c r="I34" s="5">
        <v>13</v>
      </c>
      <c r="J34" s="5">
        <v>15</v>
      </c>
      <c r="L34" s="13">
        <v>11</v>
      </c>
      <c r="M34" s="5">
        <v>5</v>
      </c>
      <c r="N34" s="5">
        <v>4</v>
      </c>
      <c r="O34" s="5">
        <v>4</v>
      </c>
      <c r="P34" s="5">
        <v>4</v>
      </c>
      <c r="Q34" s="5">
        <v>4</v>
      </c>
      <c r="R34" s="5">
        <v>5</v>
      </c>
      <c r="S34" s="5">
        <v>7</v>
      </c>
      <c r="T34" s="5">
        <v>9</v>
      </c>
      <c r="U34" s="5">
        <v>12</v>
      </c>
    </row>
    <row r="35" spans="1:21">
      <c r="A35" s="12">
        <v>20</v>
      </c>
      <c r="B35" s="5">
        <v>8</v>
      </c>
      <c r="C35" s="5">
        <v>7</v>
      </c>
      <c r="D35" s="5">
        <v>7</v>
      </c>
      <c r="E35" s="5">
        <v>7</v>
      </c>
      <c r="F35" s="5">
        <v>7</v>
      </c>
      <c r="G35" s="5">
        <v>8</v>
      </c>
      <c r="H35" s="5">
        <v>10</v>
      </c>
      <c r="I35" s="5">
        <v>12</v>
      </c>
      <c r="J35" s="5">
        <v>14</v>
      </c>
      <c r="L35" s="13">
        <v>10</v>
      </c>
      <c r="M35" s="5">
        <v>4</v>
      </c>
      <c r="N35" s="5">
        <v>3</v>
      </c>
      <c r="O35" s="5">
        <v>3</v>
      </c>
      <c r="P35" s="5">
        <v>3</v>
      </c>
      <c r="Q35" s="5">
        <v>3</v>
      </c>
      <c r="R35" s="5">
        <v>4</v>
      </c>
      <c r="S35" s="5">
        <v>6</v>
      </c>
      <c r="T35" s="5">
        <v>8</v>
      </c>
      <c r="U35" s="5">
        <v>11</v>
      </c>
    </row>
    <row r="36" spans="1:21">
      <c r="A36" s="12">
        <v>19</v>
      </c>
      <c r="B36" s="5">
        <v>8</v>
      </c>
      <c r="C36" s="5">
        <v>6</v>
      </c>
      <c r="D36" s="5">
        <v>6</v>
      </c>
      <c r="E36" s="5">
        <v>6</v>
      </c>
      <c r="F36" s="5">
        <v>6</v>
      </c>
      <c r="G36" s="5">
        <v>8</v>
      </c>
      <c r="H36" s="5">
        <v>10</v>
      </c>
      <c r="I36" s="5">
        <v>12</v>
      </c>
      <c r="J36" s="5">
        <v>14</v>
      </c>
      <c r="L36" s="13">
        <v>9</v>
      </c>
      <c r="M36" s="5">
        <v>3</v>
      </c>
      <c r="N36" s="5">
        <v>2</v>
      </c>
      <c r="O36" s="5">
        <v>2</v>
      </c>
      <c r="P36" s="5">
        <v>2</v>
      </c>
      <c r="Q36" s="5">
        <v>2</v>
      </c>
      <c r="R36" s="5">
        <v>3</v>
      </c>
      <c r="S36" s="5">
        <v>5</v>
      </c>
      <c r="T36" s="5">
        <v>7</v>
      </c>
      <c r="U36" s="5">
        <v>10</v>
      </c>
    </row>
    <row r="37" spans="1:21">
      <c r="A37" s="12">
        <v>18</v>
      </c>
      <c r="B37" s="5">
        <v>7</v>
      </c>
      <c r="C37" s="5">
        <v>5</v>
      </c>
      <c r="D37" s="5">
        <v>5</v>
      </c>
      <c r="E37" s="5">
        <v>5</v>
      </c>
      <c r="F37" s="5">
        <v>5</v>
      </c>
      <c r="G37" s="5">
        <v>7</v>
      </c>
      <c r="H37" s="5">
        <v>9</v>
      </c>
      <c r="I37" s="5">
        <v>11</v>
      </c>
      <c r="J37" s="5">
        <v>13</v>
      </c>
      <c r="L37" s="13">
        <v>8</v>
      </c>
      <c r="M37" s="5">
        <v>2</v>
      </c>
      <c r="N37" s="5">
        <v>1</v>
      </c>
      <c r="O37" s="5">
        <v>1</v>
      </c>
      <c r="P37" s="5">
        <v>1</v>
      </c>
      <c r="Q37" s="5">
        <v>1</v>
      </c>
      <c r="R37" s="5">
        <v>2</v>
      </c>
      <c r="S37" s="5">
        <v>4</v>
      </c>
      <c r="T37" s="5">
        <v>6</v>
      </c>
      <c r="U37" s="5">
        <v>9</v>
      </c>
    </row>
    <row r="38" spans="1:21">
      <c r="A38" s="12">
        <v>17</v>
      </c>
      <c r="B38" s="5">
        <v>6</v>
      </c>
      <c r="C38" s="5">
        <v>5</v>
      </c>
      <c r="D38" s="5">
        <v>5</v>
      </c>
      <c r="E38" s="5">
        <v>5</v>
      </c>
      <c r="F38" s="5">
        <v>5</v>
      </c>
      <c r="G38" s="5">
        <v>6</v>
      </c>
      <c r="H38" s="5">
        <v>8</v>
      </c>
      <c r="I38" s="5">
        <v>10</v>
      </c>
      <c r="J38" s="5">
        <v>12</v>
      </c>
      <c r="L38" s="13">
        <v>7</v>
      </c>
      <c r="M38" s="5">
        <v>1</v>
      </c>
      <c r="N38" s="5">
        <v>0</v>
      </c>
      <c r="O38" s="5">
        <v>0</v>
      </c>
      <c r="P38" s="5">
        <v>0</v>
      </c>
      <c r="Q38" s="5">
        <v>0</v>
      </c>
      <c r="R38" s="5">
        <v>1</v>
      </c>
      <c r="S38" s="5">
        <v>3</v>
      </c>
      <c r="T38" s="5">
        <v>5</v>
      </c>
      <c r="U38" s="5">
        <v>8</v>
      </c>
    </row>
    <row r="39" spans="1:21">
      <c r="A39" s="12">
        <v>16</v>
      </c>
      <c r="B39" s="5">
        <v>6</v>
      </c>
      <c r="C39" s="5">
        <v>4</v>
      </c>
      <c r="D39" s="5">
        <v>4</v>
      </c>
      <c r="E39" s="5">
        <v>4</v>
      </c>
      <c r="F39" s="5">
        <v>4</v>
      </c>
      <c r="G39" s="5">
        <v>6</v>
      </c>
      <c r="H39" s="5">
        <v>8</v>
      </c>
      <c r="I39" s="5">
        <v>10</v>
      </c>
      <c r="J39" s="5">
        <v>12</v>
      </c>
      <c r="L39" s="13">
        <v>6</v>
      </c>
      <c r="M39" s="5">
        <v>0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2</v>
      </c>
      <c r="T39" s="5">
        <v>4</v>
      </c>
      <c r="U39" s="5">
        <v>7</v>
      </c>
    </row>
    <row r="40" spans="1:21">
      <c r="A40" s="12">
        <v>15</v>
      </c>
      <c r="B40" s="5">
        <v>5</v>
      </c>
      <c r="C40" s="5">
        <v>3</v>
      </c>
      <c r="D40" s="5">
        <v>3</v>
      </c>
      <c r="E40" s="5">
        <v>3</v>
      </c>
      <c r="F40" s="5">
        <v>3</v>
      </c>
      <c r="G40" s="5">
        <v>5</v>
      </c>
      <c r="H40" s="5">
        <v>7</v>
      </c>
      <c r="I40" s="5">
        <v>9</v>
      </c>
      <c r="J40" s="5">
        <v>11</v>
      </c>
      <c r="L40" s="13">
        <v>5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1</v>
      </c>
      <c r="T40" s="5">
        <v>3</v>
      </c>
      <c r="U40" s="5">
        <v>6</v>
      </c>
    </row>
    <row r="41" spans="1:21">
      <c r="A41" s="12">
        <v>14</v>
      </c>
      <c r="B41" s="5">
        <v>4</v>
      </c>
      <c r="C41" s="5">
        <v>3</v>
      </c>
      <c r="D41" s="5">
        <v>3</v>
      </c>
      <c r="E41" s="5">
        <v>3</v>
      </c>
      <c r="F41" s="5">
        <v>3</v>
      </c>
      <c r="G41" s="5">
        <v>4</v>
      </c>
      <c r="H41" s="5">
        <v>6</v>
      </c>
      <c r="I41" s="5">
        <v>8</v>
      </c>
      <c r="J41" s="5">
        <v>10</v>
      </c>
      <c r="L41" s="13">
        <v>4</v>
      </c>
      <c r="M41" s="5">
        <v>0</v>
      </c>
      <c r="N41" s="5">
        <v>0</v>
      </c>
      <c r="O41" s="5">
        <v>0</v>
      </c>
      <c r="P41" s="5">
        <v>0</v>
      </c>
      <c r="Q41" s="5">
        <v>0</v>
      </c>
      <c r="R41" s="5">
        <v>0</v>
      </c>
      <c r="S41" s="5">
        <v>0</v>
      </c>
      <c r="T41" s="5">
        <v>2</v>
      </c>
      <c r="U41" s="5">
        <v>5</v>
      </c>
    </row>
    <row r="42" spans="1:21">
      <c r="A42" s="12">
        <v>13</v>
      </c>
      <c r="B42" s="5">
        <v>4</v>
      </c>
      <c r="C42" s="5">
        <v>2</v>
      </c>
      <c r="D42" s="5">
        <v>2</v>
      </c>
      <c r="E42" s="5">
        <v>2</v>
      </c>
      <c r="F42" s="5">
        <v>2</v>
      </c>
      <c r="G42" s="5">
        <v>4</v>
      </c>
      <c r="H42" s="5">
        <v>6</v>
      </c>
      <c r="I42" s="5">
        <v>8</v>
      </c>
      <c r="J42" s="5">
        <v>10</v>
      </c>
      <c r="L42" s="13">
        <v>3</v>
      </c>
      <c r="M42" s="5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1</v>
      </c>
      <c r="U42" s="5">
        <v>4</v>
      </c>
    </row>
    <row r="43" spans="1:21">
      <c r="A43" s="12">
        <v>12</v>
      </c>
      <c r="B43" s="5">
        <v>3</v>
      </c>
      <c r="C43" s="5">
        <v>1</v>
      </c>
      <c r="D43" s="5">
        <v>1</v>
      </c>
      <c r="E43" s="5">
        <v>1</v>
      </c>
      <c r="F43" s="5">
        <v>1</v>
      </c>
      <c r="G43" s="5">
        <v>3</v>
      </c>
      <c r="H43" s="5">
        <v>5</v>
      </c>
      <c r="I43" s="5">
        <v>7</v>
      </c>
      <c r="J43" s="5">
        <v>9</v>
      </c>
      <c r="L43" s="13">
        <v>2</v>
      </c>
      <c r="M43" s="5">
        <v>0</v>
      </c>
      <c r="N43" s="5">
        <v>0</v>
      </c>
      <c r="O43" s="5">
        <v>0</v>
      </c>
      <c r="P43" s="5">
        <v>0</v>
      </c>
      <c r="Q43" s="5">
        <v>0</v>
      </c>
      <c r="R43" s="5">
        <v>0</v>
      </c>
      <c r="S43" s="5">
        <v>0</v>
      </c>
      <c r="T43" s="5">
        <v>0</v>
      </c>
      <c r="U43" s="5">
        <v>3</v>
      </c>
    </row>
    <row r="44" spans="1:21">
      <c r="A44" s="12">
        <v>11</v>
      </c>
      <c r="B44" s="5">
        <v>2</v>
      </c>
      <c r="C44" s="5">
        <v>1</v>
      </c>
      <c r="D44" s="5">
        <v>1</v>
      </c>
      <c r="E44" s="5">
        <v>1</v>
      </c>
      <c r="F44" s="5">
        <v>1</v>
      </c>
      <c r="G44" s="5">
        <v>2</v>
      </c>
      <c r="H44" s="5">
        <v>4</v>
      </c>
      <c r="I44" s="5">
        <v>6</v>
      </c>
      <c r="J44" s="5">
        <v>8</v>
      </c>
      <c r="L44" s="13">
        <v>1</v>
      </c>
      <c r="M44" s="5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0</v>
      </c>
      <c r="T44" s="5"/>
      <c r="U44" s="5">
        <v>2</v>
      </c>
    </row>
    <row r="45" spans="1:21">
      <c r="A45" s="12">
        <v>10</v>
      </c>
      <c r="B45" s="5">
        <v>2</v>
      </c>
      <c r="C45" s="5">
        <v>0</v>
      </c>
      <c r="D45" s="5">
        <v>0</v>
      </c>
      <c r="E45" s="5">
        <v>0</v>
      </c>
      <c r="F45" s="5">
        <v>0</v>
      </c>
      <c r="G45" s="5">
        <v>2</v>
      </c>
      <c r="H45" s="5">
        <v>4</v>
      </c>
      <c r="I45" s="5">
        <v>6</v>
      </c>
      <c r="J45" s="5">
        <v>8</v>
      </c>
      <c r="L45" s="13">
        <v>0</v>
      </c>
      <c r="M45" s="5">
        <v>0</v>
      </c>
      <c r="N45" s="5">
        <v>0</v>
      </c>
      <c r="O45" s="5">
        <v>0</v>
      </c>
      <c r="P45" s="5">
        <v>0</v>
      </c>
      <c r="Q45" s="5">
        <v>0</v>
      </c>
      <c r="R45" s="5">
        <v>0</v>
      </c>
      <c r="S45" s="5">
        <v>0</v>
      </c>
      <c r="T45" s="5">
        <v>0</v>
      </c>
      <c r="U45" s="5">
        <v>1</v>
      </c>
    </row>
    <row r="46" spans="1:21">
      <c r="A46" s="12">
        <v>9</v>
      </c>
      <c r="B46" s="5">
        <v>1</v>
      </c>
      <c r="C46" s="5">
        <v>0</v>
      </c>
      <c r="D46" s="5">
        <v>0</v>
      </c>
      <c r="E46" s="5">
        <v>0</v>
      </c>
      <c r="F46" s="5">
        <v>0</v>
      </c>
      <c r="G46" s="5">
        <v>1</v>
      </c>
      <c r="H46" s="5">
        <v>3</v>
      </c>
      <c r="I46" s="5">
        <v>5</v>
      </c>
      <c r="J46" s="5">
        <v>7</v>
      </c>
      <c r="L46" s="14"/>
      <c r="M46" s="5"/>
      <c r="N46" s="5"/>
      <c r="O46" s="5"/>
      <c r="P46" s="5"/>
      <c r="Q46" s="5"/>
      <c r="R46" s="5"/>
      <c r="S46" s="5"/>
      <c r="T46" s="5"/>
      <c r="U46" s="5"/>
    </row>
    <row r="47" spans="1:21">
      <c r="A47" s="12">
        <v>7</v>
      </c>
      <c r="B47" s="5">
        <v>0</v>
      </c>
      <c r="C47" s="5">
        <v>0</v>
      </c>
      <c r="D47" s="5">
        <v>0</v>
      </c>
      <c r="E47" s="5">
        <v>0</v>
      </c>
      <c r="F47" s="5">
        <v>0</v>
      </c>
      <c r="G47" s="5">
        <v>0</v>
      </c>
      <c r="H47" s="5">
        <v>1</v>
      </c>
      <c r="I47" s="5">
        <v>3</v>
      </c>
      <c r="J47" s="5">
        <v>5</v>
      </c>
      <c r="L47" s="14"/>
      <c r="M47" s="5"/>
      <c r="N47" s="5"/>
      <c r="O47" s="5"/>
      <c r="P47" s="5"/>
      <c r="Q47" s="5"/>
      <c r="R47" s="5"/>
      <c r="S47" s="5"/>
      <c r="T47" s="5"/>
      <c r="U47" s="5"/>
    </row>
    <row r="48" spans="1:21">
      <c r="A48" s="12">
        <v>6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  <c r="G48" s="5">
        <v>0</v>
      </c>
      <c r="H48" s="5">
        <v>1</v>
      </c>
      <c r="I48" s="5">
        <v>3</v>
      </c>
      <c r="J48" s="5">
        <v>5</v>
      </c>
      <c r="L48" s="14"/>
      <c r="M48" s="5"/>
      <c r="N48" s="5"/>
      <c r="O48" s="5"/>
      <c r="P48" s="5"/>
      <c r="Q48" s="5"/>
      <c r="R48" s="5"/>
      <c r="S48" s="5"/>
      <c r="T48" s="5"/>
      <c r="U48" s="5"/>
    </row>
    <row r="49" spans="1:21">
      <c r="A49" s="12">
        <v>4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2</v>
      </c>
      <c r="J49" s="5">
        <v>4</v>
      </c>
      <c r="L49" s="14"/>
      <c r="M49" s="5"/>
      <c r="N49" s="5"/>
      <c r="O49" s="5"/>
      <c r="P49" s="5"/>
      <c r="Q49" s="5"/>
      <c r="R49" s="5"/>
      <c r="S49" s="5"/>
      <c r="T49" s="5"/>
      <c r="U49" s="5"/>
    </row>
    <row r="50" spans="1:21">
      <c r="A50" s="12">
        <v>3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1</v>
      </c>
      <c r="J50" s="5">
        <v>3</v>
      </c>
      <c r="L50" s="14"/>
      <c r="M50" s="5"/>
      <c r="N50" s="5"/>
      <c r="O50" s="5"/>
      <c r="P50" s="5"/>
      <c r="Q50" s="5"/>
      <c r="R50" s="5"/>
      <c r="S50" s="5"/>
      <c r="T50" s="5"/>
      <c r="U50" s="5"/>
    </row>
    <row r="51" spans="1:21">
      <c r="A51" s="12">
        <v>2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>
        <v>2</v>
      </c>
      <c r="L51" s="14"/>
      <c r="M51" s="5"/>
      <c r="N51" s="5"/>
      <c r="O51" s="5"/>
      <c r="P51" s="5"/>
      <c r="Q51" s="5"/>
      <c r="R51" s="5"/>
      <c r="S51" s="5"/>
      <c r="T51" s="5"/>
      <c r="U51" s="5"/>
    </row>
    <row r="52" spans="1:21">
      <c r="A52" s="12">
        <v>1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1</v>
      </c>
      <c r="L52" s="14"/>
      <c r="M52" s="5"/>
      <c r="N52" s="5"/>
      <c r="O52" s="5"/>
      <c r="P52" s="5"/>
      <c r="Q52" s="5"/>
      <c r="R52" s="5"/>
      <c r="S52" s="5"/>
      <c r="T52" s="5"/>
      <c r="U52" s="5"/>
    </row>
    <row r="53" spans="1:21">
      <c r="A53" s="12">
        <v>0</v>
      </c>
      <c r="B53" s="5">
        <v>0</v>
      </c>
      <c r="C53" s="5">
        <v>0</v>
      </c>
      <c r="D53" s="5">
        <v>0</v>
      </c>
      <c r="E53" s="5">
        <v>0</v>
      </c>
      <c r="F53" s="5">
        <v>0</v>
      </c>
      <c r="G53" s="5">
        <v>0</v>
      </c>
      <c r="H53" s="5">
        <v>0</v>
      </c>
      <c r="I53" s="5">
        <v>0</v>
      </c>
      <c r="J53" s="5">
        <v>0</v>
      </c>
    </row>
  </sheetData>
  <mergeCells count="4">
    <mergeCell ref="A2:J2"/>
    <mergeCell ref="L2:U2"/>
    <mergeCell ref="B3:J3"/>
    <mergeCell ref="M3:U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U52"/>
  <sheetViews>
    <sheetView workbookViewId="0">
      <selection activeCell="E14" sqref="E14"/>
    </sheetView>
  </sheetViews>
  <sheetFormatPr defaultColWidth="11.42578125" defaultRowHeight="12.75"/>
  <cols>
    <col min="1" max="1" width="23" style="2" customWidth="1"/>
    <col min="2" max="9" width="5.5703125" style="2" bestFit="1" customWidth="1"/>
    <col min="10" max="10" width="7.5703125" style="2" bestFit="1" customWidth="1"/>
    <col min="11" max="11" width="11.42578125" style="2"/>
    <col min="12" max="12" width="23" style="2" customWidth="1"/>
    <col min="13" max="20" width="5.5703125" style="2" bestFit="1" customWidth="1"/>
    <col min="21" max="21" width="7.5703125" style="2" bestFit="1" customWidth="1"/>
    <col min="22" max="256" width="11.42578125" style="2"/>
    <col min="257" max="257" width="23" style="2" customWidth="1"/>
    <col min="258" max="265" width="5.5703125" style="2" bestFit="1" customWidth="1"/>
    <col min="266" max="266" width="7.5703125" style="2" bestFit="1" customWidth="1"/>
    <col min="267" max="267" width="11.42578125" style="2"/>
    <col min="268" max="268" width="23" style="2" customWidth="1"/>
    <col min="269" max="276" width="5.5703125" style="2" bestFit="1" customWidth="1"/>
    <col min="277" max="277" width="7.5703125" style="2" bestFit="1" customWidth="1"/>
    <col min="278" max="512" width="11.42578125" style="2"/>
    <col min="513" max="513" width="23" style="2" customWidth="1"/>
    <col min="514" max="521" width="5.5703125" style="2" bestFit="1" customWidth="1"/>
    <col min="522" max="522" width="7.5703125" style="2" bestFit="1" customWidth="1"/>
    <col min="523" max="523" width="11.42578125" style="2"/>
    <col min="524" max="524" width="23" style="2" customWidth="1"/>
    <col min="525" max="532" width="5.5703125" style="2" bestFit="1" customWidth="1"/>
    <col min="533" max="533" width="7.5703125" style="2" bestFit="1" customWidth="1"/>
    <col min="534" max="768" width="11.42578125" style="2"/>
    <col min="769" max="769" width="23" style="2" customWidth="1"/>
    <col min="770" max="777" width="5.5703125" style="2" bestFit="1" customWidth="1"/>
    <col min="778" max="778" width="7.5703125" style="2" bestFit="1" customWidth="1"/>
    <col min="779" max="779" width="11.42578125" style="2"/>
    <col min="780" max="780" width="23" style="2" customWidth="1"/>
    <col min="781" max="788" width="5.5703125" style="2" bestFit="1" customWidth="1"/>
    <col min="789" max="789" width="7.5703125" style="2" bestFit="1" customWidth="1"/>
    <col min="790" max="1024" width="11.42578125" style="2"/>
    <col min="1025" max="1025" width="23" style="2" customWidth="1"/>
    <col min="1026" max="1033" width="5.5703125" style="2" bestFit="1" customWidth="1"/>
    <col min="1034" max="1034" width="7.5703125" style="2" bestFit="1" customWidth="1"/>
    <col min="1035" max="1035" width="11.42578125" style="2"/>
    <col min="1036" max="1036" width="23" style="2" customWidth="1"/>
    <col min="1037" max="1044" width="5.5703125" style="2" bestFit="1" customWidth="1"/>
    <col min="1045" max="1045" width="7.5703125" style="2" bestFit="1" customWidth="1"/>
    <col min="1046" max="1280" width="11.42578125" style="2"/>
    <col min="1281" max="1281" width="23" style="2" customWidth="1"/>
    <col min="1282" max="1289" width="5.5703125" style="2" bestFit="1" customWidth="1"/>
    <col min="1290" max="1290" width="7.5703125" style="2" bestFit="1" customWidth="1"/>
    <col min="1291" max="1291" width="11.42578125" style="2"/>
    <col min="1292" max="1292" width="23" style="2" customWidth="1"/>
    <col min="1293" max="1300" width="5.5703125" style="2" bestFit="1" customWidth="1"/>
    <col min="1301" max="1301" width="7.5703125" style="2" bestFit="1" customWidth="1"/>
    <col min="1302" max="1536" width="11.42578125" style="2"/>
    <col min="1537" max="1537" width="23" style="2" customWidth="1"/>
    <col min="1538" max="1545" width="5.5703125" style="2" bestFit="1" customWidth="1"/>
    <col min="1546" max="1546" width="7.5703125" style="2" bestFit="1" customWidth="1"/>
    <col min="1547" max="1547" width="11.42578125" style="2"/>
    <col min="1548" max="1548" width="23" style="2" customWidth="1"/>
    <col min="1549" max="1556" width="5.5703125" style="2" bestFit="1" customWidth="1"/>
    <col min="1557" max="1557" width="7.5703125" style="2" bestFit="1" customWidth="1"/>
    <col min="1558" max="1792" width="11.42578125" style="2"/>
    <col min="1793" max="1793" width="23" style="2" customWidth="1"/>
    <col min="1794" max="1801" width="5.5703125" style="2" bestFit="1" customWidth="1"/>
    <col min="1802" max="1802" width="7.5703125" style="2" bestFit="1" customWidth="1"/>
    <col min="1803" max="1803" width="11.42578125" style="2"/>
    <col min="1804" max="1804" width="23" style="2" customWidth="1"/>
    <col min="1805" max="1812" width="5.5703125" style="2" bestFit="1" customWidth="1"/>
    <col min="1813" max="1813" width="7.5703125" style="2" bestFit="1" customWidth="1"/>
    <col min="1814" max="2048" width="11.42578125" style="2"/>
    <col min="2049" max="2049" width="23" style="2" customWidth="1"/>
    <col min="2050" max="2057" width="5.5703125" style="2" bestFit="1" customWidth="1"/>
    <col min="2058" max="2058" width="7.5703125" style="2" bestFit="1" customWidth="1"/>
    <col min="2059" max="2059" width="11.42578125" style="2"/>
    <col min="2060" max="2060" width="23" style="2" customWidth="1"/>
    <col min="2061" max="2068" width="5.5703125" style="2" bestFit="1" customWidth="1"/>
    <col min="2069" max="2069" width="7.5703125" style="2" bestFit="1" customWidth="1"/>
    <col min="2070" max="2304" width="11.42578125" style="2"/>
    <col min="2305" max="2305" width="23" style="2" customWidth="1"/>
    <col min="2306" max="2313" width="5.5703125" style="2" bestFit="1" customWidth="1"/>
    <col min="2314" max="2314" width="7.5703125" style="2" bestFit="1" customWidth="1"/>
    <col min="2315" max="2315" width="11.42578125" style="2"/>
    <col min="2316" max="2316" width="23" style="2" customWidth="1"/>
    <col min="2317" max="2324" width="5.5703125" style="2" bestFit="1" customWidth="1"/>
    <col min="2325" max="2325" width="7.5703125" style="2" bestFit="1" customWidth="1"/>
    <col min="2326" max="2560" width="11.42578125" style="2"/>
    <col min="2561" max="2561" width="23" style="2" customWidth="1"/>
    <col min="2562" max="2569" width="5.5703125" style="2" bestFit="1" customWidth="1"/>
    <col min="2570" max="2570" width="7.5703125" style="2" bestFit="1" customWidth="1"/>
    <col min="2571" max="2571" width="11.42578125" style="2"/>
    <col min="2572" max="2572" width="23" style="2" customWidth="1"/>
    <col min="2573" max="2580" width="5.5703125" style="2" bestFit="1" customWidth="1"/>
    <col min="2581" max="2581" width="7.5703125" style="2" bestFit="1" customWidth="1"/>
    <col min="2582" max="2816" width="11.42578125" style="2"/>
    <col min="2817" max="2817" width="23" style="2" customWidth="1"/>
    <col min="2818" max="2825" width="5.5703125" style="2" bestFit="1" customWidth="1"/>
    <col min="2826" max="2826" width="7.5703125" style="2" bestFit="1" customWidth="1"/>
    <col min="2827" max="2827" width="11.42578125" style="2"/>
    <col min="2828" max="2828" width="23" style="2" customWidth="1"/>
    <col min="2829" max="2836" width="5.5703125" style="2" bestFit="1" customWidth="1"/>
    <col min="2837" max="2837" width="7.5703125" style="2" bestFit="1" customWidth="1"/>
    <col min="2838" max="3072" width="11.42578125" style="2"/>
    <col min="3073" max="3073" width="23" style="2" customWidth="1"/>
    <col min="3074" max="3081" width="5.5703125" style="2" bestFit="1" customWidth="1"/>
    <col min="3082" max="3082" width="7.5703125" style="2" bestFit="1" customWidth="1"/>
    <col min="3083" max="3083" width="11.42578125" style="2"/>
    <col min="3084" max="3084" width="23" style="2" customWidth="1"/>
    <col min="3085" max="3092" width="5.5703125" style="2" bestFit="1" customWidth="1"/>
    <col min="3093" max="3093" width="7.5703125" style="2" bestFit="1" customWidth="1"/>
    <col min="3094" max="3328" width="11.42578125" style="2"/>
    <col min="3329" max="3329" width="23" style="2" customWidth="1"/>
    <col min="3330" max="3337" width="5.5703125" style="2" bestFit="1" customWidth="1"/>
    <col min="3338" max="3338" width="7.5703125" style="2" bestFit="1" customWidth="1"/>
    <col min="3339" max="3339" width="11.42578125" style="2"/>
    <col min="3340" max="3340" width="23" style="2" customWidth="1"/>
    <col min="3341" max="3348" width="5.5703125" style="2" bestFit="1" customWidth="1"/>
    <col min="3349" max="3349" width="7.5703125" style="2" bestFit="1" customWidth="1"/>
    <col min="3350" max="3584" width="11.42578125" style="2"/>
    <col min="3585" max="3585" width="23" style="2" customWidth="1"/>
    <col min="3586" max="3593" width="5.5703125" style="2" bestFit="1" customWidth="1"/>
    <col min="3594" max="3594" width="7.5703125" style="2" bestFit="1" customWidth="1"/>
    <col min="3595" max="3595" width="11.42578125" style="2"/>
    <col min="3596" max="3596" width="23" style="2" customWidth="1"/>
    <col min="3597" max="3604" width="5.5703125" style="2" bestFit="1" customWidth="1"/>
    <col min="3605" max="3605" width="7.5703125" style="2" bestFit="1" customWidth="1"/>
    <col min="3606" max="3840" width="11.42578125" style="2"/>
    <col min="3841" max="3841" width="23" style="2" customWidth="1"/>
    <col min="3842" max="3849" width="5.5703125" style="2" bestFit="1" customWidth="1"/>
    <col min="3850" max="3850" width="7.5703125" style="2" bestFit="1" customWidth="1"/>
    <col min="3851" max="3851" width="11.42578125" style="2"/>
    <col min="3852" max="3852" width="23" style="2" customWidth="1"/>
    <col min="3853" max="3860" width="5.5703125" style="2" bestFit="1" customWidth="1"/>
    <col min="3861" max="3861" width="7.5703125" style="2" bestFit="1" customWidth="1"/>
    <col min="3862" max="4096" width="11.42578125" style="2"/>
    <col min="4097" max="4097" width="23" style="2" customWidth="1"/>
    <col min="4098" max="4105" width="5.5703125" style="2" bestFit="1" customWidth="1"/>
    <col min="4106" max="4106" width="7.5703125" style="2" bestFit="1" customWidth="1"/>
    <col min="4107" max="4107" width="11.42578125" style="2"/>
    <col min="4108" max="4108" width="23" style="2" customWidth="1"/>
    <col min="4109" max="4116" width="5.5703125" style="2" bestFit="1" customWidth="1"/>
    <col min="4117" max="4117" width="7.5703125" style="2" bestFit="1" customWidth="1"/>
    <col min="4118" max="4352" width="11.42578125" style="2"/>
    <col min="4353" max="4353" width="23" style="2" customWidth="1"/>
    <col min="4354" max="4361" width="5.5703125" style="2" bestFit="1" customWidth="1"/>
    <col min="4362" max="4362" width="7.5703125" style="2" bestFit="1" customWidth="1"/>
    <col min="4363" max="4363" width="11.42578125" style="2"/>
    <col min="4364" max="4364" width="23" style="2" customWidth="1"/>
    <col min="4365" max="4372" width="5.5703125" style="2" bestFit="1" customWidth="1"/>
    <col min="4373" max="4373" width="7.5703125" style="2" bestFit="1" customWidth="1"/>
    <col min="4374" max="4608" width="11.42578125" style="2"/>
    <col min="4609" max="4609" width="23" style="2" customWidth="1"/>
    <col min="4610" max="4617" width="5.5703125" style="2" bestFit="1" customWidth="1"/>
    <col min="4618" max="4618" width="7.5703125" style="2" bestFit="1" customWidth="1"/>
    <col min="4619" max="4619" width="11.42578125" style="2"/>
    <col min="4620" max="4620" width="23" style="2" customWidth="1"/>
    <col min="4621" max="4628" width="5.5703125" style="2" bestFit="1" customWidth="1"/>
    <col min="4629" max="4629" width="7.5703125" style="2" bestFit="1" customWidth="1"/>
    <col min="4630" max="4864" width="11.42578125" style="2"/>
    <col min="4865" max="4865" width="23" style="2" customWidth="1"/>
    <col min="4866" max="4873" width="5.5703125" style="2" bestFit="1" customWidth="1"/>
    <col min="4874" max="4874" width="7.5703125" style="2" bestFit="1" customWidth="1"/>
    <col min="4875" max="4875" width="11.42578125" style="2"/>
    <col min="4876" max="4876" width="23" style="2" customWidth="1"/>
    <col min="4877" max="4884" width="5.5703125" style="2" bestFit="1" customWidth="1"/>
    <col min="4885" max="4885" width="7.5703125" style="2" bestFit="1" customWidth="1"/>
    <col min="4886" max="5120" width="11.42578125" style="2"/>
    <col min="5121" max="5121" width="23" style="2" customWidth="1"/>
    <col min="5122" max="5129" width="5.5703125" style="2" bestFit="1" customWidth="1"/>
    <col min="5130" max="5130" width="7.5703125" style="2" bestFit="1" customWidth="1"/>
    <col min="5131" max="5131" width="11.42578125" style="2"/>
    <col min="5132" max="5132" width="23" style="2" customWidth="1"/>
    <col min="5133" max="5140" width="5.5703125" style="2" bestFit="1" customWidth="1"/>
    <col min="5141" max="5141" width="7.5703125" style="2" bestFit="1" customWidth="1"/>
    <col min="5142" max="5376" width="11.42578125" style="2"/>
    <col min="5377" max="5377" width="23" style="2" customWidth="1"/>
    <col min="5378" max="5385" width="5.5703125" style="2" bestFit="1" customWidth="1"/>
    <col min="5386" max="5386" width="7.5703125" style="2" bestFit="1" customWidth="1"/>
    <col min="5387" max="5387" width="11.42578125" style="2"/>
    <col min="5388" max="5388" width="23" style="2" customWidth="1"/>
    <col min="5389" max="5396" width="5.5703125" style="2" bestFit="1" customWidth="1"/>
    <col min="5397" max="5397" width="7.5703125" style="2" bestFit="1" customWidth="1"/>
    <col min="5398" max="5632" width="11.42578125" style="2"/>
    <col min="5633" max="5633" width="23" style="2" customWidth="1"/>
    <col min="5634" max="5641" width="5.5703125" style="2" bestFit="1" customWidth="1"/>
    <col min="5642" max="5642" width="7.5703125" style="2" bestFit="1" customWidth="1"/>
    <col min="5643" max="5643" width="11.42578125" style="2"/>
    <col min="5644" max="5644" width="23" style="2" customWidth="1"/>
    <col min="5645" max="5652" width="5.5703125" style="2" bestFit="1" customWidth="1"/>
    <col min="5653" max="5653" width="7.5703125" style="2" bestFit="1" customWidth="1"/>
    <col min="5654" max="5888" width="11.42578125" style="2"/>
    <col min="5889" max="5889" width="23" style="2" customWidth="1"/>
    <col min="5890" max="5897" width="5.5703125" style="2" bestFit="1" customWidth="1"/>
    <col min="5898" max="5898" width="7.5703125" style="2" bestFit="1" customWidth="1"/>
    <col min="5899" max="5899" width="11.42578125" style="2"/>
    <col min="5900" max="5900" width="23" style="2" customWidth="1"/>
    <col min="5901" max="5908" width="5.5703125" style="2" bestFit="1" customWidth="1"/>
    <col min="5909" max="5909" width="7.5703125" style="2" bestFit="1" customWidth="1"/>
    <col min="5910" max="6144" width="11.42578125" style="2"/>
    <col min="6145" max="6145" width="23" style="2" customWidth="1"/>
    <col min="6146" max="6153" width="5.5703125" style="2" bestFit="1" customWidth="1"/>
    <col min="6154" max="6154" width="7.5703125" style="2" bestFit="1" customWidth="1"/>
    <col min="6155" max="6155" width="11.42578125" style="2"/>
    <col min="6156" max="6156" width="23" style="2" customWidth="1"/>
    <col min="6157" max="6164" width="5.5703125" style="2" bestFit="1" customWidth="1"/>
    <col min="6165" max="6165" width="7.5703125" style="2" bestFit="1" customWidth="1"/>
    <col min="6166" max="6400" width="11.42578125" style="2"/>
    <col min="6401" max="6401" width="23" style="2" customWidth="1"/>
    <col min="6402" max="6409" width="5.5703125" style="2" bestFit="1" customWidth="1"/>
    <col min="6410" max="6410" width="7.5703125" style="2" bestFit="1" customWidth="1"/>
    <col min="6411" max="6411" width="11.42578125" style="2"/>
    <col min="6412" max="6412" width="23" style="2" customWidth="1"/>
    <col min="6413" max="6420" width="5.5703125" style="2" bestFit="1" customWidth="1"/>
    <col min="6421" max="6421" width="7.5703125" style="2" bestFit="1" customWidth="1"/>
    <col min="6422" max="6656" width="11.42578125" style="2"/>
    <col min="6657" max="6657" width="23" style="2" customWidth="1"/>
    <col min="6658" max="6665" width="5.5703125" style="2" bestFit="1" customWidth="1"/>
    <col min="6666" max="6666" width="7.5703125" style="2" bestFit="1" customWidth="1"/>
    <col min="6667" max="6667" width="11.42578125" style="2"/>
    <col min="6668" max="6668" width="23" style="2" customWidth="1"/>
    <col min="6669" max="6676" width="5.5703125" style="2" bestFit="1" customWidth="1"/>
    <col min="6677" max="6677" width="7.5703125" style="2" bestFit="1" customWidth="1"/>
    <col min="6678" max="6912" width="11.42578125" style="2"/>
    <col min="6913" max="6913" width="23" style="2" customWidth="1"/>
    <col min="6914" max="6921" width="5.5703125" style="2" bestFit="1" customWidth="1"/>
    <col min="6922" max="6922" width="7.5703125" style="2" bestFit="1" customWidth="1"/>
    <col min="6923" max="6923" width="11.42578125" style="2"/>
    <col min="6924" max="6924" width="23" style="2" customWidth="1"/>
    <col min="6925" max="6932" width="5.5703125" style="2" bestFit="1" customWidth="1"/>
    <col min="6933" max="6933" width="7.5703125" style="2" bestFit="1" customWidth="1"/>
    <col min="6934" max="7168" width="11.42578125" style="2"/>
    <col min="7169" max="7169" width="23" style="2" customWidth="1"/>
    <col min="7170" max="7177" width="5.5703125" style="2" bestFit="1" customWidth="1"/>
    <col min="7178" max="7178" width="7.5703125" style="2" bestFit="1" customWidth="1"/>
    <col min="7179" max="7179" width="11.42578125" style="2"/>
    <col min="7180" max="7180" width="23" style="2" customWidth="1"/>
    <col min="7181" max="7188" width="5.5703125" style="2" bestFit="1" customWidth="1"/>
    <col min="7189" max="7189" width="7.5703125" style="2" bestFit="1" customWidth="1"/>
    <col min="7190" max="7424" width="11.42578125" style="2"/>
    <col min="7425" max="7425" width="23" style="2" customWidth="1"/>
    <col min="7426" max="7433" width="5.5703125" style="2" bestFit="1" customWidth="1"/>
    <col min="7434" max="7434" width="7.5703125" style="2" bestFit="1" customWidth="1"/>
    <col min="7435" max="7435" width="11.42578125" style="2"/>
    <col min="7436" max="7436" width="23" style="2" customWidth="1"/>
    <col min="7437" max="7444" width="5.5703125" style="2" bestFit="1" customWidth="1"/>
    <col min="7445" max="7445" width="7.5703125" style="2" bestFit="1" customWidth="1"/>
    <col min="7446" max="7680" width="11.42578125" style="2"/>
    <col min="7681" max="7681" width="23" style="2" customWidth="1"/>
    <col min="7682" max="7689" width="5.5703125" style="2" bestFit="1" customWidth="1"/>
    <col min="7690" max="7690" width="7.5703125" style="2" bestFit="1" customWidth="1"/>
    <col min="7691" max="7691" width="11.42578125" style="2"/>
    <col min="7692" max="7692" width="23" style="2" customWidth="1"/>
    <col min="7693" max="7700" width="5.5703125" style="2" bestFit="1" customWidth="1"/>
    <col min="7701" max="7701" width="7.5703125" style="2" bestFit="1" customWidth="1"/>
    <col min="7702" max="7936" width="11.42578125" style="2"/>
    <col min="7937" max="7937" width="23" style="2" customWidth="1"/>
    <col min="7938" max="7945" width="5.5703125" style="2" bestFit="1" customWidth="1"/>
    <col min="7946" max="7946" width="7.5703125" style="2" bestFit="1" customWidth="1"/>
    <col min="7947" max="7947" width="11.42578125" style="2"/>
    <col min="7948" max="7948" width="23" style="2" customWidth="1"/>
    <col min="7949" max="7956" width="5.5703125" style="2" bestFit="1" customWidth="1"/>
    <col min="7957" max="7957" width="7.5703125" style="2" bestFit="1" customWidth="1"/>
    <col min="7958" max="8192" width="11.42578125" style="2"/>
    <col min="8193" max="8193" width="23" style="2" customWidth="1"/>
    <col min="8194" max="8201" width="5.5703125" style="2" bestFit="1" customWidth="1"/>
    <col min="8202" max="8202" width="7.5703125" style="2" bestFit="1" customWidth="1"/>
    <col min="8203" max="8203" width="11.42578125" style="2"/>
    <col min="8204" max="8204" width="23" style="2" customWidth="1"/>
    <col min="8205" max="8212" width="5.5703125" style="2" bestFit="1" customWidth="1"/>
    <col min="8213" max="8213" width="7.5703125" style="2" bestFit="1" customWidth="1"/>
    <col min="8214" max="8448" width="11.42578125" style="2"/>
    <col min="8449" max="8449" width="23" style="2" customWidth="1"/>
    <col min="8450" max="8457" width="5.5703125" style="2" bestFit="1" customWidth="1"/>
    <col min="8458" max="8458" width="7.5703125" style="2" bestFit="1" customWidth="1"/>
    <col min="8459" max="8459" width="11.42578125" style="2"/>
    <col min="8460" max="8460" width="23" style="2" customWidth="1"/>
    <col min="8461" max="8468" width="5.5703125" style="2" bestFit="1" customWidth="1"/>
    <col min="8469" max="8469" width="7.5703125" style="2" bestFit="1" customWidth="1"/>
    <col min="8470" max="8704" width="11.42578125" style="2"/>
    <col min="8705" max="8705" width="23" style="2" customWidth="1"/>
    <col min="8706" max="8713" width="5.5703125" style="2" bestFit="1" customWidth="1"/>
    <col min="8714" max="8714" width="7.5703125" style="2" bestFit="1" customWidth="1"/>
    <col min="8715" max="8715" width="11.42578125" style="2"/>
    <col min="8716" max="8716" width="23" style="2" customWidth="1"/>
    <col min="8717" max="8724" width="5.5703125" style="2" bestFit="1" customWidth="1"/>
    <col min="8725" max="8725" width="7.5703125" style="2" bestFit="1" customWidth="1"/>
    <col min="8726" max="8960" width="11.42578125" style="2"/>
    <col min="8961" max="8961" width="23" style="2" customWidth="1"/>
    <col min="8962" max="8969" width="5.5703125" style="2" bestFit="1" customWidth="1"/>
    <col min="8970" max="8970" width="7.5703125" style="2" bestFit="1" customWidth="1"/>
    <col min="8971" max="8971" width="11.42578125" style="2"/>
    <col min="8972" max="8972" width="23" style="2" customWidth="1"/>
    <col min="8973" max="8980" width="5.5703125" style="2" bestFit="1" customWidth="1"/>
    <col min="8981" max="8981" width="7.5703125" style="2" bestFit="1" customWidth="1"/>
    <col min="8982" max="9216" width="11.42578125" style="2"/>
    <col min="9217" max="9217" width="23" style="2" customWidth="1"/>
    <col min="9218" max="9225" width="5.5703125" style="2" bestFit="1" customWidth="1"/>
    <col min="9226" max="9226" width="7.5703125" style="2" bestFit="1" customWidth="1"/>
    <col min="9227" max="9227" width="11.42578125" style="2"/>
    <col min="9228" max="9228" width="23" style="2" customWidth="1"/>
    <col min="9229" max="9236" width="5.5703125" style="2" bestFit="1" customWidth="1"/>
    <col min="9237" max="9237" width="7.5703125" style="2" bestFit="1" customWidth="1"/>
    <col min="9238" max="9472" width="11.42578125" style="2"/>
    <col min="9473" max="9473" width="23" style="2" customWidth="1"/>
    <col min="9474" max="9481" width="5.5703125" style="2" bestFit="1" customWidth="1"/>
    <col min="9482" max="9482" width="7.5703125" style="2" bestFit="1" customWidth="1"/>
    <col min="9483" max="9483" width="11.42578125" style="2"/>
    <col min="9484" max="9484" width="23" style="2" customWidth="1"/>
    <col min="9485" max="9492" width="5.5703125" style="2" bestFit="1" customWidth="1"/>
    <col min="9493" max="9493" width="7.5703125" style="2" bestFit="1" customWidth="1"/>
    <col min="9494" max="9728" width="11.42578125" style="2"/>
    <col min="9729" max="9729" width="23" style="2" customWidth="1"/>
    <col min="9730" max="9737" width="5.5703125" style="2" bestFit="1" customWidth="1"/>
    <col min="9738" max="9738" width="7.5703125" style="2" bestFit="1" customWidth="1"/>
    <col min="9739" max="9739" width="11.42578125" style="2"/>
    <col min="9740" max="9740" width="23" style="2" customWidth="1"/>
    <col min="9741" max="9748" width="5.5703125" style="2" bestFit="1" customWidth="1"/>
    <col min="9749" max="9749" width="7.5703125" style="2" bestFit="1" customWidth="1"/>
    <col min="9750" max="9984" width="11.42578125" style="2"/>
    <col min="9985" max="9985" width="23" style="2" customWidth="1"/>
    <col min="9986" max="9993" width="5.5703125" style="2" bestFit="1" customWidth="1"/>
    <col min="9994" max="9994" width="7.5703125" style="2" bestFit="1" customWidth="1"/>
    <col min="9995" max="9995" width="11.42578125" style="2"/>
    <col min="9996" max="9996" width="23" style="2" customWidth="1"/>
    <col min="9997" max="10004" width="5.5703125" style="2" bestFit="1" customWidth="1"/>
    <col min="10005" max="10005" width="7.5703125" style="2" bestFit="1" customWidth="1"/>
    <col min="10006" max="10240" width="11.42578125" style="2"/>
    <col min="10241" max="10241" width="23" style="2" customWidth="1"/>
    <col min="10242" max="10249" width="5.5703125" style="2" bestFit="1" customWidth="1"/>
    <col min="10250" max="10250" width="7.5703125" style="2" bestFit="1" customWidth="1"/>
    <col min="10251" max="10251" width="11.42578125" style="2"/>
    <col min="10252" max="10252" width="23" style="2" customWidth="1"/>
    <col min="10253" max="10260" width="5.5703125" style="2" bestFit="1" customWidth="1"/>
    <col min="10261" max="10261" width="7.5703125" style="2" bestFit="1" customWidth="1"/>
    <col min="10262" max="10496" width="11.42578125" style="2"/>
    <col min="10497" max="10497" width="23" style="2" customWidth="1"/>
    <col min="10498" max="10505" width="5.5703125" style="2" bestFit="1" customWidth="1"/>
    <col min="10506" max="10506" width="7.5703125" style="2" bestFit="1" customWidth="1"/>
    <col min="10507" max="10507" width="11.42578125" style="2"/>
    <col min="10508" max="10508" width="23" style="2" customWidth="1"/>
    <col min="10509" max="10516" width="5.5703125" style="2" bestFit="1" customWidth="1"/>
    <col min="10517" max="10517" width="7.5703125" style="2" bestFit="1" customWidth="1"/>
    <col min="10518" max="10752" width="11.42578125" style="2"/>
    <col min="10753" max="10753" width="23" style="2" customWidth="1"/>
    <col min="10754" max="10761" width="5.5703125" style="2" bestFit="1" customWidth="1"/>
    <col min="10762" max="10762" width="7.5703125" style="2" bestFit="1" customWidth="1"/>
    <col min="10763" max="10763" width="11.42578125" style="2"/>
    <col min="10764" max="10764" width="23" style="2" customWidth="1"/>
    <col min="10765" max="10772" width="5.5703125" style="2" bestFit="1" customWidth="1"/>
    <col min="10773" max="10773" width="7.5703125" style="2" bestFit="1" customWidth="1"/>
    <col min="10774" max="11008" width="11.42578125" style="2"/>
    <col min="11009" max="11009" width="23" style="2" customWidth="1"/>
    <col min="11010" max="11017" width="5.5703125" style="2" bestFit="1" customWidth="1"/>
    <col min="11018" max="11018" width="7.5703125" style="2" bestFit="1" customWidth="1"/>
    <col min="11019" max="11019" width="11.42578125" style="2"/>
    <col min="11020" max="11020" width="23" style="2" customWidth="1"/>
    <col min="11021" max="11028" width="5.5703125" style="2" bestFit="1" customWidth="1"/>
    <col min="11029" max="11029" width="7.5703125" style="2" bestFit="1" customWidth="1"/>
    <col min="11030" max="11264" width="11.42578125" style="2"/>
    <col min="11265" max="11265" width="23" style="2" customWidth="1"/>
    <col min="11266" max="11273" width="5.5703125" style="2" bestFit="1" customWidth="1"/>
    <col min="11274" max="11274" width="7.5703125" style="2" bestFit="1" customWidth="1"/>
    <col min="11275" max="11275" width="11.42578125" style="2"/>
    <col min="11276" max="11276" width="23" style="2" customWidth="1"/>
    <col min="11277" max="11284" width="5.5703125" style="2" bestFit="1" customWidth="1"/>
    <col min="11285" max="11285" width="7.5703125" style="2" bestFit="1" customWidth="1"/>
    <col min="11286" max="11520" width="11.42578125" style="2"/>
    <col min="11521" max="11521" width="23" style="2" customWidth="1"/>
    <col min="11522" max="11529" width="5.5703125" style="2" bestFit="1" customWidth="1"/>
    <col min="11530" max="11530" width="7.5703125" style="2" bestFit="1" customWidth="1"/>
    <col min="11531" max="11531" width="11.42578125" style="2"/>
    <col min="11532" max="11532" width="23" style="2" customWidth="1"/>
    <col min="11533" max="11540" width="5.5703125" style="2" bestFit="1" customWidth="1"/>
    <col min="11541" max="11541" width="7.5703125" style="2" bestFit="1" customWidth="1"/>
    <col min="11542" max="11776" width="11.42578125" style="2"/>
    <col min="11777" max="11777" width="23" style="2" customWidth="1"/>
    <col min="11778" max="11785" width="5.5703125" style="2" bestFit="1" customWidth="1"/>
    <col min="11786" max="11786" width="7.5703125" style="2" bestFit="1" customWidth="1"/>
    <col min="11787" max="11787" width="11.42578125" style="2"/>
    <col min="11788" max="11788" width="23" style="2" customWidth="1"/>
    <col min="11789" max="11796" width="5.5703125" style="2" bestFit="1" customWidth="1"/>
    <col min="11797" max="11797" width="7.5703125" style="2" bestFit="1" customWidth="1"/>
    <col min="11798" max="12032" width="11.42578125" style="2"/>
    <col min="12033" max="12033" width="23" style="2" customWidth="1"/>
    <col min="12034" max="12041" width="5.5703125" style="2" bestFit="1" customWidth="1"/>
    <col min="12042" max="12042" width="7.5703125" style="2" bestFit="1" customWidth="1"/>
    <col min="12043" max="12043" width="11.42578125" style="2"/>
    <col min="12044" max="12044" width="23" style="2" customWidth="1"/>
    <col min="12045" max="12052" width="5.5703125" style="2" bestFit="1" customWidth="1"/>
    <col min="12053" max="12053" width="7.5703125" style="2" bestFit="1" customWidth="1"/>
    <col min="12054" max="12288" width="11.42578125" style="2"/>
    <col min="12289" max="12289" width="23" style="2" customWidth="1"/>
    <col min="12290" max="12297" width="5.5703125" style="2" bestFit="1" customWidth="1"/>
    <col min="12298" max="12298" width="7.5703125" style="2" bestFit="1" customWidth="1"/>
    <col min="12299" max="12299" width="11.42578125" style="2"/>
    <col min="12300" max="12300" width="23" style="2" customWidth="1"/>
    <col min="12301" max="12308" width="5.5703125" style="2" bestFit="1" customWidth="1"/>
    <col min="12309" max="12309" width="7.5703125" style="2" bestFit="1" customWidth="1"/>
    <col min="12310" max="12544" width="11.42578125" style="2"/>
    <col min="12545" max="12545" width="23" style="2" customWidth="1"/>
    <col min="12546" max="12553" width="5.5703125" style="2" bestFit="1" customWidth="1"/>
    <col min="12554" max="12554" width="7.5703125" style="2" bestFit="1" customWidth="1"/>
    <col min="12555" max="12555" width="11.42578125" style="2"/>
    <col min="12556" max="12556" width="23" style="2" customWidth="1"/>
    <col min="12557" max="12564" width="5.5703125" style="2" bestFit="1" customWidth="1"/>
    <col min="12565" max="12565" width="7.5703125" style="2" bestFit="1" customWidth="1"/>
    <col min="12566" max="12800" width="11.42578125" style="2"/>
    <col min="12801" max="12801" width="23" style="2" customWidth="1"/>
    <col min="12802" max="12809" width="5.5703125" style="2" bestFit="1" customWidth="1"/>
    <col min="12810" max="12810" width="7.5703125" style="2" bestFit="1" customWidth="1"/>
    <col min="12811" max="12811" width="11.42578125" style="2"/>
    <col min="12812" max="12812" width="23" style="2" customWidth="1"/>
    <col min="12813" max="12820" width="5.5703125" style="2" bestFit="1" customWidth="1"/>
    <col min="12821" max="12821" width="7.5703125" style="2" bestFit="1" customWidth="1"/>
    <col min="12822" max="13056" width="11.42578125" style="2"/>
    <col min="13057" max="13057" width="23" style="2" customWidth="1"/>
    <col min="13058" max="13065" width="5.5703125" style="2" bestFit="1" customWidth="1"/>
    <col min="13066" max="13066" width="7.5703125" style="2" bestFit="1" customWidth="1"/>
    <col min="13067" max="13067" width="11.42578125" style="2"/>
    <col min="13068" max="13068" width="23" style="2" customWidth="1"/>
    <col min="13069" max="13076" width="5.5703125" style="2" bestFit="1" customWidth="1"/>
    <col min="13077" max="13077" width="7.5703125" style="2" bestFit="1" customWidth="1"/>
    <col min="13078" max="13312" width="11.42578125" style="2"/>
    <col min="13313" max="13313" width="23" style="2" customWidth="1"/>
    <col min="13314" max="13321" width="5.5703125" style="2" bestFit="1" customWidth="1"/>
    <col min="13322" max="13322" width="7.5703125" style="2" bestFit="1" customWidth="1"/>
    <col min="13323" max="13323" width="11.42578125" style="2"/>
    <col min="13324" max="13324" width="23" style="2" customWidth="1"/>
    <col min="13325" max="13332" width="5.5703125" style="2" bestFit="1" customWidth="1"/>
    <col min="13333" max="13333" width="7.5703125" style="2" bestFit="1" customWidth="1"/>
    <col min="13334" max="13568" width="11.42578125" style="2"/>
    <col min="13569" max="13569" width="23" style="2" customWidth="1"/>
    <col min="13570" max="13577" width="5.5703125" style="2" bestFit="1" customWidth="1"/>
    <col min="13578" max="13578" width="7.5703125" style="2" bestFit="1" customWidth="1"/>
    <col min="13579" max="13579" width="11.42578125" style="2"/>
    <col min="13580" max="13580" width="23" style="2" customWidth="1"/>
    <col min="13581" max="13588" width="5.5703125" style="2" bestFit="1" customWidth="1"/>
    <col min="13589" max="13589" width="7.5703125" style="2" bestFit="1" customWidth="1"/>
    <col min="13590" max="13824" width="11.42578125" style="2"/>
    <col min="13825" max="13825" width="23" style="2" customWidth="1"/>
    <col min="13826" max="13833" width="5.5703125" style="2" bestFit="1" customWidth="1"/>
    <col min="13834" max="13834" width="7.5703125" style="2" bestFit="1" customWidth="1"/>
    <col min="13835" max="13835" width="11.42578125" style="2"/>
    <col min="13836" max="13836" width="23" style="2" customWidth="1"/>
    <col min="13837" max="13844" width="5.5703125" style="2" bestFit="1" customWidth="1"/>
    <col min="13845" max="13845" width="7.5703125" style="2" bestFit="1" customWidth="1"/>
    <col min="13846" max="14080" width="11.42578125" style="2"/>
    <col min="14081" max="14081" width="23" style="2" customWidth="1"/>
    <col min="14082" max="14089" width="5.5703125" style="2" bestFit="1" customWidth="1"/>
    <col min="14090" max="14090" width="7.5703125" style="2" bestFit="1" customWidth="1"/>
    <col min="14091" max="14091" width="11.42578125" style="2"/>
    <col min="14092" max="14092" width="23" style="2" customWidth="1"/>
    <col min="14093" max="14100" width="5.5703125" style="2" bestFit="1" customWidth="1"/>
    <col min="14101" max="14101" width="7.5703125" style="2" bestFit="1" customWidth="1"/>
    <col min="14102" max="14336" width="11.42578125" style="2"/>
    <col min="14337" max="14337" width="23" style="2" customWidth="1"/>
    <col min="14338" max="14345" width="5.5703125" style="2" bestFit="1" customWidth="1"/>
    <col min="14346" max="14346" width="7.5703125" style="2" bestFit="1" customWidth="1"/>
    <col min="14347" max="14347" width="11.42578125" style="2"/>
    <col min="14348" max="14348" width="23" style="2" customWidth="1"/>
    <col min="14349" max="14356" width="5.5703125" style="2" bestFit="1" customWidth="1"/>
    <col min="14357" max="14357" width="7.5703125" style="2" bestFit="1" customWidth="1"/>
    <col min="14358" max="14592" width="11.42578125" style="2"/>
    <col min="14593" max="14593" width="23" style="2" customWidth="1"/>
    <col min="14594" max="14601" width="5.5703125" style="2" bestFit="1" customWidth="1"/>
    <col min="14602" max="14602" width="7.5703125" style="2" bestFit="1" customWidth="1"/>
    <col min="14603" max="14603" width="11.42578125" style="2"/>
    <col min="14604" max="14604" width="23" style="2" customWidth="1"/>
    <col min="14605" max="14612" width="5.5703125" style="2" bestFit="1" customWidth="1"/>
    <col min="14613" max="14613" width="7.5703125" style="2" bestFit="1" customWidth="1"/>
    <col min="14614" max="14848" width="11.42578125" style="2"/>
    <col min="14849" max="14849" width="23" style="2" customWidth="1"/>
    <col min="14850" max="14857" width="5.5703125" style="2" bestFit="1" customWidth="1"/>
    <col min="14858" max="14858" width="7.5703125" style="2" bestFit="1" customWidth="1"/>
    <col min="14859" max="14859" width="11.42578125" style="2"/>
    <col min="14860" max="14860" width="23" style="2" customWidth="1"/>
    <col min="14861" max="14868" width="5.5703125" style="2" bestFit="1" customWidth="1"/>
    <col min="14869" max="14869" width="7.5703125" style="2" bestFit="1" customWidth="1"/>
    <col min="14870" max="15104" width="11.42578125" style="2"/>
    <col min="15105" max="15105" width="23" style="2" customWidth="1"/>
    <col min="15106" max="15113" width="5.5703125" style="2" bestFit="1" customWidth="1"/>
    <col min="15114" max="15114" width="7.5703125" style="2" bestFit="1" customWidth="1"/>
    <col min="15115" max="15115" width="11.42578125" style="2"/>
    <col min="15116" max="15116" width="23" style="2" customWidth="1"/>
    <col min="15117" max="15124" width="5.5703125" style="2" bestFit="1" customWidth="1"/>
    <col min="15125" max="15125" width="7.5703125" style="2" bestFit="1" customWidth="1"/>
    <col min="15126" max="15360" width="11.42578125" style="2"/>
    <col min="15361" max="15361" width="23" style="2" customWidth="1"/>
    <col min="15362" max="15369" width="5.5703125" style="2" bestFit="1" customWidth="1"/>
    <col min="15370" max="15370" width="7.5703125" style="2" bestFit="1" customWidth="1"/>
    <col min="15371" max="15371" width="11.42578125" style="2"/>
    <col min="15372" max="15372" width="23" style="2" customWidth="1"/>
    <col min="15373" max="15380" width="5.5703125" style="2" bestFit="1" customWidth="1"/>
    <col min="15381" max="15381" width="7.5703125" style="2" bestFit="1" customWidth="1"/>
    <col min="15382" max="15616" width="11.42578125" style="2"/>
    <col min="15617" max="15617" width="23" style="2" customWidth="1"/>
    <col min="15618" max="15625" width="5.5703125" style="2" bestFit="1" customWidth="1"/>
    <col min="15626" max="15626" width="7.5703125" style="2" bestFit="1" customWidth="1"/>
    <col min="15627" max="15627" width="11.42578125" style="2"/>
    <col min="15628" max="15628" width="23" style="2" customWidth="1"/>
    <col min="15629" max="15636" width="5.5703125" style="2" bestFit="1" customWidth="1"/>
    <col min="15637" max="15637" width="7.5703125" style="2" bestFit="1" customWidth="1"/>
    <col min="15638" max="15872" width="11.42578125" style="2"/>
    <col min="15873" max="15873" width="23" style="2" customWidth="1"/>
    <col min="15874" max="15881" width="5.5703125" style="2" bestFit="1" customWidth="1"/>
    <col min="15882" max="15882" width="7.5703125" style="2" bestFit="1" customWidth="1"/>
    <col min="15883" max="15883" width="11.42578125" style="2"/>
    <col min="15884" max="15884" width="23" style="2" customWidth="1"/>
    <col min="15885" max="15892" width="5.5703125" style="2" bestFit="1" customWidth="1"/>
    <col min="15893" max="15893" width="7.5703125" style="2" bestFit="1" customWidth="1"/>
    <col min="15894" max="16128" width="11.42578125" style="2"/>
    <col min="16129" max="16129" width="23" style="2" customWidth="1"/>
    <col min="16130" max="16137" width="5.5703125" style="2" bestFit="1" customWidth="1"/>
    <col min="16138" max="16138" width="7.5703125" style="2" bestFit="1" customWidth="1"/>
    <col min="16139" max="16139" width="11.42578125" style="2"/>
    <col min="16140" max="16140" width="23" style="2" customWidth="1"/>
    <col min="16141" max="16148" width="5.5703125" style="2" bestFit="1" customWidth="1"/>
    <col min="16149" max="16149" width="7.5703125" style="2" bestFit="1" customWidth="1"/>
    <col min="16150" max="16384" width="11.42578125" style="2"/>
  </cols>
  <sheetData>
    <row r="2" spans="1:21">
      <c r="A2" s="72" t="s">
        <v>66</v>
      </c>
      <c r="B2" s="73"/>
      <c r="C2" s="73"/>
      <c r="D2" s="73"/>
      <c r="E2" s="73"/>
      <c r="F2" s="73"/>
      <c r="G2" s="73"/>
      <c r="H2" s="73"/>
      <c r="I2" s="73"/>
      <c r="J2" s="74"/>
      <c r="L2" s="75" t="s">
        <v>67</v>
      </c>
      <c r="M2" s="76"/>
      <c r="N2" s="76"/>
      <c r="O2" s="76"/>
      <c r="P2" s="76"/>
      <c r="Q2" s="76"/>
      <c r="R2" s="76"/>
      <c r="S2" s="76"/>
      <c r="T2" s="76"/>
      <c r="U2" s="77"/>
    </row>
    <row r="3" spans="1:21">
      <c r="A3" s="81" t="s">
        <v>79</v>
      </c>
      <c r="B3" s="78" t="s">
        <v>80</v>
      </c>
      <c r="C3" s="79"/>
      <c r="D3" s="79"/>
      <c r="E3" s="79"/>
      <c r="F3" s="79"/>
      <c r="G3" s="79"/>
      <c r="H3" s="79"/>
      <c r="I3" s="79"/>
      <c r="J3" s="80"/>
      <c r="K3" s="8"/>
      <c r="L3" s="81" t="s">
        <v>79</v>
      </c>
      <c r="M3" s="78" t="s">
        <v>80</v>
      </c>
      <c r="N3" s="79"/>
      <c r="O3" s="79"/>
      <c r="P3" s="79"/>
      <c r="Q3" s="79"/>
      <c r="R3" s="79"/>
      <c r="S3" s="79"/>
      <c r="T3" s="79"/>
      <c r="U3" s="80"/>
    </row>
    <row r="4" spans="1:21">
      <c r="A4" s="82"/>
      <c r="B4" s="3" t="s">
        <v>70</v>
      </c>
      <c r="C4" s="3" t="s">
        <v>71</v>
      </c>
      <c r="D4" s="3" t="s">
        <v>72</v>
      </c>
      <c r="E4" s="3" t="s">
        <v>73</v>
      </c>
      <c r="F4" s="3" t="s">
        <v>74</v>
      </c>
      <c r="G4" s="3" t="s">
        <v>75</v>
      </c>
      <c r="H4" s="3" t="s">
        <v>76</v>
      </c>
      <c r="I4" s="3" t="s">
        <v>77</v>
      </c>
      <c r="J4" s="3" t="s">
        <v>78</v>
      </c>
      <c r="K4" s="8"/>
      <c r="L4" s="82"/>
      <c r="M4" s="3" t="s">
        <v>70</v>
      </c>
      <c r="N4" s="3" t="s">
        <v>71</v>
      </c>
      <c r="O4" s="3" t="s">
        <v>72</v>
      </c>
      <c r="P4" s="3" t="s">
        <v>73</v>
      </c>
      <c r="Q4" s="3" t="s">
        <v>74</v>
      </c>
      <c r="R4" s="3" t="s">
        <v>75</v>
      </c>
      <c r="S4" s="3" t="s">
        <v>76</v>
      </c>
      <c r="T4" s="3" t="s">
        <v>77</v>
      </c>
      <c r="U4" s="3" t="s">
        <v>78</v>
      </c>
    </row>
    <row r="5" spans="1:21">
      <c r="A5" s="4">
        <v>1.3</v>
      </c>
      <c r="B5" s="5"/>
      <c r="C5" s="5">
        <v>20</v>
      </c>
      <c r="D5" s="5">
        <v>20</v>
      </c>
      <c r="E5" s="5">
        <v>20</v>
      </c>
      <c r="F5" s="5">
        <v>20</v>
      </c>
      <c r="G5" s="5"/>
      <c r="H5" s="5"/>
      <c r="I5" s="5"/>
      <c r="J5" s="5"/>
      <c r="L5" s="6">
        <v>1.5</v>
      </c>
      <c r="M5" s="5"/>
      <c r="N5" s="5">
        <v>20</v>
      </c>
      <c r="O5" s="5">
        <v>20</v>
      </c>
      <c r="P5" s="5">
        <v>20</v>
      </c>
      <c r="Q5" s="5">
        <v>20</v>
      </c>
      <c r="R5" s="5"/>
      <c r="S5" s="5"/>
      <c r="T5" s="5"/>
      <c r="U5" s="5"/>
    </row>
    <row r="6" spans="1:21">
      <c r="A6" s="4">
        <v>1.39</v>
      </c>
      <c r="B6" s="5"/>
      <c r="C6" s="5">
        <v>19</v>
      </c>
      <c r="D6" s="5">
        <v>19</v>
      </c>
      <c r="E6" s="5">
        <v>19</v>
      </c>
      <c r="F6" s="5">
        <v>19</v>
      </c>
      <c r="G6" s="5"/>
      <c r="H6" s="5"/>
      <c r="I6" s="5"/>
      <c r="J6" s="5"/>
      <c r="L6" s="6">
        <v>1.59</v>
      </c>
      <c r="M6" s="5"/>
      <c r="N6" s="5">
        <v>19</v>
      </c>
      <c r="O6" s="5">
        <v>19</v>
      </c>
      <c r="P6" s="5">
        <v>19</v>
      </c>
      <c r="Q6" s="5">
        <v>19</v>
      </c>
      <c r="R6" s="5"/>
      <c r="S6" s="5"/>
      <c r="T6" s="5"/>
      <c r="U6" s="5"/>
    </row>
    <row r="7" spans="1:21">
      <c r="A7" s="4">
        <v>1.45</v>
      </c>
      <c r="B7" s="5">
        <v>20</v>
      </c>
      <c r="C7" s="5"/>
      <c r="D7" s="5"/>
      <c r="E7" s="5"/>
      <c r="F7" s="5"/>
      <c r="G7" s="5">
        <v>20</v>
      </c>
      <c r="H7" s="5"/>
      <c r="I7" s="5"/>
      <c r="J7" s="5"/>
      <c r="L7" s="6">
        <v>2.0499999999999998</v>
      </c>
      <c r="M7" s="5">
        <v>20</v>
      </c>
      <c r="N7" s="5"/>
      <c r="O7" s="5"/>
      <c r="P7" s="5"/>
      <c r="Q7" s="5"/>
      <c r="R7" s="5">
        <v>20</v>
      </c>
      <c r="S7" s="5"/>
      <c r="T7" s="5"/>
      <c r="U7" s="5"/>
    </row>
    <row r="8" spans="1:21">
      <c r="A8" s="4">
        <v>1.48</v>
      </c>
      <c r="B8" s="5"/>
      <c r="C8" s="5">
        <v>18</v>
      </c>
      <c r="D8" s="5">
        <v>18</v>
      </c>
      <c r="E8" s="5">
        <v>18</v>
      </c>
      <c r="F8" s="5">
        <v>18</v>
      </c>
      <c r="G8" s="5"/>
      <c r="H8" s="5"/>
      <c r="I8" s="5"/>
      <c r="J8" s="5"/>
      <c r="L8" s="6">
        <v>2.08</v>
      </c>
      <c r="M8" s="5"/>
      <c r="N8" s="5">
        <v>18</v>
      </c>
      <c r="O8" s="5">
        <v>18</v>
      </c>
      <c r="P8" s="5">
        <v>18</v>
      </c>
      <c r="Q8" s="5">
        <v>18</v>
      </c>
      <c r="R8" s="5"/>
      <c r="S8" s="5"/>
      <c r="T8" s="5"/>
      <c r="U8" s="5"/>
    </row>
    <row r="9" spans="1:21">
      <c r="A9" s="4">
        <v>1.54</v>
      </c>
      <c r="B9" s="5">
        <v>19</v>
      </c>
      <c r="C9" s="5"/>
      <c r="D9" s="5"/>
      <c r="E9" s="5"/>
      <c r="F9" s="5"/>
      <c r="G9" s="5">
        <v>19</v>
      </c>
      <c r="H9" s="5">
        <v>20</v>
      </c>
      <c r="I9" s="5"/>
      <c r="J9" s="5"/>
      <c r="L9" s="6">
        <v>2.14</v>
      </c>
      <c r="M9" s="5">
        <v>19</v>
      </c>
      <c r="N9" s="5"/>
      <c r="O9" s="5"/>
      <c r="P9" s="5"/>
      <c r="Q9" s="5"/>
      <c r="R9" s="5">
        <v>19</v>
      </c>
      <c r="S9" s="5">
        <v>20</v>
      </c>
      <c r="T9" s="5"/>
      <c r="U9" s="5"/>
    </row>
    <row r="10" spans="1:21">
      <c r="A10" s="4">
        <v>1.57</v>
      </c>
      <c r="B10" s="5"/>
      <c r="C10" s="5">
        <v>17</v>
      </c>
      <c r="D10" s="5">
        <v>17</v>
      </c>
      <c r="E10" s="5">
        <v>17</v>
      </c>
      <c r="F10" s="5">
        <v>17</v>
      </c>
      <c r="G10" s="5"/>
      <c r="H10" s="5"/>
      <c r="I10" s="5"/>
      <c r="J10" s="5"/>
      <c r="L10" s="6">
        <v>2.17</v>
      </c>
      <c r="M10" s="5"/>
      <c r="N10" s="5">
        <v>17</v>
      </c>
      <c r="O10" s="5">
        <v>17</v>
      </c>
      <c r="P10" s="5">
        <v>17</v>
      </c>
      <c r="Q10" s="5">
        <v>17</v>
      </c>
      <c r="R10" s="5"/>
      <c r="S10" s="5"/>
      <c r="T10" s="5"/>
      <c r="U10" s="5"/>
    </row>
    <row r="11" spans="1:21">
      <c r="A11" s="4">
        <v>2.0299999999999998</v>
      </c>
      <c r="B11" s="5">
        <v>18</v>
      </c>
      <c r="C11" s="5"/>
      <c r="D11" s="5"/>
      <c r="E11" s="5"/>
      <c r="F11" s="5"/>
      <c r="G11" s="5">
        <v>18</v>
      </c>
      <c r="H11" s="5">
        <v>19</v>
      </c>
      <c r="I11" s="5">
        <v>20</v>
      </c>
      <c r="J11" s="5"/>
      <c r="L11" s="6">
        <v>2.23</v>
      </c>
      <c r="M11" s="5">
        <v>18</v>
      </c>
      <c r="N11" s="5"/>
      <c r="O11" s="5"/>
      <c r="P11" s="5"/>
      <c r="Q11" s="5"/>
      <c r="R11" s="5">
        <v>18</v>
      </c>
      <c r="S11" s="5">
        <v>19</v>
      </c>
      <c r="T11" s="5">
        <v>20</v>
      </c>
      <c r="U11" s="5"/>
    </row>
    <row r="12" spans="1:21">
      <c r="A12" s="4">
        <v>2.06</v>
      </c>
      <c r="B12" s="5"/>
      <c r="C12" s="5">
        <v>16</v>
      </c>
      <c r="D12" s="5">
        <v>16</v>
      </c>
      <c r="E12" s="5">
        <v>16</v>
      </c>
      <c r="F12" s="5">
        <v>16</v>
      </c>
      <c r="G12" s="5"/>
      <c r="H12" s="5"/>
      <c r="I12" s="5"/>
      <c r="J12" s="5"/>
      <c r="L12" s="6">
        <v>2.2599999999999998</v>
      </c>
      <c r="M12" s="5"/>
      <c r="N12" s="5">
        <v>16</v>
      </c>
      <c r="O12" s="5">
        <v>16</v>
      </c>
      <c r="P12" s="5">
        <v>16</v>
      </c>
      <c r="Q12" s="5">
        <v>16</v>
      </c>
      <c r="R12" s="5"/>
      <c r="S12" s="5"/>
      <c r="T12" s="5"/>
      <c r="U12" s="5"/>
    </row>
    <row r="13" spans="1:21">
      <c r="A13" s="4">
        <v>2.12</v>
      </c>
      <c r="B13" s="5">
        <v>17</v>
      </c>
      <c r="C13" s="5"/>
      <c r="D13" s="5"/>
      <c r="E13" s="5"/>
      <c r="F13" s="5"/>
      <c r="G13" s="5">
        <v>17</v>
      </c>
      <c r="H13" s="5">
        <v>18</v>
      </c>
      <c r="I13" s="5">
        <v>19</v>
      </c>
      <c r="J13" s="5">
        <v>20</v>
      </c>
      <c r="L13" s="6">
        <v>2.3199999999999998</v>
      </c>
      <c r="M13" s="5">
        <v>17</v>
      </c>
      <c r="N13" s="5"/>
      <c r="O13" s="5"/>
      <c r="P13" s="5"/>
      <c r="Q13" s="5"/>
      <c r="R13" s="5">
        <v>17</v>
      </c>
      <c r="S13" s="5">
        <v>18</v>
      </c>
      <c r="T13" s="5">
        <v>19</v>
      </c>
      <c r="U13" s="5">
        <v>20</v>
      </c>
    </row>
    <row r="14" spans="1:21">
      <c r="A14" s="4">
        <v>2.15</v>
      </c>
      <c r="B14" s="5"/>
      <c r="C14" s="5">
        <v>15</v>
      </c>
      <c r="D14" s="5">
        <v>15</v>
      </c>
      <c r="E14" s="5">
        <v>15</v>
      </c>
      <c r="F14" s="5">
        <v>15</v>
      </c>
      <c r="G14" s="5"/>
      <c r="H14" s="5"/>
      <c r="I14" s="5"/>
      <c r="J14" s="5"/>
      <c r="L14" s="6">
        <v>2.35</v>
      </c>
      <c r="M14" s="5"/>
      <c r="N14" s="5">
        <v>15</v>
      </c>
      <c r="O14" s="5">
        <v>15</v>
      </c>
      <c r="P14" s="5">
        <v>15</v>
      </c>
      <c r="Q14" s="5">
        <v>15</v>
      </c>
      <c r="R14" s="5"/>
      <c r="S14" s="5"/>
      <c r="T14" s="5"/>
      <c r="U14" s="5"/>
    </row>
    <row r="15" spans="1:21">
      <c r="A15" s="4">
        <v>2.21</v>
      </c>
      <c r="B15" s="5">
        <v>16</v>
      </c>
      <c r="C15" s="5"/>
      <c r="D15" s="5"/>
      <c r="E15" s="5"/>
      <c r="F15" s="5"/>
      <c r="G15" s="5">
        <v>16</v>
      </c>
      <c r="H15" s="5">
        <v>17</v>
      </c>
      <c r="I15" s="5">
        <v>18</v>
      </c>
      <c r="J15" s="5">
        <v>19</v>
      </c>
      <c r="L15" s="6">
        <v>2.41</v>
      </c>
      <c r="M15" s="5">
        <v>16</v>
      </c>
      <c r="N15" s="5"/>
      <c r="O15" s="5"/>
      <c r="P15" s="5"/>
      <c r="Q15" s="5"/>
      <c r="R15" s="5">
        <v>16</v>
      </c>
      <c r="S15" s="5">
        <v>17</v>
      </c>
      <c r="T15" s="5">
        <v>18</v>
      </c>
      <c r="U15" s="5">
        <v>19</v>
      </c>
    </row>
    <row r="16" spans="1:21">
      <c r="A16" s="4">
        <v>2.2400000000000002</v>
      </c>
      <c r="B16" s="5"/>
      <c r="C16" s="5">
        <v>14</v>
      </c>
      <c r="D16" s="5">
        <v>14</v>
      </c>
      <c r="E16" s="5">
        <v>14</v>
      </c>
      <c r="F16" s="5">
        <v>14</v>
      </c>
      <c r="G16" s="5"/>
      <c r="H16" s="5"/>
      <c r="I16" s="5"/>
      <c r="J16" s="5"/>
      <c r="L16" s="6">
        <v>2.44</v>
      </c>
      <c r="M16" s="5"/>
      <c r="N16" s="5">
        <v>14</v>
      </c>
      <c r="O16" s="5">
        <v>14</v>
      </c>
      <c r="P16" s="5">
        <v>14</v>
      </c>
      <c r="Q16" s="5">
        <v>14</v>
      </c>
      <c r="R16" s="5"/>
      <c r="S16" s="5"/>
      <c r="T16" s="5"/>
      <c r="U16" s="5"/>
    </row>
    <row r="17" spans="1:21">
      <c r="A17" s="4">
        <v>2.2999999999999998</v>
      </c>
      <c r="B17" s="5">
        <v>15</v>
      </c>
      <c r="C17" s="5"/>
      <c r="D17" s="5"/>
      <c r="E17" s="5"/>
      <c r="F17" s="5"/>
      <c r="G17" s="5">
        <v>15</v>
      </c>
      <c r="H17" s="5">
        <v>16</v>
      </c>
      <c r="I17" s="5">
        <v>17</v>
      </c>
      <c r="J17" s="5">
        <v>18</v>
      </c>
      <c r="L17" s="6">
        <v>2.5</v>
      </c>
      <c r="M17" s="5">
        <v>15</v>
      </c>
      <c r="N17" s="5"/>
      <c r="O17" s="5"/>
      <c r="P17" s="5"/>
      <c r="Q17" s="5"/>
      <c r="R17" s="5">
        <v>15</v>
      </c>
      <c r="S17" s="5">
        <v>16</v>
      </c>
      <c r="T17" s="5">
        <v>17</v>
      </c>
      <c r="U17" s="5">
        <v>18</v>
      </c>
    </row>
    <row r="18" spans="1:21">
      <c r="A18" s="4">
        <v>2.33</v>
      </c>
      <c r="B18" s="5"/>
      <c r="C18" s="5">
        <v>13</v>
      </c>
      <c r="D18" s="5">
        <v>13</v>
      </c>
      <c r="E18" s="5">
        <v>13</v>
      </c>
      <c r="F18" s="5">
        <v>13</v>
      </c>
      <c r="G18" s="5"/>
      <c r="H18" s="5"/>
      <c r="I18" s="5"/>
      <c r="J18" s="5"/>
      <c r="L18" s="6">
        <v>2.5299999999999998</v>
      </c>
      <c r="M18" s="5"/>
      <c r="N18" s="5">
        <v>13</v>
      </c>
      <c r="O18" s="5">
        <v>13</v>
      </c>
      <c r="P18" s="5">
        <v>13</v>
      </c>
      <c r="Q18" s="5">
        <v>13</v>
      </c>
      <c r="R18" s="5"/>
      <c r="S18" s="5"/>
      <c r="T18" s="5"/>
      <c r="U18" s="5"/>
    </row>
    <row r="19" spans="1:21">
      <c r="A19" s="4">
        <v>2.39</v>
      </c>
      <c r="B19" s="5">
        <v>14</v>
      </c>
      <c r="C19" s="5"/>
      <c r="D19" s="5"/>
      <c r="E19" s="5"/>
      <c r="F19" s="5"/>
      <c r="G19" s="5">
        <v>14</v>
      </c>
      <c r="H19" s="5">
        <v>15</v>
      </c>
      <c r="I19" s="5">
        <v>16</v>
      </c>
      <c r="J19" s="5">
        <v>17</v>
      </c>
      <c r="L19" s="6">
        <v>2.59</v>
      </c>
      <c r="M19" s="5">
        <v>14</v>
      </c>
      <c r="N19" s="5"/>
      <c r="O19" s="5"/>
      <c r="P19" s="5"/>
      <c r="Q19" s="5"/>
      <c r="R19" s="5">
        <v>14</v>
      </c>
      <c r="S19" s="5">
        <v>15</v>
      </c>
      <c r="T19" s="5">
        <v>16</v>
      </c>
      <c r="U19" s="5">
        <v>17</v>
      </c>
    </row>
    <row r="20" spans="1:21">
      <c r="A20" s="4">
        <v>2.42</v>
      </c>
      <c r="B20" s="5"/>
      <c r="C20" s="5">
        <v>12</v>
      </c>
      <c r="D20" s="5">
        <v>12</v>
      </c>
      <c r="E20" s="5">
        <v>12</v>
      </c>
      <c r="F20" s="5">
        <v>12</v>
      </c>
      <c r="G20" s="5"/>
      <c r="H20" s="5"/>
      <c r="I20" s="5"/>
      <c r="J20" s="5"/>
      <c r="L20" s="6">
        <v>3.02</v>
      </c>
      <c r="M20" s="5"/>
      <c r="N20" s="5">
        <v>12</v>
      </c>
      <c r="O20" s="5">
        <v>12</v>
      </c>
      <c r="P20" s="5">
        <v>12</v>
      </c>
      <c r="Q20" s="5">
        <v>12</v>
      </c>
      <c r="R20" s="5"/>
      <c r="S20" s="5"/>
      <c r="T20" s="5"/>
      <c r="U20" s="5"/>
    </row>
    <row r="21" spans="1:21">
      <c r="A21" s="4">
        <v>2.48</v>
      </c>
      <c r="B21" s="5">
        <v>13</v>
      </c>
      <c r="C21" s="5"/>
      <c r="D21" s="5"/>
      <c r="E21" s="5"/>
      <c r="F21" s="5"/>
      <c r="G21" s="5">
        <v>13</v>
      </c>
      <c r="H21" s="5">
        <v>14</v>
      </c>
      <c r="I21" s="5">
        <v>15</v>
      </c>
      <c r="J21" s="5">
        <v>16</v>
      </c>
      <c r="L21" s="6">
        <v>3.08</v>
      </c>
      <c r="M21" s="5">
        <v>13</v>
      </c>
      <c r="N21" s="5"/>
      <c r="O21" s="5"/>
      <c r="P21" s="5"/>
      <c r="Q21" s="5"/>
      <c r="R21" s="5">
        <v>13</v>
      </c>
      <c r="S21" s="5">
        <v>14</v>
      </c>
      <c r="T21" s="5">
        <v>15</v>
      </c>
      <c r="U21" s="5">
        <v>16</v>
      </c>
    </row>
    <row r="22" spans="1:21">
      <c r="A22" s="4">
        <v>2.5099999999999998</v>
      </c>
      <c r="B22" s="5"/>
      <c r="C22" s="5">
        <v>11</v>
      </c>
      <c r="D22" s="5">
        <v>11</v>
      </c>
      <c r="E22" s="5">
        <v>11</v>
      </c>
      <c r="F22" s="5">
        <v>11</v>
      </c>
      <c r="G22" s="5"/>
      <c r="H22" s="5"/>
      <c r="I22" s="5"/>
      <c r="J22" s="5"/>
      <c r="L22" s="6">
        <v>3.11</v>
      </c>
      <c r="M22" s="5"/>
      <c r="N22" s="5">
        <v>11</v>
      </c>
      <c r="O22" s="5">
        <v>11</v>
      </c>
      <c r="P22" s="5">
        <v>11</v>
      </c>
      <c r="Q22" s="5">
        <v>11</v>
      </c>
      <c r="R22" s="5"/>
      <c r="S22" s="5"/>
      <c r="T22" s="5"/>
      <c r="U22" s="5"/>
    </row>
    <row r="23" spans="1:21">
      <c r="A23" s="4">
        <v>2.57</v>
      </c>
      <c r="B23" s="5">
        <v>12</v>
      </c>
      <c r="C23" s="5"/>
      <c r="D23" s="5"/>
      <c r="E23" s="5"/>
      <c r="F23" s="5"/>
      <c r="G23" s="5">
        <v>12</v>
      </c>
      <c r="H23" s="5">
        <v>13</v>
      </c>
      <c r="I23" s="5">
        <v>14</v>
      </c>
      <c r="J23" s="5">
        <v>15</v>
      </c>
      <c r="L23" s="6">
        <v>3.17</v>
      </c>
      <c r="M23" s="5">
        <v>12</v>
      </c>
      <c r="N23" s="5"/>
      <c r="O23" s="5"/>
      <c r="P23" s="5"/>
      <c r="Q23" s="5"/>
      <c r="R23" s="5">
        <v>12</v>
      </c>
      <c r="S23" s="5">
        <v>13</v>
      </c>
      <c r="T23" s="5">
        <v>14</v>
      </c>
      <c r="U23" s="5">
        <v>15</v>
      </c>
    </row>
    <row r="24" spans="1:21">
      <c r="A24" s="4">
        <v>3.06</v>
      </c>
      <c r="B24" s="5">
        <v>11</v>
      </c>
      <c r="C24" s="5"/>
      <c r="D24" s="5"/>
      <c r="E24" s="5"/>
      <c r="F24" s="5"/>
      <c r="G24" s="5">
        <v>11</v>
      </c>
      <c r="H24" s="5">
        <v>12</v>
      </c>
      <c r="I24" s="5">
        <v>13</v>
      </c>
      <c r="J24" s="5">
        <v>14</v>
      </c>
      <c r="L24" s="6">
        <v>3.26</v>
      </c>
      <c r="M24" s="5">
        <v>11</v>
      </c>
      <c r="N24" s="5"/>
      <c r="O24" s="5"/>
      <c r="P24" s="5"/>
      <c r="Q24" s="5"/>
      <c r="R24" s="5">
        <v>11</v>
      </c>
      <c r="S24" s="5">
        <v>12</v>
      </c>
      <c r="T24" s="5">
        <v>13</v>
      </c>
      <c r="U24" s="5">
        <v>14</v>
      </c>
    </row>
    <row r="25" spans="1:21">
      <c r="A25" s="4">
        <v>3.15</v>
      </c>
      <c r="B25" s="5"/>
      <c r="C25" s="5"/>
      <c r="D25" s="5"/>
      <c r="E25" s="5"/>
      <c r="F25" s="5"/>
      <c r="G25" s="5"/>
      <c r="H25" s="5">
        <v>11</v>
      </c>
      <c r="I25" s="5">
        <v>12</v>
      </c>
      <c r="J25" s="5">
        <v>13</v>
      </c>
      <c r="L25" s="6">
        <v>3.35</v>
      </c>
      <c r="M25" s="5"/>
      <c r="N25" s="5"/>
      <c r="O25" s="5"/>
      <c r="P25" s="5"/>
      <c r="Q25" s="5"/>
      <c r="R25" s="5"/>
      <c r="S25" s="5">
        <v>11</v>
      </c>
      <c r="T25" s="5">
        <v>12</v>
      </c>
      <c r="U25" s="5">
        <v>13</v>
      </c>
    </row>
    <row r="26" spans="1:21">
      <c r="A26" s="4">
        <v>3.24</v>
      </c>
      <c r="B26" s="5"/>
      <c r="C26" s="5"/>
      <c r="D26" s="5"/>
      <c r="E26" s="5"/>
      <c r="F26" s="5"/>
      <c r="G26" s="5"/>
      <c r="H26" s="5"/>
      <c r="I26" s="5">
        <v>11</v>
      </c>
      <c r="J26" s="5">
        <v>12</v>
      </c>
      <c r="L26" s="6">
        <v>3.44</v>
      </c>
      <c r="M26" s="5"/>
      <c r="N26" s="5"/>
      <c r="O26" s="5"/>
      <c r="P26" s="5"/>
      <c r="Q26" s="5"/>
      <c r="R26" s="5"/>
      <c r="S26" s="5"/>
      <c r="T26" s="5">
        <v>11</v>
      </c>
      <c r="U26" s="5">
        <v>12</v>
      </c>
    </row>
    <row r="27" spans="1:21">
      <c r="A27" s="4">
        <v>3.42</v>
      </c>
      <c r="B27" s="5"/>
      <c r="C27" s="5"/>
      <c r="D27" s="5"/>
      <c r="E27" s="5"/>
      <c r="F27" s="5"/>
      <c r="G27" s="5"/>
      <c r="H27" s="5"/>
      <c r="I27" s="5"/>
      <c r="J27" s="5">
        <v>11</v>
      </c>
      <c r="L27" s="6">
        <v>4.0199999999999996</v>
      </c>
      <c r="M27" s="5"/>
      <c r="N27" s="5"/>
      <c r="O27" s="5"/>
      <c r="P27" s="5"/>
      <c r="Q27" s="5"/>
      <c r="R27" s="5"/>
      <c r="S27" s="5"/>
      <c r="T27" s="5"/>
      <c r="U27" s="5">
        <v>11</v>
      </c>
    </row>
    <row r="28" spans="1:21" ht="25.5">
      <c r="A28" s="9" t="s">
        <v>81</v>
      </c>
      <c r="B28" s="5">
        <v>10</v>
      </c>
      <c r="C28" s="5">
        <v>10</v>
      </c>
      <c r="D28" s="5">
        <v>10</v>
      </c>
      <c r="E28" s="5">
        <v>10</v>
      </c>
      <c r="F28" s="5">
        <v>10</v>
      </c>
      <c r="G28" s="5">
        <v>10</v>
      </c>
      <c r="H28" s="5">
        <v>10</v>
      </c>
      <c r="I28" s="5">
        <v>10</v>
      </c>
      <c r="J28" s="5">
        <v>10</v>
      </c>
      <c r="L28" s="10" t="s">
        <v>81</v>
      </c>
      <c r="M28" s="5">
        <v>10</v>
      </c>
      <c r="N28" s="5">
        <v>10</v>
      </c>
      <c r="O28" s="5">
        <v>10</v>
      </c>
      <c r="P28" s="5">
        <v>10</v>
      </c>
      <c r="Q28" s="5">
        <v>10</v>
      </c>
      <c r="R28" s="5">
        <v>10</v>
      </c>
      <c r="S28" s="5">
        <v>10</v>
      </c>
      <c r="T28" s="5">
        <v>10</v>
      </c>
      <c r="U28" s="5">
        <v>10</v>
      </c>
    </row>
    <row r="29" spans="1:21" ht="38.25">
      <c r="A29" s="9" t="s">
        <v>82</v>
      </c>
      <c r="B29" s="5">
        <v>8</v>
      </c>
      <c r="C29" s="5">
        <v>8</v>
      </c>
      <c r="D29" s="5">
        <v>8</v>
      </c>
      <c r="E29" s="5">
        <v>8</v>
      </c>
      <c r="F29" s="5">
        <v>8</v>
      </c>
      <c r="G29" s="5">
        <v>8</v>
      </c>
      <c r="H29" s="5">
        <v>8</v>
      </c>
      <c r="I29" s="5">
        <v>8</v>
      </c>
      <c r="J29" s="5">
        <v>8</v>
      </c>
      <c r="L29" s="10" t="s">
        <v>82</v>
      </c>
      <c r="M29" s="5">
        <v>8</v>
      </c>
      <c r="N29" s="5">
        <v>8</v>
      </c>
      <c r="O29" s="5">
        <v>8</v>
      </c>
      <c r="P29" s="5">
        <v>8</v>
      </c>
      <c r="Q29" s="5">
        <v>8</v>
      </c>
      <c r="R29" s="5">
        <v>8</v>
      </c>
      <c r="S29" s="5">
        <v>8</v>
      </c>
      <c r="T29" s="5">
        <v>8</v>
      </c>
      <c r="U29" s="5">
        <v>8</v>
      </c>
    </row>
    <row r="30" spans="1:21" ht="38.25">
      <c r="A30" s="9" t="s">
        <v>83</v>
      </c>
      <c r="B30" s="5">
        <v>7</v>
      </c>
      <c r="C30" s="5">
        <v>7</v>
      </c>
      <c r="D30" s="5">
        <v>7</v>
      </c>
      <c r="E30" s="5">
        <v>7</v>
      </c>
      <c r="F30" s="5">
        <v>7</v>
      </c>
      <c r="G30" s="5">
        <v>7</v>
      </c>
      <c r="H30" s="5">
        <v>7</v>
      </c>
      <c r="I30" s="5">
        <v>7</v>
      </c>
      <c r="J30" s="5">
        <v>7</v>
      </c>
      <c r="L30" s="10" t="s">
        <v>83</v>
      </c>
      <c r="M30" s="5">
        <v>7</v>
      </c>
      <c r="N30" s="5">
        <v>7</v>
      </c>
      <c r="O30" s="5">
        <v>7</v>
      </c>
      <c r="P30" s="5">
        <v>7</v>
      </c>
      <c r="Q30" s="5">
        <v>7</v>
      </c>
      <c r="R30" s="5">
        <v>7</v>
      </c>
      <c r="S30" s="5">
        <v>7</v>
      </c>
      <c r="T30" s="5">
        <v>7</v>
      </c>
      <c r="U30" s="5">
        <v>7</v>
      </c>
    </row>
    <row r="31" spans="1:21" ht="25.5">
      <c r="A31" s="9" t="s">
        <v>84</v>
      </c>
      <c r="B31" s="5">
        <v>6</v>
      </c>
      <c r="C31" s="5">
        <v>6</v>
      </c>
      <c r="D31" s="5">
        <v>6</v>
      </c>
      <c r="E31" s="5">
        <v>6</v>
      </c>
      <c r="F31" s="5">
        <v>6</v>
      </c>
      <c r="G31" s="5">
        <v>6</v>
      </c>
      <c r="H31" s="5">
        <v>6</v>
      </c>
      <c r="I31" s="5">
        <v>6</v>
      </c>
      <c r="J31" s="5">
        <v>6</v>
      </c>
      <c r="L31" s="10" t="s">
        <v>84</v>
      </c>
      <c r="M31" s="5">
        <v>6</v>
      </c>
      <c r="N31" s="5">
        <v>6</v>
      </c>
      <c r="O31" s="5">
        <v>6</v>
      </c>
      <c r="P31" s="5">
        <v>6</v>
      </c>
      <c r="Q31" s="5">
        <v>6</v>
      </c>
      <c r="R31" s="5">
        <v>6</v>
      </c>
      <c r="S31" s="5">
        <v>6</v>
      </c>
      <c r="T31" s="5">
        <v>6</v>
      </c>
      <c r="U31" s="5">
        <v>6</v>
      </c>
    </row>
    <row r="32" spans="1:21" ht="25.5">
      <c r="A32" s="9" t="s">
        <v>85</v>
      </c>
      <c r="B32" s="5">
        <v>4</v>
      </c>
      <c r="C32" s="5">
        <v>4</v>
      </c>
      <c r="D32" s="5">
        <v>4</v>
      </c>
      <c r="E32" s="5">
        <v>4</v>
      </c>
      <c r="F32" s="5">
        <v>4</v>
      </c>
      <c r="G32" s="5">
        <v>4</v>
      </c>
      <c r="H32" s="5">
        <v>4</v>
      </c>
      <c r="I32" s="5">
        <v>4</v>
      </c>
      <c r="J32" s="5">
        <v>4</v>
      </c>
      <c r="L32" s="10" t="s">
        <v>85</v>
      </c>
      <c r="M32" s="5">
        <v>4</v>
      </c>
      <c r="N32" s="5">
        <v>4</v>
      </c>
      <c r="O32" s="5">
        <v>4</v>
      </c>
      <c r="P32" s="5">
        <v>4</v>
      </c>
      <c r="Q32" s="5">
        <v>4</v>
      </c>
      <c r="R32" s="5">
        <v>4</v>
      </c>
      <c r="S32" s="5">
        <v>4</v>
      </c>
      <c r="T32" s="5">
        <v>4</v>
      </c>
      <c r="U32" s="5">
        <v>4</v>
      </c>
    </row>
    <row r="33" spans="1:21" ht="38.25">
      <c r="A33" s="9" t="s">
        <v>86</v>
      </c>
      <c r="B33" s="5">
        <v>3</v>
      </c>
      <c r="C33" s="5">
        <v>3</v>
      </c>
      <c r="D33" s="5">
        <v>3</v>
      </c>
      <c r="E33" s="5">
        <v>3</v>
      </c>
      <c r="F33" s="5">
        <v>3</v>
      </c>
      <c r="G33" s="5">
        <v>3</v>
      </c>
      <c r="H33" s="5">
        <v>3</v>
      </c>
      <c r="I33" s="5">
        <v>3</v>
      </c>
      <c r="J33" s="5">
        <v>3</v>
      </c>
      <c r="L33" s="10" t="s">
        <v>86</v>
      </c>
      <c r="M33" s="5">
        <v>3</v>
      </c>
      <c r="N33" s="5">
        <v>3</v>
      </c>
      <c r="O33" s="5">
        <v>3</v>
      </c>
      <c r="P33" s="5">
        <v>3</v>
      </c>
      <c r="Q33" s="5">
        <v>3</v>
      </c>
      <c r="R33" s="5">
        <v>3</v>
      </c>
      <c r="S33" s="5">
        <v>3</v>
      </c>
      <c r="T33" s="5">
        <v>3</v>
      </c>
      <c r="U33" s="5">
        <v>3</v>
      </c>
    </row>
    <row r="34" spans="1:21" ht="38.25">
      <c r="A34" s="9" t="s">
        <v>87</v>
      </c>
      <c r="B34" s="5">
        <v>2</v>
      </c>
      <c r="C34" s="5">
        <v>2</v>
      </c>
      <c r="D34" s="5">
        <v>2</v>
      </c>
      <c r="E34" s="5">
        <v>2</v>
      </c>
      <c r="F34" s="5">
        <v>2</v>
      </c>
      <c r="G34" s="5">
        <v>2</v>
      </c>
      <c r="H34" s="5">
        <v>2</v>
      </c>
      <c r="I34" s="5">
        <v>2</v>
      </c>
      <c r="J34" s="5">
        <v>2</v>
      </c>
      <c r="L34" s="10" t="s">
        <v>87</v>
      </c>
      <c r="M34" s="5">
        <v>2</v>
      </c>
      <c r="N34" s="5">
        <v>2</v>
      </c>
      <c r="O34" s="5">
        <v>2</v>
      </c>
      <c r="P34" s="5">
        <v>2</v>
      </c>
      <c r="Q34" s="5">
        <v>2</v>
      </c>
      <c r="R34" s="5">
        <v>2</v>
      </c>
      <c r="S34" s="5">
        <v>2</v>
      </c>
      <c r="T34" s="5">
        <v>2</v>
      </c>
      <c r="U34" s="5">
        <v>2</v>
      </c>
    </row>
    <row r="35" spans="1:21" ht="25.5">
      <c r="A35" s="9" t="s">
        <v>88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L35" s="10" t="s">
        <v>88</v>
      </c>
      <c r="M35" s="5">
        <v>0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</row>
    <row r="36" spans="1:21">
      <c r="A36" s="11"/>
      <c r="B36" s="5"/>
      <c r="C36" s="5"/>
      <c r="D36" s="5"/>
      <c r="E36" s="5"/>
      <c r="F36" s="5"/>
      <c r="G36" s="5"/>
      <c r="H36" s="5"/>
      <c r="I36" s="5"/>
      <c r="J36" s="5"/>
      <c r="L36" s="11"/>
      <c r="M36" s="5"/>
      <c r="N36" s="5"/>
      <c r="O36" s="5"/>
      <c r="P36" s="5"/>
      <c r="Q36" s="5"/>
      <c r="R36" s="5"/>
      <c r="S36" s="5"/>
      <c r="T36" s="5"/>
      <c r="U36" s="5"/>
    </row>
    <row r="37" spans="1:21">
      <c r="A37" s="11"/>
      <c r="B37" s="5"/>
      <c r="C37" s="5"/>
      <c r="D37" s="5"/>
      <c r="E37" s="5"/>
      <c r="F37" s="5"/>
      <c r="G37" s="5"/>
      <c r="H37" s="5"/>
      <c r="I37" s="5"/>
      <c r="J37" s="5"/>
      <c r="L37" s="11"/>
      <c r="M37" s="5"/>
      <c r="N37" s="5"/>
      <c r="O37" s="5"/>
      <c r="P37" s="5"/>
      <c r="Q37" s="5"/>
      <c r="R37" s="5"/>
      <c r="S37" s="5"/>
      <c r="T37" s="5"/>
      <c r="U37" s="5"/>
    </row>
    <row r="38" spans="1:21">
      <c r="A38" s="11"/>
      <c r="B38" s="5"/>
      <c r="C38" s="5"/>
      <c r="D38" s="5"/>
      <c r="E38" s="5"/>
      <c r="F38" s="5"/>
      <c r="G38" s="5"/>
      <c r="H38" s="5"/>
      <c r="I38" s="5"/>
      <c r="J38" s="5"/>
      <c r="L38" s="11"/>
      <c r="M38" s="5"/>
      <c r="N38" s="5"/>
      <c r="O38" s="5"/>
      <c r="P38" s="5"/>
      <c r="Q38" s="5"/>
      <c r="R38" s="5"/>
      <c r="S38" s="5"/>
      <c r="T38" s="5"/>
      <c r="U38" s="5"/>
    </row>
    <row r="39" spans="1:21">
      <c r="A39" s="11"/>
      <c r="B39" s="5"/>
      <c r="C39" s="5"/>
      <c r="D39" s="5"/>
      <c r="E39" s="5"/>
      <c r="F39" s="5"/>
      <c r="G39" s="5"/>
      <c r="H39" s="5"/>
      <c r="I39" s="5"/>
      <c r="J39" s="5"/>
      <c r="L39" s="11"/>
      <c r="M39" s="5"/>
      <c r="N39" s="5"/>
      <c r="O39" s="5"/>
      <c r="P39" s="5"/>
      <c r="Q39" s="5"/>
      <c r="R39" s="5"/>
      <c r="S39" s="5"/>
      <c r="T39" s="5"/>
      <c r="U39" s="5"/>
    </row>
    <row r="40" spans="1:21">
      <c r="A40" s="11"/>
      <c r="B40" s="5"/>
      <c r="C40" s="5"/>
      <c r="D40" s="5"/>
      <c r="E40" s="5"/>
      <c r="F40" s="5"/>
      <c r="G40" s="5"/>
      <c r="H40" s="5"/>
      <c r="I40" s="5"/>
      <c r="J40" s="5"/>
      <c r="L40" s="11"/>
      <c r="M40" s="5"/>
      <c r="N40" s="5"/>
      <c r="O40" s="5"/>
      <c r="P40" s="5"/>
      <c r="Q40" s="5"/>
      <c r="R40" s="5"/>
      <c r="S40" s="5"/>
      <c r="T40" s="5"/>
      <c r="U40" s="5"/>
    </row>
    <row r="41" spans="1:21">
      <c r="A41" s="11"/>
      <c r="B41" s="5"/>
      <c r="C41" s="5"/>
      <c r="D41" s="5"/>
      <c r="E41" s="5"/>
      <c r="F41" s="5"/>
      <c r="G41" s="5"/>
      <c r="H41" s="5"/>
      <c r="I41" s="5"/>
      <c r="J41" s="5"/>
      <c r="L41" s="11"/>
      <c r="M41" s="5"/>
      <c r="N41" s="5"/>
      <c r="O41" s="5"/>
      <c r="P41" s="5"/>
      <c r="Q41" s="5"/>
      <c r="R41" s="5"/>
      <c r="S41" s="5"/>
      <c r="T41" s="5"/>
      <c r="U41" s="5"/>
    </row>
    <row r="42" spans="1:21">
      <c r="A42" s="11"/>
      <c r="B42" s="5"/>
      <c r="C42" s="5"/>
      <c r="D42" s="5"/>
      <c r="E42" s="5"/>
      <c r="F42" s="5"/>
      <c r="G42" s="5"/>
      <c r="H42" s="5"/>
      <c r="I42" s="5"/>
      <c r="J42" s="5"/>
      <c r="L42" s="11"/>
      <c r="M42" s="5"/>
      <c r="N42" s="5"/>
      <c r="O42" s="5"/>
      <c r="P42" s="5"/>
      <c r="Q42" s="5"/>
      <c r="R42" s="5"/>
      <c r="S42" s="5"/>
      <c r="T42" s="5"/>
      <c r="U42" s="5"/>
    </row>
    <row r="43" spans="1:21">
      <c r="A43" s="11"/>
      <c r="B43" s="5"/>
      <c r="C43" s="5"/>
      <c r="D43" s="5"/>
      <c r="E43" s="5"/>
      <c r="F43" s="5"/>
      <c r="G43" s="5"/>
      <c r="H43" s="5"/>
      <c r="I43" s="5"/>
      <c r="J43" s="5"/>
      <c r="L43" s="11"/>
      <c r="M43" s="5"/>
      <c r="N43" s="5"/>
      <c r="O43" s="5"/>
      <c r="P43" s="5"/>
      <c r="Q43" s="5"/>
      <c r="R43" s="5"/>
      <c r="S43" s="5"/>
      <c r="T43" s="5"/>
      <c r="U43" s="5"/>
    </row>
    <row r="44" spans="1:21">
      <c r="A44" s="11"/>
      <c r="B44" s="5"/>
      <c r="C44" s="5"/>
      <c r="D44" s="5"/>
      <c r="E44" s="5"/>
      <c r="F44" s="5"/>
      <c r="G44" s="5"/>
      <c r="H44" s="5"/>
      <c r="I44" s="5"/>
      <c r="J44" s="5"/>
      <c r="L44" s="11"/>
      <c r="M44" s="5"/>
      <c r="N44" s="5"/>
      <c r="O44" s="5"/>
      <c r="P44" s="5"/>
      <c r="Q44" s="5"/>
      <c r="R44" s="5"/>
      <c r="S44" s="5"/>
      <c r="T44" s="5"/>
      <c r="U44" s="5"/>
    </row>
    <row r="45" spans="1:21">
      <c r="A45" s="11"/>
      <c r="B45" s="5"/>
      <c r="C45" s="5"/>
      <c r="D45" s="5"/>
      <c r="E45" s="5"/>
      <c r="F45" s="5"/>
      <c r="G45" s="5"/>
      <c r="H45" s="5"/>
      <c r="I45" s="5"/>
      <c r="J45" s="5"/>
      <c r="L45" s="11"/>
      <c r="M45" s="5"/>
      <c r="N45" s="5"/>
      <c r="O45" s="5"/>
      <c r="P45" s="5"/>
      <c r="Q45" s="5"/>
      <c r="R45" s="5"/>
      <c r="S45" s="5"/>
      <c r="T45" s="5"/>
      <c r="U45" s="5"/>
    </row>
    <row r="46" spans="1:21">
      <c r="A46" s="11"/>
      <c r="B46" s="5"/>
      <c r="C46" s="5"/>
      <c r="D46" s="5"/>
      <c r="E46" s="5"/>
      <c r="F46" s="5"/>
      <c r="G46" s="5"/>
      <c r="H46" s="5"/>
      <c r="I46" s="5"/>
      <c r="J46" s="5"/>
      <c r="L46" s="11"/>
      <c r="M46" s="5"/>
      <c r="N46" s="5"/>
      <c r="O46" s="5"/>
      <c r="P46" s="5"/>
      <c r="Q46" s="5"/>
      <c r="R46" s="5"/>
      <c r="S46" s="5"/>
      <c r="T46" s="5"/>
      <c r="U46" s="5"/>
    </row>
    <row r="47" spans="1:21">
      <c r="A47" s="11"/>
      <c r="B47" s="5"/>
      <c r="C47" s="5"/>
      <c r="D47" s="5"/>
      <c r="E47" s="5"/>
      <c r="F47" s="5"/>
      <c r="G47" s="5"/>
      <c r="H47" s="5"/>
      <c r="I47" s="5"/>
      <c r="J47" s="5"/>
      <c r="L47" s="11"/>
      <c r="M47" s="5"/>
      <c r="N47" s="5"/>
      <c r="O47" s="5"/>
      <c r="P47" s="5"/>
      <c r="Q47" s="5"/>
      <c r="R47" s="5"/>
      <c r="S47" s="5"/>
      <c r="T47" s="5"/>
      <c r="U47" s="5"/>
    </row>
    <row r="48" spans="1:21">
      <c r="A48" s="11"/>
      <c r="B48" s="5"/>
      <c r="C48" s="5"/>
      <c r="D48" s="5"/>
      <c r="E48" s="5"/>
      <c r="F48" s="5"/>
      <c r="G48" s="5"/>
      <c r="H48" s="5"/>
      <c r="I48" s="5"/>
      <c r="J48" s="5"/>
      <c r="L48" s="11"/>
      <c r="M48" s="5"/>
      <c r="N48" s="5"/>
      <c r="O48" s="5"/>
      <c r="P48" s="5"/>
      <c r="Q48" s="5"/>
      <c r="R48" s="5"/>
      <c r="S48" s="5"/>
      <c r="T48" s="5"/>
      <c r="U48" s="5"/>
    </row>
    <row r="49" spans="1:21">
      <c r="A49" s="11"/>
      <c r="B49" s="5"/>
      <c r="C49" s="5"/>
      <c r="D49" s="5"/>
      <c r="E49" s="5"/>
      <c r="F49" s="5"/>
      <c r="G49" s="5"/>
      <c r="H49" s="5"/>
      <c r="I49" s="5"/>
      <c r="J49" s="5"/>
      <c r="L49" s="11"/>
      <c r="M49" s="5"/>
      <c r="N49" s="5"/>
      <c r="O49" s="5"/>
      <c r="P49" s="5"/>
      <c r="Q49" s="5"/>
      <c r="R49" s="5"/>
      <c r="S49" s="5"/>
      <c r="T49" s="5"/>
      <c r="U49" s="5"/>
    </row>
    <row r="50" spans="1:21">
      <c r="A50" s="11"/>
      <c r="B50" s="5"/>
      <c r="C50" s="5"/>
      <c r="D50" s="5"/>
      <c r="E50" s="5"/>
      <c r="F50" s="5"/>
      <c r="G50" s="5"/>
      <c r="H50" s="5"/>
      <c r="I50" s="5"/>
      <c r="J50" s="5"/>
      <c r="L50" s="11"/>
      <c r="M50" s="5"/>
      <c r="N50" s="5"/>
      <c r="O50" s="5"/>
      <c r="P50" s="5"/>
      <c r="Q50" s="5"/>
      <c r="R50" s="5"/>
      <c r="S50" s="5"/>
      <c r="T50" s="5"/>
      <c r="U50" s="5"/>
    </row>
    <row r="51" spans="1:21">
      <c r="A51" s="11"/>
      <c r="B51" s="5"/>
      <c r="C51" s="5"/>
      <c r="D51" s="5"/>
      <c r="E51" s="5"/>
      <c r="F51" s="5"/>
      <c r="G51" s="5"/>
      <c r="H51" s="5"/>
      <c r="I51" s="5"/>
      <c r="J51" s="5"/>
      <c r="L51" s="11"/>
      <c r="M51" s="5"/>
      <c r="N51" s="5"/>
      <c r="O51" s="5"/>
      <c r="P51" s="5"/>
      <c r="Q51" s="5"/>
      <c r="R51" s="5"/>
      <c r="S51" s="5"/>
      <c r="T51" s="5"/>
      <c r="U51" s="5"/>
    </row>
    <row r="52" spans="1:21">
      <c r="A52" s="11"/>
      <c r="B52" s="5"/>
      <c r="C52" s="5"/>
      <c r="D52" s="5"/>
      <c r="E52" s="5"/>
      <c r="F52" s="5"/>
      <c r="G52" s="5"/>
      <c r="H52" s="5"/>
      <c r="I52" s="5"/>
      <c r="J52" s="5"/>
      <c r="L52" s="11"/>
      <c r="M52" s="5"/>
      <c r="N52" s="5"/>
      <c r="O52" s="5"/>
      <c r="P52" s="5"/>
      <c r="Q52" s="5"/>
      <c r="R52" s="5"/>
      <c r="S52" s="5"/>
      <c r="T52" s="5"/>
      <c r="U52" s="5"/>
    </row>
  </sheetData>
  <mergeCells count="6">
    <mergeCell ref="A2:J2"/>
    <mergeCell ref="L2:U2"/>
    <mergeCell ref="A3:A4"/>
    <mergeCell ref="B3:J3"/>
    <mergeCell ref="L3:L4"/>
    <mergeCell ref="M3:U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U100"/>
  <sheetViews>
    <sheetView workbookViewId="0">
      <selection activeCell="AF22" sqref="AF22"/>
    </sheetView>
  </sheetViews>
  <sheetFormatPr defaultColWidth="11.42578125" defaultRowHeight="12.75"/>
  <cols>
    <col min="1" max="1" width="11.42578125" style="2"/>
    <col min="2" max="9" width="5.5703125" style="2" bestFit="1" customWidth="1"/>
    <col min="10" max="10" width="7.5703125" style="2" bestFit="1" customWidth="1"/>
    <col min="11" max="12" width="11.42578125" style="2"/>
    <col min="13" max="20" width="5.5703125" style="2" bestFit="1" customWidth="1"/>
    <col min="21" max="21" width="7.5703125" style="2" bestFit="1" customWidth="1"/>
    <col min="22" max="257" width="11.42578125" style="2"/>
    <col min="258" max="265" width="5.5703125" style="2" bestFit="1" customWidth="1"/>
    <col min="266" max="266" width="7.5703125" style="2" bestFit="1" customWidth="1"/>
    <col min="267" max="268" width="11.42578125" style="2"/>
    <col min="269" max="276" width="5.5703125" style="2" bestFit="1" customWidth="1"/>
    <col min="277" max="277" width="7.5703125" style="2" bestFit="1" customWidth="1"/>
    <col min="278" max="513" width="11.42578125" style="2"/>
    <col min="514" max="521" width="5.5703125" style="2" bestFit="1" customWidth="1"/>
    <col min="522" max="522" width="7.5703125" style="2" bestFit="1" customWidth="1"/>
    <col min="523" max="524" width="11.42578125" style="2"/>
    <col min="525" max="532" width="5.5703125" style="2" bestFit="1" customWidth="1"/>
    <col min="533" max="533" width="7.5703125" style="2" bestFit="1" customWidth="1"/>
    <col min="534" max="769" width="11.42578125" style="2"/>
    <col min="770" max="777" width="5.5703125" style="2" bestFit="1" customWidth="1"/>
    <col min="778" max="778" width="7.5703125" style="2" bestFit="1" customWidth="1"/>
    <col min="779" max="780" width="11.42578125" style="2"/>
    <col min="781" max="788" width="5.5703125" style="2" bestFit="1" customWidth="1"/>
    <col min="789" max="789" width="7.5703125" style="2" bestFit="1" customWidth="1"/>
    <col min="790" max="1025" width="11.42578125" style="2"/>
    <col min="1026" max="1033" width="5.5703125" style="2" bestFit="1" customWidth="1"/>
    <col min="1034" max="1034" width="7.5703125" style="2" bestFit="1" customWidth="1"/>
    <col min="1035" max="1036" width="11.42578125" style="2"/>
    <col min="1037" max="1044" width="5.5703125" style="2" bestFit="1" customWidth="1"/>
    <col min="1045" max="1045" width="7.5703125" style="2" bestFit="1" customWidth="1"/>
    <col min="1046" max="1281" width="11.42578125" style="2"/>
    <col min="1282" max="1289" width="5.5703125" style="2" bestFit="1" customWidth="1"/>
    <col min="1290" max="1290" width="7.5703125" style="2" bestFit="1" customWidth="1"/>
    <col min="1291" max="1292" width="11.42578125" style="2"/>
    <col min="1293" max="1300" width="5.5703125" style="2" bestFit="1" customWidth="1"/>
    <col min="1301" max="1301" width="7.5703125" style="2" bestFit="1" customWidth="1"/>
    <col min="1302" max="1537" width="11.42578125" style="2"/>
    <col min="1538" max="1545" width="5.5703125" style="2" bestFit="1" customWidth="1"/>
    <col min="1546" max="1546" width="7.5703125" style="2" bestFit="1" customWidth="1"/>
    <col min="1547" max="1548" width="11.42578125" style="2"/>
    <col min="1549" max="1556" width="5.5703125" style="2" bestFit="1" customWidth="1"/>
    <col min="1557" max="1557" width="7.5703125" style="2" bestFit="1" customWidth="1"/>
    <col min="1558" max="1793" width="11.42578125" style="2"/>
    <col min="1794" max="1801" width="5.5703125" style="2" bestFit="1" customWidth="1"/>
    <col min="1802" max="1802" width="7.5703125" style="2" bestFit="1" customWidth="1"/>
    <col min="1803" max="1804" width="11.42578125" style="2"/>
    <col min="1805" max="1812" width="5.5703125" style="2" bestFit="1" customWidth="1"/>
    <col min="1813" max="1813" width="7.5703125" style="2" bestFit="1" customWidth="1"/>
    <col min="1814" max="2049" width="11.42578125" style="2"/>
    <col min="2050" max="2057" width="5.5703125" style="2" bestFit="1" customWidth="1"/>
    <col min="2058" max="2058" width="7.5703125" style="2" bestFit="1" customWidth="1"/>
    <col min="2059" max="2060" width="11.42578125" style="2"/>
    <col min="2061" max="2068" width="5.5703125" style="2" bestFit="1" customWidth="1"/>
    <col min="2069" max="2069" width="7.5703125" style="2" bestFit="1" customWidth="1"/>
    <col min="2070" max="2305" width="11.42578125" style="2"/>
    <col min="2306" max="2313" width="5.5703125" style="2" bestFit="1" customWidth="1"/>
    <col min="2314" max="2314" width="7.5703125" style="2" bestFit="1" customWidth="1"/>
    <col min="2315" max="2316" width="11.42578125" style="2"/>
    <col min="2317" max="2324" width="5.5703125" style="2" bestFit="1" customWidth="1"/>
    <col min="2325" max="2325" width="7.5703125" style="2" bestFit="1" customWidth="1"/>
    <col min="2326" max="2561" width="11.42578125" style="2"/>
    <col min="2562" max="2569" width="5.5703125" style="2" bestFit="1" customWidth="1"/>
    <col min="2570" max="2570" width="7.5703125" style="2" bestFit="1" customWidth="1"/>
    <col min="2571" max="2572" width="11.42578125" style="2"/>
    <col min="2573" max="2580" width="5.5703125" style="2" bestFit="1" customWidth="1"/>
    <col min="2581" max="2581" width="7.5703125" style="2" bestFit="1" customWidth="1"/>
    <col min="2582" max="2817" width="11.42578125" style="2"/>
    <col min="2818" max="2825" width="5.5703125" style="2" bestFit="1" customWidth="1"/>
    <col min="2826" max="2826" width="7.5703125" style="2" bestFit="1" customWidth="1"/>
    <col min="2827" max="2828" width="11.42578125" style="2"/>
    <col min="2829" max="2836" width="5.5703125" style="2" bestFit="1" customWidth="1"/>
    <col min="2837" max="2837" width="7.5703125" style="2" bestFit="1" customWidth="1"/>
    <col min="2838" max="3073" width="11.42578125" style="2"/>
    <col min="3074" max="3081" width="5.5703125" style="2" bestFit="1" customWidth="1"/>
    <col min="3082" max="3082" width="7.5703125" style="2" bestFit="1" customWidth="1"/>
    <col min="3083" max="3084" width="11.42578125" style="2"/>
    <col min="3085" max="3092" width="5.5703125" style="2" bestFit="1" customWidth="1"/>
    <col min="3093" max="3093" width="7.5703125" style="2" bestFit="1" customWidth="1"/>
    <col min="3094" max="3329" width="11.42578125" style="2"/>
    <col min="3330" max="3337" width="5.5703125" style="2" bestFit="1" customWidth="1"/>
    <col min="3338" max="3338" width="7.5703125" style="2" bestFit="1" customWidth="1"/>
    <col min="3339" max="3340" width="11.42578125" style="2"/>
    <col min="3341" max="3348" width="5.5703125" style="2" bestFit="1" customWidth="1"/>
    <col min="3349" max="3349" width="7.5703125" style="2" bestFit="1" customWidth="1"/>
    <col min="3350" max="3585" width="11.42578125" style="2"/>
    <col min="3586" max="3593" width="5.5703125" style="2" bestFit="1" customWidth="1"/>
    <col min="3594" max="3594" width="7.5703125" style="2" bestFit="1" customWidth="1"/>
    <col min="3595" max="3596" width="11.42578125" style="2"/>
    <col min="3597" max="3604" width="5.5703125" style="2" bestFit="1" customWidth="1"/>
    <col min="3605" max="3605" width="7.5703125" style="2" bestFit="1" customWidth="1"/>
    <col min="3606" max="3841" width="11.42578125" style="2"/>
    <col min="3842" max="3849" width="5.5703125" style="2" bestFit="1" customWidth="1"/>
    <col min="3850" max="3850" width="7.5703125" style="2" bestFit="1" customWidth="1"/>
    <col min="3851" max="3852" width="11.42578125" style="2"/>
    <col min="3853" max="3860" width="5.5703125" style="2" bestFit="1" customWidth="1"/>
    <col min="3861" max="3861" width="7.5703125" style="2" bestFit="1" customWidth="1"/>
    <col min="3862" max="4097" width="11.42578125" style="2"/>
    <col min="4098" max="4105" width="5.5703125" style="2" bestFit="1" customWidth="1"/>
    <col min="4106" max="4106" width="7.5703125" style="2" bestFit="1" customWidth="1"/>
    <col min="4107" max="4108" width="11.42578125" style="2"/>
    <col min="4109" max="4116" width="5.5703125" style="2" bestFit="1" customWidth="1"/>
    <col min="4117" max="4117" width="7.5703125" style="2" bestFit="1" customWidth="1"/>
    <col min="4118" max="4353" width="11.42578125" style="2"/>
    <col min="4354" max="4361" width="5.5703125" style="2" bestFit="1" customWidth="1"/>
    <col min="4362" max="4362" width="7.5703125" style="2" bestFit="1" customWidth="1"/>
    <col min="4363" max="4364" width="11.42578125" style="2"/>
    <col min="4365" max="4372" width="5.5703125" style="2" bestFit="1" customWidth="1"/>
    <col min="4373" max="4373" width="7.5703125" style="2" bestFit="1" customWidth="1"/>
    <col min="4374" max="4609" width="11.42578125" style="2"/>
    <col min="4610" max="4617" width="5.5703125" style="2" bestFit="1" customWidth="1"/>
    <col min="4618" max="4618" width="7.5703125" style="2" bestFit="1" customWidth="1"/>
    <col min="4619" max="4620" width="11.42578125" style="2"/>
    <col min="4621" max="4628" width="5.5703125" style="2" bestFit="1" customWidth="1"/>
    <col min="4629" max="4629" width="7.5703125" style="2" bestFit="1" customWidth="1"/>
    <col min="4630" max="4865" width="11.42578125" style="2"/>
    <col min="4866" max="4873" width="5.5703125" style="2" bestFit="1" customWidth="1"/>
    <col min="4874" max="4874" width="7.5703125" style="2" bestFit="1" customWidth="1"/>
    <col min="4875" max="4876" width="11.42578125" style="2"/>
    <col min="4877" max="4884" width="5.5703125" style="2" bestFit="1" customWidth="1"/>
    <col min="4885" max="4885" width="7.5703125" style="2" bestFit="1" customWidth="1"/>
    <col min="4886" max="5121" width="11.42578125" style="2"/>
    <col min="5122" max="5129" width="5.5703125" style="2" bestFit="1" customWidth="1"/>
    <col min="5130" max="5130" width="7.5703125" style="2" bestFit="1" customWidth="1"/>
    <col min="5131" max="5132" width="11.42578125" style="2"/>
    <col min="5133" max="5140" width="5.5703125" style="2" bestFit="1" customWidth="1"/>
    <col min="5141" max="5141" width="7.5703125" style="2" bestFit="1" customWidth="1"/>
    <col min="5142" max="5377" width="11.42578125" style="2"/>
    <col min="5378" max="5385" width="5.5703125" style="2" bestFit="1" customWidth="1"/>
    <col min="5386" max="5386" width="7.5703125" style="2" bestFit="1" customWidth="1"/>
    <col min="5387" max="5388" width="11.42578125" style="2"/>
    <col min="5389" max="5396" width="5.5703125" style="2" bestFit="1" customWidth="1"/>
    <col min="5397" max="5397" width="7.5703125" style="2" bestFit="1" customWidth="1"/>
    <col min="5398" max="5633" width="11.42578125" style="2"/>
    <col min="5634" max="5641" width="5.5703125" style="2" bestFit="1" customWidth="1"/>
    <col min="5642" max="5642" width="7.5703125" style="2" bestFit="1" customWidth="1"/>
    <col min="5643" max="5644" width="11.42578125" style="2"/>
    <col min="5645" max="5652" width="5.5703125" style="2" bestFit="1" customWidth="1"/>
    <col min="5653" max="5653" width="7.5703125" style="2" bestFit="1" customWidth="1"/>
    <col min="5654" max="5889" width="11.42578125" style="2"/>
    <col min="5890" max="5897" width="5.5703125" style="2" bestFit="1" customWidth="1"/>
    <col min="5898" max="5898" width="7.5703125" style="2" bestFit="1" customWidth="1"/>
    <col min="5899" max="5900" width="11.42578125" style="2"/>
    <col min="5901" max="5908" width="5.5703125" style="2" bestFit="1" customWidth="1"/>
    <col min="5909" max="5909" width="7.5703125" style="2" bestFit="1" customWidth="1"/>
    <col min="5910" max="6145" width="11.42578125" style="2"/>
    <col min="6146" max="6153" width="5.5703125" style="2" bestFit="1" customWidth="1"/>
    <col min="6154" max="6154" width="7.5703125" style="2" bestFit="1" customWidth="1"/>
    <col min="6155" max="6156" width="11.42578125" style="2"/>
    <col min="6157" max="6164" width="5.5703125" style="2" bestFit="1" customWidth="1"/>
    <col min="6165" max="6165" width="7.5703125" style="2" bestFit="1" customWidth="1"/>
    <col min="6166" max="6401" width="11.42578125" style="2"/>
    <col min="6402" max="6409" width="5.5703125" style="2" bestFit="1" customWidth="1"/>
    <col min="6410" max="6410" width="7.5703125" style="2" bestFit="1" customWidth="1"/>
    <col min="6411" max="6412" width="11.42578125" style="2"/>
    <col min="6413" max="6420" width="5.5703125" style="2" bestFit="1" customWidth="1"/>
    <col min="6421" max="6421" width="7.5703125" style="2" bestFit="1" customWidth="1"/>
    <col min="6422" max="6657" width="11.42578125" style="2"/>
    <col min="6658" max="6665" width="5.5703125" style="2" bestFit="1" customWidth="1"/>
    <col min="6666" max="6666" width="7.5703125" style="2" bestFit="1" customWidth="1"/>
    <col min="6667" max="6668" width="11.42578125" style="2"/>
    <col min="6669" max="6676" width="5.5703125" style="2" bestFit="1" customWidth="1"/>
    <col min="6677" max="6677" width="7.5703125" style="2" bestFit="1" customWidth="1"/>
    <col min="6678" max="6913" width="11.42578125" style="2"/>
    <col min="6914" max="6921" width="5.5703125" style="2" bestFit="1" customWidth="1"/>
    <col min="6922" max="6922" width="7.5703125" style="2" bestFit="1" customWidth="1"/>
    <col min="6923" max="6924" width="11.42578125" style="2"/>
    <col min="6925" max="6932" width="5.5703125" style="2" bestFit="1" customWidth="1"/>
    <col min="6933" max="6933" width="7.5703125" style="2" bestFit="1" customWidth="1"/>
    <col min="6934" max="7169" width="11.42578125" style="2"/>
    <col min="7170" max="7177" width="5.5703125" style="2" bestFit="1" customWidth="1"/>
    <col min="7178" max="7178" width="7.5703125" style="2" bestFit="1" customWidth="1"/>
    <col min="7179" max="7180" width="11.42578125" style="2"/>
    <col min="7181" max="7188" width="5.5703125" style="2" bestFit="1" customWidth="1"/>
    <col min="7189" max="7189" width="7.5703125" style="2" bestFit="1" customWidth="1"/>
    <col min="7190" max="7425" width="11.42578125" style="2"/>
    <col min="7426" max="7433" width="5.5703125" style="2" bestFit="1" customWidth="1"/>
    <col min="7434" max="7434" width="7.5703125" style="2" bestFit="1" customWidth="1"/>
    <col min="7435" max="7436" width="11.42578125" style="2"/>
    <col min="7437" max="7444" width="5.5703125" style="2" bestFit="1" customWidth="1"/>
    <col min="7445" max="7445" width="7.5703125" style="2" bestFit="1" customWidth="1"/>
    <col min="7446" max="7681" width="11.42578125" style="2"/>
    <col min="7682" max="7689" width="5.5703125" style="2" bestFit="1" customWidth="1"/>
    <col min="7690" max="7690" width="7.5703125" style="2" bestFit="1" customWidth="1"/>
    <col min="7691" max="7692" width="11.42578125" style="2"/>
    <col min="7693" max="7700" width="5.5703125" style="2" bestFit="1" customWidth="1"/>
    <col min="7701" max="7701" width="7.5703125" style="2" bestFit="1" customWidth="1"/>
    <col min="7702" max="7937" width="11.42578125" style="2"/>
    <col min="7938" max="7945" width="5.5703125" style="2" bestFit="1" customWidth="1"/>
    <col min="7946" max="7946" width="7.5703125" style="2" bestFit="1" customWidth="1"/>
    <col min="7947" max="7948" width="11.42578125" style="2"/>
    <col min="7949" max="7956" width="5.5703125" style="2" bestFit="1" customWidth="1"/>
    <col min="7957" max="7957" width="7.5703125" style="2" bestFit="1" customWidth="1"/>
    <col min="7958" max="8193" width="11.42578125" style="2"/>
    <col min="8194" max="8201" width="5.5703125" style="2" bestFit="1" customWidth="1"/>
    <col min="8202" max="8202" width="7.5703125" style="2" bestFit="1" customWidth="1"/>
    <col min="8203" max="8204" width="11.42578125" style="2"/>
    <col min="8205" max="8212" width="5.5703125" style="2" bestFit="1" customWidth="1"/>
    <col min="8213" max="8213" width="7.5703125" style="2" bestFit="1" customWidth="1"/>
    <col min="8214" max="8449" width="11.42578125" style="2"/>
    <col min="8450" max="8457" width="5.5703125" style="2" bestFit="1" customWidth="1"/>
    <col min="8458" max="8458" width="7.5703125" style="2" bestFit="1" customWidth="1"/>
    <col min="8459" max="8460" width="11.42578125" style="2"/>
    <col min="8461" max="8468" width="5.5703125" style="2" bestFit="1" customWidth="1"/>
    <col min="8469" max="8469" width="7.5703125" style="2" bestFit="1" customWidth="1"/>
    <col min="8470" max="8705" width="11.42578125" style="2"/>
    <col min="8706" max="8713" width="5.5703125" style="2" bestFit="1" customWidth="1"/>
    <col min="8714" max="8714" width="7.5703125" style="2" bestFit="1" customWidth="1"/>
    <col min="8715" max="8716" width="11.42578125" style="2"/>
    <col min="8717" max="8724" width="5.5703125" style="2" bestFit="1" customWidth="1"/>
    <col min="8725" max="8725" width="7.5703125" style="2" bestFit="1" customWidth="1"/>
    <col min="8726" max="8961" width="11.42578125" style="2"/>
    <col min="8962" max="8969" width="5.5703125" style="2" bestFit="1" customWidth="1"/>
    <col min="8970" max="8970" width="7.5703125" style="2" bestFit="1" customWidth="1"/>
    <col min="8971" max="8972" width="11.42578125" style="2"/>
    <col min="8973" max="8980" width="5.5703125" style="2" bestFit="1" customWidth="1"/>
    <col min="8981" max="8981" width="7.5703125" style="2" bestFit="1" customWidth="1"/>
    <col min="8982" max="9217" width="11.42578125" style="2"/>
    <col min="9218" max="9225" width="5.5703125" style="2" bestFit="1" customWidth="1"/>
    <col min="9226" max="9226" width="7.5703125" style="2" bestFit="1" customWidth="1"/>
    <col min="9227" max="9228" width="11.42578125" style="2"/>
    <col min="9229" max="9236" width="5.5703125" style="2" bestFit="1" customWidth="1"/>
    <col min="9237" max="9237" width="7.5703125" style="2" bestFit="1" customWidth="1"/>
    <col min="9238" max="9473" width="11.42578125" style="2"/>
    <col min="9474" max="9481" width="5.5703125" style="2" bestFit="1" customWidth="1"/>
    <col min="9482" max="9482" width="7.5703125" style="2" bestFit="1" customWidth="1"/>
    <col min="9483" max="9484" width="11.42578125" style="2"/>
    <col min="9485" max="9492" width="5.5703125" style="2" bestFit="1" customWidth="1"/>
    <col min="9493" max="9493" width="7.5703125" style="2" bestFit="1" customWidth="1"/>
    <col min="9494" max="9729" width="11.42578125" style="2"/>
    <col min="9730" max="9737" width="5.5703125" style="2" bestFit="1" customWidth="1"/>
    <col min="9738" max="9738" width="7.5703125" style="2" bestFit="1" customWidth="1"/>
    <col min="9739" max="9740" width="11.42578125" style="2"/>
    <col min="9741" max="9748" width="5.5703125" style="2" bestFit="1" customWidth="1"/>
    <col min="9749" max="9749" width="7.5703125" style="2" bestFit="1" customWidth="1"/>
    <col min="9750" max="9985" width="11.42578125" style="2"/>
    <col min="9986" max="9993" width="5.5703125" style="2" bestFit="1" customWidth="1"/>
    <col min="9994" max="9994" width="7.5703125" style="2" bestFit="1" customWidth="1"/>
    <col min="9995" max="9996" width="11.42578125" style="2"/>
    <col min="9997" max="10004" width="5.5703125" style="2" bestFit="1" customWidth="1"/>
    <col min="10005" max="10005" width="7.5703125" style="2" bestFit="1" customWidth="1"/>
    <col min="10006" max="10241" width="11.42578125" style="2"/>
    <col min="10242" max="10249" width="5.5703125" style="2" bestFit="1" customWidth="1"/>
    <col min="10250" max="10250" width="7.5703125" style="2" bestFit="1" customWidth="1"/>
    <col min="10251" max="10252" width="11.42578125" style="2"/>
    <col min="10253" max="10260" width="5.5703125" style="2" bestFit="1" customWidth="1"/>
    <col min="10261" max="10261" width="7.5703125" style="2" bestFit="1" customWidth="1"/>
    <col min="10262" max="10497" width="11.42578125" style="2"/>
    <col min="10498" max="10505" width="5.5703125" style="2" bestFit="1" customWidth="1"/>
    <col min="10506" max="10506" width="7.5703125" style="2" bestFit="1" customWidth="1"/>
    <col min="10507" max="10508" width="11.42578125" style="2"/>
    <col min="10509" max="10516" width="5.5703125" style="2" bestFit="1" customWidth="1"/>
    <col min="10517" max="10517" width="7.5703125" style="2" bestFit="1" customWidth="1"/>
    <col min="10518" max="10753" width="11.42578125" style="2"/>
    <col min="10754" max="10761" width="5.5703125" style="2" bestFit="1" customWidth="1"/>
    <col min="10762" max="10762" width="7.5703125" style="2" bestFit="1" customWidth="1"/>
    <col min="10763" max="10764" width="11.42578125" style="2"/>
    <col min="10765" max="10772" width="5.5703125" style="2" bestFit="1" customWidth="1"/>
    <col min="10773" max="10773" width="7.5703125" style="2" bestFit="1" customWidth="1"/>
    <col min="10774" max="11009" width="11.42578125" style="2"/>
    <col min="11010" max="11017" width="5.5703125" style="2" bestFit="1" customWidth="1"/>
    <col min="11018" max="11018" width="7.5703125" style="2" bestFit="1" customWidth="1"/>
    <col min="11019" max="11020" width="11.42578125" style="2"/>
    <col min="11021" max="11028" width="5.5703125" style="2" bestFit="1" customWidth="1"/>
    <col min="11029" max="11029" width="7.5703125" style="2" bestFit="1" customWidth="1"/>
    <col min="11030" max="11265" width="11.42578125" style="2"/>
    <col min="11266" max="11273" width="5.5703125" style="2" bestFit="1" customWidth="1"/>
    <col min="11274" max="11274" width="7.5703125" style="2" bestFit="1" customWidth="1"/>
    <col min="11275" max="11276" width="11.42578125" style="2"/>
    <col min="11277" max="11284" width="5.5703125" style="2" bestFit="1" customWidth="1"/>
    <col min="11285" max="11285" width="7.5703125" style="2" bestFit="1" customWidth="1"/>
    <col min="11286" max="11521" width="11.42578125" style="2"/>
    <col min="11522" max="11529" width="5.5703125" style="2" bestFit="1" customWidth="1"/>
    <col min="11530" max="11530" width="7.5703125" style="2" bestFit="1" customWidth="1"/>
    <col min="11531" max="11532" width="11.42578125" style="2"/>
    <col min="11533" max="11540" width="5.5703125" style="2" bestFit="1" customWidth="1"/>
    <col min="11541" max="11541" width="7.5703125" style="2" bestFit="1" customWidth="1"/>
    <col min="11542" max="11777" width="11.42578125" style="2"/>
    <col min="11778" max="11785" width="5.5703125" style="2" bestFit="1" customWidth="1"/>
    <col min="11786" max="11786" width="7.5703125" style="2" bestFit="1" customWidth="1"/>
    <col min="11787" max="11788" width="11.42578125" style="2"/>
    <col min="11789" max="11796" width="5.5703125" style="2" bestFit="1" customWidth="1"/>
    <col min="11797" max="11797" width="7.5703125" style="2" bestFit="1" customWidth="1"/>
    <col min="11798" max="12033" width="11.42578125" style="2"/>
    <col min="12034" max="12041" width="5.5703125" style="2" bestFit="1" customWidth="1"/>
    <col min="12042" max="12042" width="7.5703125" style="2" bestFit="1" customWidth="1"/>
    <col min="12043" max="12044" width="11.42578125" style="2"/>
    <col min="12045" max="12052" width="5.5703125" style="2" bestFit="1" customWidth="1"/>
    <col min="12053" max="12053" width="7.5703125" style="2" bestFit="1" customWidth="1"/>
    <col min="12054" max="12289" width="11.42578125" style="2"/>
    <col min="12290" max="12297" width="5.5703125" style="2" bestFit="1" customWidth="1"/>
    <col min="12298" max="12298" width="7.5703125" style="2" bestFit="1" customWidth="1"/>
    <col min="12299" max="12300" width="11.42578125" style="2"/>
    <col min="12301" max="12308" width="5.5703125" style="2" bestFit="1" customWidth="1"/>
    <col min="12309" max="12309" width="7.5703125" style="2" bestFit="1" customWidth="1"/>
    <col min="12310" max="12545" width="11.42578125" style="2"/>
    <col min="12546" max="12553" width="5.5703125" style="2" bestFit="1" customWidth="1"/>
    <col min="12554" max="12554" width="7.5703125" style="2" bestFit="1" customWidth="1"/>
    <col min="12555" max="12556" width="11.42578125" style="2"/>
    <col min="12557" max="12564" width="5.5703125" style="2" bestFit="1" customWidth="1"/>
    <col min="12565" max="12565" width="7.5703125" style="2" bestFit="1" customWidth="1"/>
    <col min="12566" max="12801" width="11.42578125" style="2"/>
    <col min="12802" max="12809" width="5.5703125" style="2" bestFit="1" customWidth="1"/>
    <col min="12810" max="12810" width="7.5703125" style="2" bestFit="1" customWidth="1"/>
    <col min="12811" max="12812" width="11.42578125" style="2"/>
    <col min="12813" max="12820" width="5.5703125" style="2" bestFit="1" customWidth="1"/>
    <col min="12821" max="12821" width="7.5703125" style="2" bestFit="1" customWidth="1"/>
    <col min="12822" max="13057" width="11.42578125" style="2"/>
    <col min="13058" max="13065" width="5.5703125" style="2" bestFit="1" customWidth="1"/>
    <col min="13066" max="13066" width="7.5703125" style="2" bestFit="1" customWidth="1"/>
    <col min="13067" max="13068" width="11.42578125" style="2"/>
    <col min="13069" max="13076" width="5.5703125" style="2" bestFit="1" customWidth="1"/>
    <col min="13077" max="13077" width="7.5703125" style="2" bestFit="1" customWidth="1"/>
    <col min="13078" max="13313" width="11.42578125" style="2"/>
    <col min="13314" max="13321" width="5.5703125" style="2" bestFit="1" customWidth="1"/>
    <col min="13322" max="13322" width="7.5703125" style="2" bestFit="1" customWidth="1"/>
    <col min="13323" max="13324" width="11.42578125" style="2"/>
    <col min="13325" max="13332" width="5.5703125" style="2" bestFit="1" customWidth="1"/>
    <col min="13333" max="13333" width="7.5703125" style="2" bestFit="1" customWidth="1"/>
    <col min="13334" max="13569" width="11.42578125" style="2"/>
    <col min="13570" max="13577" width="5.5703125" style="2" bestFit="1" customWidth="1"/>
    <col min="13578" max="13578" width="7.5703125" style="2" bestFit="1" customWidth="1"/>
    <col min="13579" max="13580" width="11.42578125" style="2"/>
    <col min="13581" max="13588" width="5.5703125" style="2" bestFit="1" customWidth="1"/>
    <col min="13589" max="13589" width="7.5703125" style="2" bestFit="1" customWidth="1"/>
    <col min="13590" max="13825" width="11.42578125" style="2"/>
    <col min="13826" max="13833" width="5.5703125" style="2" bestFit="1" customWidth="1"/>
    <col min="13834" max="13834" width="7.5703125" style="2" bestFit="1" customWidth="1"/>
    <col min="13835" max="13836" width="11.42578125" style="2"/>
    <col min="13837" max="13844" width="5.5703125" style="2" bestFit="1" customWidth="1"/>
    <col min="13845" max="13845" width="7.5703125" style="2" bestFit="1" customWidth="1"/>
    <col min="13846" max="14081" width="11.42578125" style="2"/>
    <col min="14082" max="14089" width="5.5703125" style="2" bestFit="1" customWidth="1"/>
    <col min="14090" max="14090" width="7.5703125" style="2" bestFit="1" customWidth="1"/>
    <col min="14091" max="14092" width="11.42578125" style="2"/>
    <col min="14093" max="14100" width="5.5703125" style="2" bestFit="1" customWidth="1"/>
    <col min="14101" max="14101" width="7.5703125" style="2" bestFit="1" customWidth="1"/>
    <col min="14102" max="14337" width="11.42578125" style="2"/>
    <col min="14338" max="14345" width="5.5703125" style="2" bestFit="1" customWidth="1"/>
    <col min="14346" max="14346" width="7.5703125" style="2" bestFit="1" customWidth="1"/>
    <col min="14347" max="14348" width="11.42578125" style="2"/>
    <col min="14349" max="14356" width="5.5703125" style="2" bestFit="1" customWidth="1"/>
    <col min="14357" max="14357" width="7.5703125" style="2" bestFit="1" customWidth="1"/>
    <col min="14358" max="14593" width="11.42578125" style="2"/>
    <col min="14594" max="14601" width="5.5703125" style="2" bestFit="1" customWidth="1"/>
    <col min="14602" max="14602" width="7.5703125" style="2" bestFit="1" customWidth="1"/>
    <col min="14603" max="14604" width="11.42578125" style="2"/>
    <col min="14605" max="14612" width="5.5703125" style="2" bestFit="1" customWidth="1"/>
    <col min="14613" max="14613" width="7.5703125" style="2" bestFit="1" customWidth="1"/>
    <col min="14614" max="14849" width="11.42578125" style="2"/>
    <col min="14850" max="14857" width="5.5703125" style="2" bestFit="1" customWidth="1"/>
    <col min="14858" max="14858" width="7.5703125" style="2" bestFit="1" customWidth="1"/>
    <col min="14859" max="14860" width="11.42578125" style="2"/>
    <col min="14861" max="14868" width="5.5703125" style="2" bestFit="1" customWidth="1"/>
    <col min="14869" max="14869" width="7.5703125" style="2" bestFit="1" customWidth="1"/>
    <col min="14870" max="15105" width="11.42578125" style="2"/>
    <col min="15106" max="15113" width="5.5703125" style="2" bestFit="1" customWidth="1"/>
    <col min="15114" max="15114" width="7.5703125" style="2" bestFit="1" customWidth="1"/>
    <col min="15115" max="15116" width="11.42578125" style="2"/>
    <col min="15117" max="15124" width="5.5703125" style="2" bestFit="1" customWidth="1"/>
    <col min="15125" max="15125" width="7.5703125" style="2" bestFit="1" customWidth="1"/>
    <col min="15126" max="15361" width="11.42578125" style="2"/>
    <col min="15362" max="15369" width="5.5703125" style="2" bestFit="1" customWidth="1"/>
    <col min="15370" max="15370" width="7.5703125" style="2" bestFit="1" customWidth="1"/>
    <col min="15371" max="15372" width="11.42578125" style="2"/>
    <col min="15373" max="15380" width="5.5703125" style="2" bestFit="1" customWidth="1"/>
    <col min="15381" max="15381" width="7.5703125" style="2" bestFit="1" customWidth="1"/>
    <col min="15382" max="15617" width="11.42578125" style="2"/>
    <col min="15618" max="15625" width="5.5703125" style="2" bestFit="1" customWidth="1"/>
    <col min="15626" max="15626" width="7.5703125" style="2" bestFit="1" customWidth="1"/>
    <col min="15627" max="15628" width="11.42578125" style="2"/>
    <col min="15629" max="15636" width="5.5703125" style="2" bestFit="1" customWidth="1"/>
    <col min="15637" max="15637" width="7.5703125" style="2" bestFit="1" customWidth="1"/>
    <col min="15638" max="15873" width="11.42578125" style="2"/>
    <col min="15874" max="15881" width="5.5703125" style="2" bestFit="1" customWidth="1"/>
    <col min="15882" max="15882" width="7.5703125" style="2" bestFit="1" customWidth="1"/>
    <col min="15883" max="15884" width="11.42578125" style="2"/>
    <col min="15885" max="15892" width="5.5703125" style="2" bestFit="1" customWidth="1"/>
    <col min="15893" max="15893" width="7.5703125" style="2" bestFit="1" customWidth="1"/>
    <col min="15894" max="16129" width="11.42578125" style="2"/>
    <col min="16130" max="16137" width="5.5703125" style="2" bestFit="1" customWidth="1"/>
    <col min="16138" max="16138" width="7.5703125" style="2" bestFit="1" customWidth="1"/>
    <col min="16139" max="16140" width="11.42578125" style="2"/>
    <col min="16141" max="16148" width="5.5703125" style="2" bestFit="1" customWidth="1"/>
    <col min="16149" max="16149" width="7.5703125" style="2" bestFit="1" customWidth="1"/>
    <col min="16150" max="16384" width="11.42578125" style="2"/>
  </cols>
  <sheetData>
    <row r="2" spans="1:21">
      <c r="A2" s="72" t="s">
        <v>66</v>
      </c>
      <c r="B2" s="73"/>
      <c r="C2" s="73"/>
      <c r="D2" s="73"/>
      <c r="E2" s="73"/>
      <c r="F2" s="73"/>
      <c r="G2" s="73"/>
      <c r="H2" s="73"/>
      <c r="I2" s="73"/>
      <c r="J2" s="74"/>
      <c r="K2" s="1"/>
      <c r="L2" s="75" t="s">
        <v>67</v>
      </c>
      <c r="M2" s="76"/>
      <c r="N2" s="76"/>
      <c r="O2" s="76"/>
      <c r="P2" s="76"/>
      <c r="Q2" s="76"/>
      <c r="R2" s="76"/>
      <c r="S2" s="76"/>
      <c r="T2" s="76"/>
      <c r="U2" s="77"/>
    </row>
    <row r="3" spans="1:21">
      <c r="A3" s="81" t="s">
        <v>79</v>
      </c>
      <c r="B3" s="83" t="s">
        <v>89</v>
      </c>
      <c r="C3" s="84"/>
      <c r="D3" s="84"/>
      <c r="E3" s="84"/>
      <c r="F3" s="84"/>
      <c r="G3" s="84"/>
      <c r="H3" s="84"/>
      <c r="I3" s="84"/>
      <c r="J3" s="85"/>
      <c r="K3" s="1"/>
      <c r="L3" s="81" t="s">
        <v>79</v>
      </c>
      <c r="M3" s="83" t="s">
        <v>89</v>
      </c>
      <c r="N3" s="84"/>
      <c r="O3" s="84"/>
      <c r="P3" s="84"/>
      <c r="Q3" s="84"/>
      <c r="R3" s="84"/>
      <c r="S3" s="84"/>
      <c r="T3" s="84"/>
      <c r="U3" s="85"/>
    </row>
    <row r="4" spans="1:21" ht="20.25" customHeight="1">
      <c r="A4" s="82"/>
      <c r="B4" s="3" t="s">
        <v>70</v>
      </c>
      <c r="C4" s="3" t="s">
        <v>71</v>
      </c>
      <c r="D4" s="3" t="s">
        <v>72</v>
      </c>
      <c r="E4" s="3" t="s">
        <v>73</v>
      </c>
      <c r="F4" s="3" t="s">
        <v>74</v>
      </c>
      <c r="G4" s="3" t="s">
        <v>75</v>
      </c>
      <c r="H4" s="3" t="s">
        <v>76</v>
      </c>
      <c r="I4" s="3" t="s">
        <v>77</v>
      </c>
      <c r="J4" s="3" t="s">
        <v>78</v>
      </c>
      <c r="K4" s="1"/>
      <c r="L4" s="82"/>
      <c r="M4" s="3" t="s">
        <v>70</v>
      </c>
      <c r="N4" s="3" t="s">
        <v>71</v>
      </c>
      <c r="O4" s="3" t="s">
        <v>72</v>
      </c>
      <c r="P4" s="3" t="s">
        <v>73</v>
      </c>
      <c r="Q4" s="3" t="s">
        <v>74</v>
      </c>
      <c r="R4" s="3" t="s">
        <v>75</v>
      </c>
      <c r="S4" s="3" t="s">
        <v>76</v>
      </c>
      <c r="T4" s="3" t="s">
        <v>77</v>
      </c>
      <c r="U4" s="3" t="s">
        <v>78</v>
      </c>
    </row>
    <row r="5" spans="1:21">
      <c r="A5" s="4">
        <v>8.4499999999999993</v>
      </c>
      <c r="B5" s="5"/>
      <c r="C5" s="5">
        <v>20</v>
      </c>
      <c r="D5" s="5">
        <v>20</v>
      </c>
      <c r="E5" s="5">
        <v>20</v>
      </c>
      <c r="F5" s="5">
        <v>20</v>
      </c>
      <c r="G5" s="5"/>
      <c r="H5" s="5"/>
      <c r="I5" s="5"/>
      <c r="J5" s="5"/>
      <c r="K5" s="1"/>
      <c r="L5" s="6">
        <v>10.050000000000001</v>
      </c>
      <c r="M5" s="5">
        <v>20</v>
      </c>
      <c r="N5" s="5">
        <v>20</v>
      </c>
      <c r="O5" s="5">
        <v>20</v>
      </c>
      <c r="P5" s="5">
        <v>20</v>
      </c>
      <c r="Q5" s="5">
        <v>20</v>
      </c>
      <c r="R5" s="5"/>
      <c r="S5" s="5"/>
      <c r="T5" s="5"/>
      <c r="U5" s="5"/>
    </row>
    <row r="6" spans="1:21">
      <c r="A6" s="4">
        <v>9</v>
      </c>
      <c r="B6" s="5"/>
      <c r="C6" s="5">
        <v>19</v>
      </c>
      <c r="D6" s="5">
        <v>19</v>
      </c>
      <c r="E6" s="5">
        <v>19</v>
      </c>
      <c r="F6" s="5">
        <v>19</v>
      </c>
      <c r="G6" s="5"/>
      <c r="H6" s="5"/>
      <c r="I6" s="5"/>
      <c r="J6" s="5"/>
      <c r="K6" s="1"/>
      <c r="L6" s="6">
        <v>10.199999999999999</v>
      </c>
      <c r="M6" s="5">
        <v>20</v>
      </c>
      <c r="N6" s="5">
        <v>19</v>
      </c>
      <c r="O6" s="5">
        <v>19</v>
      </c>
      <c r="P6" s="5">
        <v>19</v>
      </c>
      <c r="Q6" s="5">
        <v>19</v>
      </c>
      <c r="R6" s="5"/>
      <c r="S6" s="5"/>
      <c r="T6" s="5"/>
      <c r="U6" s="5"/>
    </row>
    <row r="7" spans="1:21">
      <c r="A7" s="4">
        <v>9.1</v>
      </c>
      <c r="B7" s="5">
        <v>20</v>
      </c>
      <c r="C7" s="5"/>
      <c r="D7" s="5"/>
      <c r="E7" s="5"/>
      <c r="F7" s="5"/>
      <c r="G7" s="5">
        <v>20</v>
      </c>
      <c r="H7" s="5"/>
      <c r="I7" s="5"/>
      <c r="J7" s="5"/>
      <c r="K7" s="1"/>
      <c r="L7" s="6">
        <v>10.3</v>
      </c>
      <c r="M7" s="5">
        <v>20</v>
      </c>
      <c r="N7" s="5"/>
      <c r="O7" s="5"/>
      <c r="P7" s="5"/>
      <c r="Q7" s="5"/>
      <c r="R7" s="5">
        <v>20</v>
      </c>
      <c r="S7" s="5"/>
      <c r="T7" s="5"/>
      <c r="U7" s="5"/>
    </row>
    <row r="8" spans="1:21">
      <c r="A8" s="4">
        <v>9.15</v>
      </c>
      <c r="B8" s="5"/>
      <c r="C8" s="5">
        <v>18</v>
      </c>
      <c r="D8" s="5">
        <v>18</v>
      </c>
      <c r="E8" s="5">
        <v>18</v>
      </c>
      <c r="F8" s="5">
        <v>18</v>
      </c>
      <c r="G8" s="5"/>
      <c r="H8" s="5"/>
      <c r="I8" s="5"/>
      <c r="J8" s="5"/>
      <c r="K8" s="1"/>
      <c r="L8" s="6">
        <v>10.35</v>
      </c>
      <c r="M8" s="5">
        <v>19</v>
      </c>
      <c r="N8" s="5">
        <v>18</v>
      </c>
      <c r="O8" s="5">
        <v>18</v>
      </c>
      <c r="P8" s="5">
        <v>18</v>
      </c>
      <c r="Q8" s="5">
        <v>18</v>
      </c>
      <c r="R8" s="5"/>
      <c r="S8" s="5"/>
      <c r="T8" s="5"/>
      <c r="U8" s="5"/>
    </row>
    <row r="9" spans="1:21">
      <c r="A9" s="4">
        <v>9.25</v>
      </c>
      <c r="B9" s="5">
        <v>19</v>
      </c>
      <c r="C9" s="5"/>
      <c r="D9" s="5"/>
      <c r="E9" s="5"/>
      <c r="F9" s="5"/>
      <c r="G9" s="5">
        <v>19</v>
      </c>
      <c r="H9" s="5"/>
      <c r="I9" s="5"/>
      <c r="J9" s="5"/>
      <c r="K9" s="1"/>
      <c r="L9" s="6">
        <v>10.45</v>
      </c>
      <c r="M9" s="5">
        <v>19</v>
      </c>
      <c r="N9" s="5"/>
      <c r="O9" s="5"/>
      <c r="P9" s="5"/>
      <c r="Q9" s="5"/>
      <c r="R9" s="5">
        <v>19</v>
      </c>
      <c r="S9" s="5"/>
      <c r="T9" s="5"/>
      <c r="U9" s="5"/>
    </row>
    <row r="10" spans="1:21">
      <c r="A10" s="4">
        <v>9.3000000000000007</v>
      </c>
      <c r="B10" s="5"/>
      <c r="C10" s="5">
        <v>17</v>
      </c>
      <c r="D10" s="5">
        <v>17</v>
      </c>
      <c r="E10" s="5">
        <v>17</v>
      </c>
      <c r="F10" s="5">
        <v>17</v>
      </c>
      <c r="G10" s="5"/>
      <c r="H10" s="5"/>
      <c r="I10" s="5"/>
      <c r="J10" s="5"/>
      <c r="K10" s="1"/>
      <c r="L10" s="6">
        <v>10.5</v>
      </c>
      <c r="M10" s="5">
        <v>18</v>
      </c>
      <c r="N10" s="5">
        <v>17</v>
      </c>
      <c r="O10" s="5">
        <v>17</v>
      </c>
      <c r="P10" s="5">
        <v>17</v>
      </c>
      <c r="Q10" s="5">
        <v>17</v>
      </c>
      <c r="R10" s="5"/>
      <c r="S10" s="5"/>
      <c r="T10" s="5"/>
      <c r="U10" s="5"/>
    </row>
    <row r="11" spans="1:21">
      <c r="A11" s="4">
        <v>9.4</v>
      </c>
      <c r="B11" s="5">
        <v>18</v>
      </c>
      <c r="C11" s="5"/>
      <c r="D11" s="5"/>
      <c r="E11" s="5"/>
      <c r="F11" s="5"/>
      <c r="G11" s="5">
        <v>18</v>
      </c>
      <c r="H11" s="5">
        <v>20</v>
      </c>
      <c r="I11" s="5"/>
      <c r="J11" s="5"/>
      <c r="K11" s="1"/>
      <c r="L11" s="6">
        <v>11</v>
      </c>
      <c r="M11" s="5">
        <v>18</v>
      </c>
      <c r="N11" s="5"/>
      <c r="O11" s="5"/>
      <c r="P11" s="5"/>
      <c r="Q11" s="5"/>
      <c r="R11" s="5">
        <v>18</v>
      </c>
      <c r="S11" s="5">
        <v>20</v>
      </c>
      <c r="T11" s="5"/>
      <c r="U11" s="5"/>
    </row>
    <row r="12" spans="1:21">
      <c r="A12" s="4">
        <v>9.4499999999999993</v>
      </c>
      <c r="B12" s="5"/>
      <c r="C12" s="5">
        <v>16</v>
      </c>
      <c r="D12" s="5">
        <v>16</v>
      </c>
      <c r="E12" s="5">
        <v>16</v>
      </c>
      <c r="F12" s="5">
        <v>16</v>
      </c>
      <c r="G12" s="5"/>
      <c r="H12" s="5"/>
      <c r="I12" s="5"/>
      <c r="J12" s="5"/>
      <c r="K12" s="1"/>
      <c r="L12" s="6">
        <v>11.05</v>
      </c>
      <c r="M12" s="5">
        <v>17</v>
      </c>
      <c r="N12" s="5">
        <v>16</v>
      </c>
      <c r="O12" s="5">
        <v>16</v>
      </c>
      <c r="P12" s="5">
        <v>16</v>
      </c>
      <c r="Q12" s="5">
        <v>16</v>
      </c>
      <c r="R12" s="5"/>
      <c r="S12" s="5"/>
      <c r="T12" s="5"/>
      <c r="U12" s="5"/>
    </row>
    <row r="13" spans="1:21">
      <c r="A13" s="4">
        <v>9.5500000000000007</v>
      </c>
      <c r="B13" s="5">
        <v>17</v>
      </c>
      <c r="C13" s="5"/>
      <c r="D13" s="5"/>
      <c r="E13" s="5"/>
      <c r="F13" s="5"/>
      <c r="G13" s="5">
        <v>17</v>
      </c>
      <c r="H13" s="5">
        <v>19</v>
      </c>
      <c r="I13" s="5"/>
      <c r="J13" s="5"/>
      <c r="K13" s="1"/>
      <c r="L13" s="6">
        <v>11.15</v>
      </c>
      <c r="M13" s="5">
        <v>17</v>
      </c>
      <c r="N13" s="5"/>
      <c r="O13" s="5"/>
      <c r="P13" s="5"/>
      <c r="Q13" s="5"/>
      <c r="R13" s="5">
        <v>17</v>
      </c>
      <c r="S13" s="5">
        <v>19</v>
      </c>
      <c r="T13" s="5"/>
      <c r="U13" s="5"/>
    </row>
    <row r="14" spans="1:21">
      <c r="A14" s="4">
        <v>10</v>
      </c>
      <c r="B14" s="5"/>
      <c r="C14" s="5">
        <v>15</v>
      </c>
      <c r="D14" s="5">
        <v>15</v>
      </c>
      <c r="E14" s="5">
        <v>15</v>
      </c>
      <c r="F14" s="5">
        <v>15</v>
      </c>
      <c r="G14" s="5"/>
      <c r="H14" s="5"/>
      <c r="I14" s="5"/>
      <c r="J14" s="5"/>
      <c r="K14" s="1"/>
      <c r="L14" s="6">
        <v>11.2</v>
      </c>
      <c r="M14" s="5"/>
      <c r="N14" s="5">
        <v>15</v>
      </c>
      <c r="O14" s="5">
        <v>15</v>
      </c>
      <c r="P14" s="5">
        <v>15</v>
      </c>
      <c r="Q14" s="5">
        <v>15</v>
      </c>
      <c r="R14" s="5"/>
      <c r="S14" s="5"/>
      <c r="T14" s="5"/>
      <c r="U14" s="5"/>
    </row>
    <row r="15" spans="1:21">
      <c r="A15" s="4">
        <v>10.1</v>
      </c>
      <c r="B15" s="5">
        <v>16</v>
      </c>
      <c r="C15" s="5"/>
      <c r="D15" s="5"/>
      <c r="E15" s="5"/>
      <c r="F15" s="5"/>
      <c r="G15" s="5">
        <v>16</v>
      </c>
      <c r="H15" s="5">
        <v>18</v>
      </c>
      <c r="I15" s="5">
        <v>20</v>
      </c>
      <c r="J15" s="5"/>
      <c r="K15" s="1"/>
      <c r="L15" s="6">
        <v>11.3</v>
      </c>
      <c r="M15" s="5">
        <v>16</v>
      </c>
      <c r="N15" s="5"/>
      <c r="O15" s="5"/>
      <c r="P15" s="5"/>
      <c r="Q15" s="5"/>
      <c r="R15" s="5">
        <v>16</v>
      </c>
      <c r="S15" s="5">
        <v>18</v>
      </c>
      <c r="T15" s="5">
        <v>20</v>
      </c>
      <c r="U15" s="5"/>
    </row>
    <row r="16" spans="1:21">
      <c r="A16" s="4">
        <v>10.15</v>
      </c>
      <c r="B16" s="5"/>
      <c r="C16" s="5">
        <v>14</v>
      </c>
      <c r="D16" s="5">
        <v>14</v>
      </c>
      <c r="E16" s="5">
        <v>14</v>
      </c>
      <c r="F16" s="5">
        <v>14</v>
      </c>
      <c r="G16" s="5"/>
      <c r="H16" s="5"/>
      <c r="I16" s="5"/>
      <c r="J16" s="5"/>
      <c r="K16" s="1"/>
      <c r="L16" s="6">
        <v>11.35</v>
      </c>
      <c r="M16" s="5"/>
      <c r="N16" s="5">
        <v>14</v>
      </c>
      <c r="O16" s="5">
        <v>14</v>
      </c>
      <c r="P16" s="5">
        <v>14</v>
      </c>
      <c r="Q16" s="5">
        <v>14</v>
      </c>
      <c r="R16" s="5"/>
      <c r="S16" s="5"/>
      <c r="T16" s="5"/>
      <c r="U16" s="5"/>
    </row>
    <row r="17" spans="1:21">
      <c r="A17" s="4">
        <v>10.25</v>
      </c>
      <c r="B17" s="5">
        <v>15</v>
      </c>
      <c r="C17" s="5"/>
      <c r="D17" s="5"/>
      <c r="E17" s="5"/>
      <c r="F17" s="5"/>
      <c r="G17" s="5">
        <v>15</v>
      </c>
      <c r="H17" s="5">
        <v>17</v>
      </c>
      <c r="I17" s="5">
        <v>19</v>
      </c>
      <c r="J17" s="5"/>
      <c r="K17" s="1"/>
      <c r="L17" s="6">
        <v>11.45</v>
      </c>
      <c r="M17" s="5">
        <v>15</v>
      </c>
      <c r="N17" s="5"/>
      <c r="O17" s="5"/>
      <c r="P17" s="5"/>
      <c r="Q17" s="5"/>
      <c r="R17" s="5">
        <v>15</v>
      </c>
      <c r="S17" s="5">
        <v>17</v>
      </c>
      <c r="T17" s="5">
        <v>19</v>
      </c>
      <c r="U17" s="5"/>
    </row>
    <row r="18" spans="1:21">
      <c r="A18" s="4">
        <v>10.3</v>
      </c>
      <c r="B18" s="5"/>
      <c r="C18" s="5">
        <v>13</v>
      </c>
      <c r="D18" s="5">
        <v>13</v>
      </c>
      <c r="E18" s="5">
        <v>13</v>
      </c>
      <c r="F18" s="5">
        <v>13</v>
      </c>
      <c r="G18" s="5"/>
      <c r="H18" s="5"/>
      <c r="I18" s="5"/>
      <c r="J18" s="5"/>
      <c r="K18" s="1"/>
      <c r="L18" s="6">
        <v>11.5</v>
      </c>
      <c r="M18" s="5"/>
      <c r="N18" s="5">
        <v>13</v>
      </c>
      <c r="O18" s="5">
        <v>13</v>
      </c>
      <c r="P18" s="5">
        <v>13</v>
      </c>
      <c r="Q18" s="5">
        <v>13</v>
      </c>
      <c r="R18" s="5"/>
      <c r="S18" s="5"/>
      <c r="T18" s="5"/>
      <c r="U18" s="5"/>
    </row>
    <row r="19" spans="1:21">
      <c r="A19" s="4">
        <v>10.4</v>
      </c>
      <c r="B19" s="5">
        <v>14</v>
      </c>
      <c r="C19" s="5"/>
      <c r="D19" s="5"/>
      <c r="E19" s="5"/>
      <c r="F19" s="5"/>
      <c r="G19" s="5">
        <v>14</v>
      </c>
      <c r="H19" s="5">
        <v>16</v>
      </c>
      <c r="I19" s="5">
        <v>18</v>
      </c>
      <c r="J19" s="5">
        <v>20</v>
      </c>
      <c r="K19" s="1"/>
      <c r="L19" s="6">
        <v>12</v>
      </c>
      <c r="M19" s="5">
        <v>14</v>
      </c>
      <c r="N19" s="5"/>
      <c r="O19" s="5"/>
      <c r="P19" s="5"/>
      <c r="Q19" s="5"/>
      <c r="R19" s="5">
        <v>14</v>
      </c>
      <c r="S19" s="5">
        <v>16</v>
      </c>
      <c r="T19" s="5">
        <v>18</v>
      </c>
      <c r="U19" s="5">
        <v>20</v>
      </c>
    </row>
    <row r="20" spans="1:21">
      <c r="A20" s="4">
        <v>10.45</v>
      </c>
      <c r="B20" s="5"/>
      <c r="C20" s="5">
        <v>12</v>
      </c>
      <c r="D20" s="5">
        <v>12</v>
      </c>
      <c r="E20" s="5">
        <v>12</v>
      </c>
      <c r="F20" s="5">
        <v>12</v>
      </c>
      <c r="G20" s="5"/>
      <c r="H20" s="5"/>
      <c r="I20" s="5"/>
      <c r="J20" s="5"/>
      <c r="K20" s="1"/>
      <c r="L20" s="6">
        <v>12.05</v>
      </c>
      <c r="M20" s="5"/>
      <c r="N20" s="5">
        <v>12</v>
      </c>
      <c r="O20" s="5">
        <v>12</v>
      </c>
      <c r="P20" s="5">
        <v>12</v>
      </c>
      <c r="Q20" s="5">
        <v>12</v>
      </c>
      <c r="R20" s="5"/>
      <c r="S20" s="5"/>
      <c r="T20" s="5"/>
      <c r="U20" s="5"/>
    </row>
    <row r="21" spans="1:21">
      <c r="A21" s="4">
        <v>10.55</v>
      </c>
      <c r="B21" s="5">
        <v>13</v>
      </c>
      <c r="C21" s="5"/>
      <c r="D21" s="5"/>
      <c r="E21" s="5"/>
      <c r="F21" s="5"/>
      <c r="G21" s="5">
        <v>13</v>
      </c>
      <c r="H21" s="5">
        <v>15</v>
      </c>
      <c r="I21" s="5">
        <v>17</v>
      </c>
      <c r="J21" s="5">
        <v>19</v>
      </c>
      <c r="K21" s="1"/>
      <c r="L21" s="6">
        <v>12.15</v>
      </c>
      <c r="M21" s="5">
        <v>13</v>
      </c>
      <c r="N21" s="5"/>
      <c r="O21" s="5"/>
      <c r="P21" s="5"/>
      <c r="Q21" s="5"/>
      <c r="R21" s="5">
        <v>13</v>
      </c>
      <c r="S21" s="5">
        <v>15</v>
      </c>
      <c r="T21" s="5">
        <v>17</v>
      </c>
      <c r="U21" s="5">
        <v>19</v>
      </c>
    </row>
    <row r="22" spans="1:21">
      <c r="A22" s="4">
        <v>11</v>
      </c>
      <c r="B22" s="5"/>
      <c r="C22" s="5">
        <v>11</v>
      </c>
      <c r="D22" s="5">
        <v>11</v>
      </c>
      <c r="E22" s="5">
        <v>11</v>
      </c>
      <c r="F22" s="5">
        <v>11</v>
      </c>
      <c r="G22" s="5"/>
      <c r="H22" s="5"/>
      <c r="I22" s="5"/>
      <c r="J22" s="5"/>
      <c r="K22" s="1"/>
      <c r="L22" s="6">
        <v>12.2</v>
      </c>
      <c r="M22" s="5"/>
      <c r="N22" s="5">
        <v>11</v>
      </c>
      <c r="O22" s="5">
        <v>11</v>
      </c>
      <c r="P22" s="5">
        <v>11</v>
      </c>
      <c r="Q22" s="5">
        <v>11</v>
      </c>
      <c r="R22" s="5"/>
      <c r="S22" s="5"/>
      <c r="T22" s="5"/>
      <c r="U22" s="5"/>
    </row>
    <row r="23" spans="1:21">
      <c r="A23" s="4">
        <v>11.1</v>
      </c>
      <c r="B23" s="5">
        <v>12</v>
      </c>
      <c r="C23" s="5"/>
      <c r="D23" s="5"/>
      <c r="E23" s="5"/>
      <c r="F23" s="5"/>
      <c r="G23" s="5">
        <v>12</v>
      </c>
      <c r="H23" s="5">
        <v>14</v>
      </c>
      <c r="I23" s="5">
        <v>16</v>
      </c>
      <c r="J23" s="5">
        <v>18</v>
      </c>
      <c r="K23" s="1"/>
      <c r="L23" s="6">
        <v>12.3</v>
      </c>
      <c r="M23" s="5">
        <v>12</v>
      </c>
      <c r="N23" s="5"/>
      <c r="O23" s="5"/>
      <c r="P23" s="5"/>
      <c r="Q23" s="5"/>
      <c r="R23" s="5">
        <v>12</v>
      </c>
      <c r="S23" s="5">
        <v>14</v>
      </c>
      <c r="T23" s="5">
        <v>16</v>
      </c>
      <c r="U23" s="5">
        <v>18</v>
      </c>
    </row>
    <row r="24" spans="1:21">
      <c r="A24" s="4">
        <v>11.15</v>
      </c>
      <c r="B24" s="5"/>
      <c r="C24" s="5">
        <v>10</v>
      </c>
      <c r="D24" s="5">
        <v>10</v>
      </c>
      <c r="E24" s="5">
        <v>10</v>
      </c>
      <c r="F24" s="5">
        <v>10</v>
      </c>
      <c r="G24" s="5"/>
      <c r="H24" s="5"/>
      <c r="I24" s="5"/>
      <c r="J24" s="5"/>
      <c r="K24" s="1"/>
      <c r="L24" s="6">
        <v>12.35</v>
      </c>
      <c r="M24" s="5"/>
      <c r="N24" s="5">
        <v>10</v>
      </c>
      <c r="O24" s="5">
        <v>10</v>
      </c>
      <c r="P24" s="5">
        <v>10</v>
      </c>
      <c r="Q24" s="5">
        <v>10</v>
      </c>
      <c r="R24" s="5"/>
      <c r="S24" s="5"/>
      <c r="T24" s="5"/>
      <c r="U24" s="5"/>
    </row>
    <row r="25" spans="1:21">
      <c r="A25" s="4">
        <v>11.25</v>
      </c>
      <c r="B25" s="5">
        <v>11</v>
      </c>
      <c r="C25" s="5"/>
      <c r="D25" s="5"/>
      <c r="E25" s="5"/>
      <c r="F25" s="5"/>
      <c r="G25" s="5">
        <v>11</v>
      </c>
      <c r="H25" s="5">
        <v>13</v>
      </c>
      <c r="I25" s="5">
        <v>15</v>
      </c>
      <c r="J25" s="5">
        <v>17</v>
      </c>
      <c r="K25" s="1"/>
      <c r="L25" s="6">
        <v>12.45</v>
      </c>
      <c r="M25" s="5">
        <v>11</v>
      </c>
      <c r="N25" s="5"/>
      <c r="O25" s="5"/>
      <c r="P25" s="5"/>
      <c r="Q25" s="5"/>
      <c r="R25" s="5">
        <v>11</v>
      </c>
      <c r="S25" s="5">
        <v>13</v>
      </c>
      <c r="T25" s="5">
        <v>15</v>
      </c>
      <c r="U25" s="5">
        <v>17</v>
      </c>
    </row>
    <row r="26" spans="1:21">
      <c r="A26" s="4">
        <v>11.3</v>
      </c>
      <c r="B26" s="5"/>
      <c r="C26" s="5">
        <v>9</v>
      </c>
      <c r="D26" s="5">
        <v>9</v>
      </c>
      <c r="E26" s="5">
        <v>9</v>
      </c>
      <c r="F26" s="5">
        <v>9</v>
      </c>
      <c r="G26" s="5"/>
      <c r="H26" s="5"/>
      <c r="I26" s="5"/>
      <c r="J26" s="5"/>
      <c r="K26" s="1"/>
      <c r="L26" s="6">
        <v>12.5</v>
      </c>
      <c r="M26" s="5"/>
      <c r="N26" s="5">
        <v>9</v>
      </c>
      <c r="O26" s="5">
        <v>9</v>
      </c>
      <c r="P26" s="5">
        <v>9</v>
      </c>
      <c r="Q26" s="5">
        <v>9</v>
      </c>
      <c r="R26" s="5"/>
      <c r="S26" s="5"/>
      <c r="T26" s="5"/>
      <c r="U26" s="5"/>
    </row>
    <row r="27" spans="1:21">
      <c r="A27" s="4">
        <v>11.4</v>
      </c>
      <c r="B27" s="5">
        <v>10</v>
      </c>
      <c r="C27" s="5"/>
      <c r="D27" s="5"/>
      <c r="E27" s="5"/>
      <c r="F27" s="5"/>
      <c r="G27" s="5">
        <v>10</v>
      </c>
      <c r="H27" s="5">
        <v>12</v>
      </c>
      <c r="I27" s="5">
        <v>14</v>
      </c>
      <c r="J27" s="5">
        <v>16</v>
      </c>
      <c r="K27" s="1"/>
      <c r="L27" s="6">
        <v>13</v>
      </c>
      <c r="M27" s="5">
        <v>10</v>
      </c>
      <c r="N27" s="5"/>
      <c r="O27" s="5"/>
      <c r="P27" s="5"/>
      <c r="Q27" s="5"/>
      <c r="R27" s="5">
        <v>10</v>
      </c>
      <c r="S27" s="5">
        <v>12</v>
      </c>
      <c r="T27" s="5">
        <v>14</v>
      </c>
      <c r="U27" s="5">
        <v>16</v>
      </c>
    </row>
    <row r="28" spans="1:21">
      <c r="A28" s="4">
        <v>11.45</v>
      </c>
      <c r="B28" s="5"/>
      <c r="C28" s="5">
        <v>8</v>
      </c>
      <c r="D28" s="5">
        <v>8</v>
      </c>
      <c r="E28" s="5">
        <v>8</v>
      </c>
      <c r="F28" s="5">
        <v>8</v>
      </c>
      <c r="G28" s="5"/>
      <c r="H28" s="5"/>
      <c r="I28" s="5"/>
      <c r="J28" s="5"/>
      <c r="K28" s="1"/>
      <c r="L28" s="6">
        <v>13.05</v>
      </c>
      <c r="M28" s="5"/>
      <c r="N28" s="5">
        <v>8</v>
      </c>
      <c r="O28" s="5">
        <v>8</v>
      </c>
      <c r="P28" s="5">
        <v>8</v>
      </c>
      <c r="Q28" s="5">
        <v>8</v>
      </c>
      <c r="R28" s="5"/>
      <c r="S28" s="5"/>
      <c r="T28" s="5"/>
      <c r="U28" s="5"/>
    </row>
    <row r="29" spans="1:21">
      <c r="A29" s="4">
        <v>11.55</v>
      </c>
      <c r="B29" s="5">
        <v>9</v>
      </c>
      <c r="C29" s="5"/>
      <c r="D29" s="5"/>
      <c r="E29" s="5"/>
      <c r="F29" s="5"/>
      <c r="G29" s="5">
        <v>9</v>
      </c>
      <c r="H29" s="5">
        <v>11</v>
      </c>
      <c r="I29" s="5">
        <v>13</v>
      </c>
      <c r="J29" s="5">
        <v>15</v>
      </c>
      <c r="K29" s="1"/>
      <c r="L29" s="6">
        <v>13.15</v>
      </c>
      <c r="M29" s="5">
        <v>9</v>
      </c>
      <c r="N29" s="5"/>
      <c r="O29" s="5"/>
      <c r="P29" s="5"/>
      <c r="Q29" s="5"/>
      <c r="R29" s="5">
        <v>9</v>
      </c>
      <c r="S29" s="5">
        <v>11</v>
      </c>
      <c r="T29" s="5">
        <v>13</v>
      </c>
      <c r="U29" s="5">
        <v>15</v>
      </c>
    </row>
    <row r="30" spans="1:21">
      <c r="A30" s="4">
        <v>12</v>
      </c>
      <c r="B30" s="5"/>
      <c r="C30" s="5">
        <v>7</v>
      </c>
      <c r="D30" s="5">
        <v>7</v>
      </c>
      <c r="E30" s="5">
        <v>7</v>
      </c>
      <c r="F30" s="5">
        <v>7</v>
      </c>
      <c r="G30" s="5"/>
      <c r="H30" s="5"/>
      <c r="I30" s="5"/>
      <c r="J30" s="5"/>
      <c r="K30" s="1"/>
      <c r="L30" s="6">
        <v>13.2</v>
      </c>
      <c r="M30" s="5"/>
      <c r="N30" s="5">
        <v>7</v>
      </c>
      <c r="O30" s="5">
        <v>7</v>
      </c>
      <c r="P30" s="5">
        <v>7</v>
      </c>
      <c r="Q30" s="5">
        <v>7</v>
      </c>
      <c r="R30" s="5"/>
      <c r="S30" s="5"/>
      <c r="T30" s="5"/>
      <c r="U30" s="5"/>
    </row>
    <row r="31" spans="1:21">
      <c r="A31" s="4">
        <v>12.1</v>
      </c>
      <c r="B31" s="5">
        <v>8</v>
      </c>
      <c r="C31" s="5"/>
      <c r="D31" s="5"/>
      <c r="E31" s="5"/>
      <c r="F31" s="5"/>
      <c r="G31" s="5">
        <v>8</v>
      </c>
      <c r="H31" s="5">
        <v>10</v>
      </c>
      <c r="I31" s="5">
        <v>12</v>
      </c>
      <c r="J31" s="5">
        <v>14</v>
      </c>
      <c r="K31" s="1"/>
      <c r="L31" s="6">
        <v>13.3</v>
      </c>
      <c r="M31" s="5">
        <v>8</v>
      </c>
      <c r="N31" s="5"/>
      <c r="O31" s="5"/>
      <c r="P31" s="5"/>
      <c r="Q31" s="5"/>
      <c r="R31" s="5">
        <v>8</v>
      </c>
      <c r="S31" s="5">
        <v>10</v>
      </c>
      <c r="T31" s="5">
        <v>12</v>
      </c>
      <c r="U31" s="5">
        <v>14</v>
      </c>
    </row>
    <row r="32" spans="1:21">
      <c r="A32" s="4">
        <v>12.15</v>
      </c>
      <c r="B32" s="5"/>
      <c r="C32" s="5">
        <v>6</v>
      </c>
      <c r="D32" s="5">
        <v>6</v>
      </c>
      <c r="E32" s="5">
        <v>6</v>
      </c>
      <c r="F32" s="5">
        <v>6</v>
      </c>
      <c r="G32" s="5"/>
      <c r="H32" s="5"/>
      <c r="I32" s="5"/>
      <c r="J32" s="5"/>
      <c r="K32" s="1"/>
      <c r="L32" s="6">
        <v>13.35</v>
      </c>
      <c r="M32" s="5"/>
      <c r="N32" s="5">
        <v>6</v>
      </c>
      <c r="O32" s="5">
        <v>6</v>
      </c>
      <c r="P32" s="5">
        <v>6</v>
      </c>
      <c r="Q32" s="5">
        <v>6</v>
      </c>
      <c r="R32" s="5"/>
      <c r="S32" s="5"/>
      <c r="T32" s="5"/>
      <c r="U32" s="5"/>
    </row>
    <row r="33" spans="1:21">
      <c r="A33" s="4">
        <v>12.25</v>
      </c>
      <c r="B33" s="5">
        <v>7</v>
      </c>
      <c r="C33" s="5"/>
      <c r="D33" s="5"/>
      <c r="E33" s="5"/>
      <c r="F33" s="5"/>
      <c r="G33" s="5">
        <v>7</v>
      </c>
      <c r="H33" s="5">
        <v>9</v>
      </c>
      <c r="I33" s="5">
        <v>11</v>
      </c>
      <c r="J33" s="5">
        <v>13</v>
      </c>
      <c r="K33" s="1"/>
      <c r="L33" s="6">
        <v>13.45</v>
      </c>
      <c r="M33" s="5">
        <v>7</v>
      </c>
      <c r="N33" s="5"/>
      <c r="O33" s="5"/>
      <c r="P33" s="5"/>
      <c r="Q33" s="5"/>
      <c r="R33" s="5">
        <v>7</v>
      </c>
      <c r="S33" s="5">
        <v>9</v>
      </c>
      <c r="T33" s="5">
        <v>11</v>
      </c>
      <c r="U33" s="5">
        <v>13</v>
      </c>
    </row>
    <row r="34" spans="1:21">
      <c r="A34" s="4">
        <v>12.3</v>
      </c>
      <c r="B34" s="5"/>
      <c r="C34" s="5">
        <v>5</v>
      </c>
      <c r="D34" s="5">
        <v>5</v>
      </c>
      <c r="E34" s="5">
        <v>5</v>
      </c>
      <c r="F34" s="5">
        <v>5</v>
      </c>
      <c r="G34" s="5"/>
      <c r="H34" s="5"/>
      <c r="I34" s="5"/>
      <c r="J34" s="5"/>
      <c r="K34" s="1"/>
      <c r="L34" s="6">
        <v>13.5</v>
      </c>
      <c r="M34" s="5"/>
      <c r="N34" s="5">
        <v>5</v>
      </c>
      <c r="O34" s="5">
        <v>5</v>
      </c>
      <c r="P34" s="5">
        <v>5</v>
      </c>
      <c r="Q34" s="5">
        <v>5</v>
      </c>
      <c r="R34" s="5"/>
      <c r="S34" s="5"/>
      <c r="T34" s="5"/>
      <c r="U34" s="5"/>
    </row>
    <row r="35" spans="1:21">
      <c r="A35" s="4">
        <v>12.4</v>
      </c>
      <c r="B35" s="5">
        <v>6</v>
      </c>
      <c r="C35" s="5"/>
      <c r="D35" s="5"/>
      <c r="E35" s="5"/>
      <c r="F35" s="5"/>
      <c r="G35" s="5">
        <v>6</v>
      </c>
      <c r="H35" s="5">
        <v>8</v>
      </c>
      <c r="I35" s="5">
        <v>10</v>
      </c>
      <c r="J35" s="5">
        <v>12</v>
      </c>
      <c r="K35" s="1"/>
      <c r="L35" s="6">
        <v>14</v>
      </c>
      <c r="M35" s="5">
        <v>6</v>
      </c>
      <c r="N35" s="5"/>
      <c r="O35" s="5"/>
      <c r="P35" s="5"/>
      <c r="Q35" s="5"/>
      <c r="R35" s="5">
        <v>6</v>
      </c>
      <c r="S35" s="5">
        <v>8</v>
      </c>
      <c r="T35" s="5">
        <v>10</v>
      </c>
      <c r="U35" s="5">
        <v>12</v>
      </c>
    </row>
    <row r="36" spans="1:21">
      <c r="A36" s="4">
        <v>12.45</v>
      </c>
      <c r="B36" s="5"/>
      <c r="C36" s="5">
        <v>4</v>
      </c>
      <c r="D36" s="5">
        <v>4</v>
      </c>
      <c r="E36" s="5">
        <v>4</v>
      </c>
      <c r="F36" s="5">
        <v>4</v>
      </c>
      <c r="G36" s="5"/>
      <c r="H36" s="5"/>
      <c r="I36" s="5"/>
      <c r="J36" s="5"/>
      <c r="K36" s="1"/>
      <c r="L36" s="6">
        <v>14.05</v>
      </c>
      <c r="M36" s="5"/>
      <c r="N36" s="5">
        <v>4</v>
      </c>
      <c r="O36" s="5">
        <v>4</v>
      </c>
      <c r="P36" s="5">
        <v>4</v>
      </c>
      <c r="Q36" s="5">
        <v>4</v>
      </c>
      <c r="R36" s="5"/>
      <c r="S36" s="5"/>
      <c r="T36" s="5"/>
      <c r="U36" s="5"/>
    </row>
    <row r="37" spans="1:21">
      <c r="A37" s="4">
        <v>12.55</v>
      </c>
      <c r="B37" s="5">
        <v>5</v>
      </c>
      <c r="C37" s="5"/>
      <c r="D37" s="5"/>
      <c r="E37" s="5"/>
      <c r="F37" s="5"/>
      <c r="G37" s="5">
        <v>5</v>
      </c>
      <c r="H37" s="5">
        <v>7</v>
      </c>
      <c r="I37" s="5">
        <v>9</v>
      </c>
      <c r="J37" s="5">
        <v>11</v>
      </c>
      <c r="K37" s="1"/>
      <c r="L37" s="6">
        <v>14.15</v>
      </c>
      <c r="M37" s="5">
        <v>5</v>
      </c>
      <c r="N37" s="5"/>
      <c r="O37" s="5"/>
      <c r="P37" s="5"/>
      <c r="Q37" s="5"/>
      <c r="R37" s="5">
        <v>5</v>
      </c>
      <c r="S37" s="5">
        <v>7</v>
      </c>
      <c r="T37" s="5">
        <v>9</v>
      </c>
      <c r="U37" s="5">
        <v>11</v>
      </c>
    </row>
    <row r="38" spans="1:21">
      <c r="A38" s="4">
        <v>13</v>
      </c>
      <c r="B38" s="5"/>
      <c r="C38" s="5">
        <v>3</v>
      </c>
      <c r="D38" s="5">
        <v>3</v>
      </c>
      <c r="E38" s="5">
        <v>3</v>
      </c>
      <c r="F38" s="5">
        <v>3</v>
      </c>
      <c r="G38" s="5"/>
      <c r="H38" s="5"/>
      <c r="I38" s="5"/>
      <c r="J38" s="5"/>
      <c r="K38" s="1"/>
      <c r="L38" s="6">
        <v>14.2</v>
      </c>
      <c r="M38" s="5"/>
      <c r="N38" s="5">
        <v>3</v>
      </c>
      <c r="O38" s="5">
        <v>3</v>
      </c>
      <c r="P38" s="5">
        <v>3</v>
      </c>
      <c r="Q38" s="5">
        <v>3</v>
      </c>
      <c r="R38" s="5"/>
      <c r="S38" s="5"/>
      <c r="T38" s="5"/>
      <c r="U38" s="5"/>
    </row>
    <row r="39" spans="1:21">
      <c r="A39" s="4">
        <v>13.1</v>
      </c>
      <c r="B39" s="5">
        <v>4</v>
      </c>
      <c r="C39" s="5"/>
      <c r="D39" s="5"/>
      <c r="E39" s="5"/>
      <c r="F39" s="5"/>
      <c r="G39" s="5">
        <v>4</v>
      </c>
      <c r="H39" s="5">
        <v>6</v>
      </c>
      <c r="I39" s="5">
        <v>8</v>
      </c>
      <c r="J39" s="5">
        <v>10</v>
      </c>
      <c r="K39" s="1"/>
      <c r="L39" s="6">
        <v>14.3</v>
      </c>
      <c r="M39" s="5">
        <v>4</v>
      </c>
      <c r="N39" s="5"/>
      <c r="O39" s="5"/>
      <c r="P39" s="5"/>
      <c r="Q39" s="5"/>
      <c r="R39" s="5">
        <v>4</v>
      </c>
      <c r="S39" s="5">
        <v>6</v>
      </c>
      <c r="T39" s="5">
        <v>8</v>
      </c>
      <c r="U39" s="5">
        <v>10</v>
      </c>
    </row>
    <row r="40" spans="1:21">
      <c r="A40" s="4">
        <v>13.15</v>
      </c>
      <c r="B40" s="5"/>
      <c r="C40" s="5">
        <v>2</v>
      </c>
      <c r="D40" s="5">
        <v>2</v>
      </c>
      <c r="E40" s="5">
        <v>2</v>
      </c>
      <c r="F40" s="5">
        <v>2</v>
      </c>
      <c r="G40" s="5"/>
      <c r="H40" s="5"/>
      <c r="I40" s="5"/>
      <c r="J40" s="5"/>
      <c r="K40" s="1"/>
      <c r="L40" s="6">
        <v>14.35</v>
      </c>
      <c r="M40" s="5"/>
      <c r="N40" s="5">
        <v>2</v>
      </c>
      <c r="O40" s="5">
        <v>2</v>
      </c>
      <c r="P40" s="5">
        <v>2</v>
      </c>
      <c r="Q40" s="5">
        <v>2</v>
      </c>
      <c r="R40" s="5"/>
      <c r="S40" s="5"/>
      <c r="T40" s="5"/>
      <c r="U40" s="5"/>
    </row>
    <row r="41" spans="1:21">
      <c r="A41" s="4">
        <v>13.25</v>
      </c>
      <c r="B41" s="5">
        <v>3</v>
      </c>
      <c r="C41" s="5"/>
      <c r="D41" s="5"/>
      <c r="E41" s="5"/>
      <c r="F41" s="5"/>
      <c r="G41" s="5">
        <v>3</v>
      </c>
      <c r="H41" s="5">
        <v>5</v>
      </c>
      <c r="I41" s="5">
        <v>7</v>
      </c>
      <c r="J41" s="5">
        <v>9</v>
      </c>
      <c r="K41" s="1"/>
      <c r="L41" s="6">
        <v>14.45</v>
      </c>
      <c r="M41" s="5">
        <v>3</v>
      </c>
      <c r="N41" s="5"/>
      <c r="O41" s="5"/>
      <c r="P41" s="5"/>
      <c r="Q41" s="5"/>
      <c r="R41" s="5">
        <v>3</v>
      </c>
      <c r="S41" s="5">
        <v>5</v>
      </c>
      <c r="T41" s="5">
        <v>7</v>
      </c>
      <c r="U41" s="5">
        <v>9</v>
      </c>
    </row>
    <row r="42" spans="1:21">
      <c r="A42" s="4">
        <v>13.3</v>
      </c>
      <c r="B42" s="5"/>
      <c r="C42" s="5">
        <v>1</v>
      </c>
      <c r="D42" s="5">
        <v>1</v>
      </c>
      <c r="E42" s="5">
        <v>1</v>
      </c>
      <c r="F42" s="5">
        <v>1</v>
      </c>
      <c r="G42" s="5"/>
      <c r="H42" s="5"/>
      <c r="I42" s="5"/>
      <c r="J42" s="5"/>
      <c r="K42" s="1"/>
      <c r="L42" s="6">
        <v>14.5</v>
      </c>
      <c r="M42" s="5"/>
      <c r="N42" s="5">
        <v>1</v>
      </c>
      <c r="O42" s="5">
        <v>1</v>
      </c>
      <c r="P42" s="5">
        <v>1</v>
      </c>
      <c r="Q42" s="5">
        <v>1</v>
      </c>
      <c r="R42" s="5"/>
      <c r="S42" s="5"/>
      <c r="T42" s="5"/>
      <c r="U42" s="5"/>
    </row>
    <row r="43" spans="1:21">
      <c r="A43" s="4">
        <v>13.4</v>
      </c>
      <c r="B43" s="5">
        <v>2</v>
      </c>
      <c r="C43" s="5"/>
      <c r="D43" s="5"/>
      <c r="E43" s="5"/>
      <c r="F43" s="5"/>
      <c r="G43" s="5">
        <v>2</v>
      </c>
      <c r="H43" s="5">
        <v>4</v>
      </c>
      <c r="I43" s="5">
        <v>6</v>
      </c>
      <c r="J43" s="5">
        <v>8</v>
      </c>
      <c r="K43" s="1"/>
      <c r="L43" s="6">
        <v>15</v>
      </c>
      <c r="M43" s="5">
        <v>2</v>
      </c>
      <c r="N43" s="5"/>
      <c r="O43" s="5"/>
      <c r="P43" s="5"/>
      <c r="Q43" s="5"/>
      <c r="R43" s="5">
        <v>2</v>
      </c>
      <c r="S43" s="5">
        <v>4</v>
      </c>
      <c r="T43" s="5">
        <v>6</v>
      </c>
      <c r="U43" s="5">
        <v>8</v>
      </c>
    </row>
    <row r="44" spans="1:21">
      <c r="A44" s="4">
        <v>13.45</v>
      </c>
      <c r="B44" s="5"/>
      <c r="C44" s="5">
        <v>0</v>
      </c>
      <c r="D44" s="5">
        <v>0</v>
      </c>
      <c r="E44" s="5">
        <v>0</v>
      </c>
      <c r="F44" s="5">
        <v>0</v>
      </c>
      <c r="G44" s="5"/>
      <c r="H44" s="5"/>
      <c r="I44" s="5"/>
      <c r="J44" s="5"/>
      <c r="K44" s="1"/>
      <c r="L44" s="6">
        <v>15.05</v>
      </c>
      <c r="M44" s="5"/>
      <c r="N44" s="5">
        <v>0</v>
      </c>
      <c r="O44" s="5">
        <v>0</v>
      </c>
      <c r="P44" s="5">
        <v>0</v>
      </c>
      <c r="Q44" s="5">
        <v>0</v>
      </c>
      <c r="R44" s="5"/>
      <c r="S44" s="5"/>
      <c r="T44" s="5"/>
      <c r="U44" s="5"/>
    </row>
    <row r="45" spans="1:21">
      <c r="A45" s="4">
        <v>13.55</v>
      </c>
      <c r="B45" s="5">
        <v>1</v>
      </c>
      <c r="C45" s="5"/>
      <c r="D45" s="5"/>
      <c r="E45" s="5"/>
      <c r="F45" s="5"/>
      <c r="G45" s="5">
        <v>1</v>
      </c>
      <c r="H45" s="5">
        <v>3</v>
      </c>
      <c r="I45" s="5">
        <v>5</v>
      </c>
      <c r="J45" s="5">
        <v>7</v>
      </c>
      <c r="K45" s="1"/>
      <c r="L45" s="6">
        <v>15.15</v>
      </c>
      <c r="M45" s="5">
        <v>1</v>
      </c>
      <c r="N45" s="5"/>
      <c r="O45" s="5"/>
      <c r="P45" s="5"/>
      <c r="Q45" s="5"/>
      <c r="R45" s="5">
        <v>1</v>
      </c>
      <c r="S45" s="5">
        <v>3</v>
      </c>
      <c r="T45" s="5">
        <v>5</v>
      </c>
      <c r="U45" s="5">
        <v>7</v>
      </c>
    </row>
    <row r="46" spans="1:21">
      <c r="A46" s="4">
        <v>14.1</v>
      </c>
      <c r="B46" s="5">
        <v>0</v>
      </c>
      <c r="C46" s="5"/>
      <c r="D46" s="5"/>
      <c r="E46" s="5"/>
      <c r="F46" s="5"/>
      <c r="G46" s="5">
        <v>0</v>
      </c>
      <c r="H46" s="5">
        <v>2</v>
      </c>
      <c r="I46" s="5">
        <v>4</v>
      </c>
      <c r="J46" s="5">
        <v>6</v>
      </c>
      <c r="K46" s="1"/>
      <c r="L46" s="6">
        <v>15.3</v>
      </c>
      <c r="M46" s="5">
        <v>0</v>
      </c>
      <c r="N46" s="5"/>
      <c r="O46" s="5"/>
      <c r="P46" s="5"/>
      <c r="Q46" s="5"/>
      <c r="R46" s="5">
        <v>0</v>
      </c>
      <c r="S46" s="5">
        <v>2</v>
      </c>
      <c r="T46" s="5">
        <v>4</v>
      </c>
      <c r="U46" s="5">
        <v>6</v>
      </c>
    </row>
    <row r="47" spans="1:21">
      <c r="A47" s="4">
        <v>14.25</v>
      </c>
      <c r="B47" s="5"/>
      <c r="C47" s="5"/>
      <c r="D47" s="5"/>
      <c r="E47" s="5"/>
      <c r="F47" s="5"/>
      <c r="G47" s="5"/>
      <c r="H47" s="5">
        <v>1</v>
      </c>
      <c r="I47" s="5">
        <v>3</v>
      </c>
      <c r="J47" s="5">
        <v>5</v>
      </c>
      <c r="K47" s="1"/>
      <c r="L47" s="6">
        <v>15.45</v>
      </c>
      <c r="M47" s="5"/>
      <c r="N47" s="5"/>
      <c r="O47" s="5"/>
      <c r="P47" s="5"/>
      <c r="Q47" s="5"/>
      <c r="R47" s="5"/>
      <c r="S47" s="5">
        <v>1</v>
      </c>
      <c r="T47" s="5">
        <v>3</v>
      </c>
      <c r="U47" s="5">
        <v>5</v>
      </c>
    </row>
    <row r="48" spans="1:21">
      <c r="A48" s="4">
        <v>14.4</v>
      </c>
      <c r="B48" s="5"/>
      <c r="C48" s="5"/>
      <c r="D48" s="5"/>
      <c r="E48" s="5"/>
      <c r="F48" s="5"/>
      <c r="G48" s="5"/>
      <c r="H48" s="5">
        <v>0</v>
      </c>
      <c r="I48" s="5">
        <v>2</v>
      </c>
      <c r="J48" s="5">
        <v>4</v>
      </c>
      <c r="K48" s="1"/>
      <c r="L48" s="6">
        <v>16</v>
      </c>
      <c r="M48" s="5"/>
      <c r="N48" s="5"/>
      <c r="O48" s="5"/>
      <c r="P48" s="5"/>
      <c r="Q48" s="5"/>
      <c r="R48" s="5"/>
      <c r="S48" s="5">
        <v>0</v>
      </c>
      <c r="T48" s="5">
        <v>2</v>
      </c>
      <c r="U48" s="5">
        <v>4</v>
      </c>
    </row>
    <row r="49" spans="1:21">
      <c r="A49" s="4">
        <v>14.55</v>
      </c>
      <c r="B49" s="5"/>
      <c r="C49" s="5"/>
      <c r="D49" s="5"/>
      <c r="E49" s="5"/>
      <c r="F49" s="5"/>
      <c r="G49" s="5"/>
      <c r="H49" s="5"/>
      <c r="I49" s="5">
        <v>1</v>
      </c>
      <c r="J49" s="5">
        <v>3</v>
      </c>
      <c r="K49" s="1"/>
      <c r="L49" s="6">
        <v>16.149999999999999</v>
      </c>
      <c r="M49" s="5"/>
      <c r="N49" s="5"/>
      <c r="O49" s="5"/>
      <c r="P49" s="5"/>
      <c r="Q49" s="5"/>
      <c r="R49" s="5"/>
      <c r="S49" s="5"/>
      <c r="T49" s="5">
        <v>1</v>
      </c>
      <c r="U49" s="5">
        <v>3</v>
      </c>
    </row>
    <row r="50" spans="1:21">
      <c r="A50" s="4">
        <v>15.1</v>
      </c>
      <c r="B50" s="5"/>
      <c r="C50" s="5"/>
      <c r="D50" s="5"/>
      <c r="E50" s="5"/>
      <c r="F50" s="5"/>
      <c r="G50" s="5"/>
      <c r="H50" s="5"/>
      <c r="I50" s="5">
        <v>0</v>
      </c>
      <c r="J50" s="5">
        <v>2</v>
      </c>
      <c r="K50" s="1"/>
      <c r="L50" s="6">
        <v>16.3</v>
      </c>
      <c r="M50" s="5"/>
      <c r="N50" s="5"/>
      <c r="O50" s="5"/>
      <c r="P50" s="5"/>
      <c r="Q50" s="5"/>
      <c r="R50" s="5"/>
      <c r="S50" s="5"/>
      <c r="T50" s="5">
        <v>0</v>
      </c>
      <c r="U50" s="5">
        <v>2</v>
      </c>
    </row>
    <row r="51" spans="1:21">
      <c r="A51" s="4">
        <v>15.25</v>
      </c>
      <c r="B51" s="5"/>
      <c r="C51" s="5"/>
      <c r="D51" s="5"/>
      <c r="E51" s="5"/>
      <c r="F51" s="5"/>
      <c r="G51" s="5"/>
      <c r="H51" s="5"/>
      <c r="I51" s="5"/>
      <c r="J51" s="5">
        <v>1</v>
      </c>
      <c r="K51" s="1"/>
      <c r="L51" s="6">
        <v>16.45</v>
      </c>
      <c r="M51" s="5"/>
      <c r="N51" s="5"/>
      <c r="O51" s="5"/>
      <c r="P51" s="5"/>
      <c r="Q51" s="5"/>
      <c r="R51" s="5"/>
      <c r="S51" s="5"/>
      <c r="T51" s="5"/>
      <c r="U51" s="5">
        <v>1</v>
      </c>
    </row>
    <row r="52" spans="1:21">
      <c r="A52" s="4">
        <v>15.4</v>
      </c>
      <c r="B52" s="5"/>
      <c r="C52" s="5"/>
      <c r="D52" s="5"/>
      <c r="E52" s="5"/>
      <c r="F52" s="5"/>
      <c r="G52" s="5"/>
      <c r="H52" s="5"/>
      <c r="I52" s="5"/>
      <c r="J52" s="5">
        <v>0</v>
      </c>
      <c r="K52" s="1"/>
      <c r="L52" s="6">
        <v>17</v>
      </c>
      <c r="M52" s="5"/>
      <c r="N52" s="5"/>
      <c r="O52" s="5"/>
      <c r="P52" s="5"/>
      <c r="Q52" s="5"/>
      <c r="R52" s="5"/>
      <c r="S52" s="5"/>
      <c r="T52" s="5"/>
      <c r="U52" s="5">
        <v>0</v>
      </c>
    </row>
    <row r="53" spans="1:21">
      <c r="A53" s="7"/>
    </row>
    <row r="54" spans="1:21">
      <c r="A54" s="7"/>
    </row>
    <row r="55" spans="1:21">
      <c r="A55" s="7"/>
    </row>
    <row r="56" spans="1:21">
      <c r="A56" s="7"/>
    </row>
    <row r="57" spans="1:21">
      <c r="A57" s="7"/>
    </row>
    <row r="58" spans="1:21">
      <c r="A58" s="7"/>
    </row>
    <row r="59" spans="1:21">
      <c r="A59" s="7"/>
    </row>
    <row r="60" spans="1:21">
      <c r="A60" s="7"/>
    </row>
    <row r="61" spans="1:21">
      <c r="A61" s="7"/>
    </row>
    <row r="62" spans="1:21">
      <c r="A62" s="7"/>
    </row>
    <row r="63" spans="1:21">
      <c r="A63" s="7"/>
    </row>
    <row r="64" spans="1:21">
      <c r="A64" s="7"/>
    </row>
    <row r="65" spans="1:1">
      <c r="A65" s="7"/>
    </row>
    <row r="66" spans="1:1">
      <c r="A66" s="7"/>
    </row>
    <row r="67" spans="1:1">
      <c r="A67" s="7"/>
    </row>
    <row r="68" spans="1:1">
      <c r="A68" s="7"/>
    </row>
    <row r="69" spans="1:1">
      <c r="A69" s="7"/>
    </row>
    <row r="70" spans="1:1">
      <c r="A70" s="7"/>
    </row>
    <row r="71" spans="1:1">
      <c r="A71" s="7"/>
    </row>
    <row r="72" spans="1:1">
      <c r="A72" s="7"/>
    </row>
    <row r="73" spans="1:1">
      <c r="A73" s="7"/>
    </row>
    <row r="74" spans="1:1">
      <c r="A74" s="7"/>
    </row>
    <row r="75" spans="1:1">
      <c r="A75" s="7"/>
    </row>
    <row r="76" spans="1:1">
      <c r="A76" s="7"/>
    </row>
    <row r="77" spans="1:1">
      <c r="A77" s="7"/>
    </row>
    <row r="78" spans="1:1">
      <c r="A78" s="7"/>
    </row>
    <row r="79" spans="1:1">
      <c r="A79" s="7"/>
    </row>
    <row r="80" spans="1:1">
      <c r="A80" s="7"/>
    </row>
    <row r="81" spans="1:1">
      <c r="A81" s="7"/>
    </row>
    <row r="82" spans="1:1">
      <c r="A82" s="7"/>
    </row>
    <row r="83" spans="1:1">
      <c r="A83" s="7"/>
    </row>
    <row r="84" spans="1:1">
      <c r="A84" s="7"/>
    </row>
    <row r="85" spans="1:1">
      <c r="A85" s="7"/>
    </row>
    <row r="86" spans="1:1">
      <c r="A86" s="7"/>
    </row>
    <row r="87" spans="1:1">
      <c r="A87" s="7"/>
    </row>
    <row r="88" spans="1:1">
      <c r="A88" s="7"/>
    </row>
    <row r="89" spans="1:1">
      <c r="A89" s="7"/>
    </row>
    <row r="90" spans="1:1">
      <c r="A90" s="7"/>
    </row>
    <row r="91" spans="1:1">
      <c r="A91" s="7"/>
    </row>
    <row r="92" spans="1:1">
      <c r="A92" s="7"/>
    </row>
    <row r="93" spans="1:1">
      <c r="A93" s="7"/>
    </row>
    <row r="94" spans="1:1">
      <c r="A94" s="7"/>
    </row>
    <row r="95" spans="1:1">
      <c r="A95" s="7"/>
    </row>
    <row r="96" spans="1:1">
      <c r="A96" s="7"/>
    </row>
    <row r="97" spans="1:1">
      <c r="A97" s="7"/>
    </row>
    <row r="98" spans="1:1">
      <c r="A98" s="7"/>
    </row>
    <row r="99" spans="1:1">
      <c r="A99" s="7"/>
    </row>
    <row r="100" spans="1:1">
      <c r="A100" s="7"/>
    </row>
  </sheetData>
  <mergeCells count="6">
    <mergeCell ref="A2:J2"/>
    <mergeCell ref="L2:U2"/>
    <mergeCell ref="A3:A4"/>
    <mergeCell ref="B3:J3"/>
    <mergeCell ref="L3:L4"/>
    <mergeCell ref="M3:U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44F2965528AE42AF11E56680C0733D" ma:contentTypeVersion="1" ma:contentTypeDescription="Crée un document." ma:contentTypeScope="" ma:versionID="95b44ae7db122306a5894768d2c5764e">
  <xsd:schema xmlns:xsd="http://www.w3.org/2001/XMLSchema" xmlns:xs="http://www.w3.org/2001/XMLSchema" xmlns:p="http://schemas.microsoft.com/office/2006/metadata/properties" xmlns:ns2="32fed1cd-634b-4490-8bba-fee5af32373d" targetNamespace="http://schemas.microsoft.com/office/2006/metadata/properties" ma:root="true" ma:fieldsID="5dc290bda6c25bee698af74adfd56f9b" ns2:_="">
    <xsd:import namespace="32fed1cd-634b-4490-8bba-fee5af32373d"/>
    <xsd:element name="properties">
      <xsd:complexType>
        <xsd:sequence>
          <xsd:element name="documentManagement">
            <xsd:complexType>
              <xsd:all>
                <xsd:element ref="ns2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fed1cd-634b-4490-8bba-fee5af32373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13DF9B8-83F7-40A5-8EDE-C14364835082}"/>
</file>

<file path=customXml/itemProps2.xml><?xml version="1.0" encoding="utf-8"?>
<ds:datastoreItem xmlns:ds="http://schemas.openxmlformats.org/officeDocument/2006/customXml" ds:itemID="{C0C05518-2B3A-4CCB-A715-9A43C955468B}"/>
</file>

<file path=customXml/itemProps3.xml><?xml version="1.0" encoding="utf-8"?>
<ds:datastoreItem xmlns:ds="http://schemas.openxmlformats.org/officeDocument/2006/customXml" ds:itemID="{8663A2E0-33FA-46AE-8672-98AD4C58E6B2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Vincent Séjournant</cp:lastModifiedBy>
  <cp:revision/>
  <dcterms:created xsi:type="dcterms:W3CDTF">2015-06-05T18:19:34Z</dcterms:created>
  <dcterms:modified xsi:type="dcterms:W3CDTF">2024-07-23T17:06:35Z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0x0101004844F2965528AE42AF11E56680C0733D</vt:lpwstr>
  </property>
</Properties>
</file>