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vince\Downloads\"/>
    </mc:Choice>
  </mc:AlternateContent>
  <xr:revisionPtr revIDLastSave="0" documentId="13_ncr:1_{8FDCA72D-83E4-44CA-9C4D-AA47823192D2}" xr6:coauthVersionLast="47" xr6:coauthVersionMax="47" xr10:uidLastSave="{00000000-0000-0000-0000-000000000000}"/>
  <bookViews>
    <workbookView xWindow="-120" yWindow="-120" windowWidth="29040" windowHeight="15840" xr2:uid="{FCA19E23-EDCD-4F27-A4E3-3ADE8D3A8961}"/>
  </bookViews>
  <sheets>
    <sheet name="2024" sheetId="8" r:id="rId1"/>
    <sheet name="REQUETE" sheetId="16" r:id="rId2"/>
    <sheet name="GUILLAUME" sheetId="3" r:id="rId3"/>
    <sheet name="LAURENT" sheetId="9" r:id="rId4"/>
    <sheet name="LARBI" sheetId="10" r:id="rId5"/>
    <sheet name="THIERRY" sheetId="11" r:id="rId6"/>
    <sheet name="STEPHANE" sheetId="12" r:id="rId7"/>
    <sheet name="AYMERIC" sheetId="13" r:id="rId8"/>
    <sheet name="VINCENT" sheetId="14" r:id="rId9"/>
  </sheets>
  <definedNames>
    <definedName name="AnnéeCalendrier">'2024'!#REF!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6" l="1"/>
  <c r="E4" i="16"/>
  <c r="E5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D3" i="16"/>
  <c r="D4" i="16"/>
  <c r="D5" i="16"/>
  <c r="D6" i="16"/>
  <c r="D7" i="16"/>
  <c r="D8" i="16"/>
  <c r="D9" i="16"/>
  <c r="D10" i="16"/>
  <c r="D11" i="16"/>
  <c r="D12" i="16"/>
  <c r="D13" i="16"/>
  <c r="D14" i="16"/>
  <c r="D15" i="16"/>
  <c r="D16" i="16"/>
  <c r="D17" i="16"/>
  <c r="D18" i="16"/>
  <c r="D19" i="16"/>
  <c r="D20" i="16"/>
  <c r="D21" i="16"/>
  <c r="D22" i="16"/>
  <c r="D23" i="16"/>
  <c r="D24" i="16"/>
  <c r="D25" i="16"/>
  <c r="D26" i="16"/>
  <c r="D27" i="16"/>
  <c r="D28" i="16"/>
  <c r="D29" i="16"/>
  <c r="D30" i="16"/>
  <c r="D31" i="16"/>
  <c r="E2" i="16"/>
  <c r="D2" i="16"/>
  <c r="AH11" i="8" a="1"/>
  <c r="AH11" i="8" s="1"/>
  <c r="AH10" i="8" a="1"/>
  <c r="AH10" i="8" s="1"/>
  <c r="AH9" i="8" a="1"/>
  <c r="AH9" i="8" s="1"/>
  <c r="AH8" i="8" a="1"/>
  <c r="AH8" i="8" s="1"/>
  <c r="AH7" i="8" a="1"/>
  <c r="AH7" i="8" s="1"/>
  <c r="AH6" i="8" a="1"/>
  <c r="AH6" i="8" s="1"/>
  <c r="AH5" i="8" a="1"/>
  <c r="AH5" i="8" s="1"/>
  <c r="AH4" i="8" a="1"/>
  <c r="AH4" i="8" s="1"/>
  <c r="AH3" i="8" a="1"/>
  <c r="AH3" i="8" s="1"/>
  <c r="AI2" i="8" a="1"/>
  <c r="AI2" i="8" s="1"/>
  <c r="AH13" i="8" l="1"/>
  <c r="AH12" i="8"/>
  <c r="E2" i="14" l="1"/>
  <c r="E3" i="14"/>
  <c r="E4" i="14"/>
  <c r="E5" i="14"/>
  <c r="E6" i="14"/>
  <c r="E7" i="14"/>
  <c r="E8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E29" i="14"/>
  <c r="E30" i="14"/>
  <c r="E31" i="14"/>
  <c r="E32" i="14"/>
  <c r="E33" i="14"/>
  <c r="E34" i="14"/>
  <c r="E35" i="14"/>
  <c r="E36" i="14"/>
  <c r="E37" i="14"/>
  <c r="E38" i="14"/>
  <c r="E39" i="14"/>
  <c r="E40" i="14"/>
  <c r="E41" i="14"/>
  <c r="E42" i="14"/>
  <c r="E43" i="14"/>
  <c r="E44" i="14"/>
  <c r="E45" i="14"/>
  <c r="E46" i="14"/>
  <c r="E47" i="14"/>
  <c r="E48" i="14"/>
  <c r="E49" i="14"/>
  <c r="E50" i="14"/>
  <c r="E51" i="14"/>
  <c r="E52" i="14"/>
  <c r="E53" i="14"/>
  <c r="E54" i="14"/>
  <c r="E55" i="14"/>
  <c r="E56" i="14"/>
  <c r="E57" i="14"/>
  <c r="E58" i="14"/>
  <c r="E59" i="14"/>
  <c r="E60" i="14"/>
  <c r="E61" i="14"/>
  <c r="E62" i="14"/>
  <c r="E63" i="14"/>
  <c r="E64" i="14"/>
  <c r="E65" i="14"/>
  <c r="E66" i="14"/>
  <c r="E67" i="14"/>
  <c r="E68" i="14"/>
  <c r="E69" i="14"/>
  <c r="E70" i="14"/>
  <c r="E71" i="14"/>
  <c r="E72" i="14"/>
  <c r="E73" i="14"/>
  <c r="E74" i="14"/>
  <c r="E75" i="14"/>
  <c r="E76" i="14"/>
  <c r="E77" i="14"/>
  <c r="E78" i="14"/>
  <c r="E79" i="14"/>
  <c r="E80" i="14"/>
  <c r="E81" i="14"/>
  <c r="E82" i="14"/>
  <c r="E83" i="14"/>
  <c r="E84" i="14"/>
  <c r="E85" i="14"/>
  <c r="E86" i="14"/>
  <c r="E87" i="14"/>
  <c r="E88" i="14"/>
  <c r="E89" i="14"/>
  <c r="E90" i="14"/>
  <c r="E91" i="14"/>
  <c r="E92" i="14"/>
  <c r="E93" i="14"/>
  <c r="E94" i="14"/>
  <c r="E95" i="14"/>
  <c r="E96" i="14"/>
  <c r="E97" i="14"/>
  <c r="E98" i="14"/>
  <c r="E99" i="14"/>
  <c r="E100" i="14"/>
  <c r="E101" i="14"/>
  <c r="E102" i="14"/>
  <c r="E103" i="14"/>
  <c r="E104" i="14"/>
  <c r="E105" i="14"/>
  <c r="E106" i="14"/>
  <c r="E107" i="14"/>
  <c r="E108" i="14"/>
  <c r="E109" i="14"/>
  <c r="E110" i="14"/>
  <c r="E111" i="14"/>
  <c r="E112" i="14"/>
  <c r="E113" i="14"/>
  <c r="E114" i="14"/>
  <c r="E115" i="14"/>
  <c r="E116" i="14"/>
  <c r="E117" i="14"/>
  <c r="E118" i="14"/>
  <c r="E119" i="14"/>
  <c r="E120" i="14"/>
  <c r="E121" i="14"/>
  <c r="E122" i="14"/>
  <c r="E123" i="14"/>
  <c r="E124" i="14"/>
  <c r="E125" i="14"/>
  <c r="E126" i="14"/>
  <c r="E127" i="14"/>
  <c r="E128" i="14"/>
  <c r="F2" i="14"/>
  <c r="F3" i="14"/>
  <c r="F4" i="14"/>
  <c r="F5" i="14"/>
  <c r="F6" i="14"/>
  <c r="F7" i="14"/>
  <c r="F8" i="14"/>
  <c r="F9" i="14"/>
  <c r="F10" i="14"/>
  <c r="F11" i="14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F34" i="14"/>
  <c r="F35" i="14"/>
  <c r="F36" i="14"/>
  <c r="F37" i="14"/>
  <c r="F38" i="14"/>
  <c r="F39" i="14"/>
  <c r="F40" i="14"/>
  <c r="F41" i="14"/>
  <c r="F42" i="14"/>
  <c r="F43" i="14"/>
  <c r="F44" i="14"/>
  <c r="F45" i="14"/>
  <c r="F46" i="14"/>
  <c r="F47" i="14"/>
  <c r="F48" i="14"/>
  <c r="F49" i="14"/>
  <c r="F50" i="14"/>
  <c r="F51" i="14"/>
  <c r="F52" i="14"/>
  <c r="F53" i="14"/>
  <c r="F54" i="14"/>
  <c r="F55" i="14"/>
  <c r="F56" i="14"/>
  <c r="F57" i="14"/>
  <c r="F58" i="14"/>
  <c r="F59" i="14"/>
  <c r="F60" i="14"/>
  <c r="F61" i="14"/>
  <c r="F62" i="14"/>
  <c r="F63" i="14"/>
  <c r="F64" i="14"/>
  <c r="F65" i="14"/>
  <c r="F66" i="14"/>
  <c r="F67" i="14"/>
  <c r="F68" i="14"/>
  <c r="F69" i="14"/>
  <c r="F70" i="14"/>
  <c r="F71" i="14"/>
  <c r="F72" i="14"/>
  <c r="F73" i="14"/>
  <c r="F74" i="14"/>
  <c r="F75" i="14"/>
  <c r="F76" i="14"/>
  <c r="F77" i="14"/>
  <c r="F78" i="14"/>
  <c r="F79" i="14"/>
  <c r="F80" i="14"/>
  <c r="F81" i="14"/>
  <c r="F82" i="14"/>
  <c r="F83" i="14"/>
  <c r="F84" i="14"/>
  <c r="F85" i="14"/>
  <c r="F86" i="14"/>
  <c r="F87" i="14"/>
  <c r="F88" i="14"/>
  <c r="F89" i="14"/>
  <c r="F90" i="14"/>
  <c r="F91" i="14"/>
  <c r="F92" i="14"/>
  <c r="F93" i="14"/>
  <c r="F94" i="14"/>
  <c r="F95" i="14"/>
  <c r="F96" i="14"/>
  <c r="F97" i="14"/>
  <c r="F98" i="14"/>
  <c r="F99" i="14"/>
  <c r="F100" i="14"/>
  <c r="F101" i="14"/>
  <c r="F102" i="14"/>
  <c r="F103" i="14"/>
  <c r="F104" i="14"/>
  <c r="F105" i="14"/>
  <c r="F106" i="14"/>
  <c r="F107" i="14"/>
  <c r="F108" i="14"/>
  <c r="F109" i="14"/>
  <c r="F110" i="14"/>
  <c r="F111" i="14"/>
  <c r="F112" i="14"/>
  <c r="F113" i="14"/>
  <c r="F114" i="14"/>
  <c r="F115" i="14"/>
  <c r="F116" i="14"/>
  <c r="F117" i="14"/>
  <c r="F118" i="14"/>
  <c r="F119" i="14"/>
  <c r="F120" i="14"/>
  <c r="F121" i="14"/>
  <c r="F122" i="14"/>
  <c r="F123" i="14"/>
  <c r="F124" i="14"/>
  <c r="F125" i="14"/>
  <c r="F126" i="14"/>
  <c r="F127" i="14"/>
  <c r="F128" i="14"/>
  <c r="E2" i="13"/>
  <c r="E3" i="13"/>
  <c r="E4" i="13"/>
  <c r="E5" i="13"/>
  <c r="E6" i="13"/>
  <c r="E7" i="13"/>
  <c r="E8" i="13"/>
  <c r="E9" i="13"/>
  <c r="E10" i="13"/>
  <c r="E11" i="13"/>
  <c r="E12" i="13"/>
  <c r="E13" i="13"/>
  <c r="E14" i="13"/>
  <c r="F2" i="13"/>
  <c r="F3" i="13"/>
  <c r="F4" i="13"/>
  <c r="F5" i="13"/>
  <c r="F6" i="13"/>
  <c r="F7" i="13"/>
  <c r="F8" i="13"/>
  <c r="F9" i="13"/>
  <c r="F10" i="13"/>
  <c r="F11" i="13"/>
  <c r="F12" i="13"/>
  <c r="F13" i="13"/>
  <c r="F14" i="13"/>
  <c r="E2" i="12"/>
  <c r="E3" i="12"/>
  <c r="E4" i="12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1" i="12"/>
  <c r="E52" i="12"/>
  <c r="E53" i="12"/>
  <c r="E54" i="12"/>
  <c r="E55" i="12"/>
  <c r="E56" i="12"/>
  <c r="E57" i="12"/>
  <c r="E58" i="12"/>
  <c r="E59" i="12"/>
  <c r="E60" i="12"/>
  <c r="E61" i="12"/>
  <c r="E62" i="12"/>
  <c r="E63" i="12"/>
  <c r="E64" i="12"/>
  <c r="E65" i="12"/>
  <c r="E66" i="12"/>
  <c r="E67" i="12"/>
  <c r="E68" i="12"/>
  <c r="E69" i="12"/>
  <c r="E70" i="12"/>
  <c r="E71" i="12"/>
  <c r="E72" i="12"/>
  <c r="E73" i="12"/>
  <c r="E74" i="12"/>
  <c r="E75" i="12"/>
  <c r="E76" i="12"/>
  <c r="E77" i="12"/>
  <c r="E78" i="12"/>
  <c r="E79" i="12"/>
  <c r="E80" i="12"/>
  <c r="E81" i="12"/>
  <c r="E82" i="12"/>
  <c r="E83" i="12"/>
  <c r="E84" i="12"/>
  <c r="E85" i="12"/>
  <c r="E86" i="12"/>
  <c r="E87" i="12"/>
  <c r="E88" i="12"/>
  <c r="E89" i="12"/>
  <c r="E90" i="12"/>
  <c r="E91" i="12"/>
  <c r="E92" i="12"/>
  <c r="E93" i="12"/>
  <c r="E94" i="12"/>
  <c r="E95" i="12"/>
  <c r="E96" i="12"/>
  <c r="E97" i="12"/>
  <c r="E98" i="12"/>
  <c r="E99" i="12"/>
  <c r="E100" i="12"/>
  <c r="E101" i="12"/>
  <c r="E102" i="12"/>
  <c r="E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116" i="12"/>
  <c r="E117" i="12"/>
  <c r="E118" i="12"/>
  <c r="E119" i="12"/>
  <c r="E120" i="12"/>
  <c r="E121" i="12"/>
  <c r="E122" i="12"/>
  <c r="E123" i="12"/>
  <c r="E124" i="12"/>
  <c r="E125" i="12"/>
  <c r="E126" i="12"/>
  <c r="E127" i="12"/>
  <c r="E128" i="12"/>
  <c r="E129" i="12"/>
  <c r="F2" i="12"/>
  <c r="F3" i="12"/>
  <c r="F4" i="12"/>
  <c r="F5" i="12"/>
  <c r="F6" i="12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6" i="12"/>
  <c r="F37" i="12"/>
  <c r="F38" i="12"/>
  <c r="F39" i="12"/>
  <c r="F40" i="12"/>
  <c r="F41" i="12"/>
  <c r="F42" i="12"/>
  <c r="F43" i="12"/>
  <c r="F44" i="12"/>
  <c r="F45" i="12"/>
  <c r="F46" i="12"/>
  <c r="F47" i="12"/>
  <c r="F48" i="12"/>
  <c r="F49" i="12"/>
  <c r="F50" i="12"/>
  <c r="F51" i="12"/>
  <c r="F52" i="12"/>
  <c r="F53" i="12"/>
  <c r="F54" i="12"/>
  <c r="F55" i="12"/>
  <c r="F56" i="12"/>
  <c r="F57" i="12"/>
  <c r="F58" i="12"/>
  <c r="F59" i="12"/>
  <c r="F60" i="12"/>
  <c r="F61" i="12"/>
  <c r="F62" i="12"/>
  <c r="F63" i="12"/>
  <c r="F64" i="12"/>
  <c r="F65" i="12"/>
  <c r="F66" i="12"/>
  <c r="F67" i="12"/>
  <c r="F68" i="12"/>
  <c r="F69" i="12"/>
  <c r="F70" i="12"/>
  <c r="F71" i="12"/>
  <c r="F72" i="12"/>
  <c r="F73" i="12"/>
  <c r="F74" i="12"/>
  <c r="F75" i="12"/>
  <c r="F76" i="12"/>
  <c r="F77" i="12"/>
  <c r="F78" i="12"/>
  <c r="F79" i="12"/>
  <c r="F80" i="12"/>
  <c r="F81" i="12"/>
  <c r="F82" i="12"/>
  <c r="F83" i="12"/>
  <c r="F84" i="12"/>
  <c r="F85" i="12"/>
  <c r="F86" i="12"/>
  <c r="F87" i="12"/>
  <c r="F88" i="12"/>
  <c r="F89" i="12"/>
  <c r="F90" i="12"/>
  <c r="F91" i="12"/>
  <c r="F92" i="12"/>
  <c r="F93" i="12"/>
  <c r="F94" i="12"/>
  <c r="F95" i="12"/>
  <c r="F96" i="12"/>
  <c r="F97" i="12"/>
  <c r="F98" i="12"/>
  <c r="F99" i="12"/>
  <c r="F100" i="12"/>
  <c r="F101" i="12"/>
  <c r="F102" i="12"/>
  <c r="F103" i="12"/>
  <c r="F104" i="12"/>
  <c r="F105" i="12"/>
  <c r="F106" i="12"/>
  <c r="F107" i="12"/>
  <c r="F108" i="12"/>
  <c r="F109" i="12"/>
  <c r="F110" i="12"/>
  <c r="F111" i="12"/>
  <c r="F112" i="12"/>
  <c r="F113" i="12"/>
  <c r="F114" i="12"/>
  <c r="F115" i="12"/>
  <c r="F116" i="12"/>
  <c r="F117" i="12"/>
  <c r="F118" i="12"/>
  <c r="F119" i="12"/>
  <c r="F120" i="12"/>
  <c r="F121" i="12"/>
  <c r="F122" i="12"/>
  <c r="F123" i="12"/>
  <c r="F124" i="12"/>
  <c r="F125" i="12"/>
  <c r="F126" i="12"/>
  <c r="F127" i="12"/>
  <c r="F128" i="12"/>
  <c r="F129" i="12"/>
  <c r="E2" i="11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E88" i="11"/>
  <c r="E89" i="11"/>
  <c r="E90" i="11"/>
  <c r="E91" i="11"/>
  <c r="E92" i="11"/>
  <c r="E93" i="11"/>
  <c r="E94" i="11"/>
  <c r="E95" i="11"/>
  <c r="E96" i="11"/>
  <c r="E97" i="11"/>
  <c r="E98" i="11"/>
  <c r="E99" i="11"/>
  <c r="E100" i="11"/>
  <c r="E101" i="11"/>
  <c r="E102" i="11"/>
  <c r="E103" i="11"/>
  <c r="E104" i="11"/>
  <c r="E105" i="11"/>
  <c r="E106" i="11"/>
  <c r="E107" i="11"/>
  <c r="E108" i="11"/>
  <c r="E109" i="11"/>
  <c r="E110" i="11"/>
  <c r="E111" i="11"/>
  <c r="E112" i="11"/>
  <c r="E113" i="11"/>
  <c r="E114" i="11"/>
  <c r="E115" i="11"/>
  <c r="E116" i="11"/>
  <c r="E117" i="11"/>
  <c r="E118" i="11"/>
  <c r="E119" i="11"/>
  <c r="E120" i="11"/>
  <c r="E121" i="11"/>
  <c r="F2" i="11"/>
  <c r="F3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84" i="11"/>
  <c r="F85" i="11"/>
  <c r="F86" i="11"/>
  <c r="F87" i="11"/>
  <c r="F88" i="11"/>
  <c r="F89" i="11"/>
  <c r="F90" i="11"/>
  <c r="F91" i="11"/>
  <c r="F92" i="11"/>
  <c r="F93" i="11"/>
  <c r="F94" i="11"/>
  <c r="F95" i="11"/>
  <c r="F96" i="11"/>
  <c r="F97" i="11"/>
  <c r="F98" i="11"/>
  <c r="F99" i="11"/>
  <c r="F100" i="11"/>
  <c r="F101" i="11"/>
  <c r="F102" i="11"/>
  <c r="F103" i="11"/>
  <c r="F104" i="11"/>
  <c r="F105" i="11"/>
  <c r="F106" i="11"/>
  <c r="F107" i="11"/>
  <c r="F108" i="11"/>
  <c r="F109" i="11"/>
  <c r="F110" i="11"/>
  <c r="F111" i="11"/>
  <c r="F112" i="11"/>
  <c r="F113" i="11"/>
  <c r="F114" i="11"/>
  <c r="F115" i="11"/>
  <c r="F116" i="11"/>
  <c r="F117" i="11"/>
  <c r="F118" i="11"/>
  <c r="F119" i="11"/>
  <c r="F120" i="11"/>
  <c r="F121" i="11"/>
  <c r="E2" i="10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F2" i="10"/>
  <c r="F3" i="10"/>
  <c r="F4" i="10"/>
  <c r="F5" i="10"/>
  <c r="F6" i="10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73" i="10"/>
  <c r="F74" i="10"/>
  <c r="F75" i="10"/>
  <c r="F76" i="10"/>
  <c r="F77" i="10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94" i="10"/>
  <c r="F95" i="10"/>
  <c r="F96" i="10"/>
  <c r="F97" i="10"/>
  <c r="F98" i="10"/>
  <c r="F99" i="10"/>
  <c r="F100" i="10"/>
  <c r="F101" i="10"/>
  <c r="F102" i="10"/>
  <c r="F103" i="10"/>
  <c r="F104" i="10"/>
  <c r="F105" i="10"/>
  <c r="F106" i="10"/>
  <c r="F107" i="10"/>
  <c r="F108" i="10"/>
  <c r="F109" i="10"/>
  <c r="F110" i="10"/>
  <c r="F111" i="10"/>
  <c r="F112" i="10"/>
  <c r="F113" i="10"/>
  <c r="F114" i="10"/>
  <c r="F115" i="10"/>
  <c r="F116" i="10"/>
  <c r="F117" i="10"/>
  <c r="F118" i="10"/>
  <c r="F119" i="10"/>
  <c r="F120" i="10"/>
  <c r="F121" i="10"/>
  <c r="F122" i="10"/>
  <c r="F123" i="10"/>
  <c r="F124" i="10"/>
  <c r="F125" i="10"/>
  <c r="F126" i="10"/>
  <c r="F127" i="10"/>
  <c r="F128" i="10"/>
  <c r="F129" i="10"/>
  <c r="F130" i="10"/>
  <c r="F131" i="10"/>
  <c r="F132" i="10"/>
  <c r="F133" i="10"/>
  <c r="F134" i="10"/>
  <c r="F135" i="10"/>
  <c r="F136" i="10"/>
  <c r="F137" i="10"/>
  <c r="F138" i="10"/>
  <c r="F139" i="10"/>
  <c r="F140" i="10"/>
  <c r="F141" i="10"/>
  <c r="F142" i="10"/>
  <c r="F143" i="10"/>
  <c r="F144" i="10"/>
  <c r="F145" i="10"/>
  <c r="F146" i="10"/>
  <c r="F147" i="10"/>
  <c r="F148" i="10"/>
  <c r="F149" i="10"/>
  <c r="F150" i="10"/>
  <c r="F151" i="10"/>
  <c r="E2" i="9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F2" i="9"/>
  <c r="F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E2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F2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B4" i="8" l="1" a="1"/>
  <c r="B4" i="8" s="1"/>
  <c r="B15" i="8" a="1"/>
  <c r="B15" i="8" s="1"/>
  <c r="C15" i="8" a="1"/>
  <c r="C15" i="8" s="1"/>
  <c r="D15" i="8" a="1"/>
  <c r="D15" i="8" s="1"/>
  <c r="E15" i="8" a="1"/>
  <c r="E15" i="8" s="1"/>
  <c r="F15" i="8" a="1"/>
  <c r="F15" i="8" s="1"/>
  <c r="G15" i="8" a="1"/>
  <c r="G15" i="8" s="1"/>
  <c r="H15" i="8" a="1"/>
  <c r="H15" i="8" s="1"/>
  <c r="I15" i="8" a="1"/>
  <c r="I15" i="8" s="1"/>
  <c r="J15" i="8" a="1"/>
  <c r="J15" i="8" s="1"/>
  <c r="K15" i="8" a="1"/>
  <c r="K15" i="8" s="1"/>
  <c r="L15" i="8" a="1"/>
  <c r="L15" i="8" s="1"/>
  <c r="M15" i="8" a="1"/>
  <c r="M15" i="8" s="1"/>
  <c r="N15" i="8" a="1"/>
  <c r="N15" i="8" s="1"/>
  <c r="O15" i="8" a="1"/>
  <c r="O15" i="8" s="1"/>
  <c r="P15" i="8" a="1"/>
  <c r="P15" i="8" s="1"/>
  <c r="Q15" i="8" a="1"/>
  <c r="Q15" i="8" s="1"/>
  <c r="R15" i="8" a="1"/>
  <c r="R15" i="8" s="1"/>
  <c r="S15" i="8" a="1"/>
  <c r="S15" i="8" s="1"/>
  <c r="T15" i="8" a="1"/>
  <c r="T15" i="8" s="1"/>
  <c r="U15" i="8" a="1"/>
  <c r="U15" i="8" s="1"/>
  <c r="V15" i="8" a="1"/>
  <c r="V15" i="8" s="1"/>
  <c r="W15" i="8" a="1"/>
  <c r="W15" i="8" s="1"/>
  <c r="X15" i="8" a="1"/>
  <c r="X15" i="8" s="1"/>
  <c r="Y15" i="8" a="1"/>
  <c r="Y15" i="8" s="1"/>
  <c r="Z15" i="8" a="1"/>
  <c r="Z15" i="8" s="1"/>
  <c r="AA15" i="8" a="1"/>
  <c r="AA15" i="8" s="1"/>
  <c r="AB15" i="8" a="1"/>
  <c r="AB15" i="8" s="1"/>
  <c r="AC15" i="8" a="1"/>
  <c r="AC15" i="8" s="1"/>
  <c r="AD15" i="8" a="1"/>
  <c r="AD15" i="8" s="1"/>
  <c r="B37" i="8" a="1"/>
  <c r="B37" i="8" s="1"/>
  <c r="C37" i="8" a="1"/>
  <c r="C37" i="8" s="1"/>
  <c r="D37" i="8" a="1"/>
  <c r="D37" i="8" s="1"/>
  <c r="E37" i="8" a="1"/>
  <c r="E37" i="8" s="1"/>
  <c r="F37" i="8" a="1"/>
  <c r="F37" i="8" s="1"/>
  <c r="G37" i="8" a="1"/>
  <c r="G37" i="8" s="1"/>
  <c r="H37" i="8" a="1"/>
  <c r="H37" i="8" s="1"/>
  <c r="I37" i="8" a="1"/>
  <c r="I37" i="8" s="1"/>
  <c r="J37" i="8" a="1"/>
  <c r="J37" i="8" s="1"/>
  <c r="K37" i="8" a="1"/>
  <c r="K37" i="8" s="1"/>
  <c r="L37" i="8" a="1"/>
  <c r="L37" i="8" s="1"/>
  <c r="M37" i="8" a="1"/>
  <c r="M37" i="8" s="1"/>
  <c r="N37" i="8" a="1"/>
  <c r="N37" i="8" s="1"/>
  <c r="O37" i="8" a="1"/>
  <c r="O37" i="8" s="1"/>
  <c r="P37" i="8" a="1"/>
  <c r="P37" i="8" s="1"/>
  <c r="Q37" i="8" a="1"/>
  <c r="Q37" i="8" s="1"/>
  <c r="R37" i="8" a="1"/>
  <c r="R37" i="8" s="1"/>
  <c r="S37" i="8" a="1"/>
  <c r="S37" i="8" s="1"/>
  <c r="T37" i="8" a="1"/>
  <c r="T37" i="8" s="1"/>
  <c r="U37" i="8" a="1"/>
  <c r="U37" i="8" s="1"/>
  <c r="V37" i="8" a="1"/>
  <c r="V37" i="8" s="1"/>
  <c r="W37" i="8" a="1"/>
  <c r="W37" i="8" s="1"/>
  <c r="X37" i="8" a="1"/>
  <c r="X37" i="8" s="1"/>
  <c r="Y37" i="8" a="1"/>
  <c r="Y37" i="8" s="1"/>
  <c r="Z37" i="8" a="1"/>
  <c r="Z37" i="8" s="1"/>
  <c r="AA37" i="8" a="1"/>
  <c r="AA37" i="8" s="1"/>
  <c r="AB37" i="8" a="1"/>
  <c r="AB37" i="8" s="1"/>
  <c r="AC37" i="8" a="1"/>
  <c r="AC37" i="8" s="1"/>
  <c r="AD37" i="8" a="1"/>
  <c r="AD37" i="8" s="1"/>
  <c r="AE37" i="8" a="1"/>
  <c r="AE37" i="8" s="1"/>
  <c r="B125" i="8" a="1"/>
  <c r="B125" i="8" s="1"/>
  <c r="C125" i="8" a="1"/>
  <c r="C125" i="8" s="1"/>
  <c r="D125" i="8" a="1"/>
  <c r="D125" i="8" s="1"/>
  <c r="E125" i="8" a="1"/>
  <c r="E125" i="8" s="1"/>
  <c r="F125" i="8" a="1"/>
  <c r="F125" i="8" s="1"/>
  <c r="G125" i="8" a="1"/>
  <c r="G125" i="8" s="1"/>
  <c r="H125" i="8" a="1"/>
  <c r="H125" i="8" s="1"/>
  <c r="I125" i="8" a="1"/>
  <c r="I125" i="8" s="1"/>
  <c r="J125" i="8" a="1"/>
  <c r="J125" i="8" s="1"/>
  <c r="K125" i="8" a="1"/>
  <c r="K125" i="8" s="1"/>
  <c r="L125" i="8" a="1"/>
  <c r="L125" i="8" s="1"/>
  <c r="M125" i="8" a="1"/>
  <c r="M125" i="8" s="1"/>
  <c r="N125" i="8" a="1"/>
  <c r="N125" i="8" s="1"/>
  <c r="O125" i="8" a="1"/>
  <c r="O125" i="8" s="1"/>
  <c r="P125" i="8" a="1"/>
  <c r="P125" i="8" s="1"/>
  <c r="Q125" i="8" a="1"/>
  <c r="Q125" i="8" s="1"/>
  <c r="R125" i="8" a="1"/>
  <c r="R125" i="8" s="1"/>
  <c r="S125" i="8" a="1"/>
  <c r="S125" i="8" s="1"/>
  <c r="T125" i="8" a="1"/>
  <c r="T125" i="8" s="1"/>
  <c r="U125" i="8" a="1"/>
  <c r="U125" i="8" s="1"/>
  <c r="V125" i="8" a="1"/>
  <c r="V125" i="8" s="1"/>
  <c r="W125" i="8" a="1"/>
  <c r="W125" i="8" s="1"/>
  <c r="X125" i="8" a="1"/>
  <c r="X125" i="8" s="1"/>
  <c r="Y125" i="8" a="1"/>
  <c r="Y125" i="8" s="1"/>
  <c r="Z125" i="8" a="1"/>
  <c r="Z125" i="8" s="1"/>
  <c r="AA125" i="8" a="1"/>
  <c r="AA125" i="8" s="1"/>
  <c r="AB125" i="8" a="1"/>
  <c r="AB125" i="8" s="1"/>
  <c r="AC125" i="8" a="1"/>
  <c r="AC125" i="8" s="1"/>
  <c r="AD125" i="8" a="1"/>
  <c r="AD125" i="8" s="1"/>
  <c r="AE125" i="8" a="1"/>
  <c r="AE125" i="8" s="1"/>
  <c r="AF125" i="8" a="1"/>
  <c r="AF125" i="8" s="1"/>
  <c r="C114" i="8" a="1"/>
  <c r="C114" i="8" s="1"/>
  <c r="D114" i="8" a="1"/>
  <c r="D114" i="8" s="1"/>
  <c r="E114" i="8" a="1"/>
  <c r="E114" i="8" s="1"/>
  <c r="F114" i="8" a="1"/>
  <c r="F114" i="8" s="1"/>
  <c r="G114" i="8" a="1"/>
  <c r="G114" i="8" s="1"/>
  <c r="H114" i="8" a="1"/>
  <c r="H114" i="8" s="1"/>
  <c r="I114" i="8" a="1"/>
  <c r="I114" i="8" s="1"/>
  <c r="J114" i="8" a="1"/>
  <c r="J114" i="8" s="1"/>
  <c r="K114" i="8" a="1"/>
  <c r="K114" i="8" s="1"/>
  <c r="L114" i="8" a="1"/>
  <c r="L114" i="8" s="1"/>
  <c r="M114" i="8" a="1"/>
  <c r="M114" i="8" s="1"/>
  <c r="N114" i="8" a="1"/>
  <c r="N114" i="8" s="1"/>
  <c r="O114" i="8" a="1"/>
  <c r="O114" i="8" s="1"/>
  <c r="P114" i="8" a="1"/>
  <c r="P114" i="8" s="1"/>
  <c r="Q114" i="8" a="1"/>
  <c r="Q114" i="8" s="1"/>
  <c r="R114" i="8" a="1"/>
  <c r="R114" i="8" s="1"/>
  <c r="S114" i="8" a="1"/>
  <c r="S114" i="8" s="1"/>
  <c r="T114" i="8" a="1"/>
  <c r="T114" i="8" s="1"/>
  <c r="U114" i="8" a="1"/>
  <c r="U114" i="8" s="1"/>
  <c r="V114" i="8" a="1"/>
  <c r="V114" i="8" s="1"/>
  <c r="W114" i="8" a="1"/>
  <c r="W114" i="8" s="1"/>
  <c r="X114" i="8" a="1"/>
  <c r="X114" i="8" s="1"/>
  <c r="Y114" i="8" a="1"/>
  <c r="Y114" i="8" s="1"/>
  <c r="Z114" i="8" a="1"/>
  <c r="Z114" i="8" s="1"/>
  <c r="AA114" i="8" a="1"/>
  <c r="AA114" i="8" s="1"/>
  <c r="AB114" i="8" a="1"/>
  <c r="AB114" i="8" s="1"/>
  <c r="AC114" i="8" a="1"/>
  <c r="AC114" i="8" s="1"/>
  <c r="AD114" i="8" a="1"/>
  <c r="AD114" i="8" s="1"/>
  <c r="AE114" i="8" a="1"/>
  <c r="AE114" i="8" s="1"/>
  <c r="B114" i="8" a="1"/>
  <c r="B114" i="8" s="1"/>
  <c r="C103" i="8" a="1"/>
  <c r="C103" i="8" s="1"/>
  <c r="D103" i="8" a="1"/>
  <c r="D103" i="8" s="1"/>
  <c r="E103" i="8" a="1"/>
  <c r="E103" i="8" s="1"/>
  <c r="F103" i="8" a="1"/>
  <c r="F103" i="8" s="1"/>
  <c r="G103" i="8" a="1"/>
  <c r="G103" i="8" s="1"/>
  <c r="H103" i="8" a="1"/>
  <c r="H103" i="8" s="1"/>
  <c r="I103" i="8" a="1"/>
  <c r="I103" i="8" s="1"/>
  <c r="J103" i="8" a="1"/>
  <c r="J103" i="8" s="1"/>
  <c r="K103" i="8" a="1"/>
  <c r="K103" i="8" s="1"/>
  <c r="L103" i="8" a="1"/>
  <c r="L103" i="8" s="1"/>
  <c r="M103" i="8" a="1"/>
  <c r="M103" i="8" s="1"/>
  <c r="N103" i="8" a="1"/>
  <c r="N103" i="8" s="1"/>
  <c r="O103" i="8" a="1"/>
  <c r="O103" i="8" s="1"/>
  <c r="P103" i="8" a="1"/>
  <c r="P103" i="8" s="1"/>
  <c r="Q103" i="8" a="1"/>
  <c r="Q103" i="8" s="1"/>
  <c r="R103" i="8" a="1"/>
  <c r="R103" i="8" s="1"/>
  <c r="S103" i="8" a="1"/>
  <c r="S103" i="8" s="1"/>
  <c r="T103" i="8" a="1"/>
  <c r="T103" i="8" s="1"/>
  <c r="U103" i="8" a="1"/>
  <c r="U103" i="8" s="1"/>
  <c r="V103" i="8" a="1"/>
  <c r="V103" i="8" s="1"/>
  <c r="W103" i="8" a="1"/>
  <c r="W103" i="8" s="1"/>
  <c r="X103" i="8" a="1"/>
  <c r="X103" i="8" s="1"/>
  <c r="Y103" i="8" a="1"/>
  <c r="Y103" i="8" s="1"/>
  <c r="Z103" i="8" a="1"/>
  <c r="Z103" i="8" s="1"/>
  <c r="AA103" i="8" a="1"/>
  <c r="AA103" i="8" s="1"/>
  <c r="AB103" i="8" a="1"/>
  <c r="AB103" i="8" s="1"/>
  <c r="AC103" i="8" a="1"/>
  <c r="AC103" i="8" s="1"/>
  <c r="AD103" i="8" a="1"/>
  <c r="AD103" i="8" s="1"/>
  <c r="AE103" i="8" a="1"/>
  <c r="AE103" i="8" s="1"/>
  <c r="AF103" i="8" a="1"/>
  <c r="AF103" i="8" s="1"/>
  <c r="B103" i="8" a="1"/>
  <c r="B103" i="8" s="1"/>
  <c r="C92" i="8" a="1"/>
  <c r="C92" i="8" s="1"/>
  <c r="D92" i="8" a="1"/>
  <c r="D92" i="8" s="1"/>
  <c r="E92" i="8" a="1"/>
  <c r="E92" i="8" s="1"/>
  <c r="F92" i="8" a="1"/>
  <c r="F92" i="8" s="1"/>
  <c r="G92" i="8" a="1"/>
  <c r="G92" i="8" s="1"/>
  <c r="H92" i="8" a="1"/>
  <c r="H92" i="8" s="1"/>
  <c r="I92" i="8" a="1"/>
  <c r="I92" i="8" s="1"/>
  <c r="J92" i="8" a="1"/>
  <c r="J92" i="8" s="1"/>
  <c r="K92" i="8" a="1"/>
  <c r="K92" i="8" s="1"/>
  <c r="L92" i="8" a="1"/>
  <c r="L92" i="8" s="1"/>
  <c r="M92" i="8" a="1"/>
  <c r="M92" i="8" s="1"/>
  <c r="N92" i="8" a="1"/>
  <c r="N92" i="8" s="1"/>
  <c r="O92" i="8" a="1"/>
  <c r="O92" i="8" s="1"/>
  <c r="P92" i="8" a="1"/>
  <c r="P92" i="8" s="1"/>
  <c r="Q92" i="8" a="1"/>
  <c r="Q92" i="8" s="1"/>
  <c r="R92" i="8" a="1"/>
  <c r="R92" i="8" s="1"/>
  <c r="S92" i="8" a="1"/>
  <c r="S92" i="8" s="1"/>
  <c r="T92" i="8" a="1"/>
  <c r="T92" i="8" s="1"/>
  <c r="U92" i="8" a="1"/>
  <c r="U92" i="8" s="1"/>
  <c r="V92" i="8" a="1"/>
  <c r="V92" i="8" s="1"/>
  <c r="W92" i="8" a="1"/>
  <c r="W92" i="8" s="1"/>
  <c r="X92" i="8" a="1"/>
  <c r="X92" i="8" s="1"/>
  <c r="Y92" i="8" a="1"/>
  <c r="Y92" i="8" s="1"/>
  <c r="Z92" i="8" a="1"/>
  <c r="Z92" i="8" s="1"/>
  <c r="AA92" i="8" a="1"/>
  <c r="AA92" i="8" s="1"/>
  <c r="AB92" i="8" a="1"/>
  <c r="AB92" i="8" s="1"/>
  <c r="AC92" i="8" a="1"/>
  <c r="AC92" i="8" s="1"/>
  <c r="AD92" i="8" a="1"/>
  <c r="AD92" i="8" s="1"/>
  <c r="AE92" i="8" a="1"/>
  <c r="AE92" i="8" s="1"/>
  <c r="B92" i="8" a="1"/>
  <c r="B92" i="8" s="1"/>
  <c r="C81" i="8" a="1"/>
  <c r="C81" i="8" s="1"/>
  <c r="D81" i="8" a="1"/>
  <c r="D81" i="8" s="1"/>
  <c r="E81" i="8" a="1"/>
  <c r="E81" i="8" s="1"/>
  <c r="F81" i="8" a="1"/>
  <c r="F81" i="8" s="1"/>
  <c r="G81" i="8" a="1"/>
  <c r="G81" i="8" s="1"/>
  <c r="H81" i="8" a="1"/>
  <c r="H81" i="8" s="1"/>
  <c r="I81" i="8" a="1"/>
  <c r="I81" i="8" s="1"/>
  <c r="J81" i="8" a="1"/>
  <c r="J81" i="8" s="1"/>
  <c r="K81" i="8" a="1"/>
  <c r="K81" i="8" s="1"/>
  <c r="L81" i="8" a="1"/>
  <c r="L81" i="8" s="1"/>
  <c r="M81" i="8" a="1"/>
  <c r="M81" i="8" s="1"/>
  <c r="N81" i="8" a="1"/>
  <c r="N81" i="8" s="1"/>
  <c r="O81" i="8" a="1"/>
  <c r="O81" i="8" s="1"/>
  <c r="P81" i="8" a="1"/>
  <c r="P81" i="8" s="1"/>
  <c r="Q81" i="8" a="1"/>
  <c r="Q81" i="8" s="1"/>
  <c r="R81" i="8" a="1"/>
  <c r="R81" i="8" s="1"/>
  <c r="S81" i="8" a="1"/>
  <c r="S81" i="8" s="1"/>
  <c r="T81" i="8" a="1"/>
  <c r="T81" i="8" s="1"/>
  <c r="U81" i="8" a="1"/>
  <c r="U81" i="8" s="1"/>
  <c r="V81" i="8" a="1"/>
  <c r="V81" i="8" s="1"/>
  <c r="W81" i="8" a="1"/>
  <c r="W81" i="8" s="1"/>
  <c r="X81" i="8" a="1"/>
  <c r="X81" i="8" s="1"/>
  <c r="Y81" i="8" a="1"/>
  <c r="Y81" i="8" s="1"/>
  <c r="Z81" i="8" a="1"/>
  <c r="Z81" i="8" s="1"/>
  <c r="AA81" i="8" a="1"/>
  <c r="AA81" i="8" s="1"/>
  <c r="AB81" i="8" a="1"/>
  <c r="AB81" i="8" s="1"/>
  <c r="AC81" i="8" a="1"/>
  <c r="AC81" i="8" s="1"/>
  <c r="AD81" i="8" a="1"/>
  <c r="AD81" i="8" s="1"/>
  <c r="AE81" i="8" a="1"/>
  <c r="AE81" i="8" s="1"/>
  <c r="AF81" i="8" a="1"/>
  <c r="AF81" i="8" s="1"/>
  <c r="B81" i="8" a="1"/>
  <c r="B81" i="8" s="1"/>
  <c r="C70" i="8" a="1"/>
  <c r="C70" i="8" s="1"/>
  <c r="D70" i="8" a="1"/>
  <c r="D70" i="8" s="1"/>
  <c r="E70" i="8" a="1"/>
  <c r="E70" i="8" s="1"/>
  <c r="F70" i="8" a="1"/>
  <c r="F70" i="8" s="1"/>
  <c r="G70" i="8" a="1"/>
  <c r="G70" i="8" s="1"/>
  <c r="H70" i="8" a="1"/>
  <c r="H70" i="8" s="1"/>
  <c r="I70" i="8" a="1"/>
  <c r="I70" i="8" s="1"/>
  <c r="J70" i="8" a="1"/>
  <c r="J70" i="8" s="1"/>
  <c r="K70" i="8" a="1"/>
  <c r="K70" i="8" s="1"/>
  <c r="L70" i="8" a="1"/>
  <c r="L70" i="8" s="1"/>
  <c r="M70" i="8" a="1"/>
  <c r="M70" i="8" s="1"/>
  <c r="N70" i="8" a="1"/>
  <c r="N70" i="8" s="1"/>
  <c r="O70" i="8" a="1"/>
  <c r="O70" i="8" s="1"/>
  <c r="P70" i="8" a="1"/>
  <c r="P70" i="8" s="1"/>
  <c r="Q70" i="8" a="1"/>
  <c r="Q70" i="8" s="1"/>
  <c r="R70" i="8" a="1"/>
  <c r="R70" i="8" s="1"/>
  <c r="S70" i="8" a="1"/>
  <c r="S70" i="8" s="1"/>
  <c r="T70" i="8" a="1"/>
  <c r="T70" i="8" s="1"/>
  <c r="U70" i="8" a="1"/>
  <c r="U70" i="8" s="1"/>
  <c r="V70" i="8" a="1"/>
  <c r="V70" i="8" s="1"/>
  <c r="W70" i="8" a="1"/>
  <c r="W70" i="8" s="1"/>
  <c r="X70" i="8" a="1"/>
  <c r="X70" i="8" s="1"/>
  <c r="Y70" i="8" a="1"/>
  <c r="Y70" i="8" s="1"/>
  <c r="Z70" i="8" a="1"/>
  <c r="Z70" i="8" s="1"/>
  <c r="AA70" i="8" a="1"/>
  <c r="AA70" i="8" s="1"/>
  <c r="AB70" i="8" a="1"/>
  <c r="AB70" i="8" s="1"/>
  <c r="AC70" i="8" a="1"/>
  <c r="AC70" i="8" s="1"/>
  <c r="AD70" i="8" a="1"/>
  <c r="AD70" i="8" s="1"/>
  <c r="AE70" i="8" a="1"/>
  <c r="AE70" i="8" s="1"/>
  <c r="AF70" i="8" a="1"/>
  <c r="AF70" i="8" s="1"/>
  <c r="B70" i="8" a="1"/>
  <c r="B70" i="8" s="1"/>
  <c r="C59" i="8" a="1"/>
  <c r="C59" i="8" s="1"/>
  <c r="D59" i="8" a="1"/>
  <c r="D59" i="8" s="1"/>
  <c r="E59" i="8" a="1"/>
  <c r="E59" i="8" s="1"/>
  <c r="F59" i="8" a="1"/>
  <c r="F59" i="8" s="1"/>
  <c r="G59" i="8" a="1"/>
  <c r="G59" i="8" s="1"/>
  <c r="H59" i="8" a="1"/>
  <c r="H59" i="8" s="1"/>
  <c r="I59" i="8" a="1"/>
  <c r="I59" i="8" s="1"/>
  <c r="J59" i="8" a="1"/>
  <c r="J59" i="8" s="1"/>
  <c r="K59" i="8" a="1"/>
  <c r="K59" i="8" s="1"/>
  <c r="L59" i="8" a="1"/>
  <c r="L59" i="8" s="1"/>
  <c r="M59" i="8" a="1"/>
  <c r="M59" i="8" s="1"/>
  <c r="N59" i="8" a="1"/>
  <c r="N59" i="8" s="1"/>
  <c r="O59" i="8" a="1"/>
  <c r="O59" i="8" s="1"/>
  <c r="P59" i="8" a="1"/>
  <c r="P59" i="8" s="1"/>
  <c r="Q59" i="8" a="1"/>
  <c r="Q59" i="8" s="1"/>
  <c r="R59" i="8" a="1"/>
  <c r="R59" i="8" s="1"/>
  <c r="S59" i="8" a="1"/>
  <c r="S59" i="8" s="1"/>
  <c r="T59" i="8" a="1"/>
  <c r="T59" i="8" s="1"/>
  <c r="U59" i="8" a="1"/>
  <c r="U59" i="8" s="1"/>
  <c r="V59" i="8" a="1"/>
  <c r="V59" i="8" s="1"/>
  <c r="W59" i="8" a="1"/>
  <c r="W59" i="8" s="1"/>
  <c r="X59" i="8" a="1"/>
  <c r="X59" i="8" s="1"/>
  <c r="Y59" i="8" a="1"/>
  <c r="Y59" i="8" s="1"/>
  <c r="Z59" i="8" a="1"/>
  <c r="Z59" i="8" s="1"/>
  <c r="AA59" i="8" a="1"/>
  <c r="AA59" i="8" s="1"/>
  <c r="AB59" i="8" a="1"/>
  <c r="AB59" i="8" s="1"/>
  <c r="AC59" i="8" a="1"/>
  <c r="AC59" i="8" s="1"/>
  <c r="AD59" i="8" a="1"/>
  <c r="AD59" i="8" s="1"/>
  <c r="AE59" i="8" a="1"/>
  <c r="AE59" i="8" s="1"/>
  <c r="B59" i="8" a="1"/>
  <c r="B59" i="8" s="1"/>
  <c r="C48" i="8" a="1"/>
  <c r="C48" i="8" s="1"/>
  <c r="D48" i="8" a="1"/>
  <c r="D48" i="8" s="1"/>
  <c r="E48" i="8" a="1"/>
  <c r="E48" i="8" s="1"/>
  <c r="F48" i="8" a="1"/>
  <c r="F48" i="8" s="1"/>
  <c r="G48" i="8" a="1"/>
  <c r="G48" i="8" s="1"/>
  <c r="H48" i="8" a="1"/>
  <c r="H48" i="8" s="1"/>
  <c r="I48" i="8" a="1"/>
  <c r="I48" i="8" s="1"/>
  <c r="J48" i="8" a="1"/>
  <c r="J48" i="8" s="1"/>
  <c r="K48" i="8" a="1"/>
  <c r="K48" i="8" s="1"/>
  <c r="L48" i="8" a="1"/>
  <c r="L48" i="8" s="1"/>
  <c r="M48" i="8" a="1"/>
  <c r="M48" i="8" s="1"/>
  <c r="N48" i="8" a="1"/>
  <c r="N48" i="8" s="1"/>
  <c r="O48" i="8" a="1"/>
  <c r="O48" i="8" s="1"/>
  <c r="P48" i="8" a="1"/>
  <c r="P48" i="8" s="1"/>
  <c r="Q48" i="8" a="1"/>
  <c r="Q48" i="8" s="1"/>
  <c r="R48" i="8" a="1"/>
  <c r="R48" i="8" s="1"/>
  <c r="S48" i="8" a="1"/>
  <c r="S48" i="8" s="1"/>
  <c r="T48" i="8" a="1"/>
  <c r="T48" i="8" s="1"/>
  <c r="U48" i="8" a="1"/>
  <c r="U48" i="8" s="1"/>
  <c r="V48" i="8" a="1"/>
  <c r="V48" i="8" s="1"/>
  <c r="W48" i="8" a="1"/>
  <c r="W48" i="8" s="1"/>
  <c r="X48" i="8" a="1"/>
  <c r="X48" i="8" s="1"/>
  <c r="Y48" i="8" a="1"/>
  <c r="Y48" i="8" s="1"/>
  <c r="Z48" i="8" a="1"/>
  <c r="Z48" i="8" s="1"/>
  <c r="AA48" i="8" a="1"/>
  <c r="AA48" i="8" s="1"/>
  <c r="AB48" i="8" a="1"/>
  <c r="AB48" i="8" s="1"/>
  <c r="AC48" i="8" a="1"/>
  <c r="AC48" i="8" s="1"/>
  <c r="AD48" i="8" a="1"/>
  <c r="AD48" i="8" s="1"/>
  <c r="AE48" i="8" a="1"/>
  <c r="AE48" i="8" s="1"/>
  <c r="AF48" i="8" a="1"/>
  <c r="AF48" i="8" s="1"/>
  <c r="B48" i="8" a="1"/>
  <c r="B48" i="8" s="1"/>
  <c r="C26" i="8" a="1"/>
  <c r="C26" i="8" s="1"/>
  <c r="D26" i="8" a="1"/>
  <c r="D26" i="8" s="1"/>
  <c r="E26" i="8" a="1"/>
  <c r="E26" i="8" s="1"/>
  <c r="F26" i="8" a="1"/>
  <c r="F26" i="8" s="1"/>
  <c r="G26" i="8" a="1"/>
  <c r="G26" i="8" s="1"/>
  <c r="H26" i="8" a="1"/>
  <c r="H26" i="8" s="1"/>
  <c r="I26" i="8" a="1"/>
  <c r="I26" i="8" s="1"/>
  <c r="J26" i="8" a="1"/>
  <c r="J26" i="8" s="1"/>
  <c r="K26" i="8" a="1"/>
  <c r="K26" i="8" s="1"/>
  <c r="L26" i="8" a="1"/>
  <c r="L26" i="8" s="1"/>
  <c r="M26" i="8" a="1"/>
  <c r="M26" i="8" s="1"/>
  <c r="N26" i="8" a="1"/>
  <c r="N26" i="8" s="1"/>
  <c r="O26" i="8" a="1"/>
  <c r="O26" i="8" s="1"/>
  <c r="P26" i="8" a="1"/>
  <c r="P26" i="8" s="1"/>
  <c r="Q26" i="8" a="1"/>
  <c r="Q26" i="8" s="1"/>
  <c r="R26" i="8" a="1"/>
  <c r="R26" i="8" s="1"/>
  <c r="S26" i="8" a="1"/>
  <c r="S26" i="8" s="1"/>
  <c r="T26" i="8" a="1"/>
  <c r="T26" i="8" s="1"/>
  <c r="U26" i="8" a="1"/>
  <c r="U26" i="8" s="1"/>
  <c r="V26" i="8" a="1"/>
  <c r="V26" i="8" s="1"/>
  <c r="W26" i="8" a="1"/>
  <c r="W26" i="8" s="1"/>
  <c r="X26" i="8" a="1"/>
  <c r="X26" i="8" s="1"/>
  <c r="Y26" i="8" a="1"/>
  <c r="Y26" i="8" s="1"/>
  <c r="Z26" i="8" a="1"/>
  <c r="Z26" i="8" s="1"/>
  <c r="AA26" i="8" a="1"/>
  <c r="AA26" i="8" s="1"/>
  <c r="AB26" i="8" a="1"/>
  <c r="AB26" i="8" s="1"/>
  <c r="AC26" i="8" a="1"/>
  <c r="AC26" i="8" s="1"/>
  <c r="AD26" i="8" a="1"/>
  <c r="AD26" i="8" s="1"/>
  <c r="AE26" i="8" a="1"/>
  <c r="AE26" i="8" s="1"/>
  <c r="AF26" i="8" a="1"/>
  <c r="AF26" i="8" s="1"/>
  <c r="B26" i="8" a="1"/>
  <c r="B26" i="8" s="1"/>
  <c r="C4" i="8" a="1"/>
  <c r="C4" i="8" s="1"/>
  <c r="D4" i="8" a="1"/>
  <c r="D4" i="8" s="1"/>
  <c r="E4" i="8" a="1"/>
  <c r="E4" i="8" s="1"/>
  <c r="F4" i="8" a="1"/>
  <c r="F4" i="8" s="1"/>
  <c r="G4" i="8" a="1"/>
  <c r="G4" i="8" s="1"/>
  <c r="H4" i="8" a="1"/>
  <c r="H4" i="8" s="1"/>
  <c r="I4" i="8" a="1"/>
  <c r="I4" i="8" s="1"/>
  <c r="J4" i="8" a="1"/>
  <c r="J4" i="8" s="1"/>
  <c r="K4" i="8" a="1"/>
  <c r="K4" i="8" s="1"/>
  <c r="L4" i="8" a="1"/>
  <c r="L4" i="8" s="1"/>
  <c r="M4" i="8" a="1"/>
  <c r="M4" i="8" s="1"/>
  <c r="N4" i="8" a="1"/>
  <c r="N4" i="8" s="1"/>
  <c r="O4" i="8" a="1"/>
  <c r="O4" i="8" s="1"/>
  <c r="P4" i="8" a="1"/>
  <c r="P4" i="8" s="1"/>
  <c r="Q4" i="8" a="1"/>
  <c r="Q4" i="8" s="1"/>
  <c r="R4" i="8" a="1"/>
  <c r="R4" i="8" s="1"/>
  <c r="S4" i="8" a="1"/>
  <c r="S4" i="8" s="1"/>
  <c r="T4" i="8" a="1"/>
  <c r="T4" i="8" s="1"/>
  <c r="U4" i="8" a="1"/>
  <c r="U4" i="8" s="1"/>
  <c r="V4" i="8" a="1"/>
  <c r="V4" i="8" s="1"/>
  <c r="W4" i="8" a="1"/>
  <c r="W4" i="8" s="1"/>
  <c r="X4" i="8" a="1"/>
  <c r="X4" i="8" s="1"/>
  <c r="Y4" i="8" a="1"/>
  <c r="Y4" i="8" s="1"/>
  <c r="Z4" i="8" a="1"/>
  <c r="Z4" i="8" s="1"/>
  <c r="AA4" i="8" a="1"/>
  <c r="AA4" i="8" s="1"/>
  <c r="AB4" i="8" a="1"/>
  <c r="AB4" i="8" s="1"/>
  <c r="AC4" i="8" a="1"/>
  <c r="AC4" i="8" s="1"/>
  <c r="AD4" i="8" a="1"/>
  <c r="AD4" i="8" s="1"/>
  <c r="AE4" i="8" a="1"/>
  <c r="AE4" i="8" s="1"/>
  <c r="AF4" i="8" a="1"/>
  <c r="AF4" i="8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<sst xmlns="http://schemas.openxmlformats.org/spreadsheetml/2006/main" count="918" uniqueCount="37">
  <si>
    <t>DATE_DEMANDE</t>
  </si>
  <si>
    <t>DATE_DEBUT</t>
  </si>
  <si>
    <t>DATE_FIN</t>
  </si>
  <si>
    <t>PRENOM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</si>
  <si>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</si>
  <si>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</si>
  <si>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</si>
  <si>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</si>
  <si>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</si>
  <si>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</si>
  <si>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</si>
  <si>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</si>
  <si>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</si>
  <si>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</si>
  <si>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</si>
  <si>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Août</t>
  </si>
  <si>
    <t>DATE DEBUT</t>
  </si>
  <si>
    <t>DATE FIN</t>
  </si>
  <si>
    <t>Noël</t>
  </si>
  <si>
    <t>Jours Fériés</t>
  </si>
  <si>
    <t>Jour de l'an</t>
  </si>
  <si>
    <t>Fête du travail</t>
  </si>
  <si>
    <t>Armistice 39/45</t>
  </si>
  <si>
    <t>Fête Nationale</t>
  </si>
  <si>
    <t>Assomption</t>
  </si>
  <si>
    <t>Toussaint</t>
  </si>
  <si>
    <t>Armistice 1918</t>
  </si>
  <si>
    <t>Lundi Pâques</t>
  </si>
  <si>
    <t>Jeudi ascension</t>
  </si>
  <si>
    <t>lundi Pentecôte (travaillé)</t>
  </si>
  <si>
    <t>GUILLAUME</t>
  </si>
  <si>
    <t>LAURENT</t>
  </si>
  <si>
    <t>LARBI</t>
  </si>
  <si>
    <t>THIERRY</t>
  </si>
  <si>
    <t>STEPHANE</t>
  </si>
  <si>
    <t>AYMERIC</t>
  </si>
  <si>
    <t>VINCENT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</si>
</sst>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 mmm;@"/>
  </numFmts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0" fillId="0" borderId="4" xfId="0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16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left"/>
    </xf>
    <xf numFmtId="164" fontId="0" fillId="0" borderId="10" xfId="0" applyNumberFormat="1" applyBorder="1" applyAlignment="1">
      <alignment horizontal="center"/>
    </xf>
    <xf numFmtId="164" fontId="0" fillId="3" borderId="11" xfId="0" applyNumberFormat="1" applyFill="1" applyBorder="1" applyAlignment="1">
      <alignment horizontal="center"/>
    </xf>
    <xf numFmtId="0" fontId="0" fillId="3" borderId="12" xfId="0" applyFill="1" applyBorder="1" applyAlignment="1">
      <alignment horizontal="left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60"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/>
        <top/>
        <bottom/>
      </border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numFmt numFmtId="27" formatCode="dd/mm/yyyy\ hh:mm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numFmt numFmtId="27" formatCode="dd/mm/yyyy\ hh:mm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numFmt numFmtId="27" formatCode="dd/mm/yyyy\ hh:mm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numFmt numFmtId="27" formatCode="dd/mm/yyyy\ hh:mm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numFmt numFmtId="27" formatCode="dd/mm/yyyy\ hh:mm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numFmt numFmtId="27" formatCode="dd/mm/yyyy\ hh:mm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numFmt numFmtId="27" formatCode="dd/mm/yyyy\ hh:mm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E9AE374-B2FB-4198-9A96-F4DCF6A6CA72}" name="BREIL10" displayName="BREIL10" ref="A1:E31" totalsRowShown="0">
  <autoFilter ref="A1:E31" xr:uid="{9E9AE374-B2FB-4198-9A96-F4DCF6A6CA72}"/>
  <sortState xmlns:xlrd2="http://schemas.microsoft.com/office/spreadsheetml/2017/richdata2" ref="A2:E4">
    <sortCondition descending="1" ref="B1:B4"/>
  </sortState>
  <tableColumns count="5">
    <tableColumn id="14" xr3:uid="{3049B473-BC25-47E7-8FEA-6CDD11FE6CC4}" name="PRENOM" dataDxfId="17"/>
    <tableColumn id="7" xr3:uid="{ABC04E86-EC0A-46A1-A87C-466CCDE62004}" name="DATE_DEBUT" dataDxfId="16"/>
    <tableColumn id="8" xr3:uid="{1C55CEBB-2E9A-4B36-8658-50596F4E4917}" name="DATE_FIN" dataDxfId="15"/>
    <tableColumn id="1" xr3:uid="{C472F2C3-66F5-4B18-8658-53A0485C2D90}" name="DATE DEBUT" dataDxfId="14">
      <calculatedColumnFormula>INT(BREIL10[[#This Row],[DATE_DEBUT]])</calculatedColumnFormula>
    </tableColumn>
    <tableColumn id="4" xr3:uid="{2FC4259A-5D4E-47BB-A42F-890138A20757}" name="DATE FIN" dataDxfId="13">
      <calculatedColumnFormula>INT(BREIL10[[#This Row],[DATE_FIN]])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746F558-3E28-4FD6-B931-0398565F3B30}" name="BREIL" displayName="BREIL" ref="A1:F98" totalsRowShown="0">
  <autoFilter ref="A1:F98" xr:uid="{79548CCB-4804-4278-A32C-72CB15A45D63}"/>
  <sortState xmlns:xlrd2="http://schemas.microsoft.com/office/spreadsheetml/2017/richdata2" ref="A2:F98">
    <sortCondition descending="1" ref="C1:C98"/>
  </sortState>
  <tableColumns count="6">
    <tableColumn id="14" xr3:uid="{39C33F2D-F8C3-4543-BCC0-013D3549BC26}" name="PRENOM" dataDxfId="59"/>
    <tableColumn id="5" xr3:uid="{12790493-51D1-4F00-A97D-76B70BC3F7EC}" name="DATE_DEMANDE" dataDxfId="58"/>
    <tableColumn id="7" xr3:uid="{AB78F83D-DFE3-4AC4-A020-E8CDBCEB48DE}" name="DATE_DEBUT" dataDxfId="57"/>
    <tableColumn id="8" xr3:uid="{4CB9656A-40BB-4E71-B2AA-E9C00C956C05}" name="DATE_FIN" dataDxfId="56"/>
    <tableColumn id="1" xr3:uid="{3CB5B1E4-389A-407A-AA69-266250E56852}" name="DATE DEBUT" dataDxfId="55">
      <calculatedColumnFormula>INT(BREIL[[#This Row],[DATE_DEBUT]])</calculatedColumnFormula>
    </tableColumn>
    <tableColumn id="4" xr3:uid="{B995C4D0-FEE4-447B-8BFC-C258DBE8CA56}" name="DATE FIN" dataDxfId="54">
      <calculatedColumnFormula>INT(BREIL[[#This Row],[DATE_FIN]])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53D95E-432E-403F-896E-8FC89E40D17B}" name="BROLESE" displayName="BROLESE" ref="A1:F99" totalsRowShown="0">
  <autoFilter ref="A1:F99" xr:uid="{79548CCB-4804-4278-A32C-72CB15A45D63}"/>
  <sortState xmlns:xlrd2="http://schemas.microsoft.com/office/spreadsheetml/2017/richdata2" ref="A2:F99">
    <sortCondition descending="1" ref="C1:C99"/>
  </sortState>
  <tableColumns count="6">
    <tableColumn id="14" xr3:uid="{B2B502B1-4BB4-4807-9ED1-7326D2B8684E}" name="PRENOM" dataDxfId="53"/>
    <tableColumn id="5" xr3:uid="{917A66B8-2A1A-4979-A3F2-5770B92DFCDB}" name="DATE_DEMANDE" dataDxfId="52"/>
    <tableColumn id="7" xr3:uid="{00D3069C-6FE5-46F0-8ADA-EDEC26D32270}" name="DATE_DEBUT" dataDxfId="51"/>
    <tableColumn id="8" xr3:uid="{384DE402-04C4-45F4-8765-878969D12F50}" name="DATE_FIN" dataDxfId="50"/>
    <tableColumn id="1" xr3:uid="{4238C670-7418-41EB-88E2-3431630FEB29}" name="DATE DEBUT" dataDxfId="49">
      <calculatedColumnFormula>INT(BROLESE[[#This Row],[DATE_DEBUT]])</calculatedColumnFormula>
    </tableColumn>
    <tableColumn id="4" xr3:uid="{F45C48D3-742C-403A-A97B-3AE47EA6C274}" name="DATE FIN" dataDxfId="48">
      <calculatedColumnFormula>INT(BROLESE[[#This Row],[DATE_FIN]])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54AA4A8-023A-46B8-9299-9E22E23D9EE3}" name="ESSABAR" displayName="ESSABAR" ref="A1:F151" totalsRowShown="0">
  <autoFilter ref="A1:F151" xr:uid="{79548CCB-4804-4278-A32C-72CB15A45D63}"/>
  <sortState xmlns:xlrd2="http://schemas.microsoft.com/office/spreadsheetml/2017/richdata2" ref="A2:F151">
    <sortCondition descending="1" ref="C1:C151"/>
  </sortState>
  <tableColumns count="6">
    <tableColumn id="14" xr3:uid="{0E186D47-0E16-4F34-B5AB-CE7C39FC66C7}" name="PRENOM" dataDxfId="47"/>
    <tableColumn id="5" xr3:uid="{C6B1A8E9-8917-4644-9A05-4A749A8447FF}" name="DATE_DEMANDE" dataDxfId="46"/>
    <tableColumn id="7" xr3:uid="{625A0447-4D37-4FB4-A097-EFDE49843CCA}" name="DATE_DEBUT" dataDxfId="45"/>
    <tableColumn id="8" xr3:uid="{3EEA2C60-3987-447D-9290-4094A8D2F6A7}" name="DATE_FIN" dataDxfId="44"/>
    <tableColumn id="1" xr3:uid="{D52606CD-47D3-480F-81B1-AE3C78318D4C}" name="DATE DEBUT" dataDxfId="43">
      <calculatedColumnFormula>INT(ESSABAR[[#This Row],[DATE_DEBUT]])</calculatedColumnFormula>
    </tableColumn>
    <tableColumn id="4" xr3:uid="{CBD15552-0923-412D-83A5-21D0144054FD}" name="DATE FIN" dataDxfId="42">
      <calculatedColumnFormula>INT(ESSABAR[[#This Row],[DATE_FIN]])</calculatedColumnFormula>
    </tableColumn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3DC80A8-5711-4AFC-8238-089AE76925F3}" name="FORTASSY" displayName="FORTASSY" ref="A1:F121" totalsRowShown="0">
  <autoFilter ref="A1:F121" xr:uid="{79548CCB-4804-4278-A32C-72CB15A45D63}"/>
  <sortState xmlns:xlrd2="http://schemas.microsoft.com/office/spreadsheetml/2017/richdata2" ref="A2:F121">
    <sortCondition descending="1" ref="C1:C121"/>
  </sortState>
  <tableColumns count="6">
    <tableColumn id="14" xr3:uid="{9A0D9F1A-D4EF-4477-BD9E-20662435C174}" name="PRENOM" dataDxfId="41"/>
    <tableColumn id="5" xr3:uid="{94F8A1DF-5743-4948-94F8-DF9DB50AA3D9}" name="DATE_DEMANDE" dataDxfId="40"/>
    <tableColumn id="7" xr3:uid="{43882FE9-2EA9-42A8-8C5C-346C0E549672}" name="DATE_DEBUT" dataDxfId="39"/>
    <tableColumn id="8" xr3:uid="{034B7B17-CAE8-4D23-B176-D41B3294884F}" name="DATE_FIN" dataDxfId="38"/>
    <tableColumn id="1" xr3:uid="{1F6D7FA3-7E90-4237-8BB8-8E4EA943AE76}" name="DATE DEBUT" dataDxfId="37">
      <calculatedColumnFormula>INT(FORTASSY[[#This Row],[DATE_DEBUT]])</calculatedColumnFormula>
    </tableColumn>
    <tableColumn id="4" xr3:uid="{CCE3A824-AB55-4FC7-8C0B-31430A3B47DB}" name="DATE FIN" dataDxfId="36">
      <calculatedColumnFormula>INT(FORTASSY[[#This Row],[DATE_FIN]])</calculatedColumnFormula>
    </tableColumn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F424490-0D43-4062-9624-082749113120}" name="HERCEGOV" displayName="HERCEGOV" ref="A1:F129" totalsRowShown="0">
  <autoFilter ref="A1:F129" xr:uid="{79548CCB-4804-4278-A32C-72CB15A45D63}"/>
  <sortState xmlns:xlrd2="http://schemas.microsoft.com/office/spreadsheetml/2017/richdata2" ref="A2:F129">
    <sortCondition descending="1" ref="C1:C129"/>
  </sortState>
  <tableColumns count="6">
    <tableColumn id="14" xr3:uid="{45CD8D74-D58A-4728-8058-7DB88996475D}" name="PRENOM" dataDxfId="35"/>
    <tableColumn id="5" xr3:uid="{369FADCB-4B24-4A5E-899F-43CC1278D2DE}" name="DATE_DEMANDE" dataDxfId="34"/>
    <tableColumn id="7" xr3:uid="{71FF4470-7D2F-4CB4-B20A-F7C0362F25A1}" name="DATE_DEBUT" dataDxfId="33"/>
    <tableColumn id="8" xr3:uid="{645D9133-ED78-4EA3-A212-BB23C361CA72}" name="DATE_FIN" dataDxfId="32"/>
    <tableColumn id="1" xr3:uid="{C45FD041-7CC5-4B9D-8AAC-B774DD35476C}" name="DATE DEBUT" dataDxfId="31">
      <calculatedColumnFormula>INT(HERCEGOV[[#This Row],[DATE_DEBUT]])</calculatedColumnFormula>
    </tableColumn>
    <tableColumn id="4" xr3:uid="{5FB38B1C-9336-467C-A353-07F98942ADE4}" name="DATE FIN" dataDxfId="30">
      <calculatedColumnFormula>INT(HERCEGOV[[#This Row],[DATE_FIN]])</calculatedColumnFormula>
    </tableColumn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181D7A3-9F5E-4467-AA97-FDCF10D79CC6}" name="MOTTAIS" displayName="MOTTAIS" ref="A1:F14" totalsRowShown="0">
  <autoFilter ref="A1:F14" xr:uid="{79548CCB-4804-4278-A32C-72CB15A45D63}"/>
  <sortState xmlns:xlrd2="http://schemas.microsoft.com/office/spreadsheetml/2017/richdata2" ref="A2:F14">
    <sortCondition descending="1" ref="C1:C14"/>
  </sortState>
  <tableColumns count="6">
    <tableColumn id="14" xr3:uid="{21BBDB7E-0330-45AF-83E9-CF412BEBB140}" name="PRENOM" dataDxfId="29"/>
    <tableColumn id="5" xr3:uid="{E38B4B6F-87CD-4F29-85A3-AE2F5CC3FC92}" name="DATE_DEMANDE" dataDxfId="28"/>
    <tableColumn id="7" xr3:uid="{401169BE-2707-48DA-BD09-6B04F6FEB516}" name="DATE_DEBUT" dataDxfId="27"/>
    <tableColumn id="8" xr3:uid="{746FF2B5-3DBF-42A7-93F6-00673948F611}" name="DATE_FIN" dataDxfId="26"/>
    <tableColumn id="1" xr3:uid="{F91E0D4C-E2F1-4637-8DE9-93EB5CD72A4C}" name="DATE DEBUT" dataDxfId="25">
      <calculatedColumnFormula>INT(MOTTAIS[[#This Row],[DATE_DEBUT]])</calculatedColumnFormula>
    </tableColumn>
    <tableColumn id="4" xr3:uid="{357EAC59-61C0-462A-B00F-1D639B58036D}" name="DATE FIN" dataDxfId="24">
      <calculatedColumnFormula>INT(MOTTAIS[[#This Row],[DATE_FIN]])</calculatedColumnFormula>
    </tableColumn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B433CFB-0C8B-4A6D-ABBC-3F09946030EB}" name="SARROUILHE" displayName="SARROUILHE" ref="A1:F128" totalsRowShown="0">
  <autoFilter ref="A1:F128" xr:uid="{79548CCB-4804-4278-A32C-72CB15A45D63}"/>
  <sortState xmlns:xlrd2="http://schemas.microsoft.com/office/spreadsheetml/2017/richdata2" ref="A2:F128">
    <sortCondition descending="1" ref="C1:C128"/>
  </sortState>
  <tableColumns count="6">
    <tableColumn id="14" xr3:uid="{34287E1A-11E0-4705-97EE-08E16D4FCAC0}" name="PRENOM" dataDxfId="23"/>
    <tableColumn id="5" xr3:uid="{A4CE50E3-09B3-4BFE-945E-DE55E8A5AE1F}" name="DATE_DEMANDE" dataDxfId="22"/>
    <tableColumn id="7" xr3:uid="{3A7F5E48-6126-4E1B-A917-70D571DEBB76}" name="DATE_DEBUT" dataDxfId="21"/>
    <tableColumn id="8" xr3:uid="{14CECE6B-8019-4154-86D0-5CBF92DD19A1}" name="DATE_FIN" dataDxfId="20"/>
    <tableColumn id="1" xr3:uid="{5BF972C8-14EB-4EE1-BC6E-54567EAE2C51}" name="DATE DEBUT" dataDxfId="19">
      <calculatedColumnFormula>INT(SARROUILHE[[#This Row],[DATE_DEBUT]])</calculatedColumnFormula>
    </tableColumn>
    <tableColumn id="4" xr3:uid="{0F62F34F-518A-408B-BE05-CFA603F9C202}" name="DATE FIN" dataDxfId="18">
      <calculatedColumnFormula>INT(SARROUILHE[[#This Row],[DATE_FIN]])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E19DF-B938-45FD-AE70-CEEC7DFB92A4}">
  <sheetPr>
    <pageSetUpPr fitToPage="1"/>
  </sheetPr>
  <dimension ref="A2:AI132"/>
  <sheetViews>
    <sheetView tabSelected="1" workbookViewId="0">
      <selection activeCell="Y7" sqref="Y7"/>
    </sheetView>
  </sheetViews>
  <sheetFormatPr baseColWidth="10" defaultRowHeight="15" x14ac:dyDescent="0.25"/>
  <cols>
    <col min="1" max="1" width="11.85546875" style="2" bestFit="1" customWidth="1"/>
    <col min="2" max="2" width="4.85546875" style="2" customWidth="1"/>
    <col min="3" max="32" width="4.85546875" style="2" bestFit="1" customWidth="1"/>
    <col min="33" max="33" width="11.42578125" style="2"/>
    <col min="34" max="34" width="11.7109375" style="2" bestFit="1" customWidth="1"/>
    <col min="35" max="35" width="23.85546875" style="2" bestFit="1" customWidth="1"/>
    <col min="36" max="16384" width="11.42578125" style="2"/>
  </cols>
  <sheetData>
    <row r="2" spans="1:35" x14ac:dyDescent="0.25">
      <c r="B2" s="18" t="s">
        <v>4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7"/>
      <c r="AH2" s="7" t="s">
        <v>19</v>
      </c>
      <c r="AI2" s="8" t="str" cm="1">
        <f t="array" aca="1" ref="AI2" ca="1">MID(CELL("nomfichier",$A$1),SEARCH("]",CELL("nomfichier",$A$1))+1,9^9)</f>
        <v>2024</v>
      </c>
    </row>
    <row r="3" spans="1:35" x14ac:dyDescent="0.25">
      <c r="B3" s="5">
        <v>1</v>
      </c>
      <c r="C3" s="5">
        <v>2</v>
      </c>
      <c r="D3" s="5">
        <v>3</v>
      </c>
      <c r="E3" s="5">
        <v>4</v>
      </c>
      <c r="F3" s="5">
        <v>5</v>
      </c>
      <c r="G3" s="5">
        <v>6</v>
      </c>
      <c r="H3" s="5">
        <v>7</v>
      </c>
      <c r="I3" s="5">
        <v>8</v>
      </c>
      <c r="J3" s="5">
        <v>9</v>
      </c>
      <c r="K3" s="5">
        <v>10</v>
      </c>
      <c r="L3" s="5">
        <v>11</v>
      </c>
      <c r="M3" s="5">
        <v>12</v>
      </c>
      <c r="N3" s="5">
        <v>13</v>
      </c>
      <c r="O3" s="5">
        <v>14</v>
      </c>
      <c r="P3" s="5">
        <v>15</v>
      </c>
      <c r="Q3" s="5">
        <v>16</v>
      </c>
      <c r="R3" s="5">
        <v>17</v>
      </c>
      <c r="S3" s="5">
        <v>18</v>
      </c>
      <c r="T3" s="5">
        <v>19</v>
      </c>
      <c r="U3" s="5">
        <v>20</v>
      </c>
      <c r="V3" s="5">
        <v>21</v>
      </c>
      <c r="W3" s="5">
        <v>22</v>
      </c>
      <c r="X3" s="5">
        <v>23</v>
      </c>
      <c r="Y3" s="5">
        <v>24</v>
      </c>
      <c r="Z3" s="5">
        <v>25</v>
      </c>
      <c r="AA3" s="5">
        <v>26</v>
      </c>
      <c r="AB3" s="5">
        <v>27</v>
      </c>
      <c r="AC3" s="5">
        <v>28</v>
      </c>
      <c r="AD3" s="5">
        <v>29</v>
      </c>
      <c r="AE3" s="5">
        <v>30</v>
      </c>
      <c r="AF3" s="5">
        <v>31</v>
      </c>
      <c r="AH3" s="9" cm="1">
        <f t="array" aca="1" ref="AH3" ca="1" xml:space="preserve"> DATE(MID(CELL("nomfichier",$A$1),SEARCH("]",CELL("nomfichier",$A$1))+1,9^9),1,1)</f>
        <v>45292</v>
      </c>
      <c r="AI3" s="10" t="s">
        <v>20</v>
      </c>
    </row>
    <row r="4" spans="1:35" x14ac:dyDescent="0.25">
      <c r="B4" s="5" t="str" cm="1">
        <f t="array" aca="1" ref="B4" ca="1">TEXT(WEEKDAY(DATE(MID(CELL("nomfichier",$A$1),SEARCH("]",CELL("nomfichier",$A$1))+1,9^9),1,B3),1),"jjj")</f>
        <v>lun</v>
      </c>
      <c r="C4" s="5" t="str" cm="1">
        <f t="array" aca="1" ref="C4" ca="1">TEXT(WEEKDAY(DATE(MID(CELL("nomfichier",$A$1),SEARCH("]",CELL("nomfichier",$A$1))+1,9^9),1,C3),1),"jjj")</f>
        <v>mar</v>
      </c>
      <c r="D4" s="5" t="str" cm="1">
        <f t="array" aca="1" ref="D4" ca="1">TEXT(WEEKDAY(DATE(MID(CELL("nomfichier",$A$1),SEARCH("]",CELL("nomfichier",$A$1))+1,9^9),1,D3),1),"jjj")</f>
        <v>mer</v>
      </c>
      <c r="E4" s="5" t="str" cm="1">
        <f t="array" aca="1" ref="E4" ca="1">TEXT(WEEKDAY(DATE(MID(CELL("nomfichier",$A$1),SEARCH("]",CELL("nomfichier",$A$1))+1,9^9),1,E3),1),"jjj")</f>
        <v>jeu</v>
      </c>
      <c r="F4" s="5" t="str" cm="1">
        <f t="array" aca="1" ref="F4" ca="1">TEXT(WEEKDAY(DATE(MID(CELL("nomfichier",$A$1),SEARCH("]",CELL("nomfichier",$A$1))+1,9^9),1,F3),1),"jjj")</f>
        <v>ven</v>
      </c>
      <c r="G4" s="5" t="str" cm="1">
        <f t="array" aca="1" ref="G4" ca="1">TEXT(WEEKDAY(DATE(MID(CELL("nomfichier",$A$1),SEARCH("]",CELL("nomfichier",$A$1))+1,9^9),1,G3),1),"jjj")</f>
        <v>sam</v>
      </c>
      <c r="H4" s="5" t="str" cm="1">
        <f t="array" aca="1" ref="H4" ca="1">TEXT(WEEKDAY(DATE(MID(CELL("nomfichier",$A$1),SEARCH("]",CELL("nomfichier",$A$1))+1,9^9),1,H3),1),"jjj")</f>
        <v>dim</v>
      </c>
      <c r="I4" s="5" t="str" cm="1">
        <f t="array" aca="1" ref="I4" ca="1">TEXT(WEEKDAY(DATE(MID(CELL("nomfichier",$A$1),SEARCH("]",CELL("nomfichier",$A$1))+1,9^9),1,I3),1),"jjj")</f>
        <v>lun</v>
      </c>
      <c r="J4" s="5" t="str" cm="1">
        <f t="array" aca="1" ref="J4" ca="1">TEXT(WEEKDAY(DATE(MID(CELL("nomfichier",$A$1),SEARCH("]",CELL("nomfichier",$A$1))+1,9^9),1,J3),1),"jjj")</f>
        <v>mar</v>
      </c>
      <c r="K4" s="5" t="str" cm="1">
        <f t="array" aca="1" ref="K4" ca="1">TEXT(WEEKDAY(DATE(MID(CELL("nomfichier",$A$1),SEARCH("]",CELL("nomfichier",$A$1))+1,9^9),1,K3),1),"jjj")</f>
        <v>mer</v>
      </c>
      <c r="L4" s="5" t="str" cm="1">
        <f t="array" aca="1" ref="L4" ca="1">TEXT(WEEKDAY(DATE(MID(CELL("nomfichier",$A$1),SEARCH("]",CELL("nomfichier",$A$1))+1,9^9),1,L3),1),"jjj")</f>
        <v>jeu</v>
      </c>
      <c r="M4" s="5" t="str" cm="1">
        <f t="array" aca="1" ref="M4" ca="1">TEXT(WEEKDAY(DATE(MID(CELL("nomfichier",$A$1),SEARCH("]",CELL("nomfichier",$A$1))+1,9^9),1,M3),1),"jjj")</f>
        <v>ven</v>
      </c>
      <c r="N4" s="5" t="str" cm="1">
        <f t="array" aca="1" ref="N4" ca="1">TEXT(WEEKDAY(DATE(MID(CELL("nomfichier",$A$1),SEARCH("]",CELL("nomfichier",$A$1))+1,9^9),1,N3),1),"jjj")</f>
        <v>sam</v>
      </c>
      <c r="O4" s="5" t="str" cm="1">
        <f t="array" aca="1" ref="O4" ca="1">TEXT(WEEKDAY(DATE(MID(CELL("nomfichier",$A$1),SEARCH("]",CELL("nomfichier",$A$1))+1,9^9),1,O3),1),"jjj")</f>
        <v>dim</v>
      </c>
      <c r="P4" s="5" t="str" cm="1">
        <f t="array" aca="1" ref="P4" ca="1">TEXT(WEEKDAY(DATE(MID(CELL("nomfichier",$A$1),SEARCH("]",CELL("nomfichier",$A$1))+1,9^9),1,P3),1),"jjj")</f>
        <v>lun</v>
      </c>
      <c r="Q4" s="5" t="str" cm="1">
        <f t="array" aca="1" ref="Q4" ca="1">TEXT(WEEKDAY(DATE(MID(CELL("nomfichier",$A$1),SEARCH("]",CELL("nomfichier",$A$1))+1,9^9),1,Q3),1),"jjj")</f>
        <v>mar</v>
      </c>
      <c r="R4" s="5" t="str" cm="1">
        <f t="array" aca="1" ref="R4" ca="1">TEXT(WEEKDAY(DATE(MID(CELL("nomfichier",$A$1),SEARCH("]",CELL("nomfichier",$A$1))+1,9^9),1,R3),1),"jjj")</f>
        <v>mer</v>
      </c>
      <c r="S4" s="5" t="str" cm="1">
        <f t="array" aca="1" ref="S4" ca="1">TEXT(WEEKDAY(DATE(MID(CELL("nomfichier",$A$1),SEARCH("]",CELL("nomfichier",$A$1))+1,9^9),1,S3),1),"jjj")</f>
        <v>jeu</v>
      </c>
      <c r="T4" s="5" t="str" cm="1">
        <f t="array" aca="1" ref="T4" ca="1">TEXT(WEEKDAY(DATE(MID(CELL("nomfichier",$A$1),SEARCH("]",CELL("nomfichier",$A$1))+1,9^9),1,T3),1),"jjj")</f>
        <v>ven</v>
      </c>
      <c r="U4" s="5" t="str" cm="1">
        <f t="array" aca="1" ref="U4" ca="1">TEXT(WEEKDAY(DATE(MID(CELL("nomfichier",$A$1),SEARCH("]",CELL("nomfichier",$A$1))+1,9^9),1,U3),1),"jjj")</f>
        <v>sam</v>
      </c>
      <c r="V4" s="5" t="str" cm="1">
        <f t="array" aca="1" ref="V4" ca="1">TEXT(WEEKDAY(DATE(MID(CELL("nomfichier",$A$1),SEARCH("]",CELL("nomfichier",$A$1))+1,9^9),1,V3),1),"jjj")</f>
        <v>dim</v>
      </c>
      <c r="W4" s="5" t="str" cm="1">
        <f t="array" aca="1" ref="W4" ca="1">TEXT(WEEKDAY(DATE(MID(CELL("nomfichier",$A$1),SEARCH("]",CELL("nomfichier",$A$1))+1,9^9),1,W3),1),"jjj")</f>
        <v>lun</v>
      </c>
      <c r="X4" s="5" t="str" cm="1">
        <f t="array" aca="1" ref="X4" ca="1">TEXT(WEEKDAY(DATE(MID(CELL("nomfichier",$A$1),SEARCH("]",CELL("nomfichier",$A$1))+1,9^9),1,X3),1),"jjj")</f>
        <v>mar</v>
      </c>
      <c r="Y4" s="5" t="str" cm="1">
        <f t="array" aca="1" ref="Y4" ca="1">TEXT(WEEKDAY(DATE(MID(CELL("nomfichier",$A$1),SEARCH("]",CELL("nomfichier",$A$1))+1,9^9),1,Y3),1),"jjj")</f>
        <v>mer</v>
      </c>
      <c r="Z4" s="5" t="str" cm="1">
        <f t="array" aca="1" ref="Z4" ca="1">TEXT(WEEKDAY(DATE(MID(CELL("nomfichier",$A$1),SEARCH("]",CELL("nomfichier",$A$1))+1,9^9),1,Z3),1),"jjj")</f>
        <v>jeu</v>
      </c>
      <c r="AA4" s="5" t="str" cm="1">
        <f t="array" aca="1" ref="AA4" ca="1">TEXT(WEEKDAY(DATE(MID(CELL("nomfichier",$A$1),SEARCH("]",CELL("nomfichier",$A$1))+1,9^9),1,AA3),1),"jjj")</f>
        <v>ven</v>
      </c>
      <c r="AB4" s="5" t="str" cm="1">
        <f t="array" aca="1" ref="AB4" ca="1">TEXT(WEEKDAY(DATE(MID(CELL("nomfichier",$A$1),SEARCH("]",CELL("nomfichier",$A$1))+1,9^9),1,AB3),1),"jjj")</f>
        <v>sam</v>
      </c>
      <c r="AC4" s="5" t="str" cm="1">
        <f t="array" aca="1" ref="AC4" ca="1">TEXT(WEEKDAY(DATE(MID(CELL("nomfichier",$A$1),SEARCH("]",CELL("nomfichier",$A$1))+1,9^9),1,AC3),1),"jjj")</f>
        <v>dim</v>
      </c>
      <c r="AD4" s="5" t="str" cm="1">
        <f t="array" aca="1" ref="AD4" ca="1">TEXT(WEEKDAY(DATE(MID(CELL("nomfichier",$A$1),SEARCH("]",CELL("nomfichier",$A$1))+1,9^9),1,AD3),1),"jjj")</f>
        <v>lun</v>
      </c>
      <c r="AE4" s="5" t="str" cm="1">
        <f t="array" aca="1" ref="AE4" ca="1">TEXT(WEEKDAY(DATE(MID(CELL("nomfichier",$A$1),SEARCH("]",CELL("nomfichier",$A$1))+1,9^9),1,AE3),1),"jjj")</f>
        <v>mar</v>
      </c>
      <c r="AF4" s="5" t="str" cm="1">
        <f t="array" aca="1" ref="AF4" ca="1">TEXT(WEEKDAY(DATE(MID(CELL("nomfichier",$A$1),SEARCH("]",CELL("nomfichier",$A$1))+1,9^9),1,AF3),1),"jjj")</f>
        <v>mer</v>
      </c>
      <c r="AH4" s="11" cm="1">
        <f t="array" aca="1" ref="AH4" ca="1" xml:space="preserve"> DATE(MID(CELL("nomfichier",$A$1),SEARCH("]",CELL("nomfichier",$A$1))+1,9^9),5,1)</f>
        <v>45413</v>
      </c>
      <c r="AI4" s="10" t="s">
        <v>21</v>
      </c>
    </row>
    <row r="5" spans="1:35" x14ac:dyDescent="0.25">
      <c r="A5" s="5" t="s">
        <v>30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H5" s="11" cm="1">
        <f t="array" aca="1" ref="AH5" ca="1" xml:space="preserve"> DATE(MID(CELL("nomfichier",$A$1),SEARCH("]",CELL("nomfichier",$A$1))+1,9^9),5,8)</f>
        <v>45420</v>
      </c>
      <c r="AI5" s="10" t="s">
        <v>22</v>
      </c>
    </row>
    <row r="6" spans="1:35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H6" s="11" cm="1">
        <f t="array" aca="1" ref="AH6" ca="1" xml:space="preserve"> DATE(MID(CELL("nomfichier",$A$1),SEARCH("]",CELL("nomfichier",$A$1))+1,9^9),7,14)</f>
        <v>45487</v>
      </c>
      <c r="AI6" s="10" t="s">
        <v>23</v>
      </c>
    </row>
    <row r="7" spans="1:35" x14ac:dyDescent="0.25">
      <c r="A7" s="5" t="s">
        <v>32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H7" s="11" cm="1">
        <f t="array" aca="1" ref="AH7" ca="1" xml:space="preserve"> DATE(MID(CELL("nomfichier",$A$1),SEARCH("]",CELL("nomfichier",$A$1))+1,9^9),8,15)</f>
        <v>45519</v>
      </c>
      <c r="AI7" s="10" t="s">
        <v>24</v>
      </c>
    </row>
    <row r="8" spans="1:35" x14ac:dyDescent="0.25">
      <c r="A8" s="5" t="s">
        <v>33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H8" s="11" cm="1">
        <f t="array" aca="1" ref="AH8" ca="1" xml:space="preserve"> DATE(MID(CELL("nomfichier",$A$1),SEARCH("]",CELL("nomfichier",$A$1))+1,9^9),11,1)</f>
        <v>45597</v>
      </c>
      <c r="AI8" s="10" t="s">
        <v>25</v>
      </c>
    </row>
    <row r="9" spans="1:35" x14ac:dyDescent="0.25">
      <c r="A9" s="5" t="s">
        <v>34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H9" s="11" cm="1">
        <f t="array" aca="1" ref="AH9" ca="1" xml:space="preserve"> DATE(MID(CELL("nomfichier",$A$1),SEARCH("]",CELL("nomfichier",$A$1))+1,9^9),11,11)</f>
        <v>45607</v>
      </c>
      <c r="AI9" s="10" t="s">
        <v>26</v>
      </c>
    </row>
    <row r="10" spans="1:35" x14ac:dyDescent="0.25">
      <c r="A10" s="5" t="s">
        <v>35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H10" s="11" cm="1">
        <f t="array" aca="1" ref="AH10" ca="1" xml:space="preserve"> DATE(MID(CELL("nomfichier",$A$1),SEARCH("]",CELL("nomfichier",$A$1))+1,9^9),12,25)</f>
        <v>45651</v>
      </c>
      <c r="AI10" s="10" t="s">
        <v>18</v>
      </c>
    </row>
    <row r="11" spans="1:35" x14ac:dyDescent="0.25">
      <c r="A11" s="5" t="s">
        <v>36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H11" s="11" cm="1">
        <f t="array" aca="1" ref="AH11" ca="1" xml:space="preserve"> FLOOR(DAY(MINUTE(MID(CELL("nomfichier",$A$1),SEARCH("]",CELL("nomfichier",$A$1))+1,9^9)/38)/2+56)&amp;"/5/"&amp;MID(CELL("nomfichier",$A$1),SEARCH("]",CELL("nomfichier",$A$1))+1,9^9),7)-34</f>
        <v>45382</v>
      </c>
      <c r="AI11" s="10" t="s">
        <v>27</v>
      </c>
    </row>
    <row r="12" spans="1:35" x14ac:dyDescent="0.25">
      <c r="AH12" s="11">
        <f ca="1" xml:space="preserve"> AH11 + 39</f>
        <v>45421</v>
      </c>
      <c r="AI12" s="10" t="s">
        <v>28</v>
      </c>
    </row>
    <row r="13" spans="1:35" x14ac:dyDescent="0.25">
      <c r="B13" s="14" t="s">
        <v>5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9"/>
      <c r="AF13" s="17"/>
      <c r="AH13" s="12">
        <f ca="1" xml:space="preserve"> AH11 + 50</f>
        <v>45432</v>
      </c>
      <c r="AI13" s="13" t="s">
        <v>29</v>
      </c>
    </row>
    <row r="14" spans="1:35" x14ac:dyDescent="0.25">
      <c r="B14" s="5">
        <v>1</v>
      </c>
      <c r="C14" s="5">
        <v>2</v>
      </c>
      <c r="D14" s="5">
        <v>3</v>
      </c>
      <c r="E14" s="5">
        <v>4</v>
      </c>
      <c r="F14" s="5">
        <v>5</v>
      </c>
      <c r="G14" s="5">
        <v>6</v>
      </c>
      <c r="H14" s="5">
        <v>7</v>
      </c>
      <c r="I14" s="5">
        <v>8</v>
      </c>
      <c r="J14" s="5">
        <v>9</v>
      </c>
      <c r="K14" s="5">
        <v>10</v>
      </c>
      <c r="L14" s="5">
        <v>11</v>
      </c>
      <c r="M14" s="5">
        <v>12</v>
      </c>
      <c r="N14" s="5">
        <v>13</v>
      </c>
      <c r="O14" s="5">
        <v>14</v>
      </c>
      <c r="P14" s="5">
        <v>15</v>
      </c>
      <c r="Q14" s="5">
        <v>16</v>
      </c>
      <c r="R14" s="5">
        <v>17</v>
      </c>
      <c r="S14" s="5">
        <v>18</v>
      </c>
      <c r="T14" s="5">
        <v>19</v>
      </c>
      <c r="U14" s="5">
        <v>20</v>
      </c>
      <c r="V14" s="5">
        <v>21</v>
      </c>
      <c r="W14" s="5">
        <v>22</v>
      </c>
      <c r="X14" s="5">
        <v>23</v>
      </c>
      <c r="Y14" s="5">
        <v>24</v>
      </c>
      <c r="Z14" s="5">
        <v>25</v>
      </c>
      <c r="AA14" s="5">
        <v>26</v>
      </c>
      <c r="AB14" s="5">
        <v>27</v>
      </c>
      <c r="AC14" s="5">
        <v>28</v>
      </c>
      <c r="AD14" s="5">
        <v>29</v>
      </c>
    </row>
    <row r="15" spans="1:35" x14ac:dyDescent="0.25">
      <c r="B15" s="5" t="str" cm="1">
        <f t="array" aca="1" ref="B15" ca="1">TEXT(WEEKDAY(DATE(MID(CELL("nomfichier",$A$1),SEARCH("]",CELL("nomfichier",$A$1))+1,9^9),2,B14),1),"jjj")</f>
        <v>jeu</v>
      </c>
      <c r="C15" s="5" t="str" cm="1">
        <f t="array" aca="1" ref="C15" ca="1">TEXT(WEEKDAY(DATE(MID(CELL("nomfichier",$A$1),SEARCH("]",CELL("nomfichier",$A$1))+1,9^9),2,C14),1),"jjj")</f>
        <v>ven</v>
      </c>
      <c r="D15" s="5" t="str" cm="1">
        <f t="array" aca="1" ref="D15" ca="1">TEXT(WEEKDAY(DATE(MID(CELL("nomfichier",$A$1),SEARCH("]",CELL("nomfichier",$A$1))+1,9^9),2,D14),1),"jjj")</f>
        <v>sam</v>
      </c>
      <c r="E15" s="5" t="str" cm="1">
        <f t="array" aca="1" ref="E15" ca="1">TEXT(WEEKDAY(DATE(MID(CELL("nomfichier",$A$1),SEARCH("]",CELL("nomfichier",$A$1))+1,9^9),2,E14),1),"jjj")</f>
        <v>dim</v>
      </c>
      <c r="F15" s="5" t="str" cm="1">
        <f t="array" aca="1" ref="F15" ca="1">TEXT(WEEKDAY(DATE(MID(CELL("nomfichier",$A$1),SEARCH("]",CELL("nomfichier",$A$1))+1,9^9),2,F14),1),"jjj")</f>
        <v>lun</v>
      </c>
      <c r="G15" s="5" t="str" cm="1">
        <f t="array" aca="1" ref="G15" ca="1">TEXT(WEEKDAY(DATE(MID(CELL("nomfichier",$A$1),SEARCH("]",CELL("nomfichier",$A$1))+1,9^9),2,G14),1),"jjj")</f>
        <v>mar</v>
      </c>
      <c r="H15" s="5" t="str" cm="1">
        <f t="array" aca="1" ref="H15" ca="1">TEXT(WEEKDAY(DATE(MID(CELL("nomfichier",$A$1),SEARCH("]",CELL("nomfichier",$A$1))+1,9^9),2,H14),1),"jjj")</f>
        <v>mer</v>
      </c>
      <c r="I15" s="5" t="str" cm="1">
        <f t="array" aca="1" ref="I15" ca="1">TEXT(WEEKDAY(DATE(MID(CELL("nomfichier",$A$1),SEARCH("]",CELL("nomfichier",$A$1))+1,9^9),2,I14),1),"jjj")</f>
        <v>jeu</v>
      </c>
      <c r="J15" s="5" t="str" cm="1">
        <f t="array" aca="1" ref="J15" ca="1">TEXT(WEEKDAY(DATE(MID(CELL("nomfichier",$A$1),SEARCH("]",CELL("nomfichier",$A$1))+1,9^9),2,J14),1),"jjj")</f>
        <v>ven</v>
      </c>
      <c r="K15" s="5" t="str" cm="1">
        <f t="array" aca="1" ref="K15" ca="1">TEXT(WEEKDAY(DATE(MID(CELL("nomfichier",$A$1),SEARCH("]",CELL("nomfichier",$A$1))+1,9^9),2,K14),1),"jjj")</f>
        <v>sam</v>
      </c>
      <c r="L15" s="5" t="str" cm="1">
        <f t="array" aca="1" ref="L15" ca="1">TEXT(WEEKDAY(DATE(MID(CELL("nomfichier",$A$1),SEARCH("]",CELL("nomfichier",$A$1))+1,9^9),2,L14),1),"jjj")</f>
        <v>dim</v>
      </c>
      <c r="M15" s="5" t="str" cm="1">
        <f t="array" aca="1" ref="M15" ca="1">TEXT(WEEKDAY(DATE(MID(CELL("nomfichier",$A$1),SEARCH("]",CELL("nomfichier",$A$1))+1,9^9),2,M14),1),"jjj")</f>
        <v>lun</v>
      </c>
      <c r="N15" s="5" t="str" cm="1">
        <f t="array" aca="1" ref="N15" ca="1">TEXT(WEEKDAY(DATE(MID(CELL("nomfichier",$A$1),SEARCH("]",CELL("nomfichier",$A$1))+1,9^9),2,N14),1),"jjj")</f>
        <v>mar</v>
      </c>
      <c r="O15" s="5" t="str" cm="1">
        <f t="array" aca="1" ref="O15" ca="1">TEXT(WEEKDAY(DATE(MID(CELL("nomfichier",$A$1),SEARCH("]",CELL("nomfichier",$A$1))+1,9^9),2,O14),1),"jjj")</f>
        <v>mer</v>
      </c>
      <c r="P15" s="5" t="str" cm="1">
        <f t="array" aca="1" ref="P15" ca="1">TEXT(WEEKDAY(DATE(MID(CELL("nomfichier",$A$1),SEARCH("]",CELL("nomfichier",$A$1))+1,9^9),2,P14),1),"jjj")</f>
        <v>jeu</v>
      </c>
      <c r="Q15" s="5" t="str" cm="1">
        <f t="array" aca="1" ref="Q15" ca="1">TEXT(WEEKDAY(DATE(MID(CELL("nomfichier",$A$1),SEARCH("]",CELL("nomfichier",$A$1))+1,9^9),2,Q14),1),"jjj")</f>
        <v>ven</v>
      </c>
      <c r="R15" s="5" t="str" cm="1">
        <f t="array" aca="1" ref="R15" ca="1">TEXT(WEEKDAY(DATE(MID(CELL("nomfichier",$A$1),SEARCH("]",CELL("nomfichier",$A$1))+1,9^9),2,R14),1),"jjj")</f>
        <v>sam</v>
      </c>
      <c r="S15" s="5" t="str" cm="1">
        <f t="array" aca="1" ref="S15" ca="1">TEXT(WEEKDAY(DATE(MID(CELL("nomfichier",$A$1),SEARCH("]",CELL("nomfichier",$A$1))+1,9^9),2,S14),1),"jjj")</f>
        <v>dim</v>
      </c>
      <c r="T15" s="5" t="str" cm="1">
        <f t="array" aca="1" ref="T15" ca="1">TEXT(WEEKDAY(DATE(MID(CELL("nomfichier",$A$1),SEARCH("]",CELL("nomfichier",$A$1))+1,9^9),2,T14),1),"jjj")</f>
        <v>lun</v>
      </c>
      <c r="U15" s="5" t="str" cm="1">
        <f t="array" aca="1" ref="U15" ca="1">TEXT(WEEKDAY(DATE(MID(CELL("nomfichier",$A$1),SEARCH("]",CELL("nomfichier",$A$1))+1,9^9),2,U14),1),"jjj")</f>
        <v>mar</v>
      </c>
      <c r="V15" s="5" t="str" cm="1">
        <f t="array" aca="1" ref="V15" ca="1">TEXT(WEEKDAY(DATE(MID(CELL("nomfichier",$A$1),SEARCH("]",CELL("nomfichier",$A$1))+1,9^9),2,V14),1),"jjj")</f>
        <v>mer</v>
      </c>
      <c r="W15" s="5" t="str" cm="1">
        <f t="array" aca="1" ref="W15" ca="1">TEXT(WEEKDAY(DATE(MID(CELL("nomfichier",$A$1),SEARCH("]",CELL("nomfichier",$A$1))+1,9^9),2,W14),1),"jjj")</f>
        <v>jeu</v>
      </c>
      <c r="X15" s="5" t="str" cm="1">
        <f t="array" aca="1" ref="X15" ca="1">TEXT(WEEKDAY(DATE(MID(CELL("nomfichier",$A$1),SEARCH("]",CELL("nomfichier",$A$1))+1,9^9),2,X14),1),"jjj")</f>
        <v>ven</v>
      </c>
      <c r="Y15" s="5" t="str" cm="1">
        <f t="array" aca="1" ref="Y15" ca="1">TEXT(WEEKDAY(DATE(MID(CELL("nomfichier",$A$1),SEARCH("]",CELL("nomfichier",$A$1))+1,9^9),2,Y14),1),"jjj")</f>
        <v>sam</v>
      </c>
      <c r="Z15" s="5" t="str" cm="1">
        <f t="array" aca="1" ref="Z15" ca="1">TEXT(WEEKDAY(DATE(MID(CELL("nomfichier",$A$1),SEARCH("]",CELL("nomfichier",$A$1))+1,9^9),2,Z14),1),"jjj")</f>
        <v>dim</v>
      </c>
      <c r="AA15" s="5" t="str" cm="1">
        <f t="array" aca="1" ref="AA15" ca="1">TEXT(WEEKDAY(DATE(MID(CELL("nomfichier",$A$1),SEARCH("]",CELL("nomfichier",$A$1))+1,9^9),2,AA14),1),"jjj")</f>
        <v>lun</v>
      </c>
      <c r="AB15" s="5" t="str" cm="1">
        <f t="array" aca="1" ref="AB15" ca="1">TEXT(WEEKDAY(DATE(MID(CELL("nomfichier",$A$1),SEARCH("]",CELL("nomfichier",$A$1))+1,9^9),2,AB14),1),"jjj")</f>
        <v>mar</v>
      </c>
      <c r="AC15" s="5" t="str" cm="1">
        <f t="array" aca="1" ref="AC15" ca="1">TEXT(WEEKDAY(DATE(MID(CELL("nomfichier",$A$1),SEARCH("]",CELL("nomfichier",$A$1))+1,9^9),2,AC14),1),"jjj")</f>
        <v>mer</v>
      </c>
      <c r="AD15" s="5" t="str" cm="1">
        <f t="array" aca="1" ref="AD15" ca="1">TEXT(WEEKDAY(DATE(MID(CELL("nomfichier",$A$1),SEARCH("]",CELL("nomfichier",$A$1))+1,9^9),2,AD14),1),"jjj")</f>
        <v>jeu</v>
      </c>
    </row>
    <row r="16" spans="1:35" x14ac:dyDescent="0.25">
      <c r="A16" s="5" t="s">
        <v>30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</row>
    <row r="17" spans="1:32" x14ac:dyDescent="0.25">
      <c r="A17" s="5" t="s">
        <v>31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</row>
    <row r="18" spans="1:32" x14ac:dyDescent="0.25">
      <c r="A18" s="5" t="s">
        <v>32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</row>
    <row r="19" spans="1:32" x14ac:dyDescent="0.25">
      <c r="A19" s="5" t="s">
        <v>33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</row>
    <row r="20" spans="1:32" x14ac:dyDescent="0.25">
      <c r="A20" s="5" t="s">
        <v>34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 spans="1:32" x14ac:dyDescent="0.25">
      <c r="A21" s="5" t="s">
        <v>35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</row>
    <row r="22" spans="1:32" x14ac:dyDescent="0.25">
      <c r="A22" s="5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</row>
    <row r="24" spans="1:32" x14ac:dyDescent="0.25">
      <c r="B24" s="14" t="s">
        <v>6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</row>
    <row r="25" spans="1:32" x14ac:dyDescent="0.25">
      <c r="B25" s="5">
        <v>1</v>
      </c>
      <c r="C25" s="5">
        <v>2</v>
      </c>
      <c r="D25" s="5">
        <v>3</v>
      </c>
      <c r="E25" s="5">
        <v>4</v>
      </c>
      <c r="F25" s="5">
        <v>5</v>
      </c>
      <c r="G25" s="5">
        <v>6</v>
      </c>
      <c r="H25" s="5">
        <v>7</v>
      </c>
      <c r="I25" s="5">
        <v>8</v>
      </c>
      <c r="J25" s="5">
        <v>9</v>
      </c>
      <c r="K25" s="5">
        <v>10</v>
      </c>
      <c r="L25" s="5">
        <v>11</v>
      </c>
      <c r="M25" s="5">
        <v>12</v>
      </c>
      <c r="N25" s="5">
        <v>13</v>
      </c>
      <c r="O25" s="5">
        <v>14</v>
      </c>
      <c r="P25" s="5">
        <v>15</v>
      </c>
      <c r="Q25" s="5">
        <v>16</v>
      </c>
      <c r="R25" s="5">
        <v>17</v>
      </c>
      <c r="S25" s="5">
        <v>18</v>
      </c>
      <c r="T25" s="5">
        <v>19</v>
      </c>
      <c r="U25" s="5">
        <v>20</v>
      </c>
      <c r="V25" s="5">
        <v>21</v>
      </c>
      <c r="W25" s="5">
        <v>22</v>
      </c>
      <c r="X25" s="5">
        <v>23</v>
      </c>
      <c r="Y25" s="5">
        <v>24</v>
      </c>
      <c r="Z25" s="5">
        <v>25</v>
      </c>
      <c r="AA25" s="5">
        <v>26</v>
      </c>
      <c r="AB25" s="5">
        <v>27</v>
      </c>
      <c r="AC25" s="5">
        <v>28</v>
      </c>
      <c r="AD25" s="5">
        <v>29</v>
      </c>
      <c r="AE25" s="5">
        <v>30</v>
      </c>
      <c r="AF25" s="5">
        <v>31</v>
      </c>
    </row>
    <row r="26" spans="1:32" x14ac:dyDescent="0.25">
      <c r="B26" s="5" t="str" cm="1">
        <f t="array" aca="1" ref="B26" ca="1">TEXT(WEEKDAY(DATE(MID(CELL("nomfichier",$A$1),SEARCH("]",CELL("nomfichier",$A$1))+1,9^9),3,B25),1),"jjj")</f>
        <v>ven</v>
      </c>
      <c r="C26" s="5" t="str" cm="1">
        <f t="array" aca="1" ref="C26" ca="1">TEXT(WEEKDAY(DATE(MID(CELL("nomfichier",$A$1),SEARCH("]",CELL("nomfichier",$A$1))+1,9^9),3,C25),1),"jjj")</f>
        <v>sam</v>
      </c>
      <c r="D26" s="5" t="str" cm="1">
        <f t="array" aca="1" ref="D26" ca="1">TEXT(WEEKDAY(DATE(MID(CELL("nomfichier",$A$1),SEARCH("]",CELL("nomfichier",$A$1))+1,9^9),3,D25),1),"jjj")</f>
        <v>dim</v>
      </c>
      <c r="E26" s="5" t="str" cm="1">
        <f t="array" aca="1" ref="E26" ca="1">TEXT(WEEKDAY(DATE(MID(CELL("nomfichier",$A$1),SEARCH("]",CELL("nomfichier",$A$1))+1,9^9),3,E25),1),"jjj")</f>
        <v>lun</v>
      </c>
      <c r="F26" s="5" t="str" cm="1">
        <f t="array" aca="1" ref="F26" ca="1">TEXT(WEEKDAY(DATE(MID(CELL("nomfichier",$A$1),SEARCH("]",CELL("nomfichier",$A$1))+1,9^9),3,F25),1),"jjj")</f>
        <v>mar</v>
      </c>
      <c r="G26" s="5" t="str" cm="1">
        <f t="array" aca="1" ref="G26" ca="1">TEXT(WEEKDAY(DATE(MID(CELL("nomfichier",$A$1),SEARCH("]",CELL("nomfichier",$A$1))+1,9^9),3,G25),1),"jjj")</f>
        <v>mer</v>
      </c>
      <c r="H26" s="5" t="str" cm="1">
        <f t="array" aca="1" ref="H26" ca="1">TEXT(WEEKDAY(DATE(MID(CELL("nomfichier",$A$1),SEARCH("]",CELL("nomfichier",$A$1))+1,9^9),3,H25),1),"jjj")</f>
        <v>jeu</v>
      </c>
      <c r="I26" s="5" t="str" cm="1">
        <f t="array" aca="1" ref="I26" ca="1">TEXT(WEEKDAY(DATE(MID(CELL("nomfichier",$A$1),SEARCH("]",CELL("nomfichier",$A$1))+1,9^9),3,I25),1),"jjj")</f>
        <v>ven</v>
      </c>
      <c r="J26" s="5" t="str" cm="1">
        <f t="array" aca="1" ref="J26" ca="1">TEXT(WEEKDAY(DATE(MID(CELL("nomfichier",$A$1),SEARCH("]",CELL("nomfichier",$A$1))+1,9^9),3,J25),1),"jjj")</f>
        <v>sam</v>
      </c>
      <c r="K26" s="5" t="str" cm="1">
        <f t="array" aca="1" ref="K26" ca="1">TEXT(WEEKDAY(DATE(MID(CELL("nomfichier",$A$1),SEARCH("]",CELL("nomfichier",$A$1))+1,9^9),3,K25),1),"jjj")</f>
        <v>dim</v>
      </c>
      <c r="L26" s="5" t="str" cm="1">
        <f t="array" aca="1" ref="L26" ca="1">TEXT(WEEKDAY(DATE(MID(CELL("nomfichier",$A$1),SEARCH("]",CELL("nomfichier",$A$1))+1,9^9),3,L25),1),"jjj")</f>
        <v>lun</v>
      </c>
      <c r="M26" s="5" t="str" cm="1">
        <f t="array" aca="1" ref="M26" ca="1">TEXT(WEEKDAY(DATE(MID(CELL("nomfichier",$A$1),SEARCH("]",CELL("nomfichier",$A$1))+1,9^9),3,M25),1),"jjj")</f>
        <v>mar</v>
      </c>
      <c r="N26" s="5" t="str" cm="1">
        <f t="array" aca="1" ref="N26" ca="1">TEXT(WEEKDAY(DATE(MID(CELL("nomfichier",$A$1),SEARCH("]",CELL("nomfichier",$A$1))+1,9^9),3,N25),1),"jjj")</f>
        <v>mer</v>
      </c>
      <c r="O26" s="5" t="str" cm="1">
        <f t="array" aca="1" ref="O26" ca="1">TEXT(WEEKDAY(DATE(MID(CELL("nomfichier",$A$1),SEARCH("]",CELL("nomfichier",$A$1))+1,9^9),3,O25),1),"jjj")</f>
        <v>jeu</v>
      </c>
      <c r="P26" s="5" t="str" cm="1">
        <f t="array" aca="1" ref="P26" ca="1">TEXT(WEEKDAY(DATE(MID(CELL("nomfichier",$A$1),SEARCH("]",CELL("nomfichier",$A$1))+1,9^9),3,P25),1),"jjj")</f>
        <v>ven</v>
      </c>
      <c r="Q26" s="5" t="str" cm="1">
        <f t="array" aca="1" ref="Q26" ca="1">TEXT(WEEKDAY(DATE(MID(CELL("nomfichier",$A$1),SEARCH("]",CELL("nomfichier",$A$1))+1,9^9),3,Q25),1),"jjj")</f>
        <v>sam</v>
      </c>
      <c r="R26" s="5" t="str" cm="1">
        <f t="array" aca="1" ref="R26" ca="1">TEXT(WEEKDAY(DATE(MID(CELL("nomfichier",$A$1),SEARCH("]",CELL("nomfichier",$A$1))+1,9^9),3,R25),1),"jjj")</f>
        <v>dim</v>
      </c>
      <c r="S26" s="5" t="str" cm="1">
        <f t="array" aca="1" ref="S26" ca="1">TEXT(WEEKDAY(DATE(MID(CELL("nomfichier",$A$1),SEARCH("]",CELL("nomfichier",$A$1))+1,9^9),3,S25),1),"jjj")</f>
        <v>lun</v>
      </c>
      <c r="T26" s="5" t="str" cm="1">
        <f t="array" aca="1" ref="T26" ca="1">TEXT(WEEKDAY(DATE(MID(CELL("nomfichier",$A$1),SEARCH("]",CELL("nomfichier",$A$1))+1,9^9),3,T25),1),"jjj")</f>
        <v>mar</v>
      </c>
      <c r="U26" s="5" t="str" cm="1">
        <f t="array" aca="1" ref="U26" ca="1">TEXT(WEEKDAY(DATE(MID(CELL("nomfichier",$A$1),SEARCH("]",CELL("nomfichier",$A$1))+1,9^9),3,U25),1),"jjj")</f>
        <v>mer</v>
      </c>
      <c r="V26" s="5" t="str" cm="1">
        <f t="array" aca="1" ref="V26" ca="1">TEXT(WEEKDAY(DATE(MID(CELL("nomfichier",$A$1),SEARCH("]",CELL("nomfichier",$A$1))+1,9^9),3,V25),1),"jjj")</f>
        <v>jeu</v>
      </c>
      <c r="W26" s="5" t="str" cm="1">
        <f t="array" aca="1" ref="W26" ca="1">TEXT(WEEKDAY(DATE(MID(CELL("nomfichier",$A$1),SEARCH("]",CELL("nomfichier",$A$1))+1,9^9),3,W25),1),"jjj")</f>
        <v>ven</v>
      </c>
      <c r="X26" s="5" t="str" cm="1">
        <f t="array" aca="1" ref="X26" ca="1">TEXT(WEEKDAY(DATE(MID(CELL("nomfichier",$A$1),SEARCH("]",CELL("nomfichier",$A$1))+1,9^9),3,X25),1),"jjj")</f>
        <v>sam</v>
      </c>
      <c r="Y26" s="5" t="str" cm="1">
        <f t="array" aca="1" ref="Y26" ca="1">TEXT(WEEKDAY(DATE(MID(CELL("nomfichier",$A$1),SEARCH("]",CELL("nomfichier",$A$1))+1,9^9),3,Y25),1),"jjj")</f>
        <v>dim</v>
      </c>
      <c r="Z26" s="5" t="str" cm="1">
        <f t="array" aca="1" ref="Z26" ca="1">TEXT(WEEKDAY(DATE(MID(CELL("nomfichier",$A$1),SEARCH("]",CELL("nomfichier",$A$1))+1,9^9),3,Z25),1),"jjj")</f>
        <v>lun</v>
      </c>
      <c r="AA26" s="5" t="str" cm="1">
        <f t="array" aca="1" ref="AA26" ca="1">TEXT(WEEKDAY(DATE(MID(CELL("nomfichier",$A$1),SEARCH("]",CELL("nomfichier",$A$1))+1,9^9),3,AA25),1),"jjj")</f>
        <v>mar</v>
      </c>
      <c r="AB26" s="5" t="str" cm="1">
        <f t="array" aca="1" ref="AB26" ca="1">TEXT(WEEKDAY(DATE(MID(CELL("nomfichier",$A$1),SEARCH("]",CELL("nomfichier",$A$1))+1,9^9),3,AB25),1),"jjj")</f>
        <v>mer</v>
      </c>
      <c r="AC26" s="5" t="str" cm="1">
        <f t="array" aca="1" ref="AC26" ca="1">TEXT(WEEKDAY(DATE(MID(CELL("nomfichier",$A$1),SEARCH("]",CELL("nomfichier",$A$1))+1,9^9),3,AC25),1),"jjj")</f>
        <v>jeu</v>
      </c>
      <c r="AD26" s="5" t="str" cm="1">
        <f t="array" aca="1" ref="AD26" ca="1">TEXT(WEEKDAY(DATE(MID(CELL("nomfichier",$A$1),SEARCH("]",CELL("nomfichier",$A$1))+1,9^9),3,AD25),1),"jjj")</f>
        <v>ven</v>
      </c>
      <c r="AE26" s="5" t="str" cm="1">
        <f t="array" aca="1" ref="AE26" ca="1">TEXT(WEEKDAY(DATE(MID(CELL("nomfichier",$A$1),SEARCH("]",CELL("nomfichier",$A$1))+1,9^9),3,AE25),1),"jjj")</f>
        <v>sam</v>
      </c>
      <c r="AF26" s="5" t="str" cm="1">
        <f t="array" aca="1" ref="AF26" ca="1">TEXT(WEEKDAY(DATE(MID(CELL("nomfichier",$A$1),SEARCH("]",CELL("nomfichier",$A$1))+1,9^9),3,AF25),1),"jjj")</f>
        <v>dim</v>
      </c>
    </row>
    <row r="27" spans="1:32" x14ac:dyDescent="0.25">
      <c r="A27" s="5" t="s">
        <v>30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</row>
    <row r="28" spans="1:32" x14ac:dyDescent="0.25">
      <c r="A28" s="5" t="s">
        <v>31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</row>
    <row r="29" spans="1:32" x14ac:dyDescent="0.25">
      <c r="A29" s="5" t="s">
        <v>32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</row>
    <row r="30" spans="1:32" x14ac:dyDescent="0.25">
      <c r="A30" s="5" t="s">
        <v>33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</row>
    <row r="31" spans="1:32" x14ac:dyDescent="0.25">
      <c r="A31" s="5" t="s">
        <v>34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</row>
    <row r="32" spans="1:32" x14ac:dyDescent="0.25">
      <c r="A32" s="5" t="s">
        <v>35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</row>
    <row r="33" spans="1:32" x14ac:dyDescent="0.25">
      <c r="A33" s="5" t="s">
        <v>36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</row>
    <row r="35" spans="1:32" x14ac:dyDescent="0.25">
      <c r="B35" s="14" t="s">
        <v>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7"/>
    </row>
    <row r="36" spans="1:32" x14ac:dyDescent="0.25">
      <c r="B36" s="5">
        <v>1</v>
      </c>
      <c r="C36" s="5">
        <v>2</v>
      </c>
      <c r="D36" s="5">
        <v>3</v>
      </c>
      <c r="E36" s="5">
        <v>4</v>
      </c>
      <c r="F36" s="5">
        <v>5</v>
      </c>
      <c r="G36" s="5">
        <v>6</v>
      </c>
      <c r="H36" s="5">
        <v>7</v>
      </c>
      <c r="I36" s="5">
        <v>8</v>
      </c>
      <c r="J36" s="5">
        <v>9</v>
      </c>
      <c r="K36" s="5">
        <v>10</v>
      </c>
      <c r="L36" s="5">
        <v>11</v>
      </c>
      <c r="M36" s="5">
        <v>12</v>
      </c>
      <c r="N36" s="5">
        <v>13</v>
      </c>
      <c r="O36" s="5">
        <v>14</v>
      </c>
      <c r="P36" s="5">
        <v>15</v>
      </c>
      <c r="Q36" s="5">
        <v>16</v>
      </c>
      <c r="R36" s="5">
        <v>17</v>
      </c>
      <c r="S36" s="5">
        <v>18</v>
      </c>
      <c r="T36" s="5">
        <v>19</v>
      </c>
      <c r="U36" s="5">
        <v>20</v>
      </c>
      <c r="V36" s="5">
        <v>21</v>
      </c>
      <c r="W36" s="5">
        <v>22</v>
      </c>
      <c r="X36" s="5">
        <v>23</v>
      </c>
      <c r="Y36" s="5">
        <v>24</v>
      </c>
      <c r="Z36" s="5">
        <v>25</v>
      </c>
      <c r="AA36" s="5">
        <v>26</v>
      </c>
      <c r="AB36" s="5">
        <v>27</v>
      </c>
      <c r="AC36" s="5">
        <v>28</v>
      </c>
      <c r="AD36" s="5">
        <v>29</v>
      </c>
      <c r="AE36" s="5">
        <v>30</v>
      </c>
    </row>
    <row r="37" spans="1:32" x14ac:dyDescent="0.25">
      <c r="B37" s="5" t="str" cm="1">
        <f t="array" aca="1" ref="B37" ca="1">TEXT(WEEKDAY(DATE(MID(CELL("nomfichier",$A$1),SEARCH("]",CELL("nomfichier",$A$1))+1,9^9),4,B36),1),"jjj")</f>
        <v>lun</v>
      </c>
      <c r="C37" s="5" t="str" cm="1">
        <f t="array" aca="1" ref="C37" ca="1">TEXT(WEEKDAY(DATE(MID(CELL("nomfichier",$A$1),SEARCH("]",CELL("nomfichier",$A$1))+1,9^9),4,C36),1),"jjj")</f>
        <v>mar</v>
      </c>
      <c r="D37" s="5" t="str" cm="1">
        <f t="array" aca="1" ref="D37" ca="1">TEXT(WEEKDAY(DATE(MID(CELL("nomfichier",$A$1),SEARCH("]",CELL("nomfichier",$A$1))+1,9^9),4,D36),1),"jjj")</f>
        <v>mer</v>
      </c>
      <c r="E37" s="5" t="str" cm="1">
        <f t="array" aca="1" ref="E37" ca="1">TEXT(WEEKDAY(DATE(MID(CELL("nomfichier",$A$1),SEARCH("]",CELL("nomfichier",$A$1))+1,9^9),4,E36),1),"jjj")</f>
        <v>jeu</v>
      </c>
      <c r="F37" s="5" t="str" cm="1">
        <f t="array" aca="1" ref="F37" ca="1">TEXT(WEEKDAY(DATE(MID(CELL("nomfichier",$A$1),SEARCH("]",CELL("nomfichier",$A$1))+1,9^9),4,F36),1),"jjj")</f>
        <v>ven</v>
      </c>
      <c r="G37" s="5" t="str" cm="1">
        <f t="array" aca="1" ref="G37" ca="1">TEXT(WEEKDAY(DATE(MID(CELL("nomfichier",$A$1),SEARCH("]",CELL("nomfichier",$A$1))+1,9^9),4,G36),1),"jjj")</f>
        <v>sam</v>
      </c>
      <c r="H37" s="5" t="str" cm="1">
        <f t="array" aca="1" ref="H37" ca="1">TEXT(WEEKDAY(DATE(MID(CELL("nomfichier",$A$1),SEARCH("]",CELL("nomfichier",$A$1))+1,9^9),4,H36),1),"jjj")</f>
        <v>dim</v>
      </c>
      <c r="I37" s="5" t="str" cm="1">
        <f t="array" aca="1" ref="I37" ca="1">TEXT(WEEKDAY(DATE(MID(CELL("nomfichier",$A$1),SEARCH("]",CELL("nomfichier",$A$1))+1,9^9),4,I36),1),"jjj")</f>
        <v>lun</v>
      </c>
      <c r="J37" s="5" t="str" cm="1">
        <f t="array" aca="1" ref="J37" ca="1">TEXT(WEEKDAY(DATE(MID(CELL("nomfichier",$A$1),SEARCH("]",CELL("nomfichier",$A$1))+1,9^9),4,J36),1),"jjj")</f>
        <v>mar</v>
      </c>
      <c r="K37" s="5" t="str" cm="1">
        <f t="array" aca="1" ref="K37" ca="1">TEXT(WEEKDAY(DATE(MID(CELL("nomfichier",$A$1),SEARCH("]",CELL("nomfichier",$A$1))+1,9^9),4,K36),1),"jjj")</f>
        <v>mer</v>
      </c>
      <c r="L37" s="5" t="str" cm="1">
        <f t="array" aca="1" ref="L37" ca="1">TEXT(WEEKDAY(DATE(MID(CELL("nomfichier",$A$1),SEARCH("]",CELL("nomfichier",$A$1))+1,9^9),4,L36),1),"jjj")</f>
        <v>jeu</v>
      </c>
      <c r="M37" s="5" t="str" cm="1">
        <f t="array" aca="1" ref="M37" ca="1">TEXT(WEEKDAY(DATE(MID(CELL("nomfichier",$A$1),SEARCH("]",CELL("nomfichier",$A$1))+1,9^9),4,M36),1),"jjj")</f>
        <v>ven</v>
      </c>
      <c r="N37" s="5" t="str" cm="1">
        <f t="array" aca="1" ref="N37" ca="1">TEXT(WEEKDAY(DATE(MID(CELL("nomfichier",$A$1),SEARCH("]",CELL("nomfichier",$A$1))+1,9^9),4,N36),1),"jjj")</f>
        <v>sam</v>
      </c>
      <c r="O37" s="5" t="str" cm="1">
        <f t="array" aca="1" ref="O37" ca="1">TEXT(WEEKDAY(DATE(MID(CELL("nomfichier",$A$1),SEARCH("]",CELL("nomfichier",$A$1))+1,9^9),4,O36),1),"jjj")</f>
        <v>dim</v>
      </c>
      <c r="P37" s="5" t="str" cm="1">
        <f t="array" aca="1" ref="P37" ca="1">TEXT(WEEKDAY(DATE(MID(CELL("nomfichier",$A$1),SEARCH("]",CELL("nomfichier",$A$1))+1,9^9),4,P36),1),"jjj")</f>
        <v>lun</v>
      </c>
      <c r="Q37" s="5" t="str" cm="1">
        <f t="array" aca="1" ref="Q37" ca="1">TEXT(WEEKDAY(DATE(MID(CELL("nomfichier",$A$1),SEARCH("]",CELL("nomfichier",$A$1))+1,9^9),4,Q36),1),"jjj")</f>
        <v>mar</v>
      </c>
      <c r="R37" s="5" t="str" cm="1">
        <f t="array" aca="1" ref="R37" ca="1">TEXT(WEEKDAY(DATE(MID(CELL("nomfichier",$A$1),SEARCH("]",CELL("nomfichier",$A$1))+1,9^9),4,R36),1),"jjj")</f>
        <v>mer</v>
      </c>
      <c r="S37" s="5" t="str" cm="1">
        <f t="array" aca="1" ref="S37" ca="1">TEXT(WEEKDAY(DATE(MID(CELL("nomfichier",$A$1),SEARCH("]",CELL("nomfichier",$A$1))+1,9^9),4,S36),1),"jjj")</f>
        <v>jeu</v>
      </c>
      <c r="T37" s="5" t="str" cm="1">
        <f t="array" aca="1" ref="T37" ca="1">TEXT(WEEKDAY(DATE(MID(CELL("nomfichier",$A$1),SEARCH("]",CELL("nomfichier",$A$1))+1,9^9),4,T36),1),"jjj")</f>
        <v>ven</v>
      </c>
      <c r="U37" s="5" t="str" cm="1">
        <f t="array" aca="1" ref="U37" ca="1">TEXT(WEEKDAY(DATE(MID(CELL("nomfichier",$A$1),SEARCH("]",CELL("nomfichier",$A$1))+1,9^9),4,U36),1),"jjj")</f>
        <v>sam</v>
      </c>
      <c r="V37" s="5" t="str" cm="1">
        <f t="array" aca="1" ref="V37" ca="1">TEXT(WEEKDAY(DATE(MID(CELL("nomfichier",$A$1),SEARCH("]",CELL("nomfichier",$A$1))+1,9^9),4,V36),1),"jjj")</f>
        <v>dim</v>
      </c>
      <c r="W37" s="5" t="str" cm="1">
        <f t="array" aca="1" ref="W37" ca="1">TEXT(WEEKDAY(DATE(MID(CELL("nomfichier",$A$1),SEARCH("]",CELL("nomfichier",$A$1))+1,9^9),4,W36),1),"jjj")</f>
        <v>lun</v>
      </c>
      <c r="X37" s="5" t="str" cm="1">
        <f t="array" aca="1" ref="X37" ca="1">TEXT(WEEKDAY(DATE(MID(CELL("nomfichier",$A$1),SEARCH("]",CELL("nomfichier",$A$1))+1,9^9),4,X36),1),"jjj")</f>
        <v>mar</v>
      </c>
      <c r="Y37" s="5" t="str" cm="1">
        <f t="array" aca="1" ref="Y37" ca="1">TEXT(WEEKDAY(DATE(MID(CELL("nomfichier",$A$1),SEARCH("]",CELL("nomfichier",$A$1))+1,9^9),4,Y36),1),"jjj")</f>
        <v>mer</v>
      </c>
      <c r="Z37" s="5" t="str" cm="1">
        <f t="array" aca="1" ref="Z37" ca="1">TEXT(WEEKDAY(DATE(MID(CELL("nomfichier",$A$1),SEARCH("]",CELL("nomfichier",$A$1))+1,9^9),4,Z36),1),"jjj")</f>
        <v>jeu</v>
      </c>
      <c r="AA37" s="5" t="str" cm="1">
        <f t="array" aca="1" ref="AA37" ca="1">TEXT(WEEKDAY(DATE(MID(CELL("nomfichier",$A$1),SEARCH("]",CELL("nomfichier",$A$1))+1,9^9),4,AA36),1),"jjj")</f>
        <v>ven</v>
      </c>
      <c r="AB37" s="5" t="str" cm="1">
        <f t="array" aca="1" ref="AB37" ca="1">TEXT(WEEKDAY(DATE(MID(CELL("nomfichier",$A$1),SEARCH("]",CELL("nomfichier",$A$1))+1,9^9),4,AB36),1),"jjj")</f>
        <v>sam</v>
      </c>
      <c r="AC37" s="5" t="str" cm="1">
        <f t="array" aca="1" ref="AC37" ca="1">TEXT(WEEKDAY(DATE(MID(CELL("nomfichier",$A$1),SEARCH("]",CELL("nomfichier",$A$1))+1,9^9),4,AC36),1),"jjj")</f>
        <v>dim</v>
      </c>
      <c r="AD37" s="5" t="str" cm="1">
        <f t="array" aca="1" ref="AD37" ca="1">TEXT(WEEKDAY(DATE(MID(CELL("nomfichier",$A$1),SEARCH("]",CELL("nomfichier",$A$1))+1,9^9),4,AD36),1),"jjj")</f>
        <v>lun</v>
      </c>
      <c r="AE37" s="5" t="str" cm="1">
        <f t="array" aca="1" ref="AE37" ca="1">TEXT(WEEKDAY(DATE(MID(CELL("nomfichier",$A$1),SEARCH("]",CELL("nomfichier",$A$1))+1,9^9),4,AE36),1),"jjj")</f>
        <v>mar</v>
      </c>
    </row>
    <row r="38" spans="1:32" x14ac:dyDescent="0.25">
      <c r="A38" s="5" t="s">
        <v>30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</row>
    <row r="39" spans="1:32" x14ac:dyDescent="0.25">
      <c r="A39" s="5" t="s">
        <v>31</v>
      </c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</row>
    <row r="40" spans="1:32" x14ac:dyDescent="0.25">
      <c r="A40" s="5" t="s">
        <v>32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</row>
    <row r="41" spans="1:32" x14ac:dyDescent="0.25">
      <c r="A41" s="5" t="s">
        <v>33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</row>
    <row r="42" spans="1:32" x14ac:dyDescent="0.25">
      <c r="A42" s="5" t="s">
        <v>34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</row>
    <row r="43" spans="1:32" x14ac:dyDescent="0.25">
      <c r="A43" s="5" t="s">
        <v>35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</row>
    <row r="44" spans="1:32" x14ac:dyDescent="0.25">
      <c r="A44" s="5" t="s">
        <v>36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</row>
    <row r="46" spans="1:32" x14ac:dyDescent="0.25">
      <c r="B46" s="14" t="s">
        <v>8</v>
      </c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6"/>
    </row>
    <row r="47" spans="1:32" x14ac:dyDescent="0.25">
      <c r="B47" s="5">
        <v>1</v>
      </c>
      <c r="C47" s="5">
        <v>2</v>
      </c>
      <c r="D47" s="5">
        <v>3</v>
      </c>
      <c r="E47" s="5">
        <v>4</v>
      </c>
      <c r="F47" s="5">
        <v>5</v>
      </c>
      <c r="G47" s="5">
        <v>6</v>
      </c>
      <c r="H47" s="5">
        <v>7</v>
      </c>
      <c r="I47" s="5">
        <v>8</v>
      </c>
      <c r="J47" s="5">
        <v>9</v>
      </c>
      <c r="K47" s="5">
        <v>10</v>
      </c>
      <c r="L47" s="5">
        <v>11</v>
      </c>
      <c r="M47" s="5">
        <v>12</v>
      </c>
      <c r="N47" s="5">
        <v>13</v>
      </c>
      <c r="O47" s="5">
        <v>14</v>
      </c>
      <c r="P47" s="5">
        <v>15</v>
      </c>
      <c r="Q47" s="5">
        <v>16</v>
      </c>
      <c r="R47" s="5">
        <v>17</v>
      </c>
      <c r="S47" s="5">
        <v>18</v>
      </c>
      <c r="T47" s="5">
        <v>19</v>
      </c>
      <c r="U47" s="5">
        <v>20</v>
      </c>
      <c r="V47" s="5">
        <v>21</v>
      </c>
      <c r="W47" s="5">
        <v>22</v>
      </c>
      <c r="X47" s="5">
        <v>23</v>
      </c>
      <c r="Y47" s="5">
        <v>24</v>
      </c>
      <c r="Z47" s="5">
        <v>25</v>
      </c>
      <c r="AA47" s="5">
        <v>26</v>
      </c>
      <c r="AB47" s="5">
        <v>27</v>
      </c>
      <c r="AC47" s="5">
        <v>28</v>
      </c>
      <c r="AD47" s="5">
        <v>29</v>
      </c>
      <c r="AE47" s="5">
        <v>30</v>
      </c>
      <c r="AF47" s="5">
        <v>31</v>
      </c>
    </row>
    <row r="48" spans="1:32" x14ac:dyDescent="0.25">
      <c r="B48" s="5" t="str" cm="1">
        <f t="array" aca="1" ref="B48" ca="1">TEXT(WEEKDAY(DATE(MID(CELL("nomfichier",$A$1),SEARCH("]",CELL("nomfichier",$A$1))+1,9^9),5,B47),1),"jjj")</f>
        <v>mer</v>
      </c>
      <c r="C48" s="5" t="str" cm="1">
        <f t="array" aca="1" ref="C48" ca="1">TEXT(WEEKDAY(DATE(MID(CELL("nomfichier",$A$1),SEARCH("]",CELL("nomfichier",$A$1))+1,9^9),5,C47),1),"jjj")</f>
        <v>jeu</v>
      </c>
      <c r="D48" s="5" t="str" cm="1">
        <f t="array" aca="1" ref="D48" ca="1">TEXT(WEEKDAY(DATE(MID(CELL("nomfichier",$A$1),SEARCH("]",CELL("nomfichier",$A$1))+1,9^9),5,D47),1),"jjj")</f>
        <v>ven</v>
      </c>
      <c r="E48" s="5" t="str" cm="1">
        <f t="array" aca="1" ref="E48" ca="1">TEXT(WEEKDAY(DATE(MID(CELL("nomfichier",$A$1),SEARCH("]",CELL("nomfichier",$A$1))+1,9^9),5,E47),1),"jjj")</f>
        <v>sam</v>
      </c>
      <c r="F48" s="5" t="str" cm="1">
        <f t="array" aca="1" ref="F48" ca="1">TEXT(WEEKDAY(DATE(MID(CELL("nomfichier",$A$1),SEARCH("]",CELL("nomfichier",$A$1))+1,9^9),5,F47),1),"jjj")</f>
        <v>dim</v>
      </c>
      <c r="G48" s="5" t="str" cm="1">
        <f t="array" aca="1" ref="G48" ca="1">TEXT(WEEKDAY(DATE(MID(CELL("nomfichier",$A$1),SEARCH("]",CELL("nomfichier",$A$1))+1,9^9),5,G47),1),"jjj")</f>
        <v>lun</v>
      </c>
      <c r="H48" s="5" t="str" cm="1">
        <f t="array" aca="1" ref="H48" ca="1">TEXT(WEEKDAY(DATE(MID(CELL("nomfichier",$A$1),SEARCH("]",CELL("nomfichier",$A$1))+1,9^9),5,H47),1),"jjj")</f>
        <v>mar</v>
      </c>
      <c r="I48" s="5" t="str" cm="1">
        <f t="array" aca="1" ref="I48" ca="1">TEXT(WEEKDAY(DATE(MID(CELL("nomfichier",$A$1),SEARCH("]",CELL("nomfichier",$A$1))+1,9^9),5,I47),1),"jjj")</f>
        <v>mer</v>
      </c>
      <c r="J48" s="5" t="str" cm="1">
        <f t="array" aca="1" ref="J48" ca="1">TEXT(WEEKDAY(DATE(MID(CELL("nomfichier",$A$1),SEARCH("]",CELL("nomfichier",$A$1))+1,9^9),5,J47),1),"jjj")</f>
        <v>jeu</v>
      </c>
      <c r="K48" s="5" t="str" cm="1">
        <f t="array" aca="1" ref="K48" ca="1">TEXT(WEEKDAY(DATE(MID(CELL("nomfichier",$A$1),SEARCH("]",CELL("nomfichier",$A$1))+1,9^9),5,K47),1),"jjj")</f>
        <v>ven</v>
      </c>
      <c r="L48" s="5" t="str" cm="1">
        <f t="array" aca="1" ref="L48" ca="1">TEXT(WEEKDAY(DATE(MID(CELL("nomfichier",$A$1),SEARCH("]",CELL("nomfichier",$A$1))+1,9^9),5,L47),1),"jjj")</f>
        <v>sam</v>
      </c>
      <c r="M48" s="5" t="str" cm="1">
        <f t="array" aca="1" ref="M48" ca="1">TEXT(WEEKDAY(DATE(MID(CELL("nomfichier",$A$1),SEARCH("]",CELL("nomfichier",$A$1))+1,9^9),5,M47),1),"jjj")</f>
        <v>dim</v>
      </c>
      <c r="N48" s="5" t="str" cm="1">
        <f t="array" aca="1" ref="N48" ca="1">TEXT(WEEKDAY(DATE(MID(CELL("nomfichier",$A$1),SEARCH("]",CELL("nomfichier",$A$1))+1,9^9),5,N47),1),"jjj")</f>
        <v>lun</v>
      </c>
      <c r="O48" s="5" t="str" cm="1">
        <f t="array" aca="1" ref="O48" ca="1">TEXT(WEEKDAY(DATE(MID(CELL("nomfichier",$A$1),SEARCH("]",CELL("nomfichier",$A$1))+1,9^9),5,O47),1),"jjj")</f>
        <v>mar</v>
      </c>
      <c r="P48" s="5" t="str" cm="1">
        <f t="array" aca="1" ref="P48" ca="1">TEXT(WEEKDAY(DATE(MID(CELL("nomfichier",$A$1),SEARCH("]",CELL("nomfichier",$A$1))+1,9^9),5,P47),1),"jjj")</f>
        <v>mer</v>
      </c>
      <c r="Q48" s="5" t="str" cm="1">
        <f t="array" aca="1" ref="Q48" ca="1">TEXT(WEEKDAY(DATE(MID(CELL("nomfichier",$A$1),SEARCH("]",CELL("nomfichier",$A$1))+1,9^9),5,Q47),1),"jjj")</f>
        <v>jeu</v>
      </c>
      <c r="R48" s="5" t="str" cm="1">
        <f t="array" aca="1" ref="R48" ca="1">TEXT(WEEKDAY(DATE(MID(CELL("nomfichier",$A$1),SEARCH("]",CELL("nomfichier",$A$1))+1,9^9),5,R47),1),"jjj")</f>
        <v>ven</v>
      </c>
      <c r="S48" s="5" t="str" cm="1">
        <f t="array" aca="1" ref="S48" ca="1">TEXT(WEEKDAY(DATE(MID(CELL("nomfichier",$A$1),SEARCH("]",CELL("nomfichier",$A$1))+1,9^9),5,S47),1),"jjj")</f>
        <v>sam</v>
      </c>
      <c r="T48" s="5" t="str" cm="1">
        <f t="array" aca="1" ref="T48" ca="1">TEXT(WEEKDAY(DATE(MID(CELL("nomfichier",$A$1),SEARCH("]",CELL("nomfichier",$A$1))+1,9^9),5,T47),1),"jjj")</f>
        <v>dim</v>
      </c>
      <c r="U48" s="5" t="str" cm="1">
        <f t="array" aca="1" ref="U48" ca="1">TEXT(WEEKDAY(DATE(MID(CELL("nomfichier",$A$1),SEARCH("]",CELL("nomfichier",$A$1))+1,9^9),5,U47),1),"jjj")</f>
        <v>lun</v>
      </c>
      <c r="V48" s="5" t="str" cm="1">
        <f t="array" aca="1" ref="V48" ca="1">TEXT(WEEKDAY(DATE(MID(CELL("nomfichier",$A$1),SEARCH("]",CELL("nomfichier",$A$1))+1,9^9),5,V47),1),"jjj")</f>
        <v>mar</v>
      </c>
      <c r="W48" s="5" t="str" cm="1">
        <f t="array" aca="1" ref="W48" ca="1">TEXT(WEEKDAY(DATE(MID(CELL("nomfichier",$A$1),SEARCH("]",CELL("nomfichier",$A$1))+1,9^9),5,W47),1),"jjj")</f>
        <v>mer</v>
      </c>
      <c r="X48" s="5" t="str" cm="1">
        <f t="array" aca="1" ref="X48" ca="1">TEXT(WEEKDAY(DATE(MID(CELL("nomfichier",$A$1),SEARCH("]",CELL("nomfichier",$A$1))+1,9^9),5,X47),1),"jjj")</f>
        <v>jeu</v>
      </c>
      <c r="Y48" s="5" t="str" cm="1">
        <f t="array" aca="1" ref="Y48" ca="1">TEXT(WEEKDAY(DATE(MID(CELL("nomfichier",$A$1),SEARCH("]",CELL("nomfichier",$A$1))+1,9^9),5,Y47),1),"jjj")</f>
        <v>ven</v>
      </c>
      <c r="Z48" s="5" t="str" cm="1">
        <f t="array" aca="1" ref="Z48" ca="1">TEXT(WEEKDAY(DATE(MID(CELL("nomfichier",$A$1),SEARCH("]",CELL("nomfichier",$A$1))+1,9^9),5,Z47),1),"jjj")</f>
        <v>sam</v>
      </c>
      <c r="AA48" s="5" t="str" cm="1">
        <f t="array" aca="1" ref="AA48" ca="1">TEXT(WEEKDAY(DATE(MID(CELL("nomfichier",$A$1),SEARCH("]",CELL("nomfichier",$A$1))+1,9^9),5,AA47),1),"jjj")</f>
        <v>dim</v>
      </c>
      <c r="AB48" s="5" t="str" cm="1">
        <f t="array" aca="1" ref="AB48" ca="1">TEXT(WEEKDAY(DATE(MID(CELL("nomfichier",$A$1),SEARCH("]",CELL("nomfichier",$A$1))+1,9^9),5,AB47),1),"jjj")</f>
        <v>lun</v>
      </c>
      <c r="AC48" s="5" t="str" cm="1">
        <f t="array" aca="1" ref="AC48" ca="1">TEXT(WEEKDAY(DATE(MID(CELL("nomfichier",$A$1),SEARCH("]",CELL("nomfichier",$A$1))+1,9^9),5,AC47),1),"jjj")</f>
        <v>mar</v>
      </c>
      <c r="AD48" s="5" t="str" cm="1">
        <f t="array" aca="1" ref="AD48" ca="1">TEXT(WEEKDAY(DATE(MID(CELL("nomfichier",$A$1),SEARCH("]",CELL("nomfichier",$A$1))+1,9^9),5,AD47),1),"jjj")</f>
        <v>mer</v>
      </c>
      <c r="AE48" s="5" t="str" cm="1">
        <f t="array" aca="1" ref="AE48" ca="1">TEXT(WEEKDAY(DATE(MID(CELL("nomfichier",$A$1),SEARCH("]",CELL("nomfichier",$A$1))+1,9^9),5,AE47),1),"jjj")</f>
        <v>jeu</v>
      </c>
      <c r="AF48" s="5" t="str" cm="1">
        <f t="array" aca="1" ref="AF48" ca="1">TEXT(WEEKDAY(DATE(MID(CELL("nomfichier",$A$1),SEARCH("]",CELL("nomfichier",$A$1))+1,9^9),5,AF47),1),"jjj")</f>
        <v>ven</v>
      </c>
    </row>
    <row r="49" spans="1:32" x14ac:dyDescent="0.25">
      <c r="A49" s="5" t="s">
        <v>30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</row>
    <row r="50" spans="1:32" x14ac:dyDescent="0.25">
      <c r="A50" s="5" t="s">
        <v>31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</row>
    <row r="51" spans="1:32" x14ac:dyDescent="0.25">
      <c r="A51" s="5" t="s">
        <v>32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</row>
    <row r="52" spans="1:32" x14ac:dyDescent="0.25">
      <c r="A52" s="5" t="s">
        <v>33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</row>
    <row r="53" spans="1:32" x14ac:dyDescent="0.25">
      <c r="A53" s="5" t="s">
        <v>34</v>
      </c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</row>
    <row r="54" spans="1:32" x14ac:dyDescent="0.25">
      <c r="A54" s="5" t="s">
        <v>35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</row>
    <row r="55" spans="1:32" x14ac:dyDescent="0.25">
      <c r="A55" s="5" t="s">
        <v>36</v>
      </c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</row>
    <row r="57" spans="1:32" x14ac:dyDescent="0.25">
      <c r="B57" s="14" t="s">
        <v>9</v>
      </c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7"/>
    </row>
    <row r="58" spans="1:32" x14ac:dyDescent="0.25">
      <c r="B58" s="5">
        <v>1</v>
      </c>
      <c r="C58" s="5">
        <v>2</v>
      </c>
      <c r="D58" s="5">
        <v>3</v>
      </c>
      <c r="E58" s="5">
        <v>4</v>
      </c>
      <c r="F58" s="5">
        <v>5</v>
      </c>
      <c r="G58" s="5">
        <v>6</v>
      </c>
      <c r="H58" s="5">
        <v>7</v>
      </c>
      <c r="I58" s="5">
        <v>8</v>
      </c>
      <c r="J58" s="5">
        <v>9</v>
      </c>
      <c r="K58" s="5">
        <v>10</v>
      </c>
      <c r="L58" s="5">
        <v>11</v>
      </c>
      <c r="M58" s="5">
        <v>12</v>
      </c>
      <c r="N58" s="5">
        <v>13</v>
      </c>
      <c r="O58" s="5">
        <v>14</v>
      </c>
      <c r="P58" s="5">
        <v>15</v>
      </c>
      <c r="Q58" s="5">
        <v>16</v>
      </c>
      <c r="R58" s="5">
        <v>17</v>
      </c>
      <c r="S58" s="5">
        <v>18</v>
      </c>
      <c r="T58" s="5">
        <v>19</v>
      </c>
      <c r="U58" s="5">
        <v>20</v>
      </c>
      <c r="V58" s="5">
        <v>21</v>
      </c>
      <c r="W58" s="5">
        <v>22</v>
      </c>
      <c r="X58" s="5">
        <v>23</v>
      </c>
      <c r="Y58" s="5">
        <v>24</v>
      </c>
      <c r="Z58" s="5">
        <v>25</v>
      </c>
      <c r="AA58" s="5">
        <v>26</v>
      </c>
      <c r="AB58" s="5">
        <v>27</v>
      </c>
      <c r="AC58" s="5">
        <v>28</v>
      </c>
      <c r="AD58" s="5">
        <v>29</v>
      </c>
      <c r="AE58" s="5">
        <v>30</v>
      </c>
    </row>
    <row r="59" spans="1:32" x14ac:dyDescent="0.25">
      <c r="B59" s="5" t="str" cm="1">
        <f t="array" aca="1" ref="B59" ca="1">TEXT(WEEKDAY(DATE(MID(CELL("nomfichier",$A$1),SEARCH("]",CELL("nomfichier",$A$1))+1,9^9),6,B58),1),"jjj")</f>
        <v>sam</v>
      </c>
      <c r="C59" s="5" t="str" cm="1">
        <f t="array" aca="1" ref="C59" ca="1">TEXT(WEEKDAY(DATE(MID(CELL("nomfichier",$A$1),SEARCH("]",CELL("nomfichier",$A$1))+1,9^9),6,C58),1),"jjj")</f>
        <v>dim</v>
      </c>
      <c r="D59" s="5" t="str" cm="1">
        <f t="array" aca="1" ref="D59" ca="1">TEXT(WEEKDAY(DATE(MID(CELL("nomfichier",$A$1),SEARCH("]",CELL("nomfichier",$A$1))+1,9^9),6,D58),1),"jjj")</f>
        <v>lun</v>
      </c>
      <c r="E59" s="5" t="str" cm="1">
        <f t="array" aca="1" ref="E59" ca="1">TEXT(WEEKDAY(DATE(MID(CELL("nomfichier",$A$1),SEARCH("]",CELL("nomfichier",$A$1))+1,9^9),6,E58),1),"jjj")</f>
        <v>mar</v>
      </c>
      <c r="F59" s="5" t="str" cm="1">
        <f t="array" aca="1" ref="F59" ca="1">TEXT(WEEKDAY(DATE(MID(CELL("nomfichier",$A$1),SEARCH("]",CELL("nomfichier",$A$1))+1,9^9),6,F58),1),"jjj")</f>
        <v>mer</v>
      </c>
      <c r="G59" s="5" t="str" cm="1">
        <f t="array" aca="1" ref="G59" ca="1">TEXT(WEEKDAY(DATE(MID(CELL("nomfichier",$A$1),SEARCH("]",CELL("nomfichier",$A$1))+1,9^9),6,G58),1),"jjj")</f>
        <v>jeu</v>
      </c>
      <c r="H59" s="5" t="str" cm="1">
        <f t="array" aca="1" ref="H59" ca="1">TEXT(WEEKDAY(DATE(MID(CELL("nomfichier",$A$1),SEARCH("]",CELL("nomfichier",$A$1))+1,9^9),6,H58),1),"jjj")</f>
        <v>ven</v>
      </c>
      <c r="I59" s="5" t="str" cm="1">
        <f t="array" aca="1" ref="I59" ca="1">TEXT(WEEKDAY(DATE(MID(CELL("nomfichier",$A$1),SEARCH("]",CELL("nomfichier",$A$1))+1,9^9),6,I58),1),"jjj")</f>
        <v>sam</v>
      </c>
      <c r="J59" s="5" t="str" cm="1">
        <f t="array" aca="1" ref="J59" ca="1">TEXT(WEEKDAY(DATE(MID(CELL("nomfichier",$A$1),SEARCH("]",CELL("nomfichier",$A$1))+1,9^9),6,J58),1),"jjj")</f>
        <v>dim</v>
      </c>
      <c r="K59" s="5" t="str" cm="1">
        <f t="array" aca="1" ref="K59" ca="1">TEXT(WEEKDAY(DATE(MID(CELL("nomfichier",$A$1),SEARCH("]",CELL("nomfichier",$A$1))+1,9^9),6,K58),1),"jjj")</f>
        <v>lun</v>
      </c>
      <c r="L59" s="5" t="str" cm="1">
        <f t="array" aca="1" ref="L59" ca="1">TEXT(WEEKDAY(DATE(MID(CELL("nomfichier",$A$1),SEARCH("]",CELL("nomfichier",$A$1))+1,9^9),6,L58),1),"jjj")</f>
        <v>mar</v>
      </c>
      <c r="M59" s="5" t="str" cm="1">
        <f t="array" aca="1" ref="M59" ca="1">TEXT(WEEKDAY(DATE(MID(CELL("nomfichier",$A$1),SEARCH("]",CELL("nomfichier",$A$1))+1,9^9),6,M58),1),"jjj")</f>
        <v>mer</v>
      </c>
      <c r="N59" s="5" t="str" cm="1">
        <f t="array" aca="1" ref="N59" ca="1">TEXT(WEEKDAY(DATE(MID(CELL("nomfichier",$A$1),SEARCH("]",CELL("nomfichier",$A$1))+1,9^9),6,N58),1),"jjj")</f>
        <v>jeu</v>
      </c>
      <c r="O59" s="5" t="str" cm="1">
        <f t="array" aca="1" ref="O59" ca="1">TEXT(WEEKDAY(DATE(MID(CELL("nomfichier",$A$1),SEARCH("]",CELL("nomfichier",$A$1))+1,9^9),6,O58),1),"jjj")</f>
        <v>ven</v>
      </c>
      <c r="P59" s="5" t="str" cm="1">
        <f t="array" aca="1" ref="P59" ca="1">TEXT(WEEKDAY(DATE(MID(CELL("nomfichier",$A$1),SEARCH("]",CELL("nomfichier",$A$1))+1,9^9),6,P58),1),"jjj")</f>
        <v>sam</v>
      </c>
      <c r="Q59" s="5" t="str" cm="1">
        <f t="array" aca="1" ref="Q59" ca="1">TEXT(WEEKDAY(DATE(MID(CELL("nomfichier",$A$1),SEARCH("]",CELL("nomfichier",$A$1))+1,9^9),6,Q58),1),"jjj")</f>
        <v>dim</v>
      </c>
      <c r="R59" s="5" t="str" cm="1">
        <f t="array" aca="1" ref="R59" ca="1">TEXT(WEEKDAY(DATE(MID(CELL("nomfichier",$A$1),SEARCH("]",CELL("nomfichier",$A$1))+1,9^9),6,R58),1),"jjj")</f>
        <v>lun</v>
      </c>
      <c r="S59" s="5" t="str" cm="1">
        <f t="array" aca="1" ref="S59" ca="1">TEXT(WEEKDAY(DATE(MID(CELL("nomfichier",$A$1),SEARCH("]",CELL("nomfichier",$A$1))+1,9^9),6,S58),1),"jjj")</f>
        <v>mar</v>
      </c>
      <c r="T59" s="5" t="str" cm="1">
        <f t="array" aca="1" ref="T59" ca="1">TEXT(WEEKDAY(DATE(MID(CELL("nomfichier",$A$1),SEARCH("]",CELL("nomfichier",$A$1))+1,9^9),6,T58),1),"jjj")</f>
        <v>mer</v>
      </c>
      <c r="U59" s="5" t="str" cm="1">
        <f t="array" aca="1" ref="U59" ca="1">TEXT(WEEKDAY(DATE(MID(CELL("nomfichier",$A$1),SEARCH("]",CELL("nomfichier",$A$1))+1,9^9),6,U58),1),"jjj")</f>
        <v>jeu</v>
      </c>
      <c r="V59" s="5" t="str" cm="1">
        <f t="array" aca="1" ref="V59" ca="1">TEXT(WEEKDAY(DATE(MID(CELL("nomfichier",$A$1),SEARCH("]",CELL("nomfichier",$A$1))+1,9^9),6,V58),1),"jjj")</f>
        <v>ven</v>
      </c>
      <c r="W59" s="5" t="str" cm="1">
        <f t="array" aca="1" ref="W59" ca="1">TEXT(WEEKDAY(DATE(MID(CELL("nomfichier",$A$1),SEARCH("]",CELL("nomfichier",$A$1))+1,9^9),6,W58),1),"jjj")</f>
        <v>sam</v>
      </c>
      <c r="X59" s="5" t="str" cm="1">
        <f t="array" aca="1" ref="X59" ca="1">TEXT(WEEKDAY(DATE(MID(CELL("nomfichier",$A$1),SEARCH("]",CELL("nomfichier",$A$1))+1,9^9),6,X58),1),"jjj")</f>
        <v>dim</v>
      </c>
      <c r="Y59" s="5" t="str" cm="1">
        <f t="array" aca="1" ref="Y59" ca="1">TEXT(WEEKDAY(DATE(MID(CELL("nomfichier",$A$1),SEARCH("]",CELL("nomfichier",$A$1))+1,9^9),6,Y58),1),"jjj")</f>
        <v>lun</v>
      </c>
      <c r="Z59" s="5" t="str" cm="1">
        <f t="array" aca="1" ref="Z59" ca="1">TEXT(WEEKDAY(DATE(MID(CELL("nomfichier",$A$1),SEARCH("]",CELL("nomfichier",$A$1))+1,9^9),6,Z58),1),"jjj")</f>
        <v>mar</v>
      </c>
      <c r="AA59" s="5" t="str" cm="1">
        <f t="array" aca="1" ref="AA59" ca="1">TEXT(WEEKDAY(DATE(MID(CELL("nomfichier",$A$1),SEARCH("]",CELL("nomfichier",$A$1))+1,9^9),6,AA58),1),"jjj")</f>
        <v>mer</v>
      </c>
      <c r="AB59" s="5" t="str" cm="1">
        <f t="array" aca="1" ref="AB59" ca="1">TEXT(WEEKDAY(DATE(MID(CELL("nomfichier",$A$1),SEARCH("]",CELL("nomfichier",$A$1))+1,9^9),6,AB58),1),"jjj")</f>
        <v>jeu</v>
      </c>
      <c r="AC59" s="5" t="str" cm="1">
        <f t="array" aca="1" ref="AC59" ca="1">TEXT(WEEKDAY(DATE(MID(CELL("nomfichier",$A$1),SEARCH("]",CELL("nomfichier",$A$1))+1,9^9),6,AC58),1),"jjj")</f>
        <v>ven</v>
      </c>
      <c r="AD59" s="5" t="str" cm="1">
        <f t="array" aca="1" ref="AD59" ca="1">TEXT(WEEKDAY(DATE(MID(CELL("nomfichier",$A$1),SEARCH("]",CELL("nomfichier",$A$1))+1,9^9),6,AD58),1),"jjj")</f>
        <v>sam</v>
      </c>
      <c r="AE59" s="5" t="str" cm="1">
        <f t="array" aca="1" ref="AE59" ca="1">TEXT(WEEKDAY(DATE(MID(CELL("nomfichier",$A$1),SEARCH("]",CELL("nomfichier",$A$1))+1,9^9),6,AE58),1),"jjj")</f>
        <v>dim</v>
      </c>
    </row>
    <row r="60" spans="1:32" x14ac:dyDescent="0.25">
      <c r="A60" s="5" t="s">
        <v>30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</row>
    <row r="61" spans="1:32" x14ac:dyDescent="0.25">
      <c r="A61" s="5" t="s">
        <v>31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</row>
    <row r="62" spans="1:32" x14ac:dyDescent="0.25">
      <c r="A62" s="5" t="s">
        <v>32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</row>
    <row r="63" spans="1:32" x14ac:dyDescent="0.25">
      <c r="A63" s="5" t="s">
        <v>33</v>
      </c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</row>
    <row r="64" spans="1:32" x14ac:dyDescent="0.25">
      <c r="A64" s="5" t="s">
        <v>34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</row>
    <row r="65" spans="1:32" x14ac:dyDescent="0.25">
      <c r="A65" s="5" t="s">
        <v>35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</row>
    <row r="66" spans="1:32" x14ac:dyDescent="0.25">
      <c r="A66" s="5" t="s">
        <v>36</v>
      </c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</row>
    <row r="68" spans="1:32" x14ac:dyDescent="0.25">
      <c r="B68" s="14" t="s">
        <v>10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6"/>
    </row>
    <row r="69" spans="1:32" x14ac:dyDescent="0.25">
      <c r="B69" s="5">
        <v>1</v>
      </c>
      <c r="C69" s="5">
        <v>2</v>
      </c>
      <c r="D69" s="5">
        <v>3</v>
      </c>
      <c r="E69" s="5">
        <v>4</v>
      </c>
      <c r="F69" s="5">
        <v>5</v>
      </c>
      <c r="G69" s="5">
        <v>6</v>
      </c>
      <c r="H69" s="5">
        <v>7</v>
      </c>
      <c r="I69" s="5">
        <v>8</v>
      </c>
      <c r="J69" s="5">
        <v>9</v>
      </c>
      <c r="K69" s="5">
        <v>10</v>
      </c>
      <c r="L69" s="5">
        <v>11</v>
      </c>
      <c r="M69" s="5">
        <v>12</v>
      </c>
      <c r="N69" s="5">
        <v>13</v>
      </c>
      <c r="O69" s="5">
        <v>14</v>
      </c>
      <c r="P69" s="5">
        <v>15</v>
      </c>
      <c r="Q69" s="5">
        <v>16</v>
      </c>
      <c r="R69" s="5">
        <v>17</v>
      </c>
      <c r="S69" s="5">
        <v>18</v>
      </c>
      <c r="T69" s="5">
        <v>19</v>
      </c>
      <c r="U69" s="5">
        <v>20</v>
      </c>
      <c r="V69" s="5">
        <v>21</v>
      </c>
      <c r="W69" s="5">
        <v>22</v>
      </c>
      <c r="X69" s="5">
        <v>23</v>
      </c>
      <c r="Y69" s="5">
        <v>24</v>
      </c>
      <c r="Z69" s="5">
        <v>25</v>
      </c>
      <c r="AA69" s="5">
        <v>26</v>
      </c>
      <c r="AB69" s="5">
        <v>27</v>
      </c>
      <c r="AC69" s="5">
        <v>28</v>
      </c>
      <c r="AD69" s="5">
        <v>29</v>
      </c>
      <c r="AE69" s="5">
        <v>30</v>
      </c>
      <c r="AF69" s="5">
        <v>31</v>
      </c>
    </row>
    <row r="70" spans="1:32" x14ac:dyDescent="0.25">
      <c r="B70" s="5" t="str" cm="1">
        <f t="array" aca="1" ref="B70" ca="1">TEXT(WEEKDAY(DATE(MID(CELL("nomfichier",$A$1),SEARCH("]",CELL("nomfichier",$A$1))+1,9^9),6,B69),1),"jjj")</f>
        <v>sam</v>
      </c>
      <c r="C70" s="5" t="str" cm="1">
        <f t="array" aca="1" ref="C70" ca="1">TEXT(WEEKDAY(DATE(MID(CELL("nomfichier",$A$1),SEARCH("]",CELL("nomfichier",$A$1))+1,9^9),6,C69),1),"jjj")</f>
        <v>dim</v>
      </c>
      <c r="D70" s="5" t="str" cm="1">
        <f t="array" aca="1" ref="D70" ca="1">TEXT(WEEKDAY(DATE(MID(CELL("nomfichier",$A$1),SEARCH("]",CELL("nomfichier",$A$1))+1,9^9),6,D69),1),"jjj")</f>
        <v>lun</v>
      </c>
      <c r="E70" s="5" t="str" cm="1">
        <f t="array" aca="1" ref="E70" ca="1">TEXT(WEEKDAY(DATE(MID(CELL("nomfichier",$A$1),SEARCH("]",CELL("nomfichier",$A$1))+1,9^9),6,E69),1),"jjj")</f>
        <v>mar</v>
      </c>
      <c r="F70" s="5" t="str" cm="1">
        <f t="array" aca="1" ref="F70" ca="1">TEXT(WEEKDAY(DATE(MID(CELL("nomfichier",$A$1),SEARCH("]",CELL("nomfichier",$A$1))+1,9^9),6,F69),1),"jjj")</f>
        <v>mer</v>
      </c>
      <c r="G70" s="5" t="str" cm="1">
        <f t="array" aca="1" ref="G70" ca="1">TEXT(WEEKDAY(DATE(MID(CELL("nomfichier",$A$1),SEARCH("]",CELL("nomfichier",$A$1))+1,9^9),6,G69),1),"jjj")</f>
        <v>jeu</v>
      </c>
      <c r="H70" s="5" t="str" cm="1">
        <f t="array" aca="1" ref="H70" ca="1">TEXT(WEEKDAY(DATE(MID(CELL("nomfichier",$A$1),SEARCH("]",CELL("nomfichier",$A$1))+1,9^9),6,H69),1),"jjj")</f>
        <v>ven</v>
      </c>
      <c r="I70" s="5" t="str" cm="1">
        <f t="array" aca="1" ref="I70" ca="1">TEXT(WEEKDAY(DATE(MID(CELL("nomfichier",$A$1),SEARCH("]",CELL("nomfichier",$A$1))+1,9^9),6,I69),1),"jjj")</f>
        <v>sam</v>
      </c>
      <c r="J70" s="5" t="str" cm="1">
        <f t="array" aca="1" ref="J70" ca="1">TEXT(WEEKDAY(DATE(MID(CELL("nomfichier",$A$1),SEARCH("]",CELL("nomfichier",$A$1))+1,9^9),6,J69),1),"jjj")</f>
        <v>dim</v>
      </c>
      <c r="K70" s="5" t="str" cm="1">
        <f t="array" aca="1" ref="K70" ca="1">TEXT(WEEKDAY(DATE(MID(CELL("nomfichier",$A$1),SEARCH("]",CELL("nomfichier",$A$1))+1,9^9),6,K69),1),"jjj")</f>
        <v>lun</v>
      </c>
      <c r="L70" s="5" t="str" cm="1">
        <f t="array" aca="1" ref="L70" ca="1">TEXT(WEEKDAY(DATE(MID(CELL("nomfichier",$A$1),SEARCH("]",CELL("nomfichier",$A$1))+1,9^9),6,L69),1),"jjj")</f>
        <v>mar</v>
      </c>
      <c r="M70" s="5" t="str" cm="1">
        <f t="array" aca="1" ref="M70" ca="1">TEXT(WEEKDAY(DATE(MID(CELL("nomfichier",$A$1),SEARCH("]",CELL("nomfichier",$A$1))+1,9^9),6,M69),1),"jjj")</f>
        <v>mer</v>
      </c>
      <c r="N70" s="5" t="str" cm="1">
        <f t="array" aca="1" ref="N70" ca="1">TEXT(WEEKDAY(DATE(MID(CELL("nomfichier",$A$1),SEARCH("]",CELL("nomfichier",$A$1))+1,9^9),6,N69),1),"jjj")</f>
        <v>jeu</v>
      </c>
      <c r="O70" s="5" t="str" cm="1">
        <f t="array" aca="1" ref="O70" ca="1">TEXT(WEEKDAY(DATE(MID(CELL("nomfichier",$A$1),SEARCH("]",CELL("nomfichier",$A$1))+1,9^9),6,O69),1),"jjj")</f>
        <v>ven</v>
      </c>
      <c r="P70" s="5" t="str" cm="1">
        <f t="array" aca="1" ref="P70" ca="1">TEXT(WEEKDAY(DATE(MID(CELL("nomfichier",$A$1),SEARCH("]",CELL("nomfichier",$A$1))+1,9^9),6,P69),1),"jjj")</f>
        <v>sam</v>
      </c>
      <c r="Q70" s="5" t="str" cm="1">
        <f t="array" aca="1" ref="Q70" ca="1">TEXT(WEEKDAY(DATE(MID(CELL("nomfichier",$A$1),SEARCH("]",CELL("nomfichier",$A$1))+1,9^9),6,Q69),1),"jjj")</f>
        <v>dim</v>
      </c>
      <c r="R70" s="5" t="str" cm="1">
        <f t="array" aca="1" ref="R70" ca="1">TEXT(WEEKDAY(DATE(MID(CELL("nomfichier",$A$1),SEARCH("]",CELL("nomfichier",$A$1))+1,9^9),6,R69),1),"jjj")</f>
        <v>lun</v>
      </c>
      <c r="S70" s="5" t="str" cm="1">
        <f t="array" aca="1" ref="S70" ca="1">TEXT(WEEKDAY(DATE(MID(CELL("nomfichier",$A$1),SEARCH("]",CELL("nomfichier",$A$1))+1,9^9),6,S69),1),"jjj")</f>
        <v>mar</v>
      </c>
      <c r="T70" s="5" t="str" cm="1">
        <f t="array" aca="1" ref="T70" ca="1">TEXT(WEEKDAY(DATE(MID(CELL("nomfichier",$A$1),SEARCH("]",CELL("nomfichier",$A$1))+1,9^9),6,T69),1),"jjj")</f>
        <v>mer</v>
      </c>
      <c r="U70" s="5" t="str" cm="1">
        <f t="array" aca="1" ref="U70" ca="1">TEXT(WEEKDAY(DATE(MID(CELL("nomfichier",$A$1),SEARCH("]",CELL("nomfichier",$A$1))+1,9^9),6,U69),1),"jjj")</f>
        <v>jeu</v>
      </c>
      <c r="V70" s="5" t="str" cm="1">
        <f t="array" aca="1" ref="V70" ca="1">TEXT(WEEKDAY(DATE(MID(CELL("nomfichier",$A$1),SEARCH("]",CELL("nomfichier",$A$1))+1,9^9),6,V69),1),"jjj")</f>
        <v>ven</v>
      </c>
      <c r="W70" s="5" t="str" cm="1">
        <f t="array" aca="1" ref="W70" ca="1">TEXT(WEEKDAY(DATE(MID(CELL("nomfichier",$A$1),SEARCH("]",CELL("nomfichier",$A$1))+1,9^9),6,W69),1),"jjj")</f>
        <v>sam</v>
      </c>
      <c r="X70" s="5" t="str" cm="1">
        <f t="array" aca="1" ref="X70" ca="1">TEXT(WEEKDAY(DATE(MID(CELL("nomfichier",$A$1),SEARCH("]",CELL("nomfichier",$A$1))+1,9^9),6,X69),1),"jjj")</f>
        <v>dim</v>
      </c>
      <c r="Y70" s="5" t="str" cm="1">
        <f t="array" aca="1" ref="Y70" ca="1">TEXT(WEEKDAY(DATE(MID(CELL("nomfichier",$A$1),SEARCH("]",CELL("nomfichier",$A$1))+1,9^9),6,Y69),1),"jjj")</f>
        <v>lun</v>
      </c>
      <c r="Z70" s="5" t="str" cm="1">
        <f t="array" aca="1" ref="Z70" ca="1">TEXT(WEEKDAY(DATE(MID(CELL("nomfichier",$A$1),SEARCH("]",CELL("nomfichier",$A$1))+1,9^9),6,Z69),1),"jjj")</f>
        <v>mar</v>
      </c>
      <c r="AA70" s="5" t="str" cm="1">
        <f t="array" aca="1" ref="AA70" ca="1">TEXT(WEEKDAY(DATE(MID(CELL("nomfichier",$A$1),SEARCH("]",CELL("nomfichier",$A$1))+1,9^9),6,AA69),1),"jjj")</f>
        <v>mer</v>
      </c>
      <c r="AB70" s="5" t="str" cm="1">
        <f t="array" aca="1" ref="AB70" ca="1">TEXT(WEEKDAY(DATE(MID(CELL("nomfichier",$A$1),SEARCH("]",CELL("nomfichier",$A$1))+1,9^9),6,AB69),1),"jjj")</f>
        <v>jeu</v>
      </c>
      <c r="AC70" s="5" t="str" cm="1">
        <f t="array" aca="1" ref="AC70" ca="1">TEXT(WEEKDAY(DATE(MID(CELL("nomfichier",$A$1),SEARCH("]",CELL("nomfichier",$A$1))+1,9^9),6,AC69),1),"jjj")</f>
        <v>ven</v>
      </c>
      <c r="AD70" s="5" t="str" cm="1">
        <f t="array" aca="1" ref="AD70" ca="1">TEXT(WEEKDAY(DATE(MID(CELL("nomfichier",$A$1),SEARCH("]",CELL("nomfichier",$A$1))+1,9^9),6,AD69),1),"jjj")</f>
        <v>sam</v>
      </c>
      <c r="AE70" s="5" t="str" cm="1">
        <f t="array" aca="1" ref="AE70" ca="1">TEXT(WEEKDAY(DATE(MID(CELL("nomfichier",$A$1),SEARCH("]",CELL("nomfichier",$A$1))+1,9^9),6,AE69),1),"jjj")</f>
        <v>dim</v>
      </c>
      <c r="AF70" s="5" t="str" cm="1">
        <f t="array" aca="1" ref="AF70" ca="1">TEXT(WEEKDAY(DATE(MID(CELL("nomfichier",$A$1),SEARCH("]",CELL("nomfichier",$A$1))+1,9^9),6,AF69),1),"jjj")</f>
        <v>lun</v>
      </c>
    </row>
    <row r="71" spans="1:32" x14ac:dyDescent="0.25">
      <c r="A71" s="5" t="s">
        <v>30</v>
      </c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</row>
    <row r="72" spans="1:32" x14ac:dyDescent="0.25">
      <c r="A72" s="5" t="s">
        <v>31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</row>
    <row r="73" spans="1:32" x14ac:dyDescent="0.25">
      <c r="A73" s="5" t="s">
        <v>32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</row>
    <row r="74" spans="1:32" x14ac:dyDescent="0.25">
      <c r="A74" s="5" t="s">
        <v>33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</row>
    <row r="75" spans="1:32" x14ac:dyDescent="0.25">
      <c r="A75" s="5" t="s">
        <v>34</v>
      </c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</row>
    <row r="76" spans="1:32" x14ac:dyDescent="0.25">
      <c r="A76" s="5" t="s">
        <v>35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</row>
    <row r="77" spans="1:32" x14ac:dyDescent="0.25">
      <c r="A77" s="5" t="s">
        <v>36</v>
      </c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</row>
    <row r="79" spans="1:32" x14ac:dyDescent="0.25">
      <c r="B79" s="14" t="s">
        <v>15</v>
      </c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6"/>
    </row>
    <row r="80" spans="1:32" x14ac:dyDescent="0.25">
      <c r="B80" s="5">
        <v>1</v>
      </c>
      <c r="C80" s="5">
        <v>2</v>
      </c>
      <c r="D80" s="5">
        <v>3</v>
      </c>
      <c r="E80" s="5">
        <v>4</v>
      </c>
      <c r="F80" s="5">
        <v>5</v>
      </c>
      <c r="G80" s="5">
        <v>6</v>
      </c>
      <c r="H80" s="5">
        <v>7</v>
      </c>
      <c r="I80" s="5">
        <v>8</v>
      </c>
      <c r="J80" s="5">
        <v>9</v>
      </c>
      <c r="K80" s="5">
        <v>10</v>
      </c>
      <c r="L80" s="5">
        <v>11</v>
      </c>
      <c r="M80" s="5">
        <v>12</v>
      </c>
      <c r="N80" s="5">
        <v>13</v>
      </c>
      <c r="O80" s="5">
        <v>14</v>
      </c>
      <c r="P80" s="5">
        <v>15</v>
      </c>
      <c r="Q80" s="5">
        <v>16</v>
      </c>
      <c r="R80" s="5">
        <v>17</v>
      </c>
      <c r="S80" s="5">
        <v>18</v>
      </c>
      <c r="T80" s="5">
        <v>19</v>
      </c>
      <c r="U80" s="5">
        <v>20</v>
      </c>
      <c r="V80" s="5">
        <v>21</v>
      </c>
      <c r="W80" s="5">
        <v>22</v>
      </c>
      <c r="X80" s="5">
        <v>23</v>
      </c>
      <c r="Y80" s="5">
        <v>24</v>
      </c>
      <c r="Z80" s="5">
        <v>25</v>
      </c>
      <c r="AA80" s="5">
        <v>26</v>
      </c>
      <c r="AB80" s="5">
        <v>27</v>
      </c>
      <c r="AC80" s="5">
        <v>28</v>
      </c>
      <c r="AD80" s="5">
        <v>29</v>
      </c>
      <c r="AE80" s="5">
        <v>30</v>
      </c>
      <c r="AF80" s="5">
        <v>31</v>
      </c>
    </row>
    <row r="81" spans="1:33" x14ac:dyDescent="0.25">
      <c r="B81" s="5" t="str" cm="1">
        <f t="array" aca="1" ref="B81" ca="1">TEXT(WEEKDAY(DATE(MID(CELL("nomfichier",$A$1),SEARCH("]",CELL("nomfichier",$A$1))+1,9^9),8,B80),1),"jjj")</f>
        <v>jeu</v>
      </c>
      <c r="C81" s="5" t="str" cm="1">
        <f t="array" aca="1" ref="C81" ca="1">TEXT(WEEKDAY(DATE(MID(CELL("nomfichier",$A$1),SEARCH("]",CELL("nomfichier",$A$1))+1,9^9),8,C80),1),"jjj")</f>
        <v>ven</v>
      </c>
      <c r="D81" s="5" t="str" cm="1">
        <f t="array" aca="1" ref="D81" ca="1">TEXT(WEEKDAY(DATE(MID(CELL("nomfichier",$A$1),SEARCH("]",CELL("nomfichier",$A$1))+1,9^9),8,D80),1),"jjj")</f>
        <v>sam</v>
      </c>
      <c r="E81" s="5" t="str" cm="1">
        <f t="array" aca="1" ref="E81" ca="1">TEXT(WEEKDAY(DATE(MID(CELL("nomfichier",$A$1),SEARCH("]",CELL("nomfichier",$A$1))+1,9^9),8,E80),1),"jjj")</f>
        <v>dim</v>
      </c>
      <c r="F81" s="5" t="str" cm="1">
        <f t="array" aca="1" ref="F81" ca="1">TEXT(WEEKDAY(DATE(MID(CELL("nomfichier",$A$1),SEARCH("]",CELL("nomfichier",$A$1))+1,9^9),8,F80),1),"jjj")</f>
        <v>lun</v>
      </c>
      <c r="G81" s="5" t="str" cm="1">
        <f t="array" aca="1" ref="G81" ca="1">TEXT(WEEKDAY(DATE(MID(CELL("nomfichier",$A$1),SEARCH("]",CELL("nomfichier",$A$1))+1,9^9),8,G80),1),"jjj")</f>
        <v>mar</v>
      </c>
      <c r="H81" s="5" t="str" cm="1">
        <f t="array" aca="1" ref="H81" ca="1">TEXT(WEEKDAY(DATE(MID(CELL("nomfichier",$A$1),SEARCH("]",CELL("nomfichier",$A$1))+1,9^9),8,H80),1),"jjj")</f>
        <v>mer</v>
      </c>
      <c r="I81" s="5" t="str" cm="1">
        <f t="array" aca="1" ref="I81" ca="1">TEXT(WEEKDAY(DATE(MID(CELL("nomfichier",$A$1),SEARCH("]",CELL("nomfichier",$A$1))+1,9^9),8,I80),1),"jjj")</f>
        <v>jeu</v>
      </c>
      <c r="J81" s="5" t="str" cm="1">
        <f t="array" aca="1" ref="J81" ca="1">TEXT(WEEKDAY(DATE(MID(CELL("nomfichier",$A$1),SEARCH("]",CELL("nomfichier",$A$1))+1,9^9),8,J80),1),"jjj")</f>
        <v>ven</v>
      </c>
      <c r="K81" s="5" t="str" cm="1">
        <f t="array" aca="1" ref="K81" ca="1">TEXT(WEEKDAY(DATE(MID(CELL("nomfichier",$A$1),SEARCH("]",CELL("nomfichier",$A$1))+1,9^9),8,K80),1),"jjj")</f>
        <v>sam</v>
      </c>
      <c r="L81" s="5" t="str" cm="1">
        <f t="array" aca="1" ref="L81" ca="1">TEXT(WEEKDAY(DATE(MID(CELL("nomfichier",$A$1),SEARCH("]",CELL("nomfichier",$A$1))+1,9^9),8,L80),1),"jjj")</f>
        <v>dim</v>
      </c>
      <c r="M81" s="5" t="str" cm="1">
        <f t="array" aca="1" ref="M81" ca="1">TEXT(WEEKDAY(DATE(MID(CELL("nomfichier",$A$1),SEARCH("]",CELL("nomfichier",$A$1))+1,9^9),8,M80),1),"jjj")</f>
        <v>lun</v>
      </c>
      <c r="N81" s="5" t="str" cm="1">
        <f t="array" aca="1" ref="N81" ca="1">TEXT(WEEKDAY(DATE(MID(CELL("nomfichier",$A$1),SEARCH("]",CELL("nomfichier",$A$1))+1,9^9),8,N80),1),"jjj")</f>
        <v>mar</v>
      </c>
      <c r="O81" s="5" t="str" cm="1">
        <f t="array" aca="1" ref="O81" ca="1">TEXT(WEEKDAY(DATE(MID(CELL("nomfichier",$A$1),SEARCH("]",CELL("nomfichier",$A$1))+1,9^9),8,O80),1),"jjj")</f>
        <v>mer</v>
      </c>
      <c r="P81" s="5" t="str" cm="1">
        <f t="array" aca="1" ref="P81" ca="1">TEXT(WEEKDAY(DATE(MID(CELL("nomfichier",$A$1),SEARCH("]",CELL("nomfichier",$A$1))+1,9^9),8,P80),1),"jjj")</f>
        <v>jeu</v>
      </c>
      <c r="Q81" s="5" t="str" cm="1">
        <f t="array" aca="1" ref="Q81" ca="1">TEXT(WEEKDAY(DATE(MID(CELL("nomfichier",$A$1),SEARCH("]",CELL("nomfichier",$A$1))+1,9^9),8,Q80),1),"jjj")</f>
        <v>ven</v>
      </c>
      <c r="R81" s="5" t="str" cm="1">
        <f t="array" aca="1" ref="R81" ca="1">TEXT(WEEKDAY(DATE(MID(CELL("nomfichier",$A$1),SEARCH("]",CELL("nomfichier",$A$1))+1,9^9),8,R80),1),"jjj")</f>
        <v>sam</v>
      </c>
      <c r="S81" s="5" t="str" cm="1">
        <f t="array" aca="1" ref="S81" ca="1">TEXT(WEEKDAY(DATE(MID(CELL("nomfichier",$A$1),SEARCH("]",CELL("nomfichier",$A$1))+1,9^9),8,S80),1),"jjj")</f>
        <v>dim</v>
      </c>
      <c r="T81" s="5" t="str" cm="1">
        <f t="array" aca="1" ref="T81" ca="1">TEXT(WEEKDAY(DATE(MID(CELL("nomfichier",$A$1),SEARCH("]",CELL("nomfichier",$A$1))+1,9^9),8,T80),1),"jjj")</f>
        <v>lun</v>
      </c>
      <c r="U81" s="5" t="str" cm="1">
        <f t="array" aca="1" ref="U81" ca="1">TEXT(WEEKDAY(DATE(MID(CELL("nomfichier",$A$1),SEARCH("]",CELL("nomfichier",$A$1))+1,9^9),8,U80),1),"jjj")</f>
        <v>mar</v>
      </c>
      <c r="V81" s="5" t="str" cm="1">
        <f t="array" aca="1" ref="V81" ca="1">TEXT(WEEKDAY(DATE(MID(CELL("nomfichier",$A$1),SEARCH("]",CELL("nomfichier",$A$1))+1,9^9),8,V80),1),"jjj")</f>
        <v>mer</v>
      </c>
      <c r="W81" s="5" t="str" cm="1">
        <f t="array" aca="1" ref="W81" ca="1">TEXT(WEEKDAY(DATE(MID(CELL("nomfichier",$A$1),SEARCH("]",CELL("nomfichier",$A$1))+1,9^9),8,W80),1),"jjj")</f>
        <v>jeu</v>
      </c>
      <c r="X81" s="5" t="str" cm="1">
        <f t="array" aca="1" ref="X81" ca="1">TEXT(WEEKDAY(DATE(MID(CELL("nomfichier",$A$1),SEARCH("]",CELL("nomfichier",$A$1))+1,9^9),8,X80),1),"jjj")</f>
        <v>ven</v>
      </c>
      <c r="Y81" s="5" t="str" cm="1">
        <f t="array" aca="1" ref="Y81" ca="1">TEXT(WEEKDAY(DATE(MID(CELL("nomfichier",$A$1),SEARCH("]",CELL("nomfichier",$A$1))+1,9^9),8,Y80),1),"jjj")</f>
        <v>sam</v>
      </c>
      <c r="Z81" s="5" t="str" cm="1">
        <f t="array" aca="1" ref="Z81" ca="1">TEXT(WEEKDAY(DATE(MID(CELL("nomfichier",$A$1),SEARCH("]",CELL("nomfichier",$A$1))+1,9^9),8,Z80),1),"jjj")</f>
        <v>dim</v>
      </c>
      <c r="AA81" s="5" t="str" cm="1">
        <f t="array" aca="1" ref="AA81" ca="1">TEXT(WEEKDAY(DATE(MID(CELL("nomfichier",$A$1),SEARCH("]",CELL("nomfichier",$A$1))+1,9^9),8,AA80),1),"jjj")</f>
        <v>lun</v>
      </c>
      <c r="AB81" s="5" t="str" cm="1">
        <f t="array" aca="1" ref="AB81" ca="1">TEXT(WEEKDAY(DATE(MID(CELL("nomfichier",$A$1),SEARCH("]",CELL("nomfichier",$A$1))+1,9^9),8,AB80),1),"jjj")</f>
        <v>mar</v>
      </c>
      <c r="AC81" s="5" t="str" cm="1">
        <f t="array" aca="1" ref="AC81" ca="1">TEXT(WEEKDAY(DATE(MID(CELL("nomfichier",$A$1),SEARCH("]",CELL("nomfichier",$A$1))+1,9^9),8,AC80),1),"jjj")</f>
        <v>mer</v>
      </c>
      <c r="AD81" s="5" t="str" cm="1">
        <f t="array" aca="1" ref="AD81" ca="1">TEXT(WEEKDAY(DATE(MID(CELL("nomfichier",$A$1),SEARCH("]",CELL("nomfichier",$A$1))+1,9^9),8,AD80),1),"jjj")</f>
        <v>jeu</v>
      </c>
      <c r="AE81" s="5" t="str" cm="1">
        <f t="array" aca="1" ref="AE81" ca="1">TEXT(WEEKDAY(DATE(MID(CELL("nomfichier",$A$1),SEARCH("]",CELL("nomfichier",$A$1))+1,9^9),8,AE80),1),"jjj")</f>
        <v>ven</v>
      </c>
      <c r="AF81" s="5" t="str" cm="1">
        <f t="array" aca="1" ref="AF81" ca="1">TEXT(WEEKDAY(DATE(MID(CELL("nomfichier",$A$1),SEARCH("]",CELL("nomfichier",$A$1))+1,9^9),8,AF80),1),"jjj")</f>
        <v>sam</v>
      </c>
    </row>
    <row r="82" spans="1:33" x14ac:dyDescent="0.25">
      <c r="A82" s="5" t="s">
        <v>30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</row>
    <row r="83" spans="1:33" x14ac:dyDescent="0.25">
      <c r="A83" s="5" t="s">
        <v>31</v>
      </c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</row>
    <row r="84" spans="1:33" x14ac:dyDescent="0.25">
      <c r="A84" s="5" t="s">
        <v>32</v>
      </c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</row>
    <row r="85" spans="1:33" x14ac:dyDescent="0.25">
      <c r="A85" s="5" t="s">
        <v>33</v>
      </c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</row>
    <row r="86" spans="1:33" x14ac:dyDescent="0.25">
      <c r="A86" s="5" t="s">
        <v>34</v>
      </c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3"/>
    </row>
    <row r="87" spans="1:33" x14ac:dyDescent="0.25">
      <c r="A87" s="5" t="s">
        <v>35</v>
      </c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</row>
    <row r="88" spans="1:33" x14ac:dyDescent="0.25">
      <c r="A88" s="5" t="s">
        <v>36</v>
      </c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</row>
    <row r="90" spans="1:33" x14ac:dyDescent="0.25">
      <c r="B90" s="14" t="s">
        <v>11</v>
      </c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7"/>
    </row>
    <row r="91" spans="1:33" x14ac:dyDescent="0.25">
      <c r="B91" s="5">
        <v>1</v>
      </c>
      <c r="C91" s="5">
        <v>2</v>
      </c>
      <c r="D91" s="5">
        <v>3</v>
      </c>
      <c r="E91" s="5">
        <v>4</v>
      </c>
      <c r="F91" s="5">
        <v>5</v>
      </c>
      <c r="G91" s="5">
        <v>6</v>
      </c>
      <c r="H91" s="5">
        <v>7</v>
      </c>
      <c r="I91" s="5">
        <v>8</v>
      </c>
      <c r="J91" s="5">
        <v>9</v>
      </c>
      <c r="K91" s="5">
        <v>10</v>
      </c>
      <c r="L91" s="5">
        <v>11</v>
      </c>
      <c r="M91" s="5">
        <v>12</v>
      </c>
      <c r="N91" s="5">
        <v>13</v>
      </c>
      <c r="O91" s="5">
        <v>14</v>
      </c>
      <c r="P91" s="5">
        <v>15</v>
      </c>
      <c r="Q91" s="5">
        <v>16</v>
      </c>
      <c r="R91" s="5">
        <v>17</v>
      </c>
      <c r="S91" s="5">
        <v>18</v>
      </c>
      <c r="T91" s="5">
        <v>19</v>
      </c>
      <c r="U91" s="5">
        <v>20</v>
      </c>
      <c r="V91" s="5">
        <v>21</v>
      </c>
      <c r="W91" s="5">
        <v>22</v>
      </c>
      <c r="X91" s="5">
        <v>23</v>
      </c>
      <c r="Y91" s="5">
        <v>24</v>
      </c>
      <c r="Z91" s="5">
        <v>25</v>
      </c>
      <c r="AA91" s="5">
        <v>26</v>
      </c>
      <c r="AB91" s="5">
        <v>27</v>
      </c>
      <c r="AC91" s="5">
        <v>28</v>
      </c>
      <c r="AD91" s="5">
        <v>29</v>
      </c>
      <c r="AE91" s="5">
        <v>30</v>
      </c>
    </row>
    <row r="92" spans="1:33" x14ac:dyDescent="0.25">
      <c r="B92" s="5" t="str" cm="1">
        <f t="array" aca="1" ref="B92" ca="1">TEXT(WEEKDAY(DATE(MID(CELL("nomfichier",$A$1),SEARCH("]",CELL("nomfichier",$A$1))+1,9^9),9,B91),1),"jjj")</f>
        <v>dim</v>
      </c>
      <c r="C92" s="5" t="str" cm="1">
        <f t="array" aca="1" ref="C92" ca="1">TEXT(WEEKDAY(DATE(MID(CELL("nomfichier",$A$1),SEARCH("]",CELL("nomfichier",$A$1))+1,9^9),9,C91),1),"jjj")</f>
        <v>lun</v>
      </c>
      <c r="D92" s="5" t="str" cm="1">
        <f t="array" aca="1" ref="D92" ca="1">TEXT(WEEKDAY(DATE(MID(CELL("nomfichier",$A$1),SEARCH("]",CELL("nomfichier",$A$1))+1,9^9),9,D91),1),"jjj")</f>
        <v>mar</v>
      </c>
      <c r="E92" s="5" t="str" cm="1">
        <f t="array" aca="1" ref="E92" ca="1">TEXT(WEEKDAY(DATE(MID(CELL("nomfichier",$A$1),SEARCH("]",CELL("nomfichier",$A$1))+1,9^9),9,E91),1),"jjj")</f>
        <v>mer</v>
      </c>
      <c r="F92" s="5" t="str" cm="1">
        <f t="array" aca="1" ref="F92" ca="1">TEXT(WEEKDAY(DATE(MID(CELL("nomfichier",$A$1),SEARCH("]",CELL("nomfichier",$A$1))+1,9^9),9,F91),1),"jjj")</f>
        <v>jeu</v>
      </c>
      <c r="G92" s="5" t="str" cm="1">
        <f t="array" aca="1" ref="G92" ca="1">TEXT(WEEKDAY(DATE(MID(CELL("nomfichier",$A$1),SEARCH("]",CELL("nomfichier",$A$1))+1,9^9),9,G91),1),"jjj")</f>
        <v>ven</v>
      </c>
      <c r="H92" s="5" t="str" cm="1">
        <f t="array" aca="1" ref="H92" ca="1">TEXT(WEEKDAY(DATE(MID(CELL("nomfichier",$A$1),SEARCH("]",CELL("nomfichier",$A$1))+1,9^9),9,H91),1),"jjj")</f>
        <v>sam</v>
      </c>
      <c r="I92" s="5" t="str" cm="1">
        <f t="array" aca="1" ref="I92" ca="1">TEXT(WEEKDAY(DATE(MID(CELL("nomfichier",$A$1),SEARCH("]",CELL("nomfichier",$A$1))+1,9^9),9,I91),1),"jjj")</f>
        <v>dim</v>
      </c>
      <c r="J92" s="5" t="str" cm="1">
        <f t="array" aca="1" ref="J92" ca="1">TEXT(WEEKDAY(DATE(MID(CELL("nomfichier",$A$1),SEARCH("]",CELL("nomfichier",$A$1))+1,9^9),9,J91),1),"jjj")</f>
        <v>lun</v>
      </c>
      <c r="K92" s="5" t="str" cm="1">
        <f t="array" aca="1" ref="K92" ca="1">TEXT(WEEKDAY(DATE(MID(CELL("nomfichier",$A$1),SEARCH("]",CELL("nomfichier",$A$1))+1,9^9),9,K91),1),"jjj")</f>
        <v>mar</v>
      </c>
      <c r="L92" s="5" t="str" cm="1">
        <f t="array" aca="1" ref="L92" ca="1">TEXT(WEEKDAY(DATE(MID(CELL("nomfichier",$A$1),SEARCH("]",CELL("nomfichier",$A$1))+1,9^9),9,L91),1),"jjj")</f>
        <v>mer</v>
      </c>
      <c r="M92" s="5" t="str" cm="1">
        <f t="array" aca="1" ref="M92" ca="1">TEXT(WEEKDAY(DATE(MID(CELL("nomfichier",$A$1),SEARCH("]",CELL("nomfichier",$A$1))+1,9^9),9,M91),1),"jjj")</f>
        <v>jeu</v>
      </c>
      <c r="N92" s="5" t="str" cm="1">
        <f t="array" aca="1" ref="N92" ca="1">TEXT(WEEKDAY(DATE(MID(CELL("nomfichier",$A$1),SEARCH("]",CELL("nomfichier",$A$1))+1,9^9),9,N91),1),"jjj")</f>
        <v>ven</v>
      </c>
      <c r="O92" s="5" t="str" cm="1">
        <f t="array" aca="1" ref="O92" ca="1">TEXT(WEEKDAY(DATE(MID(CELL("nomfichier",$A$1),SEARCH("]",CELL("nomfichier",$A$1))+1,9^9),9,O91),1),"jjj")</f>
        <v>sam</v>
      </c>
      <c r="P92" s="5" t="str" cm="1">
        <f t="array" aca="1" ref="P92" ca="1">TEXT(WEEKDAY(DATE(MID(CELL("nomfichier",$A$1),SEARCH("]",CELL("nomfichier",$A$1))+1,9^9),9,P91),1),"jjj")</f>
        <v>dim</v>
      </c>
      <c r="Q92" s="5" t="str" cm="1">
        <f t="array" aca="1" ref="Q92" ca="1">TEXT(WEEKDAY(DATE(MID(CELL("nomfichier",$A$1),SEARCH("]",CELL("nomfichier",$A$1))+1,9^9),9,Q91),1),"jjj")</f>
        <v>lun</v>
      </c>
      <c r="R92" s="5" t="str" cm="1">
        <f t="array" aca="1" ref="R92" ca="1">TEXT(WEEKDAY(DATE(MID(CELL("nomfichier",$A$1),SEARCH("]",CELL("nomfichier",$A$1))+1,9^9),9,R91),1),"jjj")</f>
        <v>mar</v>
      </c>
      <c r="S92" s="5" t="str" cm="1">
        <f t="array" aca="1" ref="S92" ca="1">TEXT(WEEKDAY(DATE(MID(CELL("nomfichier",$A$1),SEARCH("]",CELL("nomfichier",$A$1))+1,9^9),9,S91),1),"jjj")</f>
        <v>mer</v>
      </c>
      <c r="T92" s="5" t="str" cm="1">
        <f t="array" aca="1" ref="T92" ca="1">TEXT(WEEKDAY(DATE(MID(CELL("nomfichier",$A$1),SEARCH("]",CELL("nomfichier",$A$1))+1,9^9),9,T91),1),"jjj")</f>
        <v>jeu</v>
      </c>
      <c r="U92" s="5" t="str" cm="1">
        <f t="array" aca="1" ref="U92" ca="1">TEXT(WEEKDAY(DATE(MID(CELL("nomfichier",$A$1),SEARCH("]",CELL("nomfichier",$A$1))+1,9^9),9,U91),1),"jjj")</f>
        <v>ven</v>
      </c>
      <c r="V92" s="5" t="str" cm="1">
        <f t="array" aca="1" ref="V92" ca="1">TEXT(WEEKDAY(DATE(MID(CELL("nomfichier",$A$1),SEARCH("]",CELL("nomfichier",$A$1))+1,9^9),9,V91),1),"jjj")</f>
        <v>sam</v>
      </c>
      <c r="W92" s="5" t="str" cm="1">
        <f t="array" aca="1" ref="W92" ca="1">TEXT(WEEKDAY(DATE(MID(CELL("nomfichier",$A$1),SEARCH("]",CELL("nomfichier",$A$1))+1,9^9),9,W91),1),"jjj")</f>
        <v>dim</v>
      </c>
      <c r="X92" s="5" t="str" cm="1">
        <f t="array" aca="1" ref="X92" ca="1">TEXT(WEEKDAY(DATE(MID(CELL("nomfichier",$A$1),SEARCH("]",CELL("nomfichier",$A$1))+1,9^9),9,X91),1),"jjj")</f>
        <v>lun</v>
      </c>
      <c r="Y92" s="5" t="str" cm="1">
        <f t="array" aca="1" ref="Y92" ca="1">TEXT(WEEKDAY(DATE(MID(CELL("nomfichier",$A$1),SEARCH("]",CELL("nomfichier",$A$1))+1,9^9),9,Y91),1),"jjj")</f>
        <v>mar</v>
      </c>
      <c r="Z92" s="5" t="str" cm="1">
        <f t="array" aca="1" ref="Z92" ca="1">TEXT(WEEKDAY(DATE(MID(CELL("nomfichier",$A$1),SEARCH("]",CELL("nomfichier",$A$1))+1,9^9),9,Z91),1),"jjj")</f>
        <v>mer</v>
      </c>
      <c r="AA92" s="5" t="str" cm="1">
        <f t="array" aca="1" ref="AA92" ca="1">TEXT(WEEKDAY(DATE(MID(CELL("nomfichier",$A$1),SEARCH("]",CELL("nomfichier",$A$1))+1,9^9),9,AA91),1),"jjj")</f>
        <v>jeu</v>
      </c>
      <c r="AB92" s="5" t="str" cm="1">
        <f t="array" aca="1" ref="AB92" ca="1">TEXT(WEEKDAY(DATE(MID(CELL("nomfichier",$A$1),SEARCH("]",CELL("nomfichier",$A$1))+1,9^9),9,AB91),1),"jjj")</f>
        <v>ven</v>
      </c>
      <c r="AC92" s="5" t="str" cm="1">
        <f t="array" aca="1" ref="AC92" ca="1">TEXT(WEEKDAY(DATE(MID(CELL("nomfichier",$A$1),SEARCH("]",CELL("nomfichier",$A$1))+1,9^9),9,AC91),1),"jjj")</f>
        <v>sam</v>
      </c>
      <c r="AD92" s="5" t="str" cm="1">
        <f t="array" aca="1" ref="AD92" ca="1">TEXT(WEEKDAY(DATE(MID(CELL("nomfichier",$A$1),SEARCH("]",CELL("nomfichier",$A$1))+1,9^9),9,AD91),1),"jjj")</f>
        <v>dim</v>
      </c>
      <c r="AE92" s="5" t="str" cm="1">
        <f t="array" aca="1" ref="AE92" ca="1">TEXT(WEEKDAY(DATE(MID(CELL("nomfichier",$A$1),SEARCH("]",CELL("nomfichier",$A$1))+1,9^9),9,AE91),1),"jjj")</f>
        <v>lun</v>
      </c>
    </row>
    <row r="93" spans="1:33" x14ac:dyDescent="0.25">
      <c r="A93" s="5" t="s">
        <v>30</v>
      </c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</row>
    <row r="94" spans="1:33" x14ac:dyDescent="0.25">
      <c r="A94" s="5" t="s">
        <v>31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</row>
    <row r="95" spans="1:33" x14ac:dyDescent="0.25">
      <c r="A95" s="5" t="s">
        <v>32</v>
      </c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</row>
    <row r="96" spans="1:33" x14ac:dyDescent="0.25">
      <c r="A96" s="5" t="s">
        <v>33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</row>
    <row r="97" spans="1:32" x14ac:dyDescent="0.25">
      <c r="A97" s="5" t="s">
        <v>34</v>
      </c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</row>
    <row r="98" spans="1:32" x14ac:dyDescent="0.25">
      <c r="A98" s="5" t="s">
        <v>35</v>
      </c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</row>
    <row r="99" spans="1:32" x14ac:dyDescent="0.25">
      <c r="A99" s="5" t="s">
        <v>36</v>
      </c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</row>
    <row r="101" spans="1:32" x14ac:dyDescent="0.25">
      <c r="B101" s="14" t="s">
        <v>12</v>
      </c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6"/>
    </row>
    <row r="102" spans="1:32" x14ac:dyDescent="0.25">
      <c r="B102" s="5">
        <v>1</v>
      </c>
      <c r="C102" s="5">
        <v>2</v>
      </c>
      <c r="D102" s="5">
        <v>3</v>
      </c>
      <c r="E102" s="5">
        <v>4</v>
      </c>
      <c r="F102" s="5">
        <v>5</v>
      </c>
      <c r="G102" s="5">
        <v>6</v>
      </c>
      <c r="H102" s="5">
        <v>7</v>
      </c>
      <c r="I102" s="5">
        <v>8</v>
      </c>
      <c r="J102" s="5">
        <v>9</v>
      </c>
      <c r="K102" s="5">
        <v>10</v>
      </c>
      <c r="L102" s="5">
        <v>11</v>
      </c>
      <c r="M102" s="5">
        <v>12</v>
      </c>
      <c r="N102" s="5">
        <v>13</v>
      </c>
      <c r="O102" s="5">
        <v>14</v>
      </c>
      <c r="P102" s="5">
        <v>15</v>
      </c>
      <c r="Q102" s="5">
        <v>16</v>
      </c>
      <c r="R102" s="5">
        <v>17</v>
      </c>
      <c r="S102" s="5">
        <v>18</v>
      </c>
      <c r="T102" s="5">
        <v>19</v>
      </c>
      <c r="U102" s="5">
        <v>20</v>
      </c>
      <c r="V102" s="5">
        <v>21</v>
      </c>
      <c r="W102" s="5">
        <v>22</v>
      </c>
      <c r="X102" s="5">
        <v>23</v>
      </c>
      <c r="Y102" s="5">
        <v>24</v>
      </c>
      <c r="Z102" s="5">
        <v>25</v>
      </c>
      <c r="AA102" s="5">
        <v>26</v>
      </c>
      <c r="AB102" s="5">
        <v>27</v>
      </c>
      <c r="AC102" s="5">
        <v>28</v>
      </c>
      <c r="AD102" s="5">
        <v>29</v>
      </c>
      <c r="AE102" s="5">
        <v>30</v>
      </c>
      <c r="AF102" s="5">
        <v>31</v>
      </c>
    </row>
    <row r="103" spans="1:32" x14ac:dyDescent="0.25">
      <c r="B103" s="5" t="str" cm="1">
        <f t="array" aca="1" ref="B103" ca="1">TEXT(WEEKDAY(DATE(MID(CELL("nomfichier",$A$1),SEARCH("]",CELL("nomfichier",$A$1))+1,9^9),10,B102),1),"jjj")</f>
        <v>mar</v>
      </c>
      <c r="C103" s="5" t="str" cm="1">
        <f t="array" aca="1" ref="C103" ca="1">TEXT(WEEKDAY(DATE(MID(CELL("nomfichier",$A$1),SEARCH("]",CELL("nomfichier",$A$1))+1,9^9),10,C102),1),"jjj")</f>
        <v>mer</v>
      </c>
      <c r="D103" s="5" t="str" cm="1">
        <f t="array" aca="1" ref="D103" ca="1">TEXT(WEEKDAY(DATE(MID(CELL("nomfichier",$A$1),SEARCH("]",CELL("nomfichier",$A$1))+1,9^9),10,D102),1),"jjj")</f>
        <v>jeu</v>
      </c>
      <c r="E103" s="5" t="str" cm="1">
        <f t="array" aca="1" ref="E103" ca="1">TEXT(WEEKDAY(DATE(MID(CELL("nomfichier",$A$1),SEARCH("]",CELL("nomfichier",$A$1))+1,9^9),10,E102),1),"jjj")</f>
        <v>ven</v>
      </c>
      <c r="F103" s="5" t="str" cm="1">
        <f t="array" aca="1" ref="F103" ca="1">TEXT(WEEKDAY(DATE(MID(CELL("nomfichier",$A$1),SEARCH("]",CELL("nomfichier",$A$1))+1,9^9),10,F102),1),"jjj")</f>
        <v>sam</v>
      </c>
      <c r="G103" s="5" t="str" cm="1">
        <f t="array" aca="1" ref="G103" ca="1">TEXT(WEEKDAY(DATE(MID(CELL("nomfichier",$A$1),SEARCH("]",CELL("nomfichier",$A$1))+1,9^9),10,G102),1),"jjj")</f>
        <v>dim</v>
      </c>
      <c r="H103" s="5" t="str" cm="1">
        <f t="array" aca="1" ref="H103" ca="1">TEXT(WEEKDAY(DATE(MID(CELL("nomfichier",$A$1),SEARCH("]",CELL("nomfichier",$A$1))+1,9^9),10,H102),1),"jjj")</f>
        <v>lun</v>
      </c>
      <c r="I103" s="5" t="str" cm="1">
        <f t="array" aca="1" ref="I103" ca="1">TEXT(WEEKDAY(DATE(MID(CELL("nomfichier",$A$1),SEARCH("]",CELL("nomfichier",$A$1))+1,9^9),10,I102),1),"jjj")</f>
        <v>mar</v>
      </c>
      <c r="J103" s="5" t="str" cm="1">
        <f t="array" aca="1" ref="J103" ca="1">TEXT(WEEKDAY(DATE(MID(CELL("nomfichier",$A$1),SEARCH("]",CELL("nomfichier",$A$1))+1,9^9),10,J102),1),"jjj")</f>
        <v>mer</v>
      </c>
      <c r="K103" s="5" t="str" cm="1">
        <f t="array" aca="1" ref="K103" ca="1">TEXT(WEEKDAY(DATE(MID(CELL("nomfichier",$A$1),SEARCH("]",CELL("nomfichier",$A$1))+1,9^9),10,K102),1),"jjj")</f>
        <v>jeu</v>
      </c>
      <c r="L103" s="5" t="str" cm="1">
        <f t="array" aca="1" ref="L103" ca="1">TEXT(WEEKDAY(DATE(MID(CELL("nomfichier",$A$1),SEARCH("]",CELL("nomfichier",$A$1))+1,9^9),10,L102),1),"jjj")</f>
        <v>ven</v>
      </c>
      <c r="M103" s="5" t="str" cm="1">
        <f t="array" aca="1" ref="M103" ca="1">TEXT(WEEKDAY(DATE(MID(CELL("nomfichier",$A$1),SEARCH("]",CELL("nomfichier",$A$1))+1,9^9),10,M102),1),"jjj")</f>
        <v>sam</v>
      </c>
      <c r="N103" s="5" t="str" cm="1">
        <f t="array" aca="1" ref="N103" ca="1">TEXT(WEEKDAY(DATE(MID(CELL("nomfichier",$A$1),SEARCH("]",CELL("nomfichier",$A$1))+1,9^9),10,N102),1),"jjj")</f>
        <v>dim</v>
      </c>
      <c r="O103" s="5" t="str" cm="1">
        <f t="array" aca="1" ref="O103" ca="1">TEXT(WEEKDAY(DATE(MID(CELL("nomfichier",$A$1),SEARCH("]",CELL("nomfichier",$A$1))+1,9^9),10,O102),1),"jjj")</f>
        <v>lun</v>
      </c>
      <c r="P103" s="5" t="str" cm="1">
        <f t="array" aca="1" ref="P103" ca="1">TEXT(WEEKDAY(DATE(MID(CELL("nomfichier",$A$1),SEARCH("]",CELL("nomfichier",$A$1))+1,9^9),10,P102),1),"jjj")</f>
        <v>mar</v>
      </c>
      <c r="Q103" s="5" t="str" cm="1">
        <f t="array" aca="1" ref="Q103" ca="1">TEXT(WEEKDAY(DATE(MID(CELL("nomfichier",$A$1),SEARCH("]",CELL("nomfichier",$A$1))+1,9^9),10,Q102),1),"jjj")</f>
        <v>mer</v>
      </c>
      <c r="R103" s="5" t="str" cm="1">
        <f t="array" aca="1" ref="R103" ca="1">TEXT(WEEKDAY(DATE(MID(CELL("nomfichier",$A$1),SEARCH("]",CELL("nomfichier",$A$1))+1,9^9),10,R102),1),"jjj")</f>
        <v>jeu</v>
      </c>
      <c r="S103" s="5" t="str" cm="1">
        <f t="array" aca="1" ref="S103" ca="1">TEXT(WEEKDAY(DATE(MID(CELL("nomfichier",$A$1),SEARCH("]",CELL("nomfichier",$A$1))+1,9^9),10,S102),1),"jjj")</f>
        <v>ven</v>
      </c>
      <c r="T103" s="5" t="str" cm="1">
        <f t="array" aca="1" ref="T103" ca="1">TEXT(WEEKDAY(DATE(MID(CELL("nomfichier",$A$1),SEARCH("]",CELL("nomfichier",$A$1))+1,9^9),10,T102),1),"jjj")</f>
        <v>sam</v>
      </c>
      <c r="U103" s="5" t="str" cm="1">
        <f t="array" aca="1" ref="U103" ca="1">TEXT(WEEKDAY(DATE(MID(CELL("nomfichier",$A$1),SEARCH("]",CELL("nomfichier",$A$1))+1,9^9),10,U102),1),"jjj")</f>
        <v>dim</v>
      </c>
      <c r="V103" s="5" t="str" cm="1">
        <f t="array" aca="1" ref="V103" ca="1">TEXT(WEEKDAY(DATE(MID(CELL("nomfichier",$A$1),SEARCH("]",CELL("nomfichier",$A$1))+1,9^9),10,V102),1),"jjj")</f>
        <v>lun</v>
      </c>
      <c r="W103" s="5" t="str" cm="1">
        <f t="array" aca="1" ref="W103" ca="1">TEXT(WEEKDAY(DATE(MID(CELL("nomfichier",$A$1),SEARCH("]",CELL("nomfichier",$A$1))+1,9^9),10,W102),1),"jjj")</f>
        <v>mar</v>
      </c>
      <c r="X103" s="5" t="str" cm="1">
        <f t="array" aca="1" ref="X103" ca="1">TEXT(WEEKDAY(DATE(MID(CELL("nomfichier",$A$1),SEARCH("]",CELL("nomfichier",$A$1))+1,9^9),10,X102),1),"jjj")</f>
        <v>mer</v>
      </c>
      <c r="Y103" s="5" t="str" cm="1">
        <f t="array" aca="1" ref="Y103" ca="1">TEXT(WEEKDAY(DATE(MID(CELL("nomfichier",$A$1),SEARCH("]",CELL("nomfichier",$A$1))+1,9^9),10,Y102),1),"jjj")</f>
        <v>jeu</v>
      </c>
      <c r="Z103" s="5" t="str" cm="1">
        <f t="array" aca="1" ref="Z103" ca="1">TEXT(WEEKDAY(DATE(MID(CELL("nomfichier",$A$1),SEARCH("]",CELL("nomfichier",$A$1))+1,9^9),10,Z102),1),"jjj")</f>
        <v>ven</v>
      </c>
      <c r="AA103" s="5" t="str" cm="1">
        <f t="array" aca="1" ref="AA103" ca="1">TEXT(WEEKDAY(DATE(MID(CELL("nomfichier",$A$1),SEARCH("]",CELL("nomfichier",$A$1))+1,9^9),10,AA102),1),"jjj")</f>
        <v>sam</v>
      </c>
      <c r="AB103" s="5" t="str" cm="1">
        <f t="array" aca="1" ref="AB103" ca="1">TEXT(WEEKDAY(DATE(MID(CELL("nomfichier",$A$1),SEARCH("]",CELL("nomfichier",$A$1))+1,9^9),10,AB102),1),"jjj")</f>
        <v>dim</v>
      </c>
      <c r="AC103" s="5" t="str" cm="1">
        <f t="array" aca="1" ref="AC103" ca="1">TEXT(WEEKDAY(DATE(MID(CELL("nomfichier",$A$1),SEARCH("]",CELL("nomfichier",$A$1))+1,9^9),10,AC102),1),"jjj")</f>
        <v>lun</v>
      </c>
      <c r="AD103" s="5" t="str" cm="1">
        <f t="array" aca="1" ref="AD103" ca="1">TEXT(WEEKDAY(DATE(MID(CELL("nomfichier",$A$1),SEARCH("]",CELL("nomfichier",$A$1))+1,9^9),10,AD102),1),"jjj")</f>
        <v>mar</v>
      </c>
      <c r="AE103" s="5" t="str" cm="1">
        <f t="array" aca="1" ref="AE103" ca="1">TEXT(WEEKDAY(DATE(MID(CELL("nomfichier",$A$1),SEARCH("]",CELL("nomfichier",$A$1))+1,9^9),10,AE102),1),"jjj")</f>
        <v>mer</v>
      </c>
      <c r="AF103" s="5" t="str" cm="1">
        <f t="array" aca="1" ref="AF103" ca="1">TEXT(WEEKDAY(DATE(MID(CELL("nomfichier",$A$1),SEARCH("]",CELL("nomfichier",$A$1))+1,9^9),10,AF102),1),"jjj")</f>
        <v>jeu</v>
      </c>
    </row>
    <row r="104" spans="1:32" x14ac:dyDescent="0.25">
      <c r="A104" s="5" t="s">
        <v>30</v>
      </c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</row>
    <row r="105" spans="1:32" x14ac:dyDescent="0.25">
      <c r="A105" s="5" t="s">
        <v>31</v>
      </c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</row>
    <row r="106" spans="1:32" x14ac:dyDescent="0.25">
      <c r="A106" s="5" t="s">
        <v>32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</row>
    <row r="107" spans="1:32" x14ac:dyDescent="0.25">
      <c r="A107" s="5" t="s">
        <v>33</v>
      </c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</row>
    <row r="108" spans="1:32" x14ac:dyDescent="0.25">
      <c r="A108" s="5" t="s">
        <v>34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</row>
    <row r="109" spans="1:32" x14ac:dyDescent="0.25">
      <c r="A109" s="5" t="s">
        <v>35</v>
      </c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</row>
    <row r="110" spans="1:32" x14ac:dyDescent="0.25">
      <c r="A110" s="5" t="s">
        <v>36</v>
      </c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</row>
    <row r="112" spans="1:32" x14ac:dyDescent="0.25">
      <c r="B112" s="14" t="s">
        <v>13</v>
      </c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7"/>
    </row>
    <row r="113" spans="1:32" x14ac:dyDescent="0.25">
      <c r="B113" s="5">
        <v>1</v>
      </c>
      <c r="C113" s="5">
        <v>2</v>
      </c>
      <c r="D113" s="5">
        <v>3</v>
      </c>
      <c r="E113" s="5">
        <v>4</v>
      </c>
      <c r="F113" s="5">
        <v>5</v>
      </c>
      <c r="G113" s="5">
        <v>6</v>
      </c>
      <c r="H113" s="5">
        <v>7</v>
      </c>
      <c r="I113" s="5">
        <v>8</v>
      </c>
      <c r="J113" s="5">
        <v>9</v>
      </c>
      <c r="K113" s="5">
        <v>10</v>
      </c>
      <c r="L113" s="5">
        <v>11</v>
      </c>
      <c r="M113" s="5">
        <v>12</v>
      </c>
      <c r="N113" s="5">
        <v>13</v>
      </c>
      <c r="O113" s="5">
        <v>14</v>
      </c>
      <c r="P113" s="5">
        <v>15</v>
      </c>
      <c r="Q113" s="5">
        <v>16</v>
      </c>
      <c r="R113" s="5">
        <v>17</v>
      </c>
      <c r="S113" s="5">
        <v>18</v>
      </c>
      <c r="T113" s="5">
        <v>19</v>
      </c>
      <c r="U113" s="5">
        <v>20</v>
      </c>
      <c r="V113" s="5">
        <v>21</v>
      </c>
      <c r="W113" s="5">
        <v>22</v>
      </c>
      <c r="X113" s="5">
        <v>23</v>
      </c>
      <c r="Y113" s="5">
        <v>24</v>
      </c>
      <c r="Z113" s="5">
        <v>25</v>
      </c>
      <c r="AA113" s="5">
        <v>26</v>
      </c>
      <c r="AB113" s="5">
        <v>27</v>
      </c>
      <c r="AC113" s="5">
        <v>28</v>
      </c>
      <c r="AD113" s="5">
        <v>29</v>
      </c>
      <c r="AE113" s="5">
        <v>30</v>
      </c>
    </row>
    <row r="114" spans="1:32" x14ac:dyDescent="0.25">
      <c r="B114" s="5" t="str" cm="1">
        <f t="array" aca="1" ref="B114" ca="1">TEXT(WEEKDAY(DATE(MID(CELL("nomfichier",$A$1),SEARCH("]",CELL("nomfichier",$A$1))+1,9^9),11,B113),1),"jjj")</f>
        <v>ven</v>
      </c>
      <c r="C114" s="5" t="str" cm="1">
        <f t="array" aca="1" ref="C114" ca="1">TEXT(WEEKDAY(DATE(MID(CELL("nomfichier",$A$1),SEARCH("]",CELL("nomfichier",$A$1))+1,9^9),11,C113),1),"jjj")</f>
        <v>sam</v>
      </c>
      <c r="D114" s="5" t="str" cm="1">
        <f t="array" aca="1" ref="D114" ca="1">TEXT(WEEKDAY(DATE(MID(CELL("nomfichier",$A$1),SEARCH("]",CELL("nomfichier",$A$1))+1,9^9),11,D113),1),"jjj")</f>
        <v>dim</v>
      </c>
      <c r="E114" s="5" t="str" cm="1">
        <f t="array" aca="1" ref="E114" ca="1">TEXT(WEEKDAY(DATE(MID(CELL("nomfichier",$A$1),SEARCH("]",CELL("nomfichier",$A$1))+1,9^9),11,E113),1),"jjj")</f>
        <v>lun</v>
      </c>
      <c r="F114" s="5" t="str" cm="1">
        <f t="array" aca="1" ref="F114" ca="1">TEXT(WEEKDAY(DATE(MID(CELL("nomfichier",$A$1),SEARCH("]",CELL("nomfichier",$A$1))+1,9^9),11,F113),1),"jjj")</f>
        <v>mar</v>
      </c>
      <c r="G114" s="5" t="str" cm="1">
        <f t="array" aca="1" ref="G114" ca="1">TEXT(WEEKDAY(DATE(MID(CELL("nomfichier",$A$1),SEARCH("]",CELL("nomfichier",$A$1))+1,9^9),11,G113),1),"jjj")</f>
        <v>mer</v>
      </c>
      <c r="H114" s="5" t="str" cm="1">
        <f t="array" aca="1" ref="H114" ca="1">TEXT(WEEKDAY(DATE(MID(CELL("nomfichier",$A$1),SEARCH("]",CELL("nomfichier",$A$1))+1,9^9),11,H113),1),"jjj")</f>
        <v>jeu</v>
      </c>
      <c r="I114" s="5" t="str" cm="1">
        <f t="array" aca="1" ref="I114" ca="1">TEXT(WEEKDAY(DATE(MID(CELL("nomfichier",$A$1),SEARCH("]",CELL("nomfichier",$A$1))+1,9^9),11,I113),1),"jjj")</f>
        <v>ven</v>
      </c>
      <c r="J114" s="5" t="str" cm="1">
        <f t="array" aca="1" ref="J114" ca="1">TEXT(WEEKDAY(DATE(MID(CELL("nomfichier",$A$1),SEARCH("]",CELL("nomfichier",$A$1))+1,9^9),11,J113),1),"jjj")</f>
        <v>sam</v>
      </c>
      <c r="K114" s="5" t="str" cm="1">
        <f t="array" aca="1" ref="K114" ca="1">TEXT(WEEKDAY(DATE(MID(CELL("nomfichier",$A$1),SEARCH("]",CELL("nomfichier",$A$1))+1,9^9),11,K113),1),"jjj")</f>
        <v>dim</v>
      </c>
      <c r="L114" s="5" t="str" cm="1">
        <f t="array" aca="1" ref="L114" ca="1">TEXT(WEEKDAY(DATE(MID(CELL("nomfichier",$A$1),SEARCH("]",CELL("nomfichier",$A$1))+1,9^9),11,L113),1),"jjj")</f>
        <v>lun</v>
      </c>
      <c r="M114" s="5" t="str" cm="1">
        <f t="array" aca="1" ref="M114" ca="1">TEXT(WEEKDAY(DATE(MID(CELL("nomfichier",$A$1),SEARCH("]",CELL("nomfichier",$A$1))+1,9^9),11,M113),1),"jjj")</f>
        <v>mar</v>
      </c>
      <c r="N114" s="5" t="str" cm="1">
        <f t="array" aca="1" ref="N114" ca="1">TEXT(WEEKDAY(DATE(MID(CELL("nomfichier",$A$1),SEARCH("]",CELL("nomfichier",$A$1))+1,9^9),11,N113),1),"jjj")</f>
        <v>mer</v>
      </c>
      <c r="O114" s="5" t="str" cm="1">
        <f t="array" aca="1" ref="O114" ca="1">TEXT(WEEKDAY(DATE(MID(CELL("nomfichier",$A$1),SEARCH("]",CELL("nomfichier",$A$1))+1,9^9),11,O113),1),"jjj")</f>
        <v>jeu</v>
      </c>
      <c r="P114" s="5" t="str" cm="1">
        <f t="array" aca="1" ref="P114" ca="1">TEXT(WEEKDAY(DATE(MID(CELL("nomfichier",$A$1),SEARCH("]",CELL("nomfichier",$A$1))+1,9^9),11,P113),1),"jjj")</f>
        <v>ven</v>
      </c>
      <c r="Q114" s="5" t="str" cm="1">
        <f t="array" aca="1" ref="Q114" ca="1">TEXT(WEEKDAY(DATE(MID(CELL("nomfichier",$A$1),SEARCH("]",CELL("nomfichier",$A$1))+1,9^9),11,Q113),1),"jjj")</f>
        <v>sam</v>
      </c>
      <c r="R114" s="5" t="str" cm="1">
        <f t="array" aca="1" ref="R114" ca="1">TEXT(WEEKDAY(DATE(MID(CELL("nomfichier",$A$1),SEARCH("]",CELL("nomfichier",$A$1))+1,9^9),11,R113),1),"jjj")</f>
        <v>dim</v>
      </c>
      <c r="S114" s="5" t="str" cm="1">
        <f t="array" aca="1" ref="S114" ca="1">TEXT(WEEKDAY(DATE(MID(CELL("nomfichier",$A$1),SEARCH("]",CELL("nomfichier",$A$1))+1,9^9),11,S113),1),"jjj")</f>
        <v>lun</v>
      </c>
      <c r="T114" s="5" t="str" cm="1">
        <f t="array" aca="1" ref="T114" ca="1">TEXT(WEEKDAY(DATE(MID(CELL("nomfichier",$A$1),SEARCH("]",CELL("nomfichier",$A$1))+1,9^9),11,T113),1),"jjj")</f>
        <v>mar</v>
      </c>
      <c r="U114" s="5" t="str" cm="1">
        <f t="array" aca="1" ref="U114" ca="1">TEXT(WEEKDAY(DATE(MID(CELL("nomfichier",$A$1),SEARCH("]",CELL("nomfichier",$A$1))+1,9^9),11,U113),1),"jjj")</f>
        <v>mer</v>
      </c>
      <c r="V114" s="5" t="str" cm="1">
        <f t="array" aca="1" ref="V114" ca="1">TEXT(WEEKDAY(DATE(MID(CELL("nomfichier",$A$1),SEARCH("]",CELL("nomfichier",$A$1))+1,9^9),11,V113),1),"jjj")</f>
        <v>jeu</v>
      </c>
      <c r="W114" s="5" t="str" cm="1">
        <f t="array" aca="1" ref="W114" ca="1">TEXT(WEEKDAY(DATE(MID(CELL("nomfichier",$A$1),SEARCH("]",CELL("nomfichier",$A$1))+1,9^9),11,W113),1),"jjj")</f>
        <v>ven</v>
      </c>
      <c r="X114" s="5" t="str" cm="1">
        <f t="array" aca="1" ref="X114" ca="1">TEXT(WEEKDAY(DATE(MID(CELL("nomfichier",$A$1),SEARCH("]",CELL("nomfichier",$A$1))+1,9^9),11,X113),1),"jjj")</f>
        <v>sam</v>
      </c>
      <c r="Y114" s="5" t="str" cm="1">
        <f t="array" aca="1" ref="Y114" ca="1">TEXT(WEEKDAY(DATE(MID(CELL("nomfichier",$A$1),SEARCH("]",CELL("nomfichier",$A$1))+1,9^9),11,Y113),1),"jjj")</f>
        <v>dim</v>
      </c>
      <c r="Z114" s="5" t="str" cm="1">
        <f t="array" aca="1" ref="Z114" ca="1">TEXT(WEEKDAY(DATE(MID(CELL("nomfichier",$A$1),SEARCH("]",CELL("nomfichier",$A$1))+1,9^9),11,Z113),1),"jjj")</f>
        <v>lun</v>
      </c>
      <c r="AA114" s="5" t="str" cm="1">
        <f t="array" aca="1" ref="AA114" ca="1">TEXT(WEEKDAY(DATE(MID(CELL("nomfichier",$A$1),SEARCH("]",CELL("nomfichier",$A$1))+1,9^9),11,AA113),1),"jjj")</f>
        <v>mar</v>
      </c>
      <c r="AB114" s="5" t="str" cm="1">
        <f t="array" aca="1" ref="AB114" ca="1">TEXT(WEEKDAY(DATE(MID(CELL("nomfichier",$A$1),SEARCH("]",CELL("nomfichier",$A$1))+1,9^9),11,AB113),1),"jjj")</f>
        <v>mer</v>
      </c>
      <c r="AC114" s="5" t="str" cm="1">
        <f t="array" aca="1" ref="AC114" ca="1">TEXT(WEEKDAY(DATE(MID(CELL("nomfichier",$A$1),SEARCH("]",CELL("nomfichier",$A$1))+1,9^9),11,AC113),1),"jjj")</f>
        <v>jeu</v>
      </c>
      <c r="AD114" s="5" t="str" cm="1">
        <f t="array" aca="1" ref="AD114" ca="1">TEXT(WEEKDAY(DATE(MID(CELL("nomfichier",$A$1),SEARCH("]",CELL("nomfichier",$A$1))+1,9^9),11,AD113),1),"jjj")</f>
        <v>ven</v>
      </c>
      <c r="AE114" s="5" t="str" cm="1">
        <f t="array" aca="1" ref="AE114" ca="1">TEXT(WEEKDAY(DATE(MID(CELL("nomfichier",$A$1),SEARCH("]",CELL("nomfichier",$A$1))+1,9^9),11,AE113),1),"jjj")</f>
        <v>sam</v>
      </c>
    </row>
    <row r="115" spans="1:32" x14ac:dyDescent="0.25">
      <c r="A115" s="5" t="s">
        <v>30</v>
      </c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</row>
    <row r="116" spans="1:32" x14ac:dyDescent="0.25">
      <c r="A116" s="5" t="s">
        <v>31</v>
      </c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</row>
    <row r="117" spans="1:32" x14ac:dyDescent="0.25">
      <c r="A117" s="5" t="s">
        <v>32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</row>
    <row r="118" spans="1:32" x14ac:dyDescent="0.25">
      <c r="A118" s="5" t="s">
        <v>33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</row>
    <row r="119" spans="1:32" x14ac:dyDescent="0.25">
      <c r="A119" s="5" t="s">
        <v>34</v>
      </c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</row>
    <row r="120" spans="1:32" x14ac:dyDescent="0.25">
      <c r="A120" s="5" t="s">
        <v>35</v>
      </c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</row>
    <row r="121" spans="1:32" x14ac:dyDescent="0.25">
      <c r="A121" s="5" t="s">
        <v>36</v>
      </c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</row>
    <row r="123" spans="1:32" x14ac:dyDescent="0.25">
      <c r="B123" s="14" t="s">
        <v>14</v>
      </c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6"/>
    </row>
    <row r="124" spans="1:32" x14ac:dyDescent="0.25">
      <c r="B124" s="5">
        <v>1</v>
      </c>
      <c r="C124" s="5">
        <v>2</v>
      </c>
      <c r="D124" s="5">
        <v>3</v>
      </c>
      <c r="E124" s="5">
        <v>4</v>
      </c>
      <c r="F124" s="5">
        <v>5</v>
      </c>
      <c r="G124" s="5">
        <v>6</v>
      </c>
      <c r="H124" s="5">
        <v>7</v>
      </c>
      <c r="I124" s="5">
        <v>8</v>
      </c>
      <c r="J124" s="5">
        <v>9</v>
      </c>
      <c r="K124" s="5">
        <v>10</v>
      </c>
      <c r="L124" s="5">
        <v>11</v>
      </c>
      <c r="M124" s="5">
        <v>12</v>
      </c>
      <c r="N124" s="5">
        <v>13</v>
      </c>
      <c r="O124" s="5">
        <v>14</v>
      </c>
      <c r="P124" s="5">
        <v>15</v>
      </c>
      <c r="Q124" s="5">
        <v>16</v>
      </c>
      <c r="R124" s="5">
        <v>17</v>
      </c>
      <c r="S124" s="5">
        <v>18</v>
      </c>
      <c r="T124" s="5">
        <v>19</v>
      </c>
      <c r="U124" s="5">
        <v>20</v>
      </c>
      <c r="V124" s="5">
        <v>21</v>
      </c>
      <c r="W124" s="5">
        <v>22</v>
      </c>
      <c r="X124" s="5">
        <v>23</v>
      </c>
      <c r="Y124" s="5">
        <v>24</v>
      </c>
      <c r="Z124" s="5">
        <v>25</v>
      </c>
      <c r="AA124" s="5">
        <v>26</v>
      </c>
      <c r="AB124" s="5">
        <v>27</v>
      </c>
      <c r="AC124" s="5">
        <v>28</v>
      </c>
      <c r="AD124" s="5">
        <v>29</v>
      </c>
      <c r="AE124" s="5">
        <v>30</v>
      </c>
      <c r="AF124" s="5">
        <v>31</v>
      </c>
    </row>
    <row r="125" spans="1:32" x14ac:dyDescent="0.25">
      <c r="B125" s="5" t="str" cm="1">
        <f t="array" aca="1" ref="B125" ca="1">TEXT(WEEKDAY(DATE(MID(CELL("nomfichier",$A$1),SEARCH("]",CELL("nomfichier",$A$1))+1,9^9),12,B124),1),"jjj")</f>
        <v>dim</v>
      </c>
      <c r="C125" s="5" t="str" cm="1">
        <f t="array" aca="1" ref="C125" ca="1">TEXT(WEEKDAY(DATE(MID(CELL("nomfichier",$A$1),SEARCH("]",CELL("nomfichier",$A$1))+1,9^9),12,C124),1),"jjj")</f>
        <v>lun</v>
      </c>
      <c r="D125" s="5" t="str" cm="1">
        <f t="array" aca="1" ref="D125" ca="1">TEXT(WEEKDAY(DATE(MID(CELL("nomfichier",$A$1),SEARCH("]",CELL("nomfichier",$A$1))+1,9^9),12,D124),1),"jjj")</f>
        <v>mar</v>
      </c>
      <c r="E125" s="5" t="str" cm="1">
        <f t="array" aca="1" ref="E125" ca="1">TEXT(WEEKDAY(DATE(MID(CELL("nomfichier",$A$1),SEARCH("]",CELL("nomfichier",$A$1))+1,9^9),12,E124),1),"jjj")</f>
        <v>mer</v>
      </c>
      <c r="F125" s="5" t="str" cm="1">
        <f t="array" aca="1" ref="F125" ca="1">TEXT(WEEKDAY(DATE(MID(CELL("nomfichier",$A$1),SEARCH("]",CELL("nomfichier",$A$1))+1,9^9),12,F124),1),"jjj")</f>
        <v>jeu</v>
      </c>
      <c r="G125" s="5" t="str" cm="1">
        <f t="array" aca="1" ref="G125" ca="1">TEXT(WEEKDAY(DATE(MID(CELL("nomfichier",$A$1),SEARCH("]",CELL("nomfichier",$A$1))+1,9^9),12,G124),1),"jjj")</f>
        <v>ven</v>
      </c>
      <c r="H125" s="5" t="str" cm="1">
        <f t="array" aca="1" ref="H125" ca="1">TEXT(WEEKDAY(DATE(MID(CELL("nomfichier",$A$1),SEARCH("]",CELL("nomfichier",$A$1))+1,9^9),12,H124),1),"jjj")</f>
        <v>sam</v>
      </c>
      <c r="I125" s="5" t="str" cm="1">
        <f t="array" aca="1" ref="I125" ca="1">TEXT(WEEKDAY(DATE(MID(CELL("nomfichier",$A$1),SEARCH("]",CELL("nomfichier",$A$1))+1,9^9),12,I124),1),"jjj")</f>
        <v>dim</v>
      </c>
      <c r="J125" s="5" t="str" cm="1">
        <f t="array" aca="1" ref="J125" ca="1">TEXT(WEEKDAY(DATE(MID(CELL("nomfichier",$A$1),SEARCH("]",CELL("nomfichier",$A$1))+1,9^9),12,J124),1),"jjj")</f>
        <v>lun</v>
      </c>
      <c r="K125" s="5" t="str" cm="1">
        <f t="array" aca="1" ref="K125" ca="1">TEXT(WEEKDAY(DATE(MID(CELL("nomfichier",$A$1),SEARCH("]",CELL("nomfichier",$A$1))+1,9^9),12,K124),1),"jjj")</f>
        <v>mar</v>
      </c>
      <c r="L125" s="5" t="str" cm="1">
        <f t="array" aca="1" ref="L125" ca="1">TEXT(WEEKDAY(DATE(MID(CELL("nomfichier",$A$1),SEARCH("]",CELL("nomfichier",$A$1))+1,9^9),12,L124),1),"jjj")</f>
        <v>mer</v>
      </c>
      <c r="M125" s="5" t="str" cm="1">
        <f t="array" aca="1" ref="M125" ca="1">TEXT(WEEKDAY(DATE(MID(CELL("nomfichier",$A$1),SEARCH("]",CELL("nomfichier",$A$1))+1,9^9),12,M124),1),"jjj")</f>
        <v>jeu</v>
      </c>
      <c r="N125" s="5" t="str" cm="1">
        <f t="array" aca="1" ref="N125" ca="1">TEXT(WEEKDAY(DATE(MID(CELL("nomfichier",$A$1),SEARCH("]",CELL("nomfichier",$A$1))+1,9^9),12,N124),1),"jjj")</f>
        <v>ven</v>
      </c>
      <c r="O125" s="5" t="str" cm="1">
        <f t="array" aca="1" ref="O125" ca="1">TEXT(WEEKDAY(DATE(MID(CELL("nomfichier",$A$1),SEARCH("]",CELL("nomfichier",$A$1))+1,9^9),12,O124),1),"jjj")</f>
        <v>sam</v>
      </c>
      <c r="P125" s="5" t="str" cm="1">
        <f t="array" aca="1" ref="P125" ca="1">TEXT(WEEKDAY(DATE(MID(CELL("nomfichier",$A$1),SEARCH("]",CELL("nomfichier",$A$1))+1,9^9),12,P124),1),"jjj")</f>
        <v>dim</v>
      </c>
      <c r="Q125" s="5" t="str" cm="1">
        <f t="array" aca="1" ref="Q125" ca="1">TEXT(WEEKDAY(DATE(MID(CELL("nomfichier",$A$1),SEARCH("]",CELL("nomfichier",$A$1))+1,9^9),12,Q124),1),"jjj")</f>
        <v>lun</v>
      </c>
      <c r="R125" s="5" t="str" cm="1">
        <f t="array" aca="1" ref="R125" ca="1">TEXT(WEEKDAY(DATE(MID(CELL("nomfichier",$A$1),SEARCH("]",CELL("nomfichier",$A$1))+1,9^9),12,R124),1),"jjj")</f>
        <v>mar</v>
      </c>
      <c r="S125" s="5" t="str" cm="1">
        <f t="array" aca="1" ref="S125" ca="1">TEXT(WEEKDAY(DATE(MID(CELL("nomfichier",$A$1),SEARCH("]",CELL("nomfichier",$A$1))+1,9^9),12,S124),1),"jjj")</f>
        <v>mer</v>
      </c>
      <c r="T125" s="5" t="str" cm="1">
        <f t="array" aca="1" ref="T125" ca="1">TEXT(WEEKDAY(DATE(MID(CELL("nomfichier",$A$1),SEARCH("]",CELL("nomfichier",$A$1))+1,9^9),12,T124),1),"jjj")</f>
        <v>jeu</v>
      </c>
      <c r="U125" s="5" t="str" cm="1">
        <f t="array" aca="1" ref="U125" ca="1">TEXT(WEEKDAY(DATE(MID(CELL("nomfichier",$A$1),SEARCH("]",CELL("nomfichier",$A$1))+1,9^9),12,U124),1),"jjj")</f>
        <v>ven</v>
      </c>
      <c r="V125" s="5" t="str" cm="1">
        <f t="array" aca="1" ref="V125" ca="1">TEXT(WEEKDAY(DATE(MID(CELL("nomfichier",$A$1),SEARCH("]",CELL("nomfichier",$A$1))+1,9^9),12,V124),1),"jjj")</f>
        <v>sam</v>
      </c>
      <c r="W125" s="5" t="str" cm="1">
        <f t="array" aca="1" ref="W125" ca="1">TEXT(WEEKDAY(DATE(MID(CELL("nomfichier",$A$1),SEARCH("]",CELL("nomfichier",$A$1))+1,9^9),12,W124),1),"jjj")</f>
        <v>dim</v>
      </c>
      <c r="X125" s="5" t="str" cm="1">
        <f t="array" aca="1" ref="X125" ca="1">TEXT(WEEKDAY(DATE(MID(CELL("nomfichier",$A$1),SEARCH("]",CELL("nomfichier",$A$1))+1,9^9),12,X124),1),"jjj")</f>
        <v>lun</v>
      </c>
      <c r="Y125" s="5" t="str" cm="1">
        <f t="array" aca="1" ref="Y125" ca="1">TEXT(WEEKDAY(DATE(MID(CELL("nomfichier",$A$1),SEARCH("]",CELL("nomfichier",$A$1))+1,9^9),12,Y124),1),"jjj")</f>
        <v>mar</v>
      </c>
      <c r="Z125" s="5" t="str" cm="1">
        <f t="array" aca="1" ref="Z125" ca="1">TEXT(WEEKDAY(DATE(MID(CELL("nomfichier",$A$1),SEARCH("]",CELL("nomfichier",$A$1))+1,9^9),12,Z124),1),"jjj")</f>
        <v>mer</v>
      </c>
      <c r="AA125" s="5" t="str" cm="1">
        <f t="array" aca="1" ref="AA125" ca="1">TEXT(WEEKDAY(DATE(MID(CELL("nomfichier",$A$1),SEARCH("]",CELL("nomfichier",$A$1))+1,9^9),12,AA124),1),"jjj")</f>
        <v>jeu</v>
      </c>
      <c r="AB125" s="5" t="str" cm="1">
        <f t="array" aca="1" ref="AB125" ca="1">TEXT(WEEKDAY(DATE(MID(CELL("nomfichier",$A$1),SEARCH("]",CELL("nomfichier",$A$1))+1,9^9),12,AB124),1),"jjj")</f>
        <v>ven</v>
      </c>
      <c r="AC125" s="5" t="str" cm="1">
        <f t="array" aca="1" ref="AC125" ca="1">TEXT(WEEKDAY(DATE(MID(CELL("nomfichier",$A$1),SEARCH("]",CELL("nomfichier",$A$1))+1,9^9),12,AC124),1),"jjj")</f>
        <v>sam</v>
      </c>
      <c r="AD125" s="5" t="str" cm="1">
        <f t="array" aca="1" ref="AD125" ca="1">TEXT(WEEKDAY(DATE(MID(CELL("nomfichier",$A$1),SEARCH("]",CELL("nomfichier",$A$1))+1,9^9),12,AD124),1),"jjj")</f>
        <v>dim</v>
      </c>
      <c r="AE125" s="5" t="str" cm="1">
        <f t="array" aca="1" ref="AE125" ca="1">TEXT(WEEKDAY(DATE(MID(CELL("nomfichier",$A$1),SEARCH("]",CELL("nomfichier",$A$1))+1,9^9),12,AE124),1),"jjj")</f>
        <v>lun</v>
      </c>
      <c r="AF125" s="5" t="str" cm="1">
        <f t="array" aca="1" ref="AF125" ca="1">TEXT(WEEKDAY(DATE(MID(CELL("nomfichier",$A$1),SEARCH("]",CELL("nomfichier",$A$1))+1,9^9),12,AF124),1),"jjj")</f>
        <v>mar</v>
      </c>
    </row>
    <row r="126" spans="1:32" x14ac:dyDescent="0.25">
      <c r="A126" s="5" t="s">
        <v>30</v>
      </c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</row>
    <row r="127" spans="1:32" x14ac:dyDescent="0.25">
      <c r="A127" s="5" t="s">
        <v>31</v>
      </c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</row>
    <row r="128" spans="1:32" x14ac:dyDescent="0.25">
      <c r="A128" s="5" t="s">
        <v>32</v>
      </c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</row>
    <row r="129" spans="1:32" x14ac:dyDescent="0.25">
      <c r="A129" s="5" t="s">
        <v>33</v>
      </c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</row>
    <row r="130" spans="1:32" x14ac:dyDescent="0.25">
      <c r="A130" s="5" t="s">
        <v>34</v>
      </c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</row>
    <row r="131" spans="1:32" x14ac:dyDescent="0.25">
      <c r="A131" s="5" t="s">
        <v>35</v>
      </c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</row>
    <row r="132" spans="1:32" x14ac:dyDescent="0.25">
      <c r="A132" s="5" t="s">
        <v>36</v>
      </c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</row>
  </sheetData>
  <mergeCells count="12">
    <mergeCell ref="B2:AF2"/>
    <mergeCell ref="B13:AF13"/>
    <mergeCell ref="B24:AF24"/>
    <mergeCell ref="B35:AF35"/>
    <mergeCell ref="B46:AF46"/>
    <mergeCell ref="B123:AF123"/>
    <mergeCell ref="B112:AF112"/>
    <mergeCell ref="B57:AF57"/>
    <mergeCell ref="B68:AF68"/>
    <mergeCell ref="B79:AF79"/>
    <mergeCell ref="B90:AF90"/>
    <mergeCell ref="B101:AF101"/>
  </mergeCells>
  <conditionalFormatting sqref="B14:AD22">
    <cfRule type="expression" dxfId="12" priority="12">
      <formula>IF(OR(B$15="sam",B$15="dim"),TRUE,FALSE)</formula>
    </cfRule>
  </conditionalFormatting>
  <conditionalFormatting sqref="B36:AE44">
    <cfRule type="expression" dxfId="11" priority="10">
      <formula>IF(OR(B$37="sam",B$37="dim"),TRUE,FALSE)</formula>
    </cfRule>
  </conditionalFormatting>
  <conditionalFormatting sqref="B58:AE66">
    <cfRule type="expression" dxfId="10" priority="8">
      <formula>IF(OR(B$59="sam",B$59="dim"),TRUE,FALSE)</formula>
    </cfRule>
  </conditionalFormatting>
  <conditionalFormatting sqref="B91:AE99">
    <cfRule type="expression" dxfId="9" priority="5">
      <formula>IF(OR(B$92="sam",B$92="dim"),TRUE,FALSE)</formula>
    </cfRule>
  </conditionalFormatting>
  <conditionalFormatting sqref="B113:AE121">
    <cfRule type="expression" dxfId="8" priority="3">
      <formula>IF(OR(B$114="sam",B$114="dim"),TRUE,FALSE)</formula>
    </cfRule>
  </conditionalFormatting>
  <conditionalFormatting sqref="B3:AF11">
    <cfRule type="expression" dxfId="7" priority="14">
      <formula>IF(OR(B$4="sam",B$4="dim"),TRUE,FALSE)</formula>
    </cfRule>
  </conditionalFormatting>
  <conditionalFormatting sqref="B25:AF33">
    <cfRule type="expression" dxfId="6" priority="11">
      <formula>IF(OR(B$26="sam",B$26="dim"),TRUE,FALSE)</formula>
    </cfRule>
  </conditionalFormatting>
  <conditionalFormatting sqref="B47:AF55">
    <cfRule type="expression" dxfId="5" priority="9">
      <formula>IF(OR(B$48="sam",B$48="dim"),TRUE,FALSE)</formula>
    </cfRule>
  </conditionalFormatting>
  <conditionalFormatting sqref="B69:AF77">
    <cfRule type="expression" dxfId="4" priority="7">
      <formula>IF(OR(B$70="sam",B$70="dim"),TRUE,FALSE)</formula>
    </cfRule>
  </conditionalFormatting>
  <conditionalFormatting sqref="B80:AF88">
    <cfRule type="expression" dxfId="3" priority="6">
      <formula>IF(OR(B$81="sam",B$81="dim"),TRUE,FALSE)</formula>
    </cfRule>
  </conditionalFormatting>
  <conditionalFormatting sqref="B102:AF110">
    <cfRule type="expression" dxfId="2" priority="4">
      <formula>IF(OR(B$103="sam",B$103="dim"),TRUE,FALSE)</formula>
    </cfRule>
  </conditionalFormatting>
  <conditionalFormatting sqref="B124:AF132">
    <cfRule type="expression" dxfId="1" priority="2">
      <formula>IF(OR(B$125="sam",B$125="dim"),TRUE,FALSE)</formula>
    </cfRule>
  </conditionalFormatting>
  <conditionalFormatting sqref="AD14:AD22">
    <cfRule type="expression" dxfId="0" priority="1">
      <formula>MONTH(DATE(MID(CELL("nomfichier",$A$1),SEARCH("]",CELL("nomfichier",$A$1))+1,9^9),2,29))&lt;&gt;2</formula>
    </cfRule>
  </conditionalFormatting>
  <pageMargins left="0.27559055118110237" right="0.27559055118110237" top="0.27559055118110237" bottom="0.27559055118110237" header="0" footer="0"/>
  <pageSetup paperSize="9" scale="60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4FACE-2A9D-4E3D-A700-D71FFE2CDE1D}">
  <dimension ref="A1:E31"/>
  <sheetViews>
    <sheetView workbookViewId="0">
      <selection activeCell="A4" sqref="A4"/>
    </sheetView>
  </sheetViews>
  <sheetFormatPr baseColWidth="10" defaultRowHeight="15" x14ac:dyDescent="0.25"/>
  <cols>
    <col min="1" max="1" width="11.28515625" bestFit="1" customWidth="1"/>
    <col min="2" max="2" width="17.140625" bestFit="1" customWidth="1"/>
    <col min="3" max="3" width="15.42578125" bestFit="1" customWidth="1"/>
    <col min="4" max="4" width="16.7109375" bestFit="1" customWidth="1"/>
    <col min="5" max="5" width="13.7109375" bestFit="1" customWidth="1"/>
  </cols>
  <sheetData>
    <row r="1" spans="1:5" x14ac:dyDescent="0.25">
      <c r="A1" t="s">
        <v>3</v>
      </c>
      <c r="B1" s="4" t="s">
        <v>1</v>
      </c>
      <c r="C1" s="4" t="s">
        <v>2</v>
      </c>
      <c r="D1" s="3" t="s">
        <v>16</v>
      </c>
      <c r="E1" s="3" t="s">
        <v>17</v>
      </c>
    </row>
    <row r="2" spans="1:5" x14ac:dyDescent="0.25">
      <c r="A2" t="s">
        <v>30</v>
      </c>
      <c r="B2" s="4">
        <v>45422</v>
      </c>
      <c r="C2" s="4">
        <v>45432.999305555553</v>
      </c>
      <c r="D2" s="3">
        <f>INT(BREIL10[[#This Row],[DATE_DEBUT]])</f>
        <v>45422</v>
      </c>
      <c r="E2" s="3">
        <f>INT(BREIL10[[#This Row],[DATE_FIN]])</f>
        <v>45432</v>
      </c>
    </row>
    <row r="3" spans="1:5" x14ac:dyDescent="0.25">
      <c r="A3" t="s">
        <v>30</v>
      </c>
      <c r="B3" s="4">
        <v>45418</v>
      </c>
      <c r="C3" s="4">
        <v>45419.999305555553</v>
      </c>
      <c r="D3" s="3">
        <f>INT(BREIL10[[#This Row],[DATE_DEBUT]])</f>
        <v>45418</v>
      </c>
      <c r="E3" s="3">
        <f>INT(BREIL10[[#This Row],[DATE_FIN]])</f>
        <v>45419</v>
      </c>
    </row>
    <row r="4" spans="1:5" x14ac:dyDescent="0.25">
      <c r="A4" t="s">
        <v>30</v>
      </c>
      <c r="B4" s="4">
        <v>45317.3125</v>
      </c>
      <c r="C4" s="4">
        <v>45317.5</v>
      </c>
      <c r="D4" s="3">
        <f>INT(BREIL10[[#This Row],[DATE_DEBUT]])</f>
        <v>45317</v>
      </c>
      <c r="E4" s="3">
        <f>INT(BREIL10[[#This Row],[DATE_FIN]])</f>
        <v>45317</v>
      </c>
    </row>
    <row r="5" spans="1:5" x14ac:dyDescent="0.25">
      <c r="A5" s="20" t="s">
        <v>31</v>
      </c>
      <c r="B5" s="4">
        <v>45509</v>
      </c>
      <c r="C5" s="4">
        <v>45527.999305555553</v>
      </c>
      <c r="D5" s="3">
        <f>INT(BREIL10[[#This Row],[DATE_DEBUT]])</f>
        <v>45509</v>
      </c>
      <c r="E5" s="3">
        <f>INT(BREIL10[[#This Row],[DATE_FIN]])</f>
        <v>45527</v>
      </c>
    </row>
    <row r="6" spans="1:5" x14ac:dyDescent="0.25">
      <c r="A6" s="20" t="s">
        <v>31</v>
      </c>
      <c r="B6" s="4">
        <v>45422</v>
      </c>
      <c r="C6" s="4">
        <v>45422.999305555553</v>
      </c>
      <c r="D6" s="3">
        <f>INT(BREIL10[[#This Row],[DATE_DEBUT]])</f>
        <v>45422</v>
      </c>
      <c r="E6" s="3">
        <f>INT(BREIL10[[#This Row],[DATE_FIN]])</f>
        <v>45422</v>
      </c>
    </row>
    <row r="7" spans="1:5" x14ac:dyDescent="0.25">
      <c r="A7" s="20" t="s">
        <v>31</v>
      </c>
      <c r="B7" s="4">
        <v>45397</v>
      </c>
      <c r="C7" s="4">
        <v>45405.999305555553</v>
      </c>
      <c r="D7" s="3">
        <f>INT(BREIL10[[#This Row],[DATE_DEBUT]])</f>
        <v>45397</v>
      </c>
      <c r="E7" s="3">
        <f>INT(BREIL10[[#This Row],[DATE_FIN]])</f>
        <v>45405</v>
      </c>
    </row>
    <row r="8" spans="1:5" x14ac:dyDescent="0.25">
      <c r="A8" s="20" t="s">
        <v>32</v>
      </c>
      <c r="B8" s="4">
        <v>45509</v>
      </c>
      <c r="C8" s="4">
        <v>45527.999305555553</v>
      </c>
      <c r="D8" s="3">
        <f>INT(BREIL10[[#This Row],[DATE_DEBUT]])</f>
        <v>45509</v>
      </c>
      <c r="E8" s="3">
        <f>INT(BREIL10[[#This Row],[DATE_FIN]])</f>
        <v>45527</v>
      </c>
    </row>
    <row r="9" spans="1:5" x14ac:dyDescent="0.25">
      <c r="A9" s="20" t="s">
        <v>32</v>
      </c>
      <c r="B9" s="4">
        <v>45435</v>
      </c>
      <c r="C9" s="4">
        <v>45435.999305555553</v>
      </c>
      <c r="D9" s="3">
        <f>INT(BREIL10[[#This Row],[DATE_DEBUT]])</f>
        <v>45435</v>
      </c>
      <c r="E9" s="3">
        <f>INT(BREIL10[[#This Row],[DATE_FIN]])</f>
        <v>45435</v>
      </c>
    </row>
    <row r="10" spans="1:5" x14ac:dyDescent="0.25">
      <c r="A10" s="20" t="s">
        <v>32</v>
      </c>
      <c r="B10" s="4">
        <v>45433</v>
      </c>
      <c r="C10" s="4">
        <v>45433.999305555553</v>
      </c>
      <c r="D10" s="3">
        <f>INT(BREIL10[[#This Row],[DATE_DEBUT]])</f>
        <v>45433</v>
      </c>
      <c r="E10" s="3">
        <f>INT(BREIL10[[#This Row],[DATE_FIN]])</f>
        <v>45433</v>
      </c>
    </row>
    <row r="11" spans="1:5" x14ac:dyDescent="0.25">
      <c r="A11" s="20" t="s">
        <v>32</v>
      </c>
      <c r="B11" s="4">
        <v>45432</v>
      </c>
      <c r="C11" s="4">
        <v>45432.999305555553</v>
      </c>
      <c r="D11" s="3">
        <f>INT(BREIL10[[#This Row],[DATE_DEBUT]])</f>
        <v>45432</v>
      </c>
      <c r="E11" s="3">
        <f>INT(BREIL10[[#This Row],[DATE_FIN]])</f>
        <v>45432</v>
      </c>
    </row>
    <row r="12" spans="1:5" x14ac:dyDescent="0.25">
      <c r="A12" s="20" t="s">
        <v>32</v>
      </c>
      <c r="B12" s="4">
        <v>45418</v>
      </c>
      <c r="C12" s="4">
        <v>45419.999305555553</v>
      </c>
      <c r="D12" s="3">
        <f>INT(BREIL10[[#This Row],[DATE_DEBUT]])</f>
        <v>45418</v>
      </c>
      <c r="E12" s="3">
        <f>INT(BREIL10[[#This Row],[DATE_FIN]])</f>
        <v>45419</v>
      </c>
    </row>
    <row r="13" spans="1:5" x14ac:dyDescent="0.25">
      <c r="A13" s="20" t="s">
        <v>32</v>
      </c>
      <c r="B13" s="4">
        <v>45414</v>
      </c>
      <c r="C13" s="4">
        <v>45414.999305555553</v>
      </c>
      <c r="D13" s="3">
        <f>INT(BREIL10[[#This Row],[DATE_DEBUT]])</f>
        <v>45414</v>
      </c>
      <c r="E13" s="3">
        <f>INT(BREIL10[[#This Row],[DATE_FIN]])</f>
        <v>45414</v>
      </c>
    </row>
    <row r="14" spans="1:5" x14ac:dyDescent="0.25">
      <c r="A14" s="20" t="s">
        <v>32</v>
      </c>
      <c r="B14" s="4">
        <v>45411</v>
      </c>
      <c r="C14" s="4">
        <v>45412.999305555553</v>
      </c>
      <c r="D14" s="3">
        <f>INT(BREIL10[[#This Row],[DATE_DEBUT]])</f>
        <v>45411</v>
      </c>
      <c r="E14" s="3">
        <f>INT(BREIL10[[#This Row],[DATE_FIN]])</f>
        <v>45412</v>
      </c>
    </row>
    <row r="15" spans="1:5" x14ac:dyDescent="0.25">
      <c r="A15" s="20" t="s">
        <v>33</v>
      </c>
      <c r="B15" s="4">
        <v>45422</v>
      </c>
      <c r="C15" s="4">
        <v>45422.999305555553</v>
      </c>
      <c r="D15" s="3">
        <f>INT(BREIL10[[#This Row],[DATE_DEBUT]])</f>
        <v>45422</v>
      </c>
      <c r="E15" s="3">
        <f>INT(BREIL10[[#This Row],[DATE_FIN]])</f>
        <v>45422</v>
      </c>
    </row>
    <row r="16" spans="1:5" x14ac:dyDescent="0.25">
      <c r="A16" s="20" t="s">
        <v>33</v>
      </c>
      <c r="B16" s="4">
        <v>45418</v>
      </c>
      <c r="C16" s="4">
        <v>45419.999305555553</v>
      </c>
      <c r="D16" s="3">
        <f>INT(BREIL10[[#This Row],[DATE_DEBUT]])</f>
        <v>45418</v>
      </c>
      <c r="E16" s="3">
        <f>INT(BREIL10[[#This Row],[DATE_FIN]])</f>
        <v>45419</v>
      </c>
    </row>
    <row r="17" spans="1:5" x14ac:dyDescent="0.25">
      <c r="A17" s="20" t="s">
        <v>33</v>
      </c>
      <c r="B17" s="4">
        <v>45372</v>
      </c>
      <c r="C17" s="4">
        <v>45372.999305555553</v>
      </c>
      <c r="D17" s="3">
        <f>INT(BREIL10[[#This Row],[DATE_DEBUT]])</f>
        <v>45372</v>
      </c>
      <c r="E17" s="3">
        <f>INT(BREIL10[[#This Row],[DATE_FIN]])</f>
        <v>45372</v>
      </c>
    </row>
    <row r="18" spans="1:5" x14ac:dyDescent="0.25">
      <c r="A18" s="20" t="s">
        <v>34</v>
      </c>
      <c r="B18" s="4">
        <v>45509</v>
      </c>
      <c r="C18" s="4">
        <v>45527.999305555553</v>
      </c>
      <c r="D18" s="3">
        <f>INT(BREIL10[[#This Row],[DATE_DEBUT]])</f>
        <v>45509</v>
      </c>
      <c r="E18" s="3">
        <f>INT(BREIL10[[#This Row],[DATE_FIN]])</f>
        <v>45527</v>
      </c>
    </row>
    <row r="19" spans="1:5" x14ac:dyDescent="0.25">
      <c r="A19" s="20" t="s">
        <v>34</v>
      </c>
      <c r="B19" s="4">
        <v>45432</v>
      </c>
      <c r="C19" s="4">
        <v>45432.999305555553</v>
      </c>
      <c r="D19" s="3">
        <f>INT(BREIL10[[#This Row],[DATE_DEBUT]])</f>
        <v>45432</v>
      </c>
      <c r="E19" s="3">
        <f>INT(BREIL10[[#This Row],[DATE_FIN]])</f>
        <v>45432</v>
      </c>
    </row>
    <row r="20" spans="1:5" x14ac:dyDescent="0.25">
      <c r="A20" s="20" t="s">
        <v>34</v>
      </c>
      <c r="B20" s="4">
        <v>45422</v>
      </c>
      <c r="C20" s="4">
        <v>45422.999305555553</v>
      </c>
      <c r="D20" s="3">
        <f>INT(BREIL10[[#This Row],[DATE_DEBUT]])</f>
        <v>45422</v>
      </c>
      <c r="E20" s="3">
        <f>INT(BREIL10[[#This Row],[DATE_FIN]])</f>
        <v>45422</v>
      </c>
    </row>
    <row r="21" spans="1:5" x14ac:dyDescent="0.25">
      <c r="A21" s="20" t="s">
        <v>34</v>
      </c>
      <c r="B21" s="4">
        <v>45418</v>
      </c>
      <c r="C21" s="4">
        <v>45419.999305555553</v>
      </c>
      <c r="D21" s="3">
        <f>INT(BREIL10[[#This Row],[DATE_DEBUT]])</f>
        <v>45418</v>
      </c>
      <c r="E21" s="3">
        <f>INT(BREIL10[[#This Row],[DATE_FIN]])</f>
        <v>45419</v>
      </c>
    </row>
    <row r="22" spans="1:5" x14ac:dyDescent="0.25">
      <c r="A22" s="20" t="s">
        <v>34</v>
      </c>
      <c r="B22" s="4">
        <v>45414</v>
      </c>
      <c r="C22" s="4">
        <v>45415.999305555553</v>
      </c>
      <c r="D22" s="3">
        <f>INT(BREIL10[[#This Row],[DATE_DEBUT]])</f>
        <v>45414</v>
      </c>
      <c r="E22" s="3">
        <f>INT(BREIL10[[#This Row],[DATE_FIN]])</f>
        <v>45415</v>
      </c>
    </row>
    <row r="23" spans="1:5" x14ac:dyDescent="0.25">
      <c r="A23" s="20" t="s">
        <v>34</v>
      </c>
      <c r="B23" s="4">
        <v>45401</v>
      </c>
      <c r="C23" s="4">
        <v>45401.999305555553</v>
      </c>
      <c r="D23" s="3">
        <f>INT(BREIL10[[#This Row],[DATE_DEBUT]])</f>
        <v>45401</v>
      </c>
      <c r="E23" s="3">
        <f>INT(BREIL10[[#This Row],[DATE_FIN]])</f>
        <v>45401</v>
      </c>
    </row>
    <row r="24" spans="1:5" x14ac:dyDescent="0.25">
      <c r="A24" s="20" t="s">
        <v>34</v>
      </c>
      <c r="B24" s="4">
        <v>45397</v>
      </c>
      <c r="C24" s="4">
        <v>45398.999305555553</v>
      </c>
      <c r="D24" s="3">
        <f>INT(BREIL10[[#This Row],[DATE_DEBUT]])</f>
        <v>45397</v>
      </c>
      <c r="E24" s="3">
        <f>INT(BREIL10[[#This Row],[DATE_FIN]])</f>
        <v>45398</v>
      </c>
    </row>
    <row r="25" spans="1:5" x14ac:dyDescent="0.25">
      <c r="A25" s="20" t="s">
        <v>35</v>
      </c>
      <c r="B25" s="4">
        <v>45422</v>
      </c>
      <c r="C25" s="4">
        <v>45422.999305555553</v>
      </c>
      <c r="D25" s="3">
        <f>INT(BREIL10[[#This Row],[DATE_DEBUT]])</f>
        <v>45422</v>
      </c>
      <c r="E25" s="3">
        <f>INT(BREIL10[[#This Row],[DATE_FIN]])</f>
        <v>45422</v>
      </c>
    </row>
    <row r="26" spans="1:5" x14ac:dyDescent="0.25">
      <c r="A26" s="20" t="s">
        <v>35</v>
      </c>
      <c r="B26" s="4">
        <v>45401</v>
      </c>
      <c r="C26" s="4">
        <v>45406.999305555553</v>
      </c>
      <c r="D26" s="3">
        <f>INT(BREIL10[[#This Row],[DATE_DEBUT]])</f>
        <v>45401</v>
      </c>
      <c r="E26" s="3">
        <f>INT(BREIL10[[#This Row],[DATE_FIN]])</f>
        <v>45406</v>
      </c>
    </row>
    <row r="27" spans="1:5" x14ac:dyDescent="0.25">
      <c r="A27" s="20" t="s">
        <v>35</v>
      </c>
      <c r="B27" s="4">
        <v>45400</v>
      </c>
      <c r="C27" s="4">
        <v>45400.999305555553</v>
      </c>
      <c r="D27" s="3">
        <f>INT(BREIL10[[#This Row],[DATE_DEBUT]])</f>
        <v>45400</v>
      </c>
      <c r="E27" s="3">
        <f>INT(BREIL10[[#This Row],[DATE_FIN]])</f>
        <v>45400</v>
      </c>
    </row>
    <row r="28" spans="1:5" x14ac:dyDescent="0.25">
      <c r="A28" s="20" t="s">
        <v>35</v>
      </c>
      <c r="B28" s="4">
        <v>45366</v>
      </c>
      <c r="C28" s="4">
        <v>45369.999305555553</v>
      </c>
      <c r="D28" s="3">
        <f>INT(BREIL10[[#This Row],[DATE_DEBUT]])</f>
        <v>45366</v>
      </c>
      <c r="E28" s="3">
        <f>INT(BREIL10[[#This Row],[DATE_FIN]])</f>
        <v>45369</v>
      </c>
    </row>
    <row r="29" spans="1:5" x14ac:dyDescent="0.25">
      <c r="A29" s="20" t="s">
        <v>35</v>
      </c>
      <c r="B29" s="4">
        <v>45345</v>
      </c>
      <c r="C29" s="4">
        <v>45345.999305555553</v>
      </c>
      <c r="D29" s="3">
        <f>INT(BREIL10[[#This Row],[DATE_DEBUT]])</f>
        <v>45345</v>
      </c>
      <c r="E29" s="3">
        <f>INT(BREIL10[[#This Row],[DATE_FIN]])</f>
        <v>45345</v>
      </c>
    </row>
    <row r="30" spans="1:5" x14ac:dyDescent="0.25">
      <c r="A30" s="20" t="s">
        <v>36</v>
      </c>
      <c r="B30" s="4">
        <v>45422</v>
      </c>
      <c r="C30" s="4">
        <v>45422.999305555553</v>
      </c>
      <c r="D30" s="3">
        <f>INT(BREIL10[[#This Row],[DATE_DEBUT]])</f>
        <v>45422</v>
      </c>
      <c r="E30" s="3">
        <f>INT(BREIL10[[#This Row],[DATE_FIN]])</f>
        <v>45422</v>
      </c>
    </row>
    <row r="31" spans="1:5" x14ac:dyDescent="0.25">
      <c r="A31" s="20" t="s">
        <v>36</v>
      </c>
      <c r="B31" s="4">
        <v>45418</v>
      </c>
      <c r="C31" s="4">
        <v>45418.999305555553</v>
      </c>
      <c r="D31" s="3">
        <f>INT(BREIL10[[#This Row],[DATE_DEBUT]])</f>
        <v>45418</v>
      </c>
      <c r="E31" s="3">
        <f>INT(BREIL10[[#This Row],[DATE_FIN]])</f>
        <v>45418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925DB-66EE-43CB-926F-6F745CDFFE29}">
  <dimension ref="A1:G1296"/>
  <sheetViews>
    <sheetView workbookViewId="0">
      <selection sqref="A1:F98"/>
    </sheetView>
  </sheetViews>
  <sheetFormatPr baseColWidth="10" defaultRowHeight="15" x14ac:dyDescent="0.25"/>
  <cols>
    <col min="1" max="1" width="11.28515625" bestFit="1" customWidth="1"/>
    <col min="2" max="2" width="18.140625" bestFit="1" customWidth="1"/>
    <col min="3" max="3" width="17.140625" bestFit="1" customWidth="1"/>
    <col min="4" max="4" width="15.42578125" style="4" bestFit="1" customWidth="1"/>
    <col min="5" max="5" width="16.7109375" bestFit="1" customWidth="1"/>
    <col min="6" max="7" width="13.7109375" style="3" bestFit="1" customWidth="1"/>
    <col min="8" max="8" width="81.140625" bestFit="1" customWidth="1"/>
    <col min="9" max="9" width="30.7109375" bestFit="1" customWidth="1"/>
    <col min="10" max="10" width="81.140625" bestFit="1" customWidth="1"/>
  </cols>
  <sheetData>
    <row r="1" spans="1:7" x14ac:dyDescent="0.25">
      <c r="A1" t="s">
        <v>3</v>
      </c>
      <c r="B1" t="s">
        <v>0</v>
      </c>
      <c r="C1" s="4" t="s">
        <v>1</v>
      </c>
      <c r="D1" s="4" t="s">
        <v>2</v>
      </c>
      <c r="E1" s="3" t="s">
        <v>16</v>
      </c>
      <c r="F1" s="3" t="s">
        <v>17</v>
      </c>
      <c r="G1"/>
    </row>
    <row r="2" spans="1:7" x14ac:dyDescent="0.25">
      <c r="A2" t="s">
        <v>30</v>
      </c>
      <c r="B2" s="1">
        <v>45372.624201388891</v>
      </c>
      <c r="C2" s="4">
        <v>45422</v>
      </c>
      <c r="D2" s="4">
        <v>45432.999305555553</v>
      </c>
      <c r="E2" s="3">
        <f>INT(BREIL[[#This Row],[DATE_DEBUT]])</f>
        <v>45422</v>
      </c>
      <c r="F2" s="3">
        <f>INT(BREIL[[#This Row],[DATE_FIN]])</f>
        <v>45432</v>
      </c>
      <c r="G2"/>
    </row>
    <row r="3" spans="1:7" x14ac:dyDescent="0.25">
      <c r="A3" t="s">
        <v>30</v>
      </c>
      <c r="B3" s="1">
        <v>45372.623518518521</v>
      </c>
      <c r="C3" s="4">
        <v>45418</v>
      </c>
      <c r="D3" s="4">
        <v>45419.999305555553</v>
      </c>
      <c r="E3" s="3">
        <f>INT(BREIL[[#This Row],[DATE_DEBUT]])</f>
        <v>45418</v>
      </c>
      <c r="F3" s="3">
        <f>INT(BREIL[[#This Row],[DATE_FIN]])</f>
        <v>45419</v>
      </c>
      <c r="G3"/>
    </row>
    <row r="4" spans="1:7" x14ac:dyDescent="0.25">
      <c r="A4" t="s">
        <v>30</v>
      </c>
      <c r="B4" s="1">
        <v>45302.296238425923</v>
      </c>
      <c r="C4" s="4">
        <v>45317.3125</v>
      </c>
      <c r="D4" s="4">
        <v>45317.5</v>
      </c>
      <c r="E4" s="3">
        <f>INT(BREIL[[#This Row],[DATE_DEBUT]])</f>
        <v>45317</v>
      </c>
      <c r="F4" s="3">
        <f>INT(BREIL[[#This Row],[DATE_FIN]])</f>
        <v>45317</v>
      </c>
      <c r="G4"/>
    </row>
    <row r="5" spans="1:7" x14ac:dyDescent="0.25">
      <c r="A5" t="s">
        <v>30</v>
      </c>
      <c r="B5" s="1">
        <v>45239.260659722226</v>
      </c>
      <c r="C5" s="4">
        <v>45286</v>
      </c>
      <c r="D5" s="4">
        <v>45293.999305555553</v>
      </c>
      <c r="E5" s="3">
        <f>INT(BREIL[[#This Row],[DATE_DEBUT]])</f>
        <v>45286</v>
      </c>
      <c r="F5" s="3">
        <f>INT(BREIL[[#This Row],[DATE_FIN]])</f>
        <v>45293</v>
      </c>
      <c r="G5"/>
    </row>
    <row r="6" spans="1:7" x14ac:dyDescent="0.25">
      <c r="A6" t="s">
        <v>30</v>
      </c>
      <c r="B6" s="1">
        <v>45183.348067129627</v>
      </c>
      <c r="C6" s="4">
        <v>45198.3125</v>
      </c>
      <c r="D6" s="4">
        <v>45198.493055555555</v>
      </c>
      <c r="E6" s="3">
        <f>INT(BREIL[[#This Row],[DATE_DEBUT]])</f>
        <v>45198</v>
      </c>
      <c r="F6" s="3">
        <f>INT(BREIL[[#This Row],[DATE_FIN]])</f>
        <v>45198</v>
      </c>
      <c r="G6"/>
    </row>
    <row r="7" spans="1:7" x14ac:dyDescent="0.25">
      <c r="A7" t="s">
        <v>30</v>
      </c>
      <c r="B7" s="1">
        <v>45023.409583333334</v>
      </c>
      <c r="C7" s="4">
        <v>45138</v>
      </c>
      <c r="D7" s="4">
        <v>45156.999305555553</v>
      </c>
      <c r="E7" s="3">
        <f>INT(BREIL[[#This Row],[DATE_DEBUT]])</f>
        <v>45138</v>
      </c>
      <c r="F7" s="3">
        <f>INT(BREIL[[#This Row],[DATE_FIN]])</f>
        <v>45156</v>
      </c>
      <c r="G7"/>
    </row>
    <row r="8" spans="1:7" x14ac:dyDescent="0.25">
      <c r="A8" t="s">
        <v>30</v>
      </c>
      <c r="B8" s="1">
        <v>45042.534050925926</v>
      </c>
      <c r="C8" s="4">
        <v>45075</v>
      </c>
      <c r="D8" s="4">
        <v>45075.999305555553</v>
      </c>
      <c r="E8" s="3">
        <f>INT(BREIL[[#This Row],[DATE_DEBUT]])</f>
        <v>45075</v>
      </c>
      <c r="F8" s="3">
        <f>INT(BREIL[[#This Row],[DATE_FIN]])</f>
        <v>45075</v>
      </c>
      <c r="G8"/>
    </row>
    <row r="9" spans="1:7" x14ac:dyDescent="0.25">
      <c r="A9" t="s">
        <v>30</v>
      </c>
      <c r="B9" s="1">
        <v>45028.418680555558</v>
      </c>
      <c r="C9" s="4">
        <v>45065.3125</v>
      </c>
      <c r="D9" s="4">
        <v>45065.493055555555</v>
      </c>
      <c r="E9" s="3">
        <f>INT(BREIL[[#This Row],[DATE_DEBUT]])</f>
        <v>45065</v>
      </c>
      <c r="F9" s="3">
        <f>INT(BREIL[[#This Row],[DATE_FIN]])</f>
        <v>45065</v>
      </c>
      <c r="G9"/>
    </row>
    <row r="10" spans="1:7" x14ac:dyDescent="0.25">
      <c r="A10" t="s">
        <v>30</v>
      </c>
      <c r="B10" s="1">
        <v>45042.533414351848</v>
      </c>
      <c r="C10" s="4">
        <v>45061</v>
      </c>
      <c r="D10" s="4">
        <v>45061.999305555553</v>
      </c>
      <c r="E10" s="3">
        <f>INT(BREIL[[#This Row],[DATE_DEBUT]])</f>
        <v>45061</v>
      </c>
      <c r="F10" s="3">
        <f>INT(BREIL[[#This Row],[DATE_FIN]])</f>
        <v>45061</v>
      </c>
      <c r="G10"/>
    </row>
    <row r="11" spans="1:7" x14ac:dyDescent="0.25">
      <c r="A11" t="s">
        <v>30</v>
      </c>
      <c r="B11" s="1">
        <v>45037.322141203702</v>
      </c>
      <c r="C11" s="4">
        <v>45051</v>
      </c>
      <c r="D11" s="4">
        <v>45051.999305555553</v>
      </c>
      <c r="E11" s="3">
        <f>INT(BREIL[[#This Row],[DATE_DEBUT]])</f>
        <v>45051</v>
      </c>
      <c r="F11" s="3">
        <f>INT(BREIL[[#This Row],[DATE_FIN]])</f>
        <v>45051</v>
      </c>
      <c r="G11"/>
    </row>
    <row r="12" spans="1:7" x14ac:dyDescent="0.25">
      <c r="A12" t="s">
        <v>30</v>
      </c>
      <c r="B12" s="1">
        <v>45023.344641203701</v>
      </c>
      <c r="C12" s="4">
        <v>45048</v>
      </c>
      <c r="D12" s="4">
        <v>45050.999305555553</v>
      </c>
      <c r="E12" s="3">
        <f>INT(BREIL[[#This Row],[DATE_DEBUT]])</f>
        <v>45048</v>
      </c>
      <c r="F12" s="3">
        <f>INT(BREIL[[#This Row],[DATE_FIN]])</f>
        <v>45050</v>
      </c>
      <c r="G12"/>
    </row>
    <row r="13" spans="1:7" x14ac:dyDescent="0.25">
      <c r="A13" t="s">
        <v>30</v>
      </c>
      <c r="B13" s="1">
        <v>44977.568344907406</v>
      </c>
      <c r="C13" s="4">
        <v>44981.3125</v>
      </c>
      <c r="D13" s="4">
        <v>44981.493055555555</v>
      </c>
      <c r="E13" s="3">
        <f>INT(BREIL[[#This Row],[DATE_DEBUT]])</f>
        <v>44981</v>
      </c>
      <c r="F13" s="3">
        <f>INT(BREIL[[#This Row],[DATE_FIN]])</f>
        <v>44981</v>
      </c>
      <c r="G13"/>
    </row>
    <row r="14" spans="1:7" x14ac:dyDescent="0.25">
      <c r="A14" t="s">
        <v>30</v>
      </c>
      <c r="B14" s="1">
        <v>44854.310266203705</v>
      </c>
      <c r="C14" s="4">
        <v>44922</v>
      </c>
      <c r="D14" s="4">
        <v>44928.999305555553</v>
      </c>
      <c r="E14" s="3">
        <f>INT(BREIL[[#This Row],[DATE_DEBUT]])</f>
        <v>44922</v>
      </c>
      <c r="F14" s="3">
        <f>INT(BREIL[[#This Row],[DATE_FIN]])</f>
        <v>44928</v>
      </c>
      <c r="G14"/>
    </row>
    <row r="15" spans="1:7" x14ac:dyDescent="0.25">
      <c r="A15" t="s">
        <v>30</v>
      </c>
      <c r="B15" s="1">
        <v>44854.309652777774</v>
      </c>
      <c r="C15" s="4">
        <v>44921</v>
      </c>
      <c r="D15" s="4">
        <v>44921.999305555553</v>
      </c>
      <c r="E15" s="3">
        <f>INT(BREIL[[#This Row],[DATE_DEBUT]])</f>
        <v>44921</v>
      </c>
      <c r="F15" s="3">
        <f>INT(BREIL[[#This Row],[DATE_FIN]])</f>
        <v>44921</v>
      </c>
      <c r="G15"/>
    </row>
    <row r="16" spans="1:7" x14ac:dyDescent="0.25">
      <c r="A16" t="s">
        <v>30</v>
      </c>
      <c r="B16" s="1">
        <v>44844.532604166663</v>
      </c>
      <c r="C16" s="4">
        <v>44865</v>
      </c>
      <c r="D16" s="4">
        <v>44865.999305555553</v>
      </c>
      <c r="E16" s="3">
        <f>INT(BREIL[[#This Row],[DATE_DEBUT]])</f>
        <v>44865</v>
      </c>
      <c r="F16" s="3">
        <f>INT(BREIL[[#This Row],[DATE_FIN]])</f>
        <v>44865</v>
      </c>
      <c r="G16"/>
    </row>
    <row r="17" spans="1:7" x14ac:dyDescent="0.25">
      <c r="A17" t="s">
        <v>30</v>
      </c>
      <c r="B17" s="1">
        <v>44677.615474537037</v>
      </c>
      <c r="C17" s="4">
        <v>44774</v>
      </c>
      <c r="D17" s="4">
        <v>44795.999305555553</v>
      </c>
      <c r="E17" s="3">
        <f>INT(BREIL[[#This Row],[DATE_DEBUT]])</f>
        <v>44774</v>
      </c>
      <c r="F17" s="3">
        <f>INT(BREIL[[#This Row],[DATE_FIN]])</f>
        <v>44795</v>
      </c>
      <c r="G17"/>
    </row>
    <row r="18" spans="1:7" x14ac:dyDescent="0.25">
      <c r="A18" t="s">
        <v>30</v>
      </c>
      <c r="B18" s="1">
        <v>44743.365219907406</v>
      </c>
      <c r="C18" s="4">
        <v>44757.3125</v>
      </c>
      <c r="D18" s="4">
        <v>44757.493055555555</v>
      </c>
      <c r="E18" s="3">
        <f>INT(BREIL[[#This Row],[DATE_DEBUT]])</f>
        <v>44757</v>
      </c>
      <c r="F18" s="3">
        <f>INT(BREIL[[#This Row],[DATE_FIN]])</f>
        <v>44757</v>
      </c>
      <c r="G18"/>
    </row>
    <row r="19" spans="1:7" x14ac:dyDescent="0.25">
      <c r="A19" t="s">
        <v>30</v>
      </c>
      <c r="B19" s="1">
        <v>44690.661793981482</v>
      </c>
      <c r="C19" s="4">
        <v>44718</v>
      </c>
      <c r="D19" s="4">
        <v>44719.999305555553</v>
      </c>
      <c r="E19" s="3">
        <f>INT(BREIL[[#This Row],[DATE_DEBUT]])</f>
        <v>44718</v>
      </c>
      <c r="F19" s="3">
        <f>INT(BREIL[[#This Row],[DATE_FIN]])</f>
        <v>44719</v>
      </c>
      <c r="G19"/>
    </row>
    <row r="20" spans="1:7" x14ac:dyDescent="0.25">
      <c r="A20" t="s">
        <v>30</v>
      </c>
      <c r="B20" s="1">
        <v>44706.668668981481</v>
      </c>
      <c r="C20" s="4">
        <v>44715.3125</v>
      </c>
      <c r="D20" s="4">
        <v>44715.492361111108</v>
      </c>
      <c r="E20" s="3">
        <f>INT(BREIL[[#This Row],[DATE_DEBUT]])</f>
        <v>44715</v>
      </c>
      <c r="F20" s="3">
        <f>INT(BREIL[[#This Row],[DATE_FIN]])</f>
        <v>44715</v>
      </c>
      <c r="G20"/>
    </row>
    <row r="21" spans="1:7" x14ac:dyDescent="0.25">
      <c r="A21" t="s">
        <v>30</v>
      </c>
      <c r="B21" s="1">
        <v>44706.666909722226</v>
      </c>
      <c r="C21" s="4">
        <v>44708.3125</v>
      </c>
      <c r="D21" s="4">
        <v>44708.492361111108</v>
      </c>
      <c r="E21" s="3">
        <f>INT(BREIL[[#This Row],[DATE_DEBUT]])</f>
        <v>44708</v>
      </c>
      <c r="F21" s="3">
        <f>INT(BREIL[[#This Row],[DATE_FIN]])</f>
        <v>44708</v>
      </c>
      <c r="G21"/>
    </row>
    <row r="22" spans="1:7" x14ac:dyDescent="0.25">
      <c r="A22" t="s">
        <v>30</v>
      </c>
      <c r="B22" s="1">
        <v>44617.46565972222</v>
      </c>
      <c r="C22" s="4">
        <v>44670</v>
      </c>
      <c r="D22" s="4">
        <v>44673.999305555553</v>
      </c>
      <c r="E22" s="3">
        <f>INT(BREIL[[#This Row],[DATE_DEBUT]])</f>
        <v>44670</v>
      </c>
      <c r="F22" s="3">
        <f>INT(BREIL[[#This Row],[DATE_FIN]])</f>
        <v>44673</v>
      </c>
      <c r="G22"/>
    </row>
    <row r="23" spans="1:7" x14ac:dyDescent="0.25">
      <c r="A23" t="s">
        <v>30</v>
      </c>
      <c r="B23" s="1">
        <v>44539.547465277778</v>
      </c>
      <c r="C23" s="4">
        <v>44557</v>
      </c>
      <c r="D23" s="4">
        <v>44561.999305555553</v>
      </c>
      <c r="E23" s="3">
        <f>INT(BREIL[[#This Row],[DATE_DEBUT]])</f>
        <v>44557</v>
      </c>
      <c r="F23" s="3">
        <f>INT(BREIL[[#This Row],[DATE_FIN]])</f>
        <v>44561</v>
      </c>
      <c r="G23"/>
    </row>
    <row r="24" spans="1:7" x14ac:dyDescent="0.25">
      <c r="A24" t="s">
        <v>30</v>
      </c>
      <c r="B24" s="1">
        <v>44509.418182870373</v>
      </c>
      <c r="C24" s="4">
        <v>44512</v>
      </c>
      <c r="D24" s="4">
        <v>44512.999305555553</v>
      </c>
      <c r="E24" s="3">
        <f>INT(BREIL[[#This Row],[DATE_DEBUT]])</f>
        <v>44512</v>
      </c>
      <c r="F24" s="3">
        <f>INT(BREIL[[#This Row],[DATE_FIN]])</f>
        <v>44512</v>
      </c>
      <c r="G24"/>
    </row>
    <row r="25" spans="1:7" x14ac:dyDescent="0.25">
      <c r="A25" t="s">
        <v>30</v>
      </c>
      <c r="B25" s="1">
        <v>44461.641226851854</v>
      </c>
      <c r="C25" s="4">
        <v>44470</v>
      </c>
      <c r="D25" s="4">
        <v>44470.999305555553</v>
      </c>
      <c r="E25" s="3">
        <f>INT(BREIL[[#This Row],[DATE_DEBUT]])</f>
        <v>44470</v>
      </c>
      <c r="F25" s="3">
        <f>INT(BREIL[[#This Row],[DATE_FIN]])</f>
        <v>44470</v>
      </c>
      <c r="G25"/>
    </row>
    <row r="26" spans="1:7" x14ac:dyDescent="0.25">
      <c r="A26" t="s">
        <v>30</v>
      </c>
      <c r="B26" s="1">
        <v>44369.469317129631</v>
      </c>
      <c r="C26" s="4">
        <v>44410</v>
      </c>
      <c r="D26" s="4">
        <v>44428.999305555553</v>
      </c>
      <c r="E26" s="3">
        <f>INT(BREIL[[#This Row],[DATE_DEBUT]])</f>
        <v>44410</v>
      </c>
      <c r="F26" s="3">
        <f>INT(BREIL[[#This Row],[DATE_FIN]])</f>
        <v>44428</v>
      </c>
      <c r="G26"/>
    </row>
    <row r="27" spans="1:7" x14ac:dyDescent="0.25">
      <c r="A27" t="s">
        <v>30</v>
      </c>
      <c r="B27" s="1">
        <v>44316.457650462966</v>
      </c>
      <c r="C27" s="4">
        <v>44354</v>
      </c>
      <c r="D27" s="4">
        <v>44354.999305555553</v>
      </c>
      <c r="E27" s="3">
        <f>INT(BREIL[[#This Row],[DATE_DEBUT]])</f>
        <v>44354</v>
      </c>
      <c r="F27" s="3">
        <f>INT(BREIL[[#This Row],[DATE_FIN]])</f>
        <v>44354</v>
      </c>
      <c r="G27"/>
    </row>
    <row r="28" spans="1:7" x14ac:dyDescent="0.25">
      <c r="A28" t="s">
        <v>30</v>
      </c>
      <c r="B28" s="1">
        <v>44327.423113425924</v>
      </c>
      <c r="C28" s="4">
        <v>44340</v>
      </c>
      <c r="D28" s="4">
        <v>44340.999305555553</v>
      </c>
      <c r="E28" s="3">
        <f>INT(BREIL[[#This Row],[DATE_DEBUT]])</f>
        <v>44340</v>
      </c>
      <c r="F28" s="3">
        <f>INT(BREIL[[#This Row],[DATE_FIN]])</f>
        <v>44340</v>
      </c>
      <c r="G28"/>
    </row>
    <row r="29" spans="1:7" x14ac:dyDescent="0.25">
      <c r="A29" t="s">
        <v>30</v>
      </c>
      <c r="B29" s="1">
        <v>44316.456122685187</v>
      </c>
      <c r="C29" s="4">
        <v>44333</v>
      </c>
      <c r="D29" s="4">
        <v>44333.999305555553</v>
      </c>
      <c r="E29" s="3">
        <f>INT(BREIL[[#This Row],[DATE_DEBUT]])</f>
        <v>44333</v>
      </c>
      <c r="F29" s="3">
        <f>INT(BREIL[[#This Row],[DATE_FIN]])</f>
        <v>44333</v>
      </c>
      <c r="G29"/>
    </row>
    <row r="30" spans="1:7" x14ac:dyDescent="0.25">
      <c r="A30" t="s">
        <v>30</v>
      </c>
      <c r="B30" s="1">
        <v>44316.454629629632</v>
      </c>
      <c r="C30" s="4">
        <v>44330</v>
      </c>
      <c r="D30" s="4">
        <v>44330.999305555553</v>
      </c>
      <c r="E30" s="3">
        <f>INT(BREIL[[#This Row],[DATE_DEBUT]])</f>
        <v>44330</v>
      </c>
      <c r="F30" s="3">
        <f>INT(BREIL[[#This Row],[DATE_FIN]])</f>
        <v>44330</v>
      </c>
      <c r="G30"/>
    </row>
    <row r="31" spans="1:7" x14ac:dyDescent="0.25">
      <c r="A31" t="s">
        <v>30</v>
      </c>
      <c r="B31" s="1">
        <v>44174.636516203704</v>
      </c>
      <c r="C31" s="4">
        <v>44193</v>
      </c>
      <c r="D31" s="4">
        <v>44196.999305555553</v>
      </c>
      <c r="E31" s="3">
        <f>INT(BREIL[[#This Row],[DATE_DEBUT]])</f>
        <v>44193</v>
      </c>
      <c r="F31" s="3">
        <f>INT(BREIL[[#This Row],[DATE_FIN]])</f>
        <v>44196</v>
      </c>
      <c r="G31"/>
    </row>
    <row r="32" spans="1:7" x14ac:dyDescent="0.25">
      <c r="A32" t="s">
        <v>30</v>
      </c>
      <c r="B32" s="1">
        <v>44005.531412037039</v>
      </c>
      <c r="C32" s="4">
        <v>44043</v>
      </c>
      <c r="D32" s="4">
        <v>44064.999305555553</v>
      </c>
      <c r="E32" s="3">
        <f>INT(BREIL[[#This Row],[DATE_DEBUT]])</f>
        <v>44043</v>
      </c>
      <c r="F32" s="3">
        <f>INT(BREIL[[#This Row],[DATE_FIN]])</f>
        <v>44064</v>
      </c>
      <c r="G32"/>
    </row>
    <row r="33" spans="1:7" x14ac:dyDescent="0.25">
      <c r="A33" t="s">
        <v>30</v>
      </c>
      <c r="B33" s="1">
        <v>44005.53052083333</v>
      </c>
      <c r="C33" s="4">
        <v>44027</v>
      </c>
      <c r="D33" s="4">
        <v>44029.999305555553</v>
      </c>
      <c r="E33" s="3">
        <f>INT(BREIL[[#This Row],[DATE_DEBUT]])</f>
        <v>44027</v>
      </c>
      <c r="F33" s="3">
        <f>INT(BREIL[[#This Row],[DATE_FIN]])</f>
        <v>44029</v>
      </c>
      <c r="G33"/>
    </row>
    <row r="34" spans="1:7" x14ac:dyDescent="0.25">
      <c r="A34" t="s">
        <v>30</v>
      </c>
      <c r="B34" s="1">
        <v>44005.529618055552</v>
      </c>
      <c r="C34" s="4">
        <v>44021</v>
      </c>
      <c r="D34" s="4">
        <v>44022.999305555553</v>
      </c>
      <c r="E34" s="3">
        <f>INT(BREIL[[#This Row],[DATE_DEBUT]])</f>
        <v>44021</v>
      </c>
      <c r="F34" s="3">
        <f>INT(BREIL[[#This Row],[DATE_FIN]])</f>
        <v>44022</v>
      </c>
      <c r="G34"/>
    </row>
    <row r="35" spans="1:7" x14ac:dyDescent="0.25">
      <c r="A35" t="s">
        <v>30</v>
      </c>
      <c r="B35" s="1">
        <v>43984.470868055556</v>
      </c>
      <c r="C35" s="4">
        <v>43983</v>
      </c>
      <c r="D35" s="4">
        <v>43983.999305555553</v>
      </c>
      <c r="E35" s="3">
        <f>INT(BREIL[[#This Row],[DATE_DEBUT]])</f>
        <v>43983</v>
      </c>
      <c r="F35" s="3">
        <f>INT(BREIL[[#This Row],[DATE_FIN]])</f>
        <v>43983</v>
      </c>
      <c r="G35"/>
    </row>
    <row r="36" spans="1:7" x14ac:dyDescent="0.25">
      <c r="A36" t="s">
        <v>30</v>
      </c>
      <c r="B36" s="1">
        <v>43874.478055555555</v>
      </c>
      <c r="C36" s="4">
        <v>43980</v>
      </c>
      <c r="D36" s="4">
        <v>43980.999305555553</v>
      </c>
      <c r="E36" s="3">
        <f>INT(BREIL[[#This Row],[DATE_DEBUT]])</f>
        <v>43980</v>
      </c>
      <c r="F36" s="3">
        <f>INT(BREIL[[#This Row],[DATE_FIN]])</f>
        <v>43980</v>
      </c>
      <c r="G36"/>
    </row>
    <row r="37" spans="1:7" x14ac:dyDescent="0.25">
      <c r="A37" t="s">
        <v>30</v>
      </c>
      <c r="B37" s="1">
        <v>43874.477476851855</v>
      </c>
      <c r="C37" s="4">
        <v>43976</v>
      </c>
      <c r="D37" s="4">
        <v>43979.999305555553</v>
      </c>
      <c r="E37" s="3">
        <f>INT(BREIL[[#This Row],[DATE_DEBUT]])</f>
        <v>43976</v>
      </c>
      <c r="F37" s="3">
        <f>INT(BREIL[[#This Row],[DATE_FIN]])</f>
        <v>43979</v>
      </c>
      <c r="G37"/>
    </row>
    <row r="38" spans="1:7" x14ac:dyDescent="0.25">
      <c r="A38" t="s">
        <v>30</v>
      </c>
      <c r="B38" s="1">
        <v>43874.475844907407</v>
      </c>
      <c r="C38" s="4">
        <v>43973</v>
      </c>
      <c r="D38" s="4">
        <v>43973.999305555553</v>
      </c>
      <c r="E38" s="3">
        <f>INT(BREIL[[#This Row],[DATE_DEBUT]])</f>
        <v>43973</v>
      </c>
      <c r="F38" s="3">
        <f>INT(BREIL[[#This Row],[DATE_FIN]])</f>
        <v>43973</v>
      </c>
      <c r="G38"/>
    </row>
    <row r="39" spans="1:7" x14ac:dyDescent="0.25">
      <c r="A39" t="s">
        <v>30</v>
      </c>
      <c r="B39" s="1">
        <v>43865.542164351849</v>
      </c>
      <c r="C39" s="4">
        <v>43945</v>
      </c>
      <c r="D39" s="4">
        <v>43945.999305555553</v>
      </c>
      <c r="E39" s="3">
        <f>INT(BREIL[[#This Row],[DATE_DEBUT]])</f>
        <v>43945</v>
      </c>
      <c r="F39" s="3">
        <f>INT(BREIL[[#This Row],[DATE_FIN]])</f>
        <v>43945</v>
      </c>
      <c r="G39"/>
    </row>
    <row r="40" spans="1:7" x14ac:dyDescent="0.25">
      <c r="A40" t="s">
        <v>30</v>
      </c>
      <c r="B40" s="1">
        <v>43865.541076388887</v>
      </c>
      <c r="C40" s="4">
        <v>43941</v>
      </c>
      <c r="D40" s="4">
        <v>43944.999305555553</v>
      </c>
      <c r="E40" s="3">
        <f>INT(BREIL[[#This Row],[DATE_DEBUT]])</f>
        <v>43941</v>
      </c>
      <c r="F40" s="3">
        <f>INT(BREIL[[#This Row],[DATE_FIN]])</f>
        <v>43944</v>
      </c>
      <c r="G40"/>
    </row>
    <row r="41" spans="1:7" x14ac:dyDescent="0.25">
      <c r="A41" t="s">
        <v>30</v>
      </c>
      <c r="B41" s="1">
        <v>43783.423993055556</v>
      </c>
      <c r="C41" s="4">
        <v>43825</v>
      </c>
      <c r="D41" s="4">
        <v>43833.999305555553</v>
      </c>
      <c r="E41" s="3">
        <f>INT(BREIL[[#This Row],[DATE_DEBUT]])</f>
        <v>43825</v>
      </c>
      <c r="F41" s="3">
        <f>INT(BREIL[[#This Row],[DATE_FIN]])</f>
        <v>43833</v>
      </c>
      <c r="G41"/>
    </row>
    <row r="42" spans="1:7" x14ac:dyDescent="0.25">
      <c r="A42" t="s">
        <v>30</v>
      </c>
      <c r="B42" s="1">
        <v>43783.423067129632</v>
      </c>
      <c r="C42" s="4">
        <v>43822</v>
      </c>
      <c r="D42" s="4">
        <v>43823.999305555553</v>
      </c>
      <c r="E42" s="3">
        <f>INT(BREIL[[#This Row],[DATE_DEBUT]])</f>
        <v>43822</v>
      </c>
      <c r="F42" s="3">
        <f>INT(BREIL[[#This Row],[DATE_FIN]])</f>
        <v>43823</v>
      </c>
      <c r="G42"/>
    </row>
    <row r="43" spans="1:7" x14ac:dyDescent="0.25">
      <c r="A43" t="s">
        <v>30</v>
      </c>
      <c r="B43" s="1">
        <v>43585.378888888888</v>
      </c>
      <c r="C43" s="4">
        <v>43682</v>
      </c>
      <c r="D43" s="4">
        <v>43700.999305555553</v>
      </c>
      <c r="E43" s="3">
        <f>INT(BREIL[[#This Row],[DATE_DEBUT]])</f>
        <v>43682</v>
      </c>
      <c r="F43" s="3">
        <f>INT(BREIL[[#This Row],[DATE_FIN]])</f>
        <v>43700</v>
      </c>
      <c r="G43"/>
    </row>
    <row r="44" spans="1:7" x14ac:dyDescent="0.25">
      <c r="A44" t="s">
        <v>30</v>
      </c>
      <c r="B44" s="1">
        <v>43426.432893518519</v>
      </c>
      <c r="C44" s="4">
        <v>43458</v>
      </c>
      <c r="D44" s="4">
        <v>43467.999305555553</v>
      </c>
      <c r="E44" s="3">
        <f>INT(BREIL[[#This Row],[DATE_DEBUT]])</f>
        <v>43458</v>
      </c>
      <c r="F44" s="3">
        <f>INT(BREIL[[#This Row],[DATE_FIN]])</f>
        <v>43467</v>
      </c>
      <c r="G44"/>
    </row>
    <row r="45" spans="1:7" x14ac:dyDescent="0.25">
      <c r="A45" t="s">
        <v>30</v>
      </c>
      <c r="B45" s="1">
        <v>43416.411990740744</v>
      </c>
      <c r="C45" s="4">
        <v>43431</v>
      </c>
      <c r="D45" s="4">
        <v>43431.999305555553</v>
      </c>
      <c r="E45" s="3">
        <f>INT(BREIL[[#This Row],[DATE_DEBUT]])</f>
        <v>43431</v>
      </c>
      <c r="F45" s="3">
        <f>INT(BREIL[[#This Row],[DATE_FIN]])</f>
        <v>43431</v>
      </c>
      <c r="G45"/>
    </row>
    <row r="46" spans="1:7" x14ac:dyDescent="0.25">
      <c r="A46" t="s">
        <v>30</v>
      </c>
      <c r="B46" s="1">
        <v>43383.702060185184</v>
      </c>
      <c r="C46" s="4">
        <v>43406</v>
      </c>
      <c r="D46" s="4">
        <v>43406.999305555553</v>
      </c>
      <c r="E46" s="3">
        <f>INT(BREIL[[#This Row],[DATE_DEBUT]])</f>
        <v>43406</v>
      </c>
      <c r="F46" s="3">
        <f>INT(BREIL[[#This Row],[DATE_FIN]])</f>
        <v>43406</v>
      </c>
      <c r="G46"/>
    </row>
    <row r="47" spans="1:7" x14ac:dyDescent="0.25">
      <c r="A47" t="s">
        <v>30</v>
      </c>
      <c r="B47" s="1">
        <v>43279.434942129628</v>
      </c>
      <c r="C47" s="4">
        <v>43353</v>
      </c>
      <c r="D47" s="4">
        <v>43357.999305555553</v>
      </c>
      <c r="E47" s="3">
        <f>INT(BREIL[[#This Row],[DATE_DEBUT]])</f>
        <v>43353</v>
      </c>
      <c r="F47" s="3">
        <f>INT(BREIL[[#This Row],[DATE_FIN]])</f>
        <v>43357</v>
      </c>
      <c r="G47"/>
    </row>
    <row r="48" spans="1:7" x14ac:dyDescent="0.25">
      <c r="A48" t="s">
        <v>30</v>
      </c>
      <c r="B48" s="1">
        <v>43279.433946759258</v>
      </c>
      <c r="C48" s="4">
        <v>43318</v>
      </c>
      <c r="D48" s="4">
        <v>43329.999305555553</v>
      </c>
      <c r="E48" s="3">
        <f>INT(BREIL[[#This Row],[DATE_DEBUT]])</f>
        <v>43318</v>
      </c>
      <c r="F48" s="3">
        <f>INT(BREIL[[#This Row],[DATE_FIN]])</f>
        <v>43329</v>
      </c>
      <c r="G48"/>
    </row>
    <row r="49" spans="1:7" x14ac:dyDescent="0.25">
      <c r="A49" t="s">
        <v>30</v>
      </c>
      <c r="B49" s="1">
        <v>43234.644490740742</v>
      </c>
      <c r="C49" s="4">
        <v>43241</v>
      </c>
      <c r="D49" s="4">
        <v>43241.999305555553</v>
      </c>
      <c r="E49" s="3">
        <f>INT(BREIL[[#This Row],[DATE_DEBUT]])</f>
        <v>43241</v>
      </c>
      <c r="F49" s="3">
        <f>INT(BREIL[[#This Row],[DATE_FIN]])</f>
        <v>43241</v>
      </c>
      <c r="G49"/>
    </row>
    <row r="50" spans="1:7" x14ac:dyDescent="0.25">
      <c r="A50" t="s">
        <v>30</v>
      </c>
      <c r="B50" s="1">
        <v>43167.418483796297</v>
      </c>
      <c r="C50" s="4">
        <v>43227</v>
      </c>
      <c r="D50" s="4">
        <v>43231.999305555553</v>
      </c>
      <c r="E50" s="3">
        <f>INT(BREIL[[#This Row],[DATE_DEBUT]])</f>
        <v>43227</v>
      </c>
      <c r="F50" s="3">
        <f>INT(BREIL[[#This Row],[DATE_FIN]])</f>
        <v>43231</v>
      </c>
      <c r="G50"/>
    </row>
    <row r="51" spans="1:7" x14ac:dyDescent="0.25">
      <c r="A51" t="s">
        <v>30</v>
      </c>
      <c r="B51" s="1">
        <v>43167.415717592594</v>
      </c>
      <c r="C51" s="4">
        <v>43220</v>
      </c>
      <c r="D51" s="4">
        <v>43220.999305555553</v>
      </c>
      <c r="E51" s="3">
        <f>INT(BREIL[[#This Row],[DATE_DEBUT]])</f>
        <v>43220</v>
      </c>
      <c r="F51" s="3">
        <f>INT(BREIL[[#This Row],[DATE_FIN]])</f>
        <v>43220</v>
      </c>
      <c r="G51"/>
    </row>
    <row r="52" spans="1:7" x14ac:dyDescent="0.25">
      <c r="A52" t="s">
        <v>30</v>
      </c>
      <c r="B52" s="1">
        <v>43080.548900462964</v>
      </c>
      <c r="C52" s="4">
        <v>43094</v>
      </c>
      <c r="D52" s="4">
        <v>43102.999305555553</v>
      </c>
      <c r="E52" s="3">
        <f>INT(BREIL[[#This Row],[DATE_DEBUT]])</f>
        <v>43094</v>
      </c>
      <c r="F52" s="3">
        <f>INT(BREIL[[#This Row],[DATE_FIN]])</f>
        <v>43102</v>
      </c>
      <c r="G52"/>
    </row>
    <row r="53" spans="1:7" x14ac:dyDescent="0.25">
      <c r="A53" t="s">
        <v>30</v>
      </c>
      <c r="B53" s="1">
        <v>42912.483287037037</v>
      </c>
      <c r="C53" s="4">
        <v>42947</v>
      </c>
      <c r="D53" s="4">
        <v>42961.999305555553</v>
      </c>
      <c r="E53" s="3">
        <f>INT(BREIL[[#This Row],[DATE_DEBUT]])</f>
        <v>42947</v>
      </c>
      <c r="F53" s="3">
        <f>INT(BREIL[[#This Row],[DATE_FIN]])</f>
        <v>42961</v>
      </c>
      <c r="G53"/>
    </row>
    <row r="54" spans="1:7" x14ac:dyDescent="0.25">
      <c r="A54" t="s">
        <v>30</v>
      </c>
      <c r="B54" s="1">
        <v>42870.299155092594</v>
      </c>
      <c r="C54" s="4">
        <v>42881</v>
      </c>
      <c r="D54" s="4">
        <v>42881.999305555553</v>
      </c>
      <c r="E54" s="3">
        <f>INT(BREIL[[#This Row],[DATE_DEBUT]])</f>
        <v>42881</v>
      </c>
      <c r="F54" s="3">
        <f>INT(BREIL[[#This Row],[DATE_FIN]])</f>
        <v>42881</v>
      </c>
      <c r="G54"/>
    </row>
    <row r="55" spans="1:7" x14ac:dyDescent="0.25">
      <c r="A55" t="s">
        <v>30</v>
      </c>
      <c r="B55" s="1">
        <v>42796.540381944447</v>
      </c>
      <c r="C55" s="4">
        <v>42857</v>
      </c>
      <c r="D55" s="4">
        <v>42860.999305555553</v>
      </c>
      <c r="E55" s="3">
        <f>INT(BREIL[[#This Row],[DATE_DEBUT]])</f>
        <v>42857</v>
      </c>
      <c r="F55" s="3">
        <f>INT(BREIL[[#This Row],[DATE_FIN]])</f>
        <v>42860</v>
      </c>
      <c r="G55"/>
    </row>
    <row r="56" spans="1:7" x14ac:dyDescent="0.25">
      <c r="A56" t="s">
        <v>30</v>
      </c>
      <c r="B56" s="1">
        <v>42745.369629629633</v>
      </c>
      <c r="C56" s="4">
        <v>42818</v>
      </c>
      <c r="D56" s="4">
        <v>42818.999305555553</v>
      </c>
      <c r="E56" s="3">
        <f>INT(BREIL[[#This Row],[DATE_DEBUT]])</f>
        <v>42818</v>
      </c>
      <c r="F56" s="3">
        <f>INT(BREIL[[#This Row],[DATE_FIN]])</f>
        <v>42818</v>
      </c>
      <c r="G56"/>
    </row>
    <row r="57" spans="1:7" x14ac:dyDescent="0.25">
      <c r="A57" t="s">
        <v>30</v>
      </c>
      <c r="B57" s="1">
        <v>42745.367708333331</v>
      </c>
      <c r="C57" s="4">
        <v>42807</v>
      </c>
      <c r="D57" s="4">
        <v>42817.999305555553</v>
      </c>
      <c r="E57" s="3">
        <f>INT(BREIL[[#This Row],[DATE_DEBUT]])</f>
        <v>42807</v>
      </c>
      <c r="F57" s="3">
        <f>INT(BREIL[[#This Row],[DATE_FIN]])</f>
        <v>42817</v>
      </c>
      <c r="G57"/>
    </row>
    <row r="58" spans="1:7" x14ac:dyDescent="0.25">
      <c r="A58" t="s">
        <v>30</v>
      </c>
      <c r="B58" s="1">
        <v>42713.739305555559</v>
      </c>
      <c r="C58" s="4">
        <v>42737</v>
      </c>
      <c r="D58" s="4">
        <v>42738.999305555553</v>
      </c>
      <c r="E58" s="3">
        <f>INT(BREIL[[#This Row],[DATE_DEBUT]])</f>
        <v>42737</v>
      </c>
      <c r="F58" s="3">
        <f>INT(BREIL[[#This Row],[DATE_FIN]])</f>
        <v>42738</v>
      </c>
      <c r="G58"/>
    </row>
    <row r="59" spans="1:7" x14ac:dyDescent="0.25">
      <c r="A59" t="s">
        <v>30</v>
      </c>
      <c r="B59" s="1">
        <v>42713.738344907404</v>
      </c>
      <c r="C59" s="4">
        <v>42730</v>
      </c>
      <c r="D59" s="4">
        <v>42734.999305555553</v>
      </c>
      <c r="E59" s="3">
        <f>INT(BREIL[[#This Row],[DATE_DEBUT]])</f>
        <v>42730</v>
      </c>
      <c r="F59" s="3">
        <f>INT(BREIL[[#This Row],[DATE_FIN]])</f>
        <v>42734</v>
      </c>
      <c r="G59"/>
    </row>
    <row r="60" spans="1:7" x14ac:dyDescent="0.25">
      <c r="A60" t="s">
        <v>30</v>
      </c>
      <c r="B60" s="1">
        <v>42663.372083333335</v>
      </c>
      <c r="C60" s="4">
        <v>42674</v>
      </c>
      <c r="D60" s="4">
        <v>42674.999305555553</v>
      </c>
      <c r="E60" s="3">
        <f>INT(BREIL[[#This Row],[DATE_DEBUT]])</f>
        <v>42674</v>
      </c>
      <c r="F60" s="3">
        <f>INT(BREIL[[#This Row],[DATE_FIN]])</f>
        <v>42674</v>
      </c>
      <c r="G60"/>
    </row>
    <row r="61" spans="1:7" x14ac:dyDescent="0.25">
      <c r="A61" t="s">
        <v>30</v>
      </c>
      <c r="B61" s="1">
        <v>42541.530289351853</v>
      </c>
      <c r="C61" s="4">
        <v>42583</v>
      </c>
      <c r="D61" s="4">
        <v>42601.999305555553</v>
      </c>
      <c r="E61" s="3">
        <f>INT(BREIL[[#This Row],[DATE_DEBUT]])</f>
        <v>42583</v>
      </c>
      <c r="F61" s="3">
        <f>INT(BREIL[[#This Row],[DATE_FIN]])</f>
        <v>42601</v>
      </c>
      <c r="G61"/>
    </row>
    <row r="62" spans="1:7" x14ac:dyDescent="0.25">
      <c r="A62" t="s">
        <v>30</v>
      </c>
      <c r="B62" s="1">
        <v>42541.529502314814</v>
      </c>
      <c r="C62" s="4">
        <v>42566</v>
      </c>
      <c r="D62" s="4">
        <v>42566.999305555553</v>
      </c>
      <c r="E62" s="3">
        <f>INT(BREIL[[#This Row],[DATE_DEBUT]])</f>
        <v>42566</v>
      </c>
      <c r="F62" s="3">
        <f>INT(BREIL[[#This Row],[DATE_FIN]])</f>
        <v>42566</v>
      </c>
      <c r="G62"/>
    </row>
    <row r="63" spans="1:7" x14ac:dyDescent="0.25">
      <c r="A63" t="s">
        <v>30</v>
      </c>
      <c r="B63" s="1">
        <v>42444.376643518517</v>
      </c>
      <c r="C63" s="4">
        <v>42496</v>
      </c>
      <c r="D63" s="4">
        <v>42506.999305555553</v>
      </c>
      <c r="E63" s="3">
        <f>INT(BREIL[[#This Row],[DATE_DEBUT]])</f>
        <v>42496</v>
      </c>
      <c r="F63" s="3">
        <f>INT(BREIL[[#This Row],[DATE_FIN]])</f>
        <v>42506</v>
      </c>
      <c r="G63"/>
    </row>
    <row r="64" spans="1:7" x14ac:dyDescent="0.25">
      <c r="A64" t="s">
        <v>30</v>
      </c>
      <c r="B64" s="1">
        <v>42422.587523148148</v>
      </c>
      <c r="C64" s="4">
        <v>42424</v>
      </c>
      <c r="D64" s="4">
        <v>42424.999305555553</v>
      </c>
      <c r="E64" s="3">
        <f>INT(BREIL[[#This Row],[DATE_DEBUT]])</f>
        <v>42424</v>
      </c>
      <c r="F64" s="3">
        <f>INT(BREIL[[#This Row],[DATE_FIN]])</f>
        <v>42424</v>
      </c>
      <c r="G64"/>
    </row>
    <row r="65" spans="1:7" x14ac:dyDescent="0.25">
      <c r="A65" t="s">
        <v>30</v>
      </c>
      <c r="B65" s="1">
        <v>42352.431296296294</v>
      </c>
      <c r="C65" s="4">
        <v>42362</v>
      </c>
      <c r="D65" s="4">
        <v>42369.999305555553</v>
      </c>
      <c r="E65" s="3">
        <f>INT(BREIL[[#This Row],[DATE_DEBUT]])</f>
        <v>42362</v>
      </c>
      <c r="F65" s="3">
        <f>INT(BREIL[[#This Row],[DATE_FIN]])</f>
        <v>42369</v>
      </c>
      <c r="G65"/>
    </row>
    <row r="66" spans="1:7" x14ac:dyDescent="0.25">
      <c r="A66" t="s">
        <v>30</v>
      </c>
      <c r="B66" s="1">
        <v>42144.356006944443</v>
      </c>
      <c r="C66" s="4">
        <v>42219</v>
      </c>
      <c r="D66" s="4">
        <v>42237.999305555553</v>
      </c>
      <c r="E66" s="3">
        <f>INT(BREIL[[#This Row],[DATE_DEBUT]])</f>
        <v>42219</v>
      </c>
      <c r="F66" s="3">
        <f>INT(BREIL[[#This Row],[DATE_FIN]])</f>
        <v>42237</v>
      </c>
      <c r="G66"/>
    </row>
    <row r="67" spans="1:7" x14ac:dyDescent="0.25">
      <c r="A67" t="s">
        <v>30</v>
      </c>
      <c r="B67" s="1">
        <v>42188.402395833335</v>
      </c>
      <c r="C67" s="4">
        <v>42198</v>
      </c>
      <c r="D67" s="4">
        <v>42198.999305555553</v>
      </c>
      <c r="E67" s="3">
        <f>INT(BREIL[[#This Row],[DATE_DEBUT]])</f>
        <v>42198</v>
      </c>
      <c r="F67" s="3">
        <f>INT(BREIL[[#This Row],[DATE_FIN]])</f>
        <v>42198</v>
      </c>
      <c r="G67"/>
    </row>
    <row r="68" spans="1:7" x14ac:dyDescent="0.25">
      <c r="A68" t="s">
        <v>30</v>
      </c>
      <c r="B68" s="1">
        <v>42101.489861111113</v>
      </c>
      <c r="C68" s="4">
        <v>42135</v>
      </c>
      <c r="D68" s="4">
        <v>42139.999305555553</v>
      </c>
      <c r="E68" s="3">
        <f>INT(BREIL[[#This Row],[DATE_DEBUT]])</f>
        <v>42135</v>
      </c>
      <c r="F68" s="3">
        <f>INT(BREIL[[#This Row],[DATE_FIN]])</f>
        <v>42139</v>
      </c>
      <c r="G68"/>
    </row>
    <row r="69" spans="1:7" x14ac:dyDescent="0.25">
      <c r="A69" t="s">
        <v>30</v>
      </c>
      <c r="B69" s="1">
        <v>41977.261712962965</v>
      </c>
      <c r="C69" s="4">
        <v>41997</v>
      </c>
      <c r="D69" s="4">
        <v>42008.999305555553</v>
      </c>
      <c r="E69" s="3">
        <f>INT(BREIL[[#This Row],[DATE_DEBUT]])</f>
        <v>41997</v>
      </c>
      <c r="F69" s="3">
        <f>INT(BREIL[[#This Row],[DATE_FIN]])</f>
        <v>42008</v>
      </c>
      <c r="G69"/>
    </row>
    <row r="70" spans="1:7" x14ac:dyDescent="0.25">
      <c r="A70" t="s">
        <v>30</v>
      </c>
      <c r="B70" s="1">
        <v>41752.551030092596</v>
      </c>
      <c r="C70" s="4">
        <v>41862</v>
      </c>
      <c r="D70" s="4">
        <v>41869.999305555553</v>
      </c>
      <c r="E70" s="3">
        <f>INT(BREIL[[#This Row],[DATE_DEBUT]])</f>
        <v>41862</v>
      </c>
      <c r="F70" s="3">
        <f>INT(BREIL[[#This Row],[DATE_FIN]])</f>
        <v>41869</v>
      </c>
      <c r="G70"/>
    </row>
    <row r="71" spans="1:7" x14ac:dyDescent="0.25">
      <c r="A71" t="s">
        <v>30</v>
      </c>
      <c r="B71" s="1">
        <v>41752.548530092594</v>
      </c>
      <c r="C71" s="4">
        <v>41830</v>
      </c>
      <c r="D71" s="4">
        <v>41837.999305555553</v>
      </c>
      <c r="E71" s="3">
        <f>INT(BREIL[[#This Row],[DATE_DEBUT]])</f>
        <v>41830</v>
      </c>
      <c r="F71" s="3">
        <f>INT(BREIL[[#This Row],[DATE_FIN]])</f>
        <v>41837</v>
      </c>
      <c r="G71"/>
    </row>
    <row r="72" spans="1:7" x14ac:dyDescent="0.25">
      <c r="A72" t="s">
        <v>30</v>
      </c>
      <c r="B72" s="1">
        <v>41752.547986111109</v>
      </c>
      <c r="C72" s="4">
        <v>41789</v>
      </c>
      <c r="D72" s="4">
        <v>41789.999305555553</v>
      </c>
      <c r="E72" s="3">
        <f>INT(BREIL[[#This Row],[DATE_DEBUT]])</f>
        <v>41789</v>
      </c>
      <c r="F72" s="3">
        <f>INT(BREIL[[#This Row],[DATE_FIN]])</f>
        <v>41789</v>
      </c>
      <c r="G72"/>
    </row>
    <row r="73" spans="1:7" x14ac:dyDescent="0.25">
      <c r="A73" t="s">
        <v>30</v>
      </c>
      <c r="B73" s="1">
        <v>41752.546909722223</v>
      </c>
      <c r="C73" s="4">
        <v>41768</v>
      </c>
      <c r="D73" s="4">
        <v>41768.999305555553</v>
      </c>
      <c r="E73" s="3">
        <f>INT(BREIL[[#This Row],[DATE_DEBUT]])</f>
        <v>41768</v>
      </c>
      <c r="F73" s="3">
        <f>INT(BREIL[[#This Row],[DATE_FIN]])</f>
        <v>41768</v>
      </c>
      <c r="G73"/>
    </row>
    <row r="74" spans="1:7" x14ac:dyDescent="0.25">
      <c r="A74" t="s">
        <v>30</v>
      </c>
      <c r="B74" s="1">
        <v>41752.531018518515</v>
      </c>
      <c r="C74" s="4">
        <v>41761</v>
      </c>
      <c r="D74" s="4">
        <v>41761.999305555553</v>
      </c>
      <c r="E74" s="3">
        <f>INT(BREIL[[#This Row],[DATE_DEBUT]])</f>
        <v>41761</v>
      </c>
      <c r="F74" s="3">
        <f>INT(BREIL[[#This Row],[DATE_FIN]])</f>
        <v>41761</v>
      </c>
      <c r="G74"/>
    </row>
    <row r="75" spans="1:7" x14ac:dyDescent="0.25">
      <c r="A75" t="s">
        <v>30</v>
      </c>
      <c r="B75" s="1">
        <v>41583.443495370368</v>
      </c>
      <c r="C75" s="4">
        <v>41638</v>
      </c>
      <c r="D75" s="4">
        <v>41642.999305555553</v>
      </c>
      <c r="E75" s="3">
        <f>INT(BREIL[[#This Row],[DATE_DEBUT]])</f>
        <v>41638</v>
      </c>
      <c r="F75" s="3">
        <f>INT(BREIL[[#This Row],[DATE_FIN]])</f>
        <v>41642</v>
      </c>
      <c r="G75"/>
    </row>
    <row r="76" spans="1:7" x14ac:dyDescent="0.25">
      <c r="A76" t="s">
        <v>30</v>
      </c>
      <c r="B76" s="1">
        <v>41583.439872685187</v>
      </c>
      <c r="C76" s="4">
        <v>41631</v>
      </c>
      <c r="D76" s="4">
        <v>41635.999305555553</v>
      </c>
      <c r="E76" s="3">
        <f>INT(BREIL[[#This Row],[DATE_DEBUT]])</f>
        <v>41631</v>
      </c>
      <c r="F76" s="3">
        <f>INT(BREIL[[#This Row],[DATE_FIN]])</f>
        <v>41635</v>
      </c>
      <c r="G76"/>
    </row>
    <row r="77" spans="1:7" x14ac:dyDescent="0.25">
      <c r="A77" t="s">
        <v>30</v>
      </c>
      <c r="B77" s="1">
        <v>41456.716273148151</v>
      </c>
      <c r="C77" s="4">
        <v>41498</v>
      </c>
      <c r="D77" s="4">
        <v>41516.999305555553</v>
      </c>
      <c r="E77" s="3">
        <f>INT(BREIL[[#This Row],[DATE_DEBUT]])</f>
        <v>41498</v>
      </c>
      <c r="F77" s="3">
        <f>INT(BREIL[[#This Row],[DATE_FIN]])</f>
        <v>41516</v>
      </c>
      <c r="G77"/>
    </row>
    <row r="78" spans="1:7" x14ac:dyDescent="0.25">
      <c r="A78" t="s">
        <v>30</v>
      </c>
      <c r="B78" s="1">
        <v>41338.490740740737</v>
      </c>
      <c r="C78" s="4">
        <v>41393</v>
      </c>
      <c r="D78" s="4">
        <v>41406.999305555553</v>
      </c>
      <c r="E78" s="3">
        <f>INT(BREIL[[#This Row],[DATE_DEBUT]])</f>
        <v>41393</v>
      </c>
      <c r="F78" s="3">
        <f>INT(BREIL[[#This Row],[DATE_FIN]])</f>
        <v>41406</v>
      </c>
      <c r="G78"/>
    </row>
    <row r="79" spans="1:7" x14ac:dyDescent="0.25">
      <c r="A79" t="s">
        <v>30</v>
      </c>
      <c r="B79" s="1">
        <v>41249.547858796293</v>
      </c>
      <c r="C79" s="4">
        <v>41267</v>
      </c>
      <c r="D79" s="4">
        <v>41276.999305555553</v>
      </c>
      <c r="E79" s="3">
        <f>INT(BREIL[[#This Row],[DATE_DEBUT]])</f>
        <v>41267</v>
      </c>
      <c r="F79" s="3">
        <f>INT(BREIL[[#This Row],[DATE_FIN]])</f>
        <v>41276</v>
      </c>
      <c r="G79"/>
    </row>
    <row r="80" spans="1:7" x14ac:dyDescent="0.25">
      <c r="A80" t="s">
        <v>30</v>
      </c>
      <c r="B80" s="1">
        <v>41065.825798611113</v>
      </c>
      <c r="C80" s="4">
        <v>41120</v>
      </c>
      <c r="D80" s="4">
        <v>41135.999305555553</v>
      </c>
      <c r="E80" s="3">
        <f>INT(BREIL[[#This Row],[DATE_DEBUT]])</f>
        <v>41120</v>
      </c>
      <c r="F80" s="3">
        <f>INT(BREIL[[#This Row],[DATE_FIN]])</f>
        <v>41135</v>
      </c>
      <c r="G80"/>
    </row>
    <row r="81" spans="1:7" x14ac:dyDescent="0.25">
      <c r="A81" t="s">
        <v>30</v>
      </c>
      <c r="B81" s="1">
        <v>40920.66302083333</v>
      </c>
      <c r="C81" s="4">
        <v>41036</v>
      </c>
      <c r="D81" s="4">
        <v>41047.999305555553</v>
      </c>
      <c r="E81" s="3">
        <f>INT(BREIL[[#This Row],[DATE_DEBUT]])</f>
        <v>41036</v>
      </c>
      <c r="F81" s="3">
        <f>INT(BREIL[[#This Row],[DATE_FIN]])</f>
        <v>41047</v>
      </c>
      <c r="G81"/>
    </row>
    <row r="82" spans="1:7" x14ac:dyDescent="0.25">
      <c r="A82" t="s">
        <v>30</v>
      </c>
      <c r="B82" s="1">
        <v>40913.687384259261</v>
      </c>
      <c r="C82" s="4">
        <v>40919</v>
      </c>
      <c r="D82" s="4">
        <v>40919.999305555553</v>
      </c>
      <c r="E82" s="3">
        <f>INT(BREIL[[#This Row],[DATE_DEBUT]])</f>
        <v>40919</v>
      </c>
      <c r="F82" s="3">
        <f>INT(BREIL[[#This Row],[DATE_FIN]])</f>
        <v>40919</v>
      </c>
      <c r="G82"/>
    </row>
    <row r="83" spans="1:7" x14ac:dyDescent="0.25">
      <c r="A83" t="s">
        <v>30</v>
      </c>
      <c r="B83" s="1">
        <v>40920.35832175926</v>
      </c>
      <c r="C83" s="4">
        <v>40917</v>
      </c>
      <c r="D83" s="4">
        <v>40918.999305555553</v>
      </c>
      <c r="E83" s="3">
        <f>INT(BREIL[[#This Row],[DATE_DEBUT]])</f>
        <v>40917</v>
      </c>
      <c r="F83" s="3">
        <f>INT(BREIL[[#This Row],[DATE_FIN]])</f>
        <v>40918</v>
      </c>
      <c r="G83"/>
    </row>
    <row r="84" spans="1:7" x14ac:dyDescent="0.25">
      <c r="A84" t="s">
        <v>30</v>
      </c>
      <c r="B84" s="1">
        <v>40892.360347222224</v>
      </c>
      <c r="C84" s="4">
        <v>40903</v>
      </c>
      <c r="D84" s="4">
        <v>40909.999305555553</v>
      </c>
      <c r="E84" s="3">
        <f>INT(BREIL[[#This Row],[DATE_DEBUT]])</f>
        <v>40903</v>
      </c>
      <c r="F84" s="3">
        <f>INT(BREIL[[#This Row],[DATE_FIN]])</f>
        <v>40909</v>
      </c>
      <c r="G84"/>
    </row>
    <row r="85" spans="1:7" x14ac:dyDescent="0.25">
      <c r="A85" t="s">
        <v>30</v>
      </c>
      <c r="B85" s="1">
        <v>40710.572534722225</v>
      </c>
      <c r="C85" s="4">
        <v>40756</v>
      </c>
      <c r="D85" s="4">
        <v>40767.999305555553</v>
      </c>
      <c r="E85" s="3">
        <f>INT(BREIL[[#This Row],[DATE_DEBUT]])</f>
        <v>40756</v>
      </c>
      <c r="F85" s="3">
        <f>INT(BREIL[[#This Row],[DATE_FIN]])</f>
        <v>40767</v>
      </c>
      <c r="G85"/>
    </row>
    <row r="86" spans="1:7" x14ac:dyDescent="0.25">
      <c r="A86" t="s">
        <v>30</v>
      </c>
      <c r="B86" s="1">
        <v>40702.564467592594</v>
      </c>
      <c r="C86" s="4">
        <v>40707</v>
      </c>
      <c r="D86" s="4">
        <v>40707.999305555553</v>
      </c>
      <c r="E86" s="3">
        <f>INT(BREIL[[#This Row],[DATE_DEBUT]])</f>
        <v>40707</v>
      </c>
      <c r="F86" s="3">
        <f>INT(BREIL[[#This Row],[DATE_FIN]])</f>
        <v>40707</v>
      </c>
      <c r="G86"/>
    </row>
    <row r="87" spans="1:7" x14ac:dyDescent="0.25">
      <c r="A87" t="s">
        <v>30</v>
      </c>
      <c r="B87" s="1">
        <v>40659.594259259262</v>
      </c>
      <c r="C87" s="4">
        <v>40672</v>
      </c>
      <c r="D87" s="4">
        <v>40676.999305555553</v>
      </c>
      <c r="E87" s="3">
        <f>INT(BREIL[[#This Row],[DATE_DEBUT]])</f>
        <v>40672</v>
      </c>
      <c r="F87" s="3">
        <f>INT(BREIL[[#This Row],[DATE_FIN]])</f>
        <v>40676</v>
      </c>
      <c r="G87"/>
    </row>
    <row r="88" spans="1:7" x14ac:dyDescent="0.25">
      <c r="A88" t="s">
        <v>30</v>
      </c>
      <c r="B88" s="1">
        <v>40576.815659722219</v>
      </c>
      <c r="C88" s="4">
        <v>40672</v>
      </c>
      <c r="D88" s="4">
        <v>40676.999305555553</v>
      </c>
      <c r="E88" s="3">
        <f>INT(BREIL[[#This Row],[DATE_DEBUT]])</f>
        <v>40672</v>
      </c>
      <c r="F88" s="3">
        <f>INT(BREIL[[#This Row],[DATE_FIN]])</f>
        <v>40676</v>
      </c>
      <c r="G88"/>
    </row>
    <row r="89" spans="1:7" x14ac:dyDescent="0.25">
      <c r="A89" t="s">
        <v>30</v>
      </c>
      <c r="B89" s="1">
        <v>40529.479699074072</v>
      </c>
      <c r="C89" s="4">
        <v>40539</v>
      </c>
      <c r="D89" s="4">
        <v>40543.999305555553</v>
      </c>
      <c r="E89" s="3">
        <f>INT(BREIL[[#This Row],[DATE_DEBUT]])</f>
        <v>40539</v>
      </c>
      <c r="F89" s="3">
        <f>INT(BREIL[[#This Row],[DATE_FIN]])</f>
        <v>40543</v>
      </c>
      <c r="G89"/>
    </row>
    <row r="90" spans="1:7" x14ac:dyDescent="0.25">
      <c r="A90" t="s">
        <v>30</v>
      </c>
      <c r="B90" s="1">
        <v>40337.573680555557</v>
      </c>
      <c r="C90" s="4">
        <v>40385</v>
      </c>
      <c r="D90" s="4">
        <v>40405.999305555553</v>
      </c>
      <c r="E90" s="3">
        <f>INT(BREIL[[#This Row],[DATE_DEBUT]])</f>
        <v>40385</v>
      </c>
      <c r="F90" s="3">
        <f>INT(BREIL[[#This Row],[DATE_FIN]])</f>
        <v>40405</v>
      </c>
      <c r="G90"/>
    </row>
    <row r="91" spans="1:7" x14ac:dyDescent="0.25">
      <c r="A91" t="s">
        <v>30</v>
      </c>
      <c r="B91" s="1">
        <v>40301.592835648145</v>
      </c>
      <c r="C91" s="4">
        <v>40312</v>
      </c>
      <c r="D91" s="4">
        <v>40312.999305555553</v>
      </c>
      <c r="E91" s="3">
        <f>INT(BREIL[[#This Row],[DATE_DEBUT]])</f>
        <v>40312</v>
      </c>
      <c r="F91" s="3">
        <f>INT(BREIL[[#This Row],[DATE_FIN]])</f>
        <v>40312</v>
      </c>
      <c r="G91"/>
    </row>
    <row r="92" spans="1:7" x14ac:dyDescent="0.25">
      <c r="A92" t="s">
        <v>30</v>
      </c>
      <c r="B92" s="1">
        <v>40001.420162037037</v>
      </c>
      <c r="C92" s="4">
        <v>40171</v>
      </c>
      <c r="D92" s="4">
        <v>40178.999305555553</v>
      </c>
      <c r="E92" s="3">
        <f>INT(BREIL[[#This Row],[DATE_DEBUT]])</f>
        <v>40171</v>
      </c>
      <c r="F92" s="3">
        <f>INT(BREIL[[#This Row],[DATE_FIN]])</f>
        <v>40178</v>
      </c>
      <c r="G92"/>
    </row>
    <row r="93" spans="1:7" x14ac:dyDescent="0.25">
      <c r="A93" t="s">
        <v>30</v>
      </c>
      <c r="B93" s="1">
        <v>40001.417291666665</v>
      </c>
      <c r="C93" s="4">
        <v>40049</v>
      </c>
      <c r="D93" s="4">
        <v>40053.999305555553</v>
      </c>
      <c r="E93" s="3">
        <f>INT(BREIL[[#This Row],[DATE_DEBUT]])</f>
        <v>40049</v>
      </c>
      <c r="F93" s="3">
        <f>INT(BREIL[[#This Row],[DATE_FIN]])</f>
        <v>40053</v>
      </c>
      <c r="G93"/>
    </row>
    <row r="94" spans="1:7" x14ac:dyDescent="0.25">
      <c r="A94" t="s">
        <v>30</v>
      </c>
      <c r="B94" s="1">
        <v>39994.587268518517</v>
      </c>
      <c r="C94" s="4">
        <v>40028</v>
      </c>
      <c r="D94" s="4">
        <v>40046.999305555553</v>
      </c>
      <c r="E94" s="3">
        <f>INT(BREIL[[#This Row],[DATE_DEBUT]])</f>
        <v>40028</v>
      </c>
      <c r="F94" s="3">
        <f>INT(BREIL[[#This Row],[DATE_FIN]])</f>
        <v>40046</v>
      </c>
      <c r="G94"/>
    </row>
    <row r="95" spans="1:7" x14ac:dyDescent="0.25">
      <c r="A95" t="s">
        <v>30</v>
      </c>
      <c r="B95" s="1">
        <v>39989.401226851849</v>
      </c>
      <c r="C95" s="4">
        <v>40007</v>
      </c>
      <c r="D95" s="4">
        <v>40007.999305555553</v>
      </c>
      <c r="E95" s="3">
        <f>INT(BREIL[[#This Row],[DATE_DEBUT]])</f>
        <v>40007</v>
      </c>
      <c r="F95" s="3">
        <f>INT(BREIL[[#This Row],[DATE_FIN]])</f>
        <v>40007</v>
      </c>
      <c r="G95"/>
    </row>
    <row r="96" spans="1:7" x14ac:dyDescent="0.25">
      <c r="A96" t="s">
        <v>30</v>
      </c>
      <c r="B96" s="1">
        <v>39889.54896990741</v>
      </c>
      <c r="C96" s="4">
        <v>39959</v>
      </c>
      <c r="D96" s="4">
        <v>39968.999305555553</v>
      </c>
      <c r="E96" s="3">
        <f>INT(BREIL[[#This Row],[DATE_DEBUT]])</f>
        <v>39959</v>
      </c>
      <c r="F96" s="3">
        <f>INT(BREIL[[#This Row],[DATE_FIN]])</f>
        <v>39968</v>
      </c>
      <c r="G96"/>
    </row>
    <row r="97" spans="1:7" x14ac:dyDescent="0.25">
      <c r="A97" t="s">
        <v>30</v>
      </c>
      <c r="B97" s="1">
        <v>39931.568437499998</v>
      </c>
      <c r="C97" s="4">
        <v>39948</v>
      </c>
      <c r="D97" s="4">
        <v>39948.999305555553</v>
      </c>
      <c r="E97" s="3">
        <f>INT(BREIL[[#This Row],[DATE_DEBUT]])</f>
        <v>39948</v>
      </c>
      <c r="F97" s="3">
        <f>INT(BREIL[[#This Row],[DATE_FIN]])</f>
        <v>39948</v>
      </c>
      <c r="G97"/>
    </row>
    <row r="98" spans="1:7" x14ac:dyDescent="0.25">
      <c r="A98" t="s">
        <v>30</v>
      </c>
      <c r="B98" s="1">
        <v>39798.639537037037</v>
      </c>
      <c r="C98" s="4">
        <v>39808</v>
      </c>
      <c r="D98" s="4">
        <v>39817.999305555553</v>
      </c>
      <c r="E98" s="3">
        <f>INT(BREIL[[#This Row],[DATE_DEBUT]])</f>
        <v>39808</v>
      </c>
      <c r="F98" s="3">
        <f>INT(BREIL[[#This Row],[DATE_FIN]])</f>
        <v>39817</v>
      </c>
      <c r="G98"/>
    </row>
    <row r="99" spans="1:7" x14ac:dyDescent="0.25">
      <c r="G99"/>
    </row>
    <row r="100" spans="1:7" x14ac:dyDescent="0.25">
      <c r="G100"/>
    </row>
    <row r="101" spans="1:7" x14ac:dyDescent="0.25">
      <c r="G101"/>
    </row>
    <row r="102" spans="1:7" x14ac:dyDescent="0.25">
      <c r="G102"/>
    </row>
    <row r="103" spans="1:7" x14ac:dyDescent="0.25">
      <c r="G103"/>
    </row>
    <row r="104" spans="1:7" x14ac:dyDescent="0.25">
      <c r="G104"/>
    </row>
    <row r="105" spans="1:7" x14ac:dyDescent="0.25">
      <c r="G105"/>
    </row>
    <row r="106" spans="1:7" x14ac:dyDescent="0.25">
      <c r="G106"/>
    </row>
    <row r="107" spans="1:7" x14ac:dyDescent="0.25">
      <c r="G107"/>
    </row>
    <row r="108" spans="1:7" x14ac:dyDescent="0.25">
      <c r="G108"/>
    </row>
    <row r="109" spans="1:7" x14ac:dyDescent="0.25">
      <c r="G109"/>
    </row>
    <row r="110" spans="1:7" x14ac:dyDescent="0.25">
      <c r="G110"/>
    </row>
    <row r="111" spans="1:7" x14ac:dyDescent="0.25">
      <c r="G111"/>
    </row>
    <row r="112" spans="1:7" x14ac:dyDescent="0.25">
      <c r="G112"/>
    </row>
    <row r="113" spans="7:7" x14ac:dyDescent="0.25">
      <c r="G113"/>
    </row>
    <row r="114" spans="7:7" x14ac:dyDescent="0.25">
      <c r="G114"/>
    </row>
    <row r="115" spans="7:7" x14ac:dyDescent="0.25">
      <c r="G115"/>
    </row>
    <row r="116" spans="7:7" x14ac:dyDescent="0.25">
      <c r="G116"/>
    </row>
    <row r="117" spans="7:7" x14ac:dyDescent="0.25">
      <c r="G117"/>
    </row>
    <row r="118" spans="7:7" x14ac:dyDescent="0.25">
      <c r="G118"/>
    </row>
    <row r="119" spans="7:7" x14ac:dyDescent="0.25">
      <c r="G119"/>
    </row>
    <row r="120" spans="7:7" x14ac:dyDescent="0.25">
      <c r="G120"/>
    </row>
    <row r="121" spans="7:7" x14ac:dyDescent="0.25">
      <c r="G121"/>
    </row>
    <row r="122" spans="7:7" x14ac:dyDescent="0.25">
      <c r="G122"/>
    </row>
    <row r="123" spans="7:7" x14ac:dyDescent="0.25">
      <c r="G123"/>
    </row>
    <row r="124" spans="7:7" x14ac:dyDescent="0.25">
      <c r="G124"/>
    </row>
    <row r="125" spans="7:7" x14ac:dyDescent="0.25">
      <c r="G125"/>
    </row>
    <row r="126" spans="7:7" x14ac:dyDescent="0.25">
      <c r="G126"/>
    </row>
    <row r="127" spans="7:7" x14ac:dyDescent="0.25">
      <c r="G127"/>
    </row>
    <row r="128" spans="7:7" x14ac:dyDescent="0.25">
      <c r="G128"/>
    </row>
    <row r="129" spans="7:7" x14ac:dyDescent="0.25">
      <c r="G129"/>
    </row>
    <row r="130" spans="7:7" x14ac:dyDescent="0.25">
      <c r="G130"/>
    </row>
    <row r="131" spans="7:7" x14ac:dyDescent="0.25">
      <c r="G131"/>
    </row>
    <row r="132" spans="7:7" x14ac:dyDescent="0.25">
      <c r="G132"/>
    </row>
    <row r="133" spans="7:7" x14ac:dyDescent="0.25">
      <c r="G133"/>
    </row>
    <row r="134" spans="7:7" x14ac:dyDescent="0.25">
      <c r="G134"/>
    </row>
    <row r="135" spans="7:7" x14ac:dyDescent="0.25">
      <c r="G135"/>
    </row>
    <row r="136" spans="7:7" x14ac:dyDescent="0.25">
      <c r="G136"/>
    </row>
    <row r="137" spans="7:7" x14ac:dyDescent="0.25">
      <c r="G137"/>
    </row>
    <row r="138" spans="7:7" x14ac:dyDescent="0.25">
      <c r="G138"/>
    </row>
    <row r="139" spans="7:7" x14ac:dyDescent="0.25">
      <c r="G139"/>
    </row>
    <row r="140" spans="7:7" x14ac:dyDescent="0.25">
      <c r="G140"/>
    </row>
    <row r="141" spans="7:7" x14ac:dyDescent="0.25">
      <c r="G141"/>
    </row>
    <row r="142" spans="7:7" x14ac:dyDescent="0.25">
      <c r="G142"/>
    </row>
    <row r="143" spans="7:7" x14ac:dyDescent="0.25">
      <c r="G143"/>
    </row>
    <row r="144" spans="7:7" x14ac:dyDescent="0.25">
      <c r="G144"/>
    </row>
    <row r="145" spans="7:7" x14ac:dyDescent="0.25">
      <c r="G145"/>
    </row>
    <row r="146" spans="7:7" x14ac:dyDescent="0.25">
      <c r="G146"/>
    </row>
    <row r="147" spans="7:7" x14ac:dyDescent="0.25">
      <c r="G147"/>
    </row>
    <row r="148" spans="7:7" x14ac:dyDescent="0.25">
      <c r="G148"/>
    </row>
    <row r="149" spans="7:7" x14ac:dyDescent="0.25">
      <c r="G149"/>
    </row>
    <row r="150" spans="7:7" x14ac:dyDescent="0.25">
      <c r="G150"/>
    </row>
    <row r="151" spans="7:7" x14ac:dyDescent="0.25">
      <c r="G151"/>
    </row>
    <row r="152" spans="7:7" x14ac:dyDescent="0.25">
      <c r="G152"/>
    </row>
    <row r="153" spans="7:7" x14ac:dyDescent="0.25">
      <c r="G153"/>
    </row>
    <row r="154" spans="7:7" x14ac:dyDescent="0.25">
      <c r="G154"/>
    </row>
    <row r="155" spans="7:7" x14ac:dyDescent="0.25">
      <c r="G155"/>
    </row>
    <row r="156" spans="7:7" x14ac:dyDescent="0.25">
      <c r="G156"/>
    </row>
    <row r="157" spans="7:7" x14ac:dyDescent="0.25">
      <c r="G157"/>
    </row>
    <row r="158" spans="7:7" x14ac:dyDescent="0.25">
      <c r="G158"/>
    </row>
    <row r="159" spans="7:7" x14ac:dyDescent="0.25">
      <c r="G159"/>
    </row>
    <row r="160" spans="7:7" x14ac:dyDescent="0.25">
      <c r="G160"/>
    </row>
    <row r="161" spans="7:7" x14ac:dyDescent="0.25">
      <c r="G161"/>
    </row>
    <row r="162" spans="7:7" x14ac:dyDescent="0.25">
      <c r="G162"/>
    </row>
    <row r="163" spans="7:7" x14ac:dyDescent="0.25">
      <c r="G163"/>
    </row>
    <row r="164" spans="7:7" x14ac:dyDescent="0.25">
      <c r="G164"/>
    </row>
    <row r="165" spans="7:7" x14ac:dyDescent="0.25">
      <c r="G165"/>
    </row>
    <row r="166" spans="7:7" x14ac:dyDescent="0.25">
      <c r="G166"/>
    </row>
    <row r="167" spans="7:7" x14ac:dyDescent="0.25">
      <c r="G167"/>
    </row>
    <row r="168" spans="7:7" x14ac:dyDescent="0.25">
      <c r="G168"/>
    </row>
    <row r="169" spans="7:7" x14ac:dyDescent="0.25">
      <c r="G169"/>
    </row>
    <row r="170" spans="7:7" x14ac:dyDescent="0.25">
      <c r="G170"/>
    </row>
    <row r="171" spans="7:7" x14ac:dyDescent="0.25">
      <c r="G171"/>
    </row>
    <row r="172" spans="7:7" x14ac:dyDescent="0.25">
      <c r="G172"/>
    </row>
    <row r="173" spans="7:7" x14ac:dyDescent="0.25">
      <c r="G173"/>
    </row>
    <row r="174" spans="7:7" x14ac:dyDescent="0.25">
      <c r="G174"/>
    </row>
    <row r="175" spans="7:7" x14ac:dyDescent="0.25">
      <c r="G175"/>
    </row>
    <row r="176" spans="7:7" x14ac:dyDescent="0.25">
      <c r="G176"/>
    </row>
    <row r="177" spans="7:7" x14ac:dyDescent="0.25">
      <c r="G177"/>
    </row>
    <row r="178" spans="7:7" x14ac:dyDescent="0.25">
      <c r="G178"/>
    </row>
    <row r="179" spans="7:7" x14ac:dyDescent="0.25">
      <c r="G179"/>
    </row>
    <row r="180" spans="7:7" x14ac:dyDescent="0.25">
      <c r="G180"/>
    </row>
    <row r="181" spans="7:7" x14ac:dyDescent="0.25">
      <c r="G181"/>
    </row>
    <row r="182" spans="7:7" x14ac:dyDescent="0.25">
      <c r="G182"/>
    </row>
    <row r="183" spans="7:7" x14ac:dyDescent="0.25">
      <c r="G183"/>
    </row>
    <row r="184" spans="7:7" x14ac:dyDescent="0.25">
      <c r="G184"/>
    </row>
    <row r="185" spans="7:7" x14ac:dyDescent="0.25">
      <c r="G185"/>
    </row>
    <row r="186" spans="7:7" x14ac:dyDescent="0.25">
      <c r="G186"/>
    </row>
    <row r="187" spans="7:7" x14ac:dyDescent="0.25">
      <c r="G187"/>
    </row>
    <row r="188" spans="7:7" x14ac:dyDescent="0.25">
      <c r="G188"/>
    </row>
    <row r="189" spans="7:7" x14ac:dyDescent="0.25">
      <c r="G189"/>
    </row>
    <row r="190" spans="7:7" x14ac:dyDescent="0.25">
      <c r="G190"/>
    </row>
    <row r="191" spans="7:7" x14ac:dyDescent="0.25">
      <c r="G191"/>
    </row>
    <row r="192" spans="7:7" x14ac:dyDescent="0.25">
      <c r="G192"/>
    </row>
    <row r="193" spans="7:7" x14ac:dyDescent="0.25">
      <c r="G193"/>
    </row>
    <row r="194" spans="7:7" x14ac:dyDescent="0.25">
      <c r="G194"/>
    </row>
    <row r="195" spans="7:7" x14ac:dyDescent="0.25">
      <c r="G195"/>
    </row>
    <row r="196" spans="7:7" x14ac:dyDescent="0.25">
      <c r="G196"/>
    </row>
    <row r="197" spans="7:7" x14ac:dyDescent="0.25">
      <c r="G197"/>
    </row>
    <row r="198" spans="7:7" x14ac:dyDescent="0.25">
      <c r="G198"/>
    </row>
    <row r="199" spans="7:7" x14ac:dyDescent="0.25">
      <c r="G199"/>
    </row>
    <row r="200" spans="7:7" x14ac:dyDescent="0.25">
      <c r="G200"/>
    </row>
    <row r="201" spans="7:7" x14ac:dyDescent="0.25">
      <c r="G201"/>
    </row>
    <row r="202" spans="7:7" x14ac:dyDescent="0.25">
      <c r="G202"/>
    </row>
    <row r="203" spans="7:7" x14ac:dyDescent="0.25">
      <c r="G203"/>
    </row>
    <row r="204" spans="7:7" x14ac:dyDescent="0.25">
      <c r="G204"/>
    </row>
    <row r="205" spans="7:7" x14ac:dyDescent="0.25">
      <c r="G205"/>
    </row>
    <row r="206" spans="7:7" x14ac:dyDescent="0.25">
      <c r="G206"/>
    </row>
    <row r="207" spans="7:7" x14ac:dyDescent="0.25">
      <c r="G207"/>
    </row>
    <row r="208" spans="7:7" x14ac:dyDescent="0.25">
      <c r="G208"/>
    </row>
    <row r="209" spans="7:7" x14ac:dyDescent="0.25">
      <c r="G209"/>
    </row>
    <row r="210" spans="7:7" x14ac:dyDescent="0.25">
      <c r="G210"/>
    </row>
    <row r="211" spans="7:7" x14ac:dyDescent="0.25">
      <c r="G211"/>
    </row>
    <row r="212" spans="7:7" x14ac:dyDescent="0.25">
      <c r="G212"/>
    </row>
    <row r="213" spans="7:7" x14ac:dyDescent="0.25">
      <c r="G213"/>
    </row>
    <row r="214" spans="7:7" x14ac:dyDescent="0.25">
      <c r="G214"/>
    </row>
    <row r="215" spans="7:7" x14ac:dyDescent="0.25">
      <c r="G215"/>
    </row>
    <row r="216" spans="7:7" x14ac:dyDescent="0.25">
      <c r="G216"/>
    </row>
    <row r="217" spans="7:7" x14ac:dyDescent="0.25">
      <c r="G217"/>
    </row>
    <row r="218" spans="7:7" x14ac:dyDescent="0.25">
      <c r="G218"/>
    </row>
    <row r="219" spans="7:7" x14ac:dyDescent="0.25">
      <c r="G219"/>
    </row>
    <row r="220" spans="7:7" x14ac:dyDescent="0.25">
      <c r="G220"/>
    </row>
    <row r="221" spans="7:7" x14ac:dyDescent="0.25">
      <c r="G221"/>
    </row>
    <row r="222" spans="7:7" x14ac:dyDescent="0.25">
      <c r="G222"/>
    </row>
    <row r="223" spans="7:7" x14ac:dyDescent="0.25">
      <c r="G223"/>
    </row>
    <row r="224" spans="7:7" x14ac:dyDescent="0.25">
      <c r="G224"/>
    </row>
    <row r="225" spans="7:7" x14ac:dyDescent="0.25">
      <c r="G225"/>
    </row>
    <row r="226" spans="7:7" x14ac:dyDescent="0.25">
      <c r="G226"/>
    </row>
    <row r="227" spans="7:7" x14ac:dyDescent="0.25">
      <c r="G227"/>
    </row>
    <row r="228" spans="7:7" x14ac:dyDescent="0.25">
      <c r="G228"/>
    </row>
    <row r="229" spans="7:7" x14ac:dyDescent="0.25">
      <c r="G229"/>
    </row>
    <row r="230" spans="7:7" x14ac:dyDescent="0.25">
      <c r="G230"/>
    </row>
    <row r="231" spans="7:7" x14ac:dyDescent="0.25">
      <c r="G231"/>
    </row>
    <row r="232" spans="7:7" x14ac:dyDescent="0.25">
      <c r="G232"/>
    </row>
    <row r="233" spans="7:7" x14ac:dyDescent="0.25">
      <c r="G233"/>
    </row>
    <row r="234" spans="7:7" x14ac:dyDescent="0.25">
      <c r="G234"/>
    </row>
    <row r="235" spans="7:7" x14ac:dyDescent="0.25">
      <c r="G235"/>
    </row>
    <row r="236" spans="7:7" x14ac:dyDescent="0.25">
      <c r="G236"/>
    </row>
    <row r="237" spans="7:7" x14ac:dyDescent="0.25">
      <c r="G237"/>
    </row>
    <row r="238" spans="7:7" x14ac:dyDescent="0.25">
      <c r="G238"/>
    </row>
    <row r="239" spans="7:7" x14ac:dyDescent="0.25">
      <c r="G239"/>
    </row>
    <row r="240" spans="7:7" x14ac:dyDescent="0.25">
      <c r="G240"/>
    </row>
    <row r="241" spans="7:7" x14ac:dyDescent="0.25">
      <c r="G241"/>
    </row>
    <row r="242" spans="7:7" x14ac:dyDescent="0.25">
      <c r="G242"/>
    </row>
    <row r="243" spans="7:7" x14ac:dyDescent="0.25">
      <c r="G243"/>
    </row>
    <row r="244" spans="7:7" x14ac:dyDescent="0.25">
      <c r="G244"/>
    </row>
    <row r="245" spans="7:7" x14ac:dyDescent="0.25">
      <c r="G245"/>
    </row>
    <row r="246" spans="7:7" x14ac:dyDescent="0.25">
      <c r="G246"/>
    </row>
    <row r="247" spans="7:7" x14ac:dyDescent="0.25">
      <c r="G247"/>
    </row>
    <row r="248" spans="7:7" x14ac:dyDescent="0.25">
      <c r="G248"/>
    </row>
    <row r="249" spans="7:7" x14ac:dyDescent="0.25">
      <c r="G249"/>
    </row>
    <row r="250" spans="7:7" x14ac:dyDescent="0.25">
      <c r="G250"/>
    </row>
    <row r="251" spans="7:7" x14ac:dyDescent="0.25">
      <c r="G251"/>
    </row>
    <row r="252" spans="7:7" x14ac:dyDescent="0.25">
      <c r="G252"/>
    </row>
    <row r="253" spans="7:7" x14ac:dyDescent="0.25">
      <c r="G253"/>
    </row>
    <row r="254" spans="7:7" x14ac:dyDescent="0.25">
      <c r="G254"/>
    </row>
    <row r="255" spans="7:7" x14ac:dyDescent="0.25">
      <c r="G255"/>
    </row>
    <row r="256" spans="7:7" x14ac:dyDescent="0.25">
      <c r="G256"/>
    </row>
    <row r="257" spans="7:7" x14ac:dyDescent="0.25">
      <c r="G257"/>
    </row>
    <row r="258" spans="7:7" x14ac:dyDescent="0.25">
      <c r="G258"/>
    </row>
    <row r="259" spans="7:7" x14ac:dyDescent="0.25">
      <c r="G259"/>
    </row>
    <row r="260" spans="7:7" x14ac:dyDescent="0.25">
      <c r="G260"/>
    </row>
    <row r="261" spans="7:7" x14ac:dyDescent="0.25">
      <c r="G261"/>
    </row>
    <row r="262" spans="7:7" x14ac:dyDescent="0.25">
      <c r="G262"/>
    </row>
    <row r="263" spans="7:7" x14ac:dyDescent="0.25">
      <c r="G263"/>
    </row>
    <row r="264" spans="7:7" x14ac:dyDescent="0.25">
      <c r="G264"/>
    </row>
    <row r="265" spans="7:7" x14ac:dyDescent="0.25">
      <c r="G265"/>
    </row>
    <row r="266" spans="7:7" x14ac:dyDescent="0.25">
      <c r="G266"/>
    </row>
    <row r="267" spans="7:7" x14ac:dyDescent="0.25">
      <c r="G267"/>
    </row>
    <row r="268" spans="7:7" x14ac:dyDescent="0.25">
      <c r="G268"/>
    </row>
    <row r="269" spans="7:7" x14ac:dyDescent="0.25">
      <c r="G269"/>
    </row>
    <row r="270" spans="7:7" x14ac:dyDescent="0.25">
      <c r="G270"/>
    </row>
    <row r="271" spans="7:7" x14ac:dyDescent="0.25">
      <c r="G271"/>
    </row>
    <row r="272" spans="7:7" x14ac:dyDescent="0.25">
      <c r="G272"/>
    </row>
    <row r="273" spans="7:7" x14ac:dyDescent="0.25">
      <c r="G273"/>
    </row>
    <row r="274" spans="7:7" x14ac:dyDescent="0.25">
      <c r="G274"/>
    </row>
    <row r="275" spans="7:7" x14ac:dyDescent="0.25">
      <c r="G275"/>
    </row>
    <row r="276" spans="7:7" x14ac:dyDescent="0.25">
      <c r="G276"/>
    </row>
    <row r="277" spans="7:7" x14ac:dyDescent="0.25">
      <c r="G277"/>
    </row>
    <row r="278" spans="7:7" x14ac:dyDescent="0.25">
      <c r="G278"/>
    </row>
    <row r="279" spans="7:7" x14ac:dyDescent="0.25">
      <c r="G279"/>
    </row>
    <row r="280" spans="7:7" x14ac:dyDescent="0.25">
      <c r="G280"/>
    </row>
    <row r="281" spans="7:7" x14ac:dyDescent="0.25">
      <c r="G281"/>
    </row>
    <row r="282" spans="7:7" x14ac:dyDescent="0.25">
      <c r="G282"/>
    </row>
    <row r="283" spans="7:7" x14ac:dyDescent="0.25">
      <c r="G283"/>
    </row>
    <row r="284" spans="7:7" x14ac:dyDescent="0.25">
      <c r="G284"/>
    </row>
    <row r="285" spans="7:7" x14ac:dyDescent="0.25">
      <c r="G285"/>
    </row>
    <row r="286" spans="7:7" x14ac:dyDescent="0.25">
      <c r="G286"/>
    </row>
    <row r="287" spans="7:7" x14ac:dyDescent="0.25">
      <c r="G287"/>
    </row>
    <row r="288" spans="7:7" x14ac:dyDescent="0.25">
      <c r="G288"/>
    </row>
    <row r="289" spans="7:7" x14ac:dyDescent="0.25">
      <c r="G289"/>
    </row>
    <row r="290" spans="7:7" x14ac:dyDescent="0.25">
      <c r="G290"/>
    </row>
    <row r="291" spans="7:7" x14ac:dyDescent="0.25">
      <c r="G291"/>
    </row>
    <row r="292" spans="7:7" x14ac:dyDescent="0.25">
      <c r="G292"/>
    </row>
    <row r="293" spans="7:7" x14ac:dyDescent="0.25">
      <c r="G293"/>
    </row>
    <row r="294" spans="7:7" x14ac:dyDescent="0.25">
      <c r="G294"/>
    </row>
    <row r="295" spans="7:7" x14ac:dyDescent="0.25">
      <c r="G295"/>
    </row>
    <row r="296" spans="7:7" x14ac:dyDescent="0.25">
      <c r="G296"/>
    </row>
    <row r="297" spans="7:7" x14ac:dyDescent="0.25">
      <c r="G297"/>
    </row>
    <row r="298" spans="7:7" x14ac:dyDescent="0.25">
      <c r="G298"/>
    </row>
    <row r="299" spans="7:7" x14ac:dyDescent="0.25">
      <c r="G299"/>
    </row>
    <row r="300" spans="7:7" x14ac:dyDescent="0.25">
      <c r="G300"/>
    </row>
    <row r="301" spans="7:7" x14ac:dyDescent="0.25">
      <c r="G301"/>
    </row>
    <row r="302" spans="7:7" x14ac:dyDescent="0.25">
      <c r="G302"/>
    </row>
    <row r="303" spans="7:7" x14ac:dyDescent="0.25">
      <c r="G303"/>
    </row>
    <row r="304" spans="7:7" x14ac:dyDescent="0.25">
      <c r="G304"/>
    </row>
    <row r="305" spans="7:7" x14ac:dyDescent="0.25">
      <c r="G305"/>
    </row>
    <row r="306" spans="7:7" x14ac:dyDescent="0.25">
      <c r="G306"/>
    </row>
    <row r="307" spans="7:7" x14ac:dyDescent="0.25">
      <c r="G307"/>
    </row>
    <row r="308" spans="7:7" x14ac:dyDescent="0.25">
      <c r="G308"/>
    </row>
    <row r="309" spans="7:7" x14ac:dyDescent="0.25">
      <c r="G309"/>
    </row>
    <row r="310" spans="7:7" x14ac:dyDescent="0.25">
      <c r="G310"/>
    </row>
    <row r="311" spans="7:7" x14ac:dyDescent="0.25">
      <c r="G311"/>
    </row>
    <row r="312" spans="7:7" x14ac:dyDescent="0.25">
      <c r="G312"/>
    </row>
    <row r="313" spans="7:7" x14ac:dyDescent="0.25">
      <c r="G313"/>
    </row>
    <row r="314" spans="7:7" x14ac:dyDescent="0.25">
      <c r="G314"/>
    </row>
    <row r="315" spans="7:7" x14ac:dyDescent="0.25">
      <c r="G315"/>
    </row>
    <row r="316" spans="7:7" x14ac:dyDescent="0.25">
      <c r="G316"/>
    </row>
    <row r="317" spans="7:7" x14ac:dyDescent="0.25">
      <c r="G317"/>
    </row>
    <row r="318" spans="7:7" x14ac:dyDescent="0.25">
      <c r="G318"/>
    </row>
    <row r="319" spans="7:7" x14ac:dyDescent="0.25">
      <c r="G319"/>
    </row>
    <row r="320" spans="7:7" x14ac:dyDescent="0.25">
      <c r="G320"/>
    </row>
    <row r="321" spans="7:7" x14ac:dyDescent="0.25">
      <c r="G321"/>
    </row>
    <row r="322" spans="7:7" x14ac:dyDescent="0.25">
      <c r="G322"/>
    </row>
    <row r="323" spans="7:7" x14ac:dyDescent="0.25">
      <c r="G323"/>
    </row>
    <row r="324" spans="7:7" x14ac:dyDescent="0.25">
      <c r="G324"/>
    </row>
    <row r="325" spans="7:7" x14ac:dyDescent="0.25">
      <c r="G325"/>
    </row>
    <row r="326" spans="7:7" x14ac:dyDescent="0.25">
      <c r="G326"/>
    </row>
    <row r="327" spans="7:7" x14ac:dyDescent="0.25">
      <c r="G327"/>
    </row>
    <row r="328" spans="7:7" x14ac:dyDescent="0.25">
      <c r="G328"/>
    </row>
    <row r="329" spans="7:7" x14ac:dyDescent="0.25">
      <c r="G329"/>
    </row>
    <row r="330" spans="7:7" x14ac:dyDescent="0.25">
      <c r="G330"/>
    </row>
    <row r="331" spans="7:7" x14ac:dyDescent="0.25">
      <c r="G331"/>
    </row>
    <row r="332" spans="7:7" x14ac:dyDescent="0.25">
      <c r="G332"/>
    </row>
    <row r="333" spans="7:7" x14ac:dyDescent="0.25">
      <c r="G333"/>
    </row>
    <row r="334" spans="7:7" x14ac:dyDescent="0.25">
      <c r="G334"/>
    </row>
    <row r="335" spans="7:7" x14ac:dyDescent="0.25">
      <c r="G335"/>
    </row>
    <row r="336" spans="7:7" x14ac:dyDescent="0.25">
      <c r="G336"/>
    </row>
    <row r="337" spans="7:7" x14ac:dyDescent="0.25">
      <c r="G337"/>
    </row>
    <row r="338" spans="7:7" x14ac:dyDescent="0.25">
      <c r="G338"/>
    </row>
    <row r="339" spans="7:7" x14ac:dyDescent="0.25">
      <c r="G339"/>
    </row>
    <row r="340" spans="7:7" x14ac:dyDescent="0.25">
      <c r="G340"/>
    </row>
    <row r="341" spans="7:7" x14ac:dyDescent="0.25">
      <c r="G341"/>
    </row>
    <row r="342" spans="7:7" x14ac:dyDescent="0.25">
      <c r="G342"/>
    </row>
    <row r="343" spans="7:7" x14ac:dyDescent="0.25">
      <c r="G343"/>
    </row>
    <row r="344" spans="7:7" x14ac:dyDescent="0.25">
      <c r="G344"/>
    </row>
    <row r="345" spans="7:7" x14ac:dyDescent="0.25">
      <c r="G345"/>
    </row>
    <row r="346" spans="7:7" x14ac:dyDescent="0.25">
      <c r="G346"/>
    </row>
    <row r="347" spans="7:7" x14ac:dyDescent="0.25">
      <c r="G347"/>
    </row>
    <row r="348" spans="7:7" x14ac:dyDescent="0.25">
      <c r="G348"/>
    </row>
    <row r="349" spans="7:7" x14ac:dyDescent="0.25">
      <c r="G349"/>
    </row>
    <row r="350" spans="7:7" x14ac:dyDescent="0.25">
      <c r="G350"/>
    </row>
    <row r="351" spans="7:7" x14ac:dyDescent="0.25">
      <c r="G351"/>
    </row>
    <row r="352" spans="7:7" x14ac:dyDescent="0.25">
      <c r="G352"/>
    </row>
    <row r="353" spans="7:7" x14ac:dyDescent="0.25">
      <c r="G353"/>
    </row>
    <row r="354" spans="7:7" x14ac:dyDescent="0.25">
      <c r="G354"/>
    </row>
    <row r="355" spans="7:7" x14ac:dyDescent="0.25">
      <c r="G355"/>
    </row>
    <row r="356" spans="7:7" x14ac:dyDescent="0.25">
      <c r="G356"/>
    </row>
    <row r="357" spans="7:7" x14ac:dyDescent="0.25">
      <c r="G357"/>
    </row>
    <row r="358" spans="7:7" x14ac:dyDescent="0.25">
      <c r="G358"/>
    </row>
    <row r="359" spans="7:7" x14ac:dyDescent="0.25">
      <c r="G359"/>
    </row>
    <row r="360" spans="7:7" x14ac:dyDescent="0.25">
      <c r="G360"/>
    </row>
    <row r="361" spans="7:7" x14ac:dyDescent="0.25">
      <c r="G361"/>
    </row>
    <row r="362" spans="7:7" x14ac:dyDescent="0.25">
      <c r="G362"/>
    </row>
    <row r="363" spans="7:7" x14ac:dyDescent="0.25">
      <c r="G363"/>
    </row>
    <row r="364" spans="7:7" x14ac:dyDescent="0.25">
      <c r="G364"/>
    </row>
    <row r="365" spans="7:7" x14ac:dyDescent="0.25">
      <c r="G365"/>
    </row>
    <row r="366" spans="7:7" x14ac:dyDescent="0.25">
      <c r="G366"/>
    </row>
    <row r="367" spans="7:7" x14ac:dyDescent="0.25">
      <c r="G367"/>
    </row>
    <row r="368" spans="7:7" x14ac:dyDescent="0.25">
      <c r="G368"/>
    </row>
    <row r="369" spans="7:7" x14ac:dyDescent="0.25">
      <c r="G369"/>
    </row>
    <row r="370" spans="7:7" x14ac:dyDescent="0.25">
      <c r="G370"/>
    </row>
    <row r="371" spans="7:7" x14ac:dyDescent="0.25">
      <c r="G371"/>
    </row>
    <row r="372" spans="7:7" x14ac:dyDescent="0.25">
      <c r="G372"/>
    </row>
    <row r="373" spans="7:7" x14ac:dyDescent="0.25">
      <c r="G373"/>
    </row>
    <row r="374" spans="7:7" x14ac:dyDescent="0.25">
      <c r="G374"/>
    </row>
    <row r="375" spans="7:7" x14ac:dyDescent="0.25">
      <c r="G375"/>
    </row>
    <row r="376" spans="7:7" x14ac:dyDescent="0.25">
      <c r="G376"/>
    </row>
    <row r="377" spans="7:7" x14ac:dyDescent="0.25">
      <c r="G377"/>
    </row>
    <row r="378" spans="7:7" x14ac:dyDescent="0.25">
      <c r="G378"/>
    </row>
    <row r="379" spans="7:7" x14ac:dyDescent="0.25">
      <c r="G379"/>
    </row>
    <row r="380" spans="7:7" x14ac:dyDescent="0.25">
      <c r="G380"/>
    </row>
    <row r="381" spans="7:7" x14ac:dyDescent="0.25">
      <c r="G381"/>
    </row>
    <row r="382" spans="7:7" x14ac:dyDescent="0.25">
      <c r="G382"/>
    </row>
    <row r="383" spans="7:7" x14ac:dyDescent="0.25">
      <c r="G383"/>
    </row>
    <row r="384" spans="7:7" x14ac:dyDescent="0.25">
      <c r="G384"/>
    </row>
    <row r="385" spans="7:7" x14ac:dyDescent="0.25">
      <c r="G385"/>
    </row>
    <row r="386" spans="7:7" x14ac:dyDescent="0.25">
      <c r="G386"/>
    </row>
    <row r="387" spans="7:7" x14ac:dyDescent="0.25">
      <c r="G387"/>
    </row>
    <row r="388" spans="7:7" x14ac:dyDescent="0.25">
      <c r="G388"/>
    </row>
    <row r="389" spans="7:7" x14ac:dyDescent="0.25">
      <c r="G389"/>
    </row>
    <row r="390" spans="7:7" x14ac:dyDescent="0.25">
      <c r="G390"/>
    </row>
    <row r="391" spans="7:7" x14ac:dyDescent="0.25">
      <c r="G391"/>
    </row>
    <row r="392" spans="7:7" x14ac:dyDescent="0.25">
      <c r="G392"/>
    </row>
    <row r="393" spans="7:7" x14ac:dyDescent="0.25">
      <c r="G393"/>
    </row>
    <row r="394" spans="7:7" x14ac:dyDescent="0.25">
      <c r="G394"/>
    </row>
    <row r="395" spans="7:7" x14ac:dyDescent="0.25">
      <c r="G395"/>
    </row>
    <row r="396" spans="7:7" x14ac:dyDescent="0.25">
      <c r="G396"/>
    </row>
    <row r="397" spans="7:7" x14ac:dyDescent="0.25">
      <c r="G397"/>
    </row>
    <row r="398" spans="7:7" x14ac:dyDescent="0.25">
      <c r="G398"/>
    </row>
    <row r="399" spans="7:7" x14ac:dyDescent="0.25">
      <c r="G399"/>
    </row>
    <row r="400" spans="7:7" x14ac:dyDescent="0.25">
      <c r="G400"/>
    </row>
    <row r="401" spans="7:7" x14ac:dyDescent="0.25">
      <c r="G401"/>
    </row>
    <row r="402" spans="7:7" x14ac:dyDescent="0.25">
      <c r="G402"/>
    </row>
    <row r="403" spans="7:7" x14ac:dyDescent="0.25">
      <c r="G403"/>
    </row>
    <row r="404" spans="7:7" x14ac:dyDescent="0.25">
      <c r="G404"/>
    </row>
    <row r="405" spans="7:7" x14ac:dyDescent="0.25">
      <c r="G405"/>
    </row>
    <row r="406" spans="7:7" x14ac:dyDescent="0.25">
      <c r="G406"/>
    </row>
    <row r="407" spans="7:7" x14ac:dyDescent="0.25">
      <c r="G407"/>
    </row>
    <row r="408" spans="7:7" x14ac:dyDescent="0.25">
      <c r="G408"/>
    </row>
    <row r="409" spans="7:7" x14ac:dyDescent="0.25">
      <c r="G409"/>
    </row>
    <row r="410" spans="7:7" x14ac:dyDescent="0.25">
      <c r="G410"/>
    </row>
    <row r="411" spans="7:7" x14ac:dyDescent="0.25">
      <c r="G411"/>
    </row>
    <row r="412" spans="7:7" x14ac:dyDescent="0.25">
      <c r="G412"/>
    </row>
    <row r="413" spans="7:7" x14ac:dyDescent="0.25">
      <c r="G413"/>
    </row>
    <row r="414" spans="7:7" x14ac:dyDescent="0.25">
      <c r="G414"/>
    </row>
    <row r="415" spans="7:7" x14ac:dyDescent="0.25">
      <c r="G415"/>
    </row>
    <row r="416" spans="7:7" x14ac:dyDescent="0.25">
      <c r="G416"/>
    </row>
    <row r="417" spans="7:7" x14ac:dyDescent="0.25">
      <c r="G417"/>
    </row>
    <row r="418" spans="7:7" x14ac:dyDescent="0.25">
      <c r="G418"/>
    </row>
    <row r="419" spans="7:7" x14ac:dyDescent="0.25">
      <c r="G419"/>
    </row>
    <row r="420" spans="7:7" x14ac:dyDescent="0.25">
      <c r="G420"/>
    </row>
    <row r="421" spans="7:7" x14ac:dyDescent="0.25">
      <c r="G421"/>
    </row>
    <row r="422" spans="7:7" x14ac:dyDescent="0.25">
      <c r="G422"/>
    </row>
    <row r="423" spans="7:7" x14ac:dyDescent="0.25">
      <c r="G423"/>
    </row>
    <row r="424" spans="7:7" x14ac:dyDescent="0.25">
      <c r="G424"/>
    </row>
    <row r="425" spans="7:7" x14ac:dyDescent="0.25">
      <c r="G425"/>
    </row>
    <row r="426" spans="7:7" x14ac:dyDescent="0.25">
      <c r="G426"/>
    </row>
    <row r="427" spans="7:7" x14ac:dyDescent="0.25">
      <c r="G427"/>
    </row>
    <row r="428" spans="7:7" x14ac:dyDescent="0.25">
      <c r="G428"/>
    </row>
    <row r="429" spans="7:7" x14ac:dyDescent="0.25">
      <c r="G429"/>
    </row>
    <row r="430" spans="7:7" x14ac:dyDescent="0.25">
      <c r="G430"/>
    </row>
    <row r="431" spans="7:7" x14ac:dyDescent="0.25">
      <c r="G431"/>
    </row>
    <row r="432" spans="7:7" x14ac:dyDescent="0.25">
      <c r="G432"/>
    </row>
    <row r="433" spans="7:7" x14ac:dyDescent="0.25">
      <c r="G433"/>
    </row>
    <row r="434" spans="7:7" x14ac:dyDescent="0.25">
      <c r="G434"/>
    </row>
    <row r="435" spans="7:7" x14ac:dyDescent="0.25">
      <c r="G435"/>
    </row>
    <row r="436" spans="7:7" x14ac:dyDescent="0.25">
      <c r="G436"/>
    </row>
    <row r="437" spans="7:7" x14ac:dyDescent="0.25">
      <c r="G437"/>
    </row>
    <row r="438" spans="7:7" x14ac:dyDescent="0.25">
      <c r="G438"/>
    </row>
    <row r="439" spans="7:7" x14ac:dyDescent="0.25">
      <c r="G439"/>
    </row>
    <row r="440" spans="7:7" x14ac:dyDescent="0.25">
      <c r="G440"/>
    </row>
    <row r="441" spans="7:7" x14ac:dyDescent="0.25">
      <c r="G441"/>
    </row>
    <row r="442" spans="7:7" x14ac:dyDescent="0.25">
      <c r="G442"/>
    </row>
    <row r="443" spans="7:7" x14ac:dyDescent="0.25">
      <c r="G443"/>
    </row>
    <row r="444" spans="7:7" x14ac:dyDescent="0.25">
      <c r="G444"/>
    </row>
    <row r="445" spans="7:7" x14ac:dyDescent="0.25">
      <c r="G445"/>
    </row>
    <row r="446" spans="7:7" x14ac:dyDescent="0.25">
      <c r="G446"/>
    </row>
    <row r="447" spans="7:7" x14ac:dyDescent="0.25">
      <c r="G447"/>
    </row>
    <row r="448" spans="7:7" x14ac:dyDescent="0.25">
      <c r="G448"/>
    </row>
    <row r="449" spans="7:7" x14ac:dyDescent="0.25">
      <c r="G449"/>
    </row>
    <row r="450" spans="7:7" x14ac:dyDescent="0.25">
      <c r="G450"/>
    </row>
    <row r="451" spans="7:7" x14ac:dyDescent="0.25">
      <c r="G451"/>
    </row>
    <row r="452" spans="7:7" x14ac:dyDescent="0.25">
      <c r="G452"/>
    </row>
    <row r="453" spans="7:7" x14ac:dyDescent="0.25">
      <c r="G453"/>
    </row>
    <row r="454" spans="7:7" x14ac:dyDescent="0.25">
      <c r="G454"/>
    </row>
    <row r="455" spans="7:7" x14ac:dyDescent="0.25">
      <c r="G455"/>
    </row>
    <row r="456" spans="7:7" x14ac:dyDescent="0.25">
      <c r="G456"/>
    </row>
    <row r="457" spans="7:7" x14ac:dyDescent="0.25">
      <c r="G457"/>
    </row>
    <row r="458" spans="7:7" x14ac:dyDescent="0.25">
      <c r="G458"/>
    </row>
    <row r="459" spans="7:7" x14ac:dyDescent="0.25">
      <c r="G459"/>
    </row>
    <row r="460" spans="7:7" x14ac:dyDescent="0.25">
      <c r="G460"/>
    </row>
    <row r="461" spans="7:7" x14ac:dyDescent="0.25">
      <c r="G461"/>
    </row>
    <row r="462" spans="7:7" x14ac:dyDescent="0.25">
      <c r="G462"/>
    </row>
    <row r="463" spans="7:7" x14ac:dyDescent="0.25">
      <c r="G463"/>
    </row>
    <row r="464" spans="7:7" x14ac:dyDescent="0.25">
      <c r="G464"/>
    </row>
    <row r="465" spans="7:7" x14ac:dyDescent="0.25">
      <c r="G465"/>
    </row>
    <row r="466" spans="7:7" x14ac:dyDescent="0.25">
      <c r="G466"/>
    </row>
    <row r="467" spans="7:7" x14ac:dyDescent="0.25">
      <c r="G467"/>
    </row>
    <row r="468" spans="7:7" x14ac:dyDescent="0.25">
      <c r="G468"/>
    </row>
    <row r="469" spans="7:7" x14ac:dyDescent="0.25">
      <c r="G469"/>
    </row>
    <row r="470" spans="7:7" x14ac:dyDescent="0.25">
      <c r="G470"/>
    </row>
    <row r="471" spans="7:7" x14ac:dyDescent="0.25">
      <c r="G471"/>
    </row>
    <row r="472" spans="7:7" x14ac:dyDescent="0.25">
      <c r="G472"/>
    </row>
    <row r="473" spans="7:7" x14ac:dyDescent="0.25">
      <c r="G473"/>
    </row>
    <row r="474" spans="7:7" x14ac:dyDescent="0.25">
      <c r="G474"/>
    </row>
    <row r="475" spans="7:7" x14ac:dyDescent="0.25">
      <c r="G475"/>
    </row>
    <row r="476" spans="7:7" x14ac:dyDescent="0.25">
      <c r="G476"/>
    </row>
    <row r="477" spans="7:7" x14ac:dyDescent="0.25">
      <c r="G477"/>
    </row>
    <row r="478" spans="7:7" x14ac:dyDescent="0.25">
      <c r="G478"/>
    </row>
    <row r="479" spans="7:7" x14ac:dyDescent="0.25">
      <c r="G479"/>
    </row>
    <row r="480" spans="7:7" x14ac:dyDescent="0.25">
      <c r="G480"/>
    </row>
    <row r="481" spans="7:7" x14ac:dyDescent="0.25">
      <c r="G481"/>
    </row>
    <row r="482" spans="7:7" x14ac:dyDescent="0.25">
      <c r="G482"/>
    </row>
    <row r="483" spans="7:7" x14ac:dyDescent="0.25">
      <c r="G483"/>
    </row>
    <row r="484" spans="7:7" x14ac:dyDescent="0.25">
      <c r="G484"/>
    </row>
    <row r="485" spans="7:7" x14ac:dyDescent="0.25">
      <c r="G485"/>
    </row>
    <row r="486" spans="7:7" x14ac:dyDescent="0.25">
      <c r="G486"/>
    </row>
    <row r="487" spans="7:7" x14ac:dyDescent="0.25">
      <c r="G487"/>
    </row>
    <row r="488" spans="7:7" x14ac:dyDescent="0.25">
      <c r="G488"/>
    </row>
    <row r="489" spans="7:7" x14ac:dyDescent="0.25">
      <c r="G489"/>
    </row>
    <row r="490" spans="7:7" x14ac:dyDescent="0.25">
      <c r="G490"/>
    </row>
    <row r="491" spans="7:7" x14ac:dyDescent="0.25">
      <c r="G491"/>
    </row>
    <row r="492" spans="7:7" x14ac:dyDescent="0.25">
      <c r="G492"/>
    </row>
    <row r="493" spans="7:7" x14ac:dyDescent="0.25">
      <c r="G493"/>
    </row>
    <row r="494" spans="7:7" x14ac:dyDescent="0.25">
      <c r="G494"/>
    </row>
    <row r="495" spans="7:7" x14ac:dyDescent="0.25">
      <c r="G495"/>
    </row>
    <row r="496" spans="7:7" x14ac:dyDescent="0.25">
      <c r="G496"/>
    </row>
    <row r="497" spans="7:7" x14ac:dyDescent="0.25">
      <c r="G497"/>
    </row>
    <row r="498" spans="7:7" x14ac:dyDescent="0.25">
      <c r="G498"/>
    </row>
    <row r="499" spans="7:7" x14ac:dyDescent="0.25">
      <c r="G499"/>
    </row>
    <row r="500" spans="7:7" x14ac:dyDescent="0.25">
      <c r="G500"/>
    </row>
    <row r="501" spans="7:7" x14ac:dyDescent="0.25">
      <c r="G501"/>
    </row>
    <row r="502" spans="7:7" x14ac:dyDescent="0.25">
      <c r="G502"/>
    </row>
    <row r="503" spans="7:7" x14ac:dyDescent="0.25">
      <c r="G503"/>
    </row>
    <row r="504" spans="7:7" x14ac:dyDescent="0.25">
      <c r="G504"/>
    </row>
    <row r="505" spans="7:7" x14ac:dyDescent="0.25">
      <c r="G505"/>
    </row>
    <row r="506" spans="7:7" x14ac:dyDescent="0.25">
      <c r="G506"/>
    </row>
    <row r="507" spans="7:7" x14ac:dyDescent="0.25">
      <c r="G507"/>
    </row>
    <row r="508" spans="7:7" x14ac:dyDescent="0.25">
      <c r="G508"/>
    </row>
    <row r="509" spans="7:7" x14ac:dyDescent="0.25">
      <c r="G509"/>
    </row>
    <row r="510" spans="7:7" x14ac:dyDescent="0.25">
      <c r="G510"/>
    </row>
    <row r="511" spans="7:7" x14ac:dyDescent="0.25">
      <c r="G511"/>
    </row>
    <row r="512" spans="7:7" x14ac:dyDescent="0.25">
      <c r="G512"/>
    </row>
    <row r="513" spans="7:7" x14ac:dyDescent="0.25">
      <c r="G513"/>
    </row>
    <row r="514" spans="7:7" x14ac:dyDescent="0.25">
      <c r="G514"/>
    </row>
    <row r="515" spans="7:7" x14ac:dyDescent="0.25">
      <c r="G515"/>
    </row>
    <row r="516" spans="7:7" x14ac:dyDescent="0.25">
      <c r="G516"/>
    </row>
    <row r="517" spans="7:7" x14ac:dyDescent="0.25">
      <c r="G517"/>
    </row>
    <row r="518" spans="7:7" x14ac:dyDescent="0.25">
      <c r="G518"/>
    </row>
    <row r="519" spans="7:7" x14ac:dyDescent="0.25">
      <c r="G519"/>
    </row>
    <row r="520" spans="7:7" x14ac:dyDescent="0.25">
      <c r="G520"/>
    </row>
    <row r="521" spans="7:7" x14ac:dyDescent="0.25">
      <c r="G521"/>
    </row>
    <row r="522" spans="7:7" x14ac:dyDescent="0.25">
      <c r="G522"/>
    </row>
    <row r="523" spans="7:7" x14ac:dyDescent="0.25">
      <c r="G523"/>
    </row>
    <row r="524" spans="7:7" x14ac:dyDescent="0.25">
      <c r="G524"/>
    </row>
    <row r="525" spans="7:7" x14ac:dyDescent="0.25">
      <c r="G525"/>
    </row>
    <row r="526" spans="7:7" x14ac:dyDescent="0.25">
      <c r="G526"/>
    </row>
    <row r="527" spans="7:7" x14ac:dyDescent="0.25">
      <c r="G527"/>
    </row>
    <row r="528" spans="7:7" x14ac:dyDescent="0.25">
      <c r="G528"/>
    </row>
    <row r="529" spans="7:7" x14ac:dyDescent="0.25">
      <c r="G529"/>
    </row>
    <row r="530" spans="7:7" x14ac:dyDescent="0.25">
      <c r="G530"/>
    </row>
    <row r="531" spans="7:7" x14ac:dyDescent="0.25">
      <c r="G531"/>
    </row>
    <row r="532" spans="7:7" x14ac:dyDescent="0.25">
      <c r="G532"/>
    </row>
    <row r="533" spans="7:7" x14ac:dyDescent="0.25">
      <c r="G533"/>
    </row>
    <row r="534" spans="7:7" x14ac:dyDescent="0.25">
      <c r="G534"/>
    </row>
    <row r="535" spans="7:7" x14ac:dyDescent="0.25">
      <c r="G535"/>
    </row>
    <row r="536" spans="7:7" x14ac:dyDescent="0.25">
      <c r="G536"/>
    </row>
    <row r="537" spans="7:7" x14ac:dyDescent="0.25">
      <c r="G537"/>
    </row>
    <row r="538" spans="7:7" x14ac:dyDescent="0.25">
      <c r="G538"/>
    </row>
    <row r="539" spans="7:7" x14ac:dyDescent="0.25">
      <c r="G539"/>
    </row>
    <row r="540" spans="7:7" x14ac:dyDescent="0.25">
      <c r="G540"/>
    </row>
    <row r="541" spans="7:7" x14ac:dyDescent="0.25">
      <c r="G541"/>
    </row>
    <row r="542" spans="7:7" x14ac:dyDescent="0.25">
      <c r="G542"/>
    </row>
    <row r="543" spans="7:7" x14ac:dyDescent="0.25">
      <c r="G543"/>
    </row>
    <row r="544" spans="7:7" x14ac:dyDescent="0.25">
      <c r="G544"/>
    </row>
    <row r="545" spans="7:7" x14ac:dyDescent="0.25">
      <c r="G545"/>
    </row>
    <row r="546" spans="7:7" x14ac:dyDescent="0.25">
      <c r="G546"/>
    </row>
    <row r="547" spans="7:7" x14ac:dyDescent="0.25">
      <c r="G547"/>
    </row>
    <row r="548" spans="7:7" x14ac:dyDescent="0.25">
      <c r="G548"/>
    </row>
    <row r="549" spans="7:7" x14ac:dyDescent="0.25">
      <c r="G549"/>
    </row>
    <row r="550" spans="7:7" x14ac:dyDescent="0.25">
      <c r="G550"/>
    </row>
    <row r="551" spans="7:7" x14ac:dyDescent="0.25">
      <c r="G551"/>
    </row>
    <row r="552" spans="7:7" x14ac:dyDescent="0.25">
      <c r="G552"/>
    </row>
    <row r="553" spans="7:7" x14ac:dyDescent="0.25">
      <c r="G553"/>
    </row>
    <row r="554" spans="7:7" x14ac:dyDescent="0.25">
      <c r="G554"/>
    </row>
    <row r="555" spans="7:7" x14ac:dyDescent="0.25">
      <c r="G555"/>
    </row>
    <row r="556" spans="7:7" x14ac:dyDescent="0.25">
      <c r="G556"/>
    </row>
    <row r="557" spans="7:7" x14ac:dyDescent="0.25">
      <c r="G557"/>
    </row>
    <row r="558" spans="7:7" x14ac:dyDescent="0.25">
      <c r="G558"/>
    </row>
    <row r="559" spans="7:7" x14ac:dyDescent="0.25">
      <c r="G559"/>
    </row>
    <row r="560" spans="7:7" x14ac:dyDescent="0.25">
      <c r="G560"/>
    </row>
    <row r="561" spans="7:7" x14ac:dyDescent="0.25">
      <c r="G561"/>
    </row>
    <row r="562" spans="7:7" x14ac:dyDescent="0.25">
      <c r="G562"/>
    </row>
    <row r="563" spans="7:7" x14ac:dyDescent="0.25">
      <c r="G563"/>
    </row>
    <row r="564" spans="7:7" x14ac:dyDescent="0.25">
      <c r="G564"/>
    </row>
    <row r="565" spans="7:7" x14ac:dyDescent="0.25">
      <c r="G565"/>
    </row>
    <row r="566" spans="7:7" x14ac:dyDescent="0.25">
      <c r="G566"/>
    </row>
    <row r="567" spans="7:7" x14ac:dyDescent="0.25">
      <c r="G567"/>
    </row>
    <row r="568" spans="7:7" x14ac:dyDescent="0.25">
      <c r="G568"/>
    </row>
    <row r="569" spans="7:7" x14ac:dyDescent="0.25">
      <c r="G569"/>
    </row>
    <row r="570" spans="7:7" x14ac:dyDescent="0.25">
      <c r="G570"/>
    </row>
    <row r="571" spans="7:7" x14ac:dyDescent="0.25">
      <c r="G571"/>
    </row>
    <row r="572" spans="7:7" x14ac:dyDescent="0.25">
      <c r="G572"/>
    </row>
    <row r="573" spans="7:7" x14ac:dyDescent="0.25">
      <c r="G573"/>
    </row>
    <row r="574" spans="7:7" x14ac:dyDescent="0.25">
      <c r="G574"/>
    </row>
    <row r="575" spans="7:7" x14ac:dyDescent="0.25">
      <c r="G575"/>
    </row>
    <row r="576" spans="7:7" x14ac:dyDescent="0.25">
      <c r="G576"/>
    </row>
    <row r="577" spans="7:7" x14ac:dyDescent="0.25">
      <c r="G577"/>
    </row>
    <row r="578" spans="7:7" x14ac:dyDescent="0.25">
      <c r="G578"/>
    </row>
    <row r="579" spans="7:7" x14ac:dyDescent="0.25">
      <c r="G579"/>
    </row>
    <row r="580" spans="7:7" x14ac:dyDescent="0.25">
      <c r="G580"/>
    </row>
    <row r="581" spans="7:7" x14ac:dyDescent="0.25">
      <c r="G581"/>
    </row>
    <row r="582" spans="7:7" x14ac:dyDescent="0.25">
      <c r="G582"/>
    </row>
    <row r="583" spans="7:7" x14ac:dyDescent="0.25">
      <c r="G583"/>
    </row>
    <row r="584" spans="7:7" x14ac:dyDescent="0.25">
      <c r="G584"/>
    </row>
    <row r="585" spans="7:7" x14ac:dyDescent="0.25">
      <c r="G585"/>
    </row>
    <row r="586" spans="7:7" x14ac:dyDescent="0.25">
      <c r="G586"/>
    </row>
    <row r="587" spans="7:7" x14ac:dyDescent="0.25">
      <c r="G587"/>
    </row>
    <row r="588" spans="7:7" x14ac:dyDescent="0.25">
      <c r="G588"/>
    </row>
    <row r="589" spans="7:7" x14ac:dyDescent="0.25">
      <c r="G589"/>
    </row>
    <row r="590" spans="7:7" x14ac:dyDescent="0.25">
      <c r="G590"/>
    </row>
    <row r="591" spans="7:7" x14ac:dyDescent="0.25">
      <c r="G591"/>
    </row>
    <row r="592" spans="7:7" x14ac:dyDescent="0.25">
      <c r="G592"/>
    </row>
    <row r="593" spans="7:7" x14ac:dyDescent="0.25">
      <c r="G593"/>
    </row>
    <row r="594" spans="7:7" x14ac:dyDescent="0.25">
      <c r="G594"/>
    </row>
    <row r="595" spans="7:7" x14ac:dyDescent="0.25">
      <c r="G595"/>
    </row>
    <row r="596" spans="7:7" x14ac:dyDescent="0.25">
      <c r="G596"/>
    </row>
    <row r="597" spans="7:7" x14ac:dyDescent="0.25">
      <c r="G597"/>
    </row>
    <row r="598" spans="7:7" x14ac:dyDescent="0.25">
      <c r="G598"/>
    </row>
    <row r="599" spans="7:7" x14ac:dyDescent="0.25">
      <c r="G599"/>
    </row>
    <row r="600" spans="7:7" x14ac:dyDescent="0.25">
      <c r="G600"/>
    </row>
    <row r="601" spans="7:7" x14ac:dyDescent="0.25">
      <c r="G601"/>
    </row>
    <row r="602" spans="7:7" x14ac:dyDescent="0.25">
      <c r="G602"/>
    </row>
    <row r="603" spans="7:7" x14ac:dyDescent="0.25">
      <c r="G603"/>
    </row>
    <row r="604" spans="7:7" x14ac:dyDescent="0.25">
      <c r="G604"/>
    </row>
    <row r="605" spans="7:7" x14ac:dyDescent="0.25">
      <c r="G605"/>
    </row>
    <row r="606" spans="7:7" x14ac:dyDescent="0.25">
      <c r="G606"/>
    </row>
    <row r="607" spans="7:7" x14ac:dyDescent="0.25">
      <c r="G607"/>
    </row>
    <row r="608" spans="7:7" x14ac:dyDescent="0.25">
      <c r="G608"/>
    </row>
    <row r="609" spans="7:7" x14ac:dyDescent="0.25">
      <c r="G609"/>
    </row>
    <row r="610" spans="7:7" x14ac:dyDescent="0.25">
      <c r="G610"/>
    </row>
    <row r="611" spans="7:7" x14ac:dyDescent="0.25">
      <c r="G611"/>
    </row>
    <row r="612" spans="7:7" x14ac:dyDescent="0.25">
      <c r="G612"/>
    </row>
    <row r="613" spans="7:7" x14ac:dyDescent="0.25">
      <c r="G613"/>
    </row>
    <row r="614" spans="7:7" x14ac:dyDescent="0.25">
      <c r="G614"/>
    </row>
    <row r="615" spans="7:7" x14ac:dyDescent="0.25">
      <c r="G615"/>
    </row>
    <row r="616" spans="7:7" x14ac:dyDescent="0.25">
      <c r="G616"/>
    </row>
    <row r="617" spans="7:7" x14ac:dyDescent="0.25">
      <c r="G617"/>
    </row>
    <row r="618" spans="7:7" x14ac:dyDescent="0.25">
      <c r="G618"/>
    </row>
    <row r="619" spans="7:7" x14ac:dyDescent="0.25">
      <c r="G619"/>
    </row>
    <row r="620" spans="7:7" x14ac:dyDescent="0.25">
      <c r="G620"/>
    </row>
    <row r="621" spans="7:7" x14ac:dyDescent="0.25">
      <c r="G621"/>
    </row>
    <row r="622" spans="7:7" x14ac:dyDescent="0.25">
      <c r="G622"/>
    </row>
    <row r="623" spans="7:7" x14ac:dyDescent="0.25">
      <c r="G623"/>
    </row>
    <row r="624" spans="7:7" x14ac:dyDescent="0.25">
      <c r="G624"/>
    </row>
    <row r="625" spans="7:7" x14ac:dyDescent="0.25">
      <c r="G625"/>
    </row>
    <row r="626" spans="7:7" x14ac:dyDescent="0.25">
      <c r="G626"/>
    </row>
    <row r="627" spans="7:7" x14ac:dyDescent="0.25">
      <c r="G627"/>
    </row>
    <row r="628" spans="7:7" x14ac:dyDescent="0.25">
      <c r="G628"/>
    </row>
    <row r="629" spans="7:7" x14ac:dyDescent="0.25">
      <c r="G629"/>
    </row>
    <row r="630" spans="7:7" x14ac:dyDescent="0.25">
      <c r="G630"/>
    </row>
    <row r="631" spans="7:7" x14ac:dyDescent="0.25">
      <c r="G631"/>
    </row>
    <row r="632" spans="7:7" x14ac:dyDescent="0.25">
      <c r="G632"/>
    </row>
    <row r="633" spans="7:7" x14ac:dyDescent="0.25">
      <c r="G633"/>
    </row>
    <row r="634" spans="7:7" x14ac:dyDescent="0.25">
      <c r="G634"/>
    </row>
    <row r="635" spans="7:7" x14ac:dyDescent="0.25">
      <c r="G635"/>
    </row>
    <row r="636" spans="7:7" x14ac:dyDescent="0.25">
      <c r="G636"/>
    </row>
    <row r="637" spans="7:7" x14ac:dyDescent="0.25">
      <c r="G637"/>
    </row>
    <row r="638" spans="7:7" x14ac:dyDescent="0.25">
      <c r="G638"/>
    </row>
    <row r="639" spans="7:7" x14ac:dyDescent="0.25">
      <c r="G639"/>
    </row>
    <row r="640" spans="7:7" x14ac:dyDescent="0.25">
      <c r="G640"/>
    </row>
    <row r="641" spans="7:7" x14ac:dyDescent="0.25">
      <c r="G641"/>
    </row>
    <row r="642" spans="7:7" x14ac:dyDescent="0.25">
      <c r="G642"/>
    </row>
    <row r="643" spans="7:7" x14ac:dyDescent="0.25">
      <c r="G643"/>
    </row>
    <row r="644" spans="7:7" x14ac:dyDescent="0.25">
      <c r="G644"/>
    </row>
    <row r="645" spans="7:7" x14ac:dyDescent="0.25">
      <c r="G645"/>
    </row>
    <row r="646" spans="7:7" x14ac:dyDescent="0.25">
      <c r="G646"/>
    </row>
    <row r="647" spans="7:7" x14ac:dyDescent="0.25">
      <c r="G647"/>
    </row>
    <row r="648" spans="7:7" x14ac:dyDescent="0.25">
      <c r="G648"/>
    </row>
    <row r="649" spans="7:7" x14ac:dyDescent="0.25">
      <c r="G649"/>
    </row>
    <row r="650" spans="7:7" x14ac:dyDescent="0.25">
      <c r="G650"/>
    </row>
    <row r="651" spans="7:7" x14ac:dyDescent="0.25">
      <c r="G651"/>
    </row>
    <row r="652" spans="7:7" x14ac:dyDescent="0.25">
      <c r="G652"/>
    </row>
    <row r="653" spans="7:7" x14ac:dyDescent="0.25">
      <c r="G653"/>
    </row>
    <row r="654" spans="7:7" x14ac:dyDescent="0.25">
      <c r="G654"/>
    </row>
    <row r="655" spans="7:7" x14ac:dyDescent="0.25">
      <c r="G655"/>
    </row>
    <row r="656" spans="7:7" x14ac:dyDescent="0.25">
      <c r="G656"/>
    </row>
    <row r="657" spans="7:7" x14ac:dyDescent="0.25">
      <c r="G657"/>
    </row>
    <row r="658" spans="7:7" x14ac:dyDescent="0.25">
      <c r="G658"/>
    </row>
    <row r="659" spans="7:7" x14ac:dyDescent="0.25">
      <c r="G659"/>
    </row>
    <row r="660" spans="7:7" x14ac:dyDescent="0.25">
      <c r="G660"/>
    </row>
    <row r="661" spans="7:7" x14ac:dyDescent="0.25">
      <c r="G661"/>
    </row>
    <row r="662" spans="7:7" x14ac:dyDescent="0.25">
      <c r="G662"/>
    </row>
    <row r="663" spans="7:7" x14ac:dyDescent="0.25">
      <c r="G663"/>
    </row>
    <row r="664" spans="7:7" x14ac:dyDescent="0.25">
      <c r="G664"/>
    </row>
    <row r="665" spans="7:7" x14ac:dyDescent="0.25">
      <c r="G665"/>
    </row>
    <row r="666" spans="7:7" x14ac:dyDescent="0.25">
      <c r="G666"/>
    </row>
    <row r="667" spans="7:7" x14ac:dyDescent="0.25">
      <c r="G667"/>
    </row>
    <row r="668" spans="7:7" x14ac:dyDescent="0.25">
      <c r="G668"/>
    </row>
    <row r="669" spans="7:7" x14ac:dyDescent="0.25">
      <c r="G669"/>
    </row>
    <row r="670" spans="7:7" x14ac:dyDescent="0.25">
      <c r="G670"/>
    </row>
    <row r="671" spans="7:7" x14ac:dyDescent="0.25">
      <c r="G671"/>
    </row>
    <row r="672" spans="7:7" x14ac:dyDescent="0.25">
      <c r="G672"/>
    </row>
    <row r="673" spans="7:7" x14ac:dyDescent="0.25">
      <c r="G673"/>
    </row>
    <row r="674" spans="7:7" x14ac:dyDescent="0.25">
      <c r="G674"/>
    </row>
    <row r="675" spans="7:7" x14ac:dyDescent="0.25">
      <c r="G675"/>
    </row>
    <row r="676" spans="7:7" x14ac:dyDescent="0.25">
      <c r="G676"/>
    </row>
    <row r="677" spans="7:7" x14ac:dyDescent="0.25">
      <c r="G677"/>
    </row>
    <row r="678" spans="7:7" x14ac:dyDescent="0.25">
      <c r="G678"/>
    </row>
    <row r="679" spans="7:7" x14ac:dyDescent="0.25">
      <c r="G679"/>
    </row>
    <row r="680" spans="7:7" x14ac:dyDescent="0.25">
      <c r="G680"/>
    </row>
    <row r="681" spans="7:7" x14ac:dyDescent="0.25">
      <c r="G681"/>
    </row>
    <row r="682" spans="7:7" x14ac:dyDescent="0.25">
      <c r="G682"/>
    </row>
    <row r="683" spans="7:7" x14ac:dyDescent="0.25">
      <c r="G683"/>
    </row>
    <row r="684" spans="7:7" x14ac:dyDescent="0.25">
      <c r="G684"/>
    </row>
    <row r="685" spans="7:7" x14ac:dyDescent="0.25">
      <c r="G685"/>
    </row>
    <row r="686" spans="7:7" x14ac:dyDescent="0.25">
      <c r="G686"/>
    </row>
    <row r="687" spans="7:7" x14ac:dyDescent="0.25">
      <c r="G687"/>
    </row>
    <row r="688" spans="7:7" x14ac:dyDescent="0.25">
      <c r="G688"/>
    </row>
    <row r="689" spans="7:7" x14ac:dyDescent="0.25">
      <c r="G689"/>
    </row>
    <row r="690" spans="7:7" x14ac:dyDescent="0.25">
      <c r="G690"/>
    </row>
    <row r="691" spans="7:7" x14ac:dyDescent="0.25">
      <c r="G691"/>
    </row>
    <row r="692" spans="7:7" x14ac:dyDescent="0.25">
      <c r="G692"/>
    </row>
    <row r="693" spans="7:7" x14ac:dyDescent="0.25">
      <c r="G693"/>
    </row>
    <row r="694" spans="7:7" x14ac:dyDescent="0.25">
      <c r="G694"/>
    </row>
    <row r="695" spans="7:7" x14ac:dyDescent="0.25">
      <c r="G695"/>
    </row>
    <row r="696" spans="7:7" x14ac:dyDescent="0.25">
      <c r="G696"/>
    </row>
    <row r="697" spans="7:7" x14ac:dyDescent="0.25">
      <c r="G697"/>
    </row>
    <row r="698" spans="7:7" x14ac:dyDescent="0.25">
      <c r="G698"/>
    </row>
    <row r="699" spans="7:7" x14ac:dyDescent="0.25">
      <c r="G699"/>
    </row>
    <row r="700" spans="7:7" x14ac:dyDescent="0.25">
      <c r="G700"/>
    </row>
    <row r="701" spans="7:7" x14ac:dyDescent="0.25">
      <c r="G701"/>
    </row>
    <row r="702" spans="7:7" x14ac:dyDescent="0.25">
      <c r="G702"/>
    </row>
    <row r="703" spans="7:7" x14ac:dyDescent="0.25">
      <c r="G703"/>
    </row>
    <row r="704" spans="7:7" x14ac:dyDescent="0.25">
      <c r="G704"/>
    </row>
    <row r="705" spans="7:7" x14ac:dyDescent="0.25">
      <c r="G705"/>
    </row>
    <row r="706" spans="7:7" x14ac:dyDescent="0.25">
      <c r="G706"/>
    </row>
    <row r="707" spans="7:7" x14ac:dyDescent="0.25">
      <c r="G707"/>
    </row>
    <row r="708" spans="7:7" x14ac:dyDescent="0.25">
      <c r="G708"/>
    </row>
    <row r="709" spans="7:7" x14ac:dyDescent="0.25">
      <c r="G709"/>
    </row>
    <row r="710" spans="7:7" x14ac:dyDescent="0.25">
      <c r="G710"/>
    </row>
    <row r="711" spans="7:7" x14ac:dyDescent="0.25">
      <c r="G711"/>
    </row>
    <row r="712" spans="7:7" x14ac:dyDescent="0.25">
      <c r="G712"/>
    </row>
    <row r="713" spans="7:7" x14ac:dyDescent="0.25">
      <c r="G713"/>
    </row>
    <row r="714" spans="7:7" x14ac:dyDescent="0.25">
      <c r="G714"/>
    </row>
    <row r="715" spans="7:7" x14ac:dyDescent="0.25">
      <c r="G715"/>
    </row>
    <row r="716" spans="7:7" x14ac:dyDescent="0.25">
      <c r="G716"/>
    </row>
    <row r="717" spans="7:7" x14ac:dyDescent="0.25">
      <c r="G717"/>
    </row>
    <row r="718" spans="7:7" x14ac:dyDescent="0.25">
      <c r="G718"/>
    </row>
    <row r="719" spans="7:7" x14ac:dyDescent="0.25">
      <c r="G719"/>
    </row>
    <row r="720" spans="7:7" x14ac:dyDescent="0.25">
      <c r="G720"/>
    </row>
    <row r="721" spans="7:7" x14ac:dyDescent="0.25">
      <c r="G721"/>
    </row>
    <row r="722" spans="7:7" x14ac:dyDescent="0.25">
      <c r="G722"/>
    </row>
    <row r="723" spans="7:7" x14ac:dyDescent="0.25">
      <c r="G723"/>
    </row>
    <row r="724" spans="7:7" x14ac:dyDescent="0.25">
      <c r="G724"/>
    </row>
    <row r="725" spans="7:7" x14ac:dyDescent="0.25">
      <c r="G725"/>
    </row>
    <row r="726" spans="7:7" x14ac:dyDescent="0.25">
      <c r="G726"/>
    </row>
    <row r="727" spans="7:7" x14ac:dyDescent="0.25">
      <c r="G727"/>
    </row>
    <row r="728" spans="7:7" x14ac:dyDescent="0.25">
      <c r="G728"/>
    </row>
    <row r="729" spans="7:7" x14ac:dyDescent="0.25">
      <c r="G729"/>
    </row>
    <row r="730" spans="7:7" x14ac:dyDescent="0.25">
      <c r="G730"/>
    </row>
    <row r="731" spans="7:7" x14ac:dyDescent="0.25">
      <c r="G731"/>
    </row>
    <row r="732" spans="7:7" x14ac:dyDescent="0.25">
      <c r="G732"/>
    </row>
    <row r="733" spans="7:7" x14ac:dyDescent="0.25">
      <c r="G733"/>
    </row>
    <row r="734" spans="7:7" x14ac:dyDescent="0.25">
      <c r="G734"/>
    </row>
    <row r="735" spans="7:7" x14ac:dyDescent="0.25">
      <c r="G735"/>
    </row>
    <row r="736" spans="7:7" x14ac:dyDescent="0.25">
      <c r="G736"/>
    </row>
    <row r="737" spans="7:7" x14ac:dyDescent="0.25">
      <c r="G737"/>
    </row>
    <row r="738" spans="7:7" x14ac:dyDescent="0.25">
      <c r="G738"/>
    </row>
    <row r="739" spans="7:7" x14ac:dyDescent="0.25">
      <c r="G739"/>
    </row>
    <row r="740" spans="7:7" x14ac:dyDescent="0.25">
      <c r="G740"/>
    </row>
    <row r="741" spans="7:7" x14ac:dyDescent="0.25">
      <c r="G741"/>
    </row>
    <row r="742" spans="7:7" x14ac:dyDescent="0.25">
      <c r="G742"/>
    </row>
    <row r="743" spans="7:7" x14ac:dyDescent="0.25">
      <c r="G743"/>
    </row>
    <row r="744" spans="7:7" x14ac:dyDescent="0.25">
      <c r="G744"/>
    </row>
    <row r="745" spans="7:7" x14ac:dyDescent="0.25">
      <c r="G745"/>
    </row>
    <row r="746" spans="7:7" x14ac:dyDescent="0.25">
      <c r="G746"/>
    </row>
    <row r="747" spans="7:7" x14ac:dyDescent="0.25">
      <c r="G747"/>
    </row>
    <row r="748" spans="7:7" x14ac:dyDescent="0.25">
      <c r="G748"/>
    </row>
    <row r="749" spans="7:7" x14ac:dyDescent="0.25">
      <c r="G749"/>
    </row>
    <row r="750" spans="7:7" x14ac:dyDescent="0.25">
      <c r="G750"/>
    </row>
    <row r="751" spans="7:7" x14ac:dyDescent="0.25">
      <c r="G751"/>
    </row>
    <row r="752" spans="7:7" x14ac:dyDescent="0.25">
      <c r="G752"/>
    </row>
    <row r="753" spans="7:7" x14ac:dyDescent="0.25">
      <c r="G753"/>
    </row>
    <row r="754" spans="7:7" x14ac:dyDescent="0.25">
      <c r="G754"/>
    </row>
    <row r="755" spans="7:7" x14ac:dyDescent="0.25">
      <c r="G755"/>
    </row>
    <row r="756" spans="7:7" x14ac:dyDescent="0.25">
      <c r="G756"/>
    </row>
    <row r="757" spans="7:7" x14ac:dyDescent="0.25">
      <c r="G757"/>
    </row>
    <row r="758" spans="7:7" x14ac:dyDescent="0.25">
      <c r="G758"/>
    </row>
    <row r="759" spans="7:7" x14ac:dyDescent="0.25">
      <c r="G759"/>
    </row>
    <row r="760" spans="7:7" x14ac:dyDescent="0.25">
      <c r="G760"/>
    </row>
    <row r="761" spans="7:7" x14ac:dyDescent="0.25">
      <c r="G761"/>
    </row>
    <row r="762" spans="7:7" x14ac:dyDescent="0.25">
      <c r="G762"/>
    </row>
    <row r="763" spans="7:7" x14ac:dyDescent="0.25">
      <c r="G763"/>
    </row>
    <row r="764" spans="7:7" x14ac:dyDescent="0.25">
      <c r="G764"/>
    </row>
    <row r="765" spans="7:7" x14ac:dyDescent="0.25">
      <c r="G765"/>
    </row>
    <row r="766" spans="7:7" x14ac:dyDescent="0.25">
      <c r="G766"/>
    </row>
    <row r="767" spans="7:7" x14ac:dyDescent="0.25">
      <c r="G767"/>
    </row>
    <row r="768" spans="7:7" x14ac:dyDescent="0.25">
      <c r="G768"/>
    </row>
    <row r="769" spans="7:7" x14ac:dyDescent="0.25">
      <c r="G769"/>
    </row>
    <row r="770" spans="7:7" x14ac:dyDescent="0.25">
      <c r="G770"/>
    </row>
    <row r="771" spans="7:7" x14ac:dyDescent="0.25">
      <c r="G771"/>
    </row>
    <row r="772" spans="7:7" x14ac:dyDescent="0.25">
      <c r="G772"/>
    </row>
    <row r="773" spans="7:7" x14ac:dyDescent="0.25">
      <c r="G773"/>
    </row>
    <row r="774" spans="7:7" x14ac:dyDescent="0.25">
      <c r="G774"/>
    </row>
    <row r="775" spans="7:7" x14ac:dyDescent="0.25">
      <c r="G775"/>
    </row>
    <row r="776" spans="7:7" x14ac:dyDescent="0.25">
      <c r="G776"/>
    </row>
    <row r="777" spans="7:7" x14ac:dyDescent="0.25">
      <c r="G777"/>
    </row>
    <row r="778" spans="7:7" x14ac:dyDescent="0.25">
      <c r="G778"/>
    </row>
    <row r="779" spans="7:7" x14ac:dyDescent="0.25">
      <c r="G779"/>
    </row>
    <row r="780" spans="7:7" x14ac:dyDescent="0.25">
      <c r="G780"/>
    </row>
    <row r="781" spans="7:7" x14ac:dyDescent="0.25">
      <c r="G781"/>
    </row>
    <row r="782" spans="7:7" x14ac:dyDescent="0.25">
      <c r="G782"/>
    </row>
    <row r="783" spans="7:7" x14ac:dyDescent="0.25">
      <c r="G783"/>
    </row>
    <row r="784" spans="7:7" x14ac:dyDescent="0.25">
      <c r="G784"/>
    </row>
    <row r="785" spans="7:7" x14ac:dyDescent="0.25">
      <c r="G785"/>
    </row>
    <row r="786" spans="7:7" x14ac:dyDescent="0.25">
      <c r="G786"/>
    </row>
    <row r="787" spans="7:7" x14ac:dyDescent="0.25">
      <c r="G787"/>
    </row>
    <row r="788" spans="7:7" x14ac:dyDescent="0.25">
      <c r="G788"/>
    </row>
    <row r="789" spans="7:7" x14ac:dyDescent="0.25">
      <c r="G789"/>
    </row>
    <row r="790" spans="7:7" x14ac:dyDescent="0.25">
      <c r="G790"/>
    </row>
    <row r="791" spans="7:7" x14ac:dyDescent="0.25">
      <c r="G791"/>
    </row>
    <row r="792" spans="7:7" x14ac:dyDescent="0.25">
      <c r="G792"/>
    </row>
    <row r="793" spans="7:7" x14ac:dyDescent="0.25">
      <c r="G793"/>
    </row>
    <row r="794" spans="7:7" x14ac:dyDescent="0.25">
      <c r="G794"/>
    </row>
    <row r="795" spans="7:7" x14ac:dyDescent="0.25">
      <c r="G795"/>
    </row>
    <row r="796" spans="7:7" x14ac:dyDescent="0.25">
      <c r="G796"/>
    </row>
    <row r="797" spans="7:7" x14ac:dyDescent="0.25">
      <c r="G797"/>
    </row>
    <row r="798" spans="7:7" x14ac:dyDescent="0.25">
      <c r="G798"/>
    </row>
    <row r="799" spans="7:7" x14ac:dyDescent="0.25">
      <c r="G799"/>
    </row>
    <row r="800" spans="7:7" x14ac:dyDescent="0.25">
      <c r="G800"/>
    </row>
    <row r="801" spans="7:7" x14ac:dyDescent="0.25">
      <c r="G801"/>
    </row>
    <row r="802" spans="7:7" x14ac:dyDescent="0.25">
      <c r="G802"/>
    </row>
    <row r="803" spans="7:7" x14ac:dyDescent="0.25">
      <c r="G803"/>
    </row>
    <row r="804" spans="7:7" x14ac:dyDescent="0.25">
      <c r="G804"/>
    </row>
    <row r="805" spans="7:7" x14ac:dyDescent="0.25">
      <c r="G805"/>
    </row>
    <row r="806" spans="7:7" x14ac:dyDescent="0.25">
      <c r="G806"/>
    </row>
    <row r="807" spans="7:7" x14ac:dyDescent="0.25">
      <c r="G807"/>
    </row>
    <row r="808" spans="7:7" x14ac:dyDescent="0.25">
      <c r="G808"/>
    </row>
    <row r="809" spans="7:7" x14ac:dyDescent="0.25">
      <c r="G809"/>
    </row>
    <row r="810" spans="7:7" x14ac:dyDescent="0.25">
      <c r="G810"/>
    </row>
    <row r="811" spans="7:7" x14ac:dyDescent="0.25">
      <c r="G811"/>
    </row>
    <row r="812" spans="7:7" x14ac:dyDescent="0.25">
      <c r="G812"/>
    </row>
    <row r="813" spans="7:7" x14ac:dyDescent="0.25">
      <c r="G813"/>
    </row>
    <row r="814" spans="7:7" x14ac:dyDescent="0.25">
      <c r="G814"/>
    </row>
    <row r="815" spans="7:7" x14ac:dyDescent="0.25">
      <c r="G815"/>
    </row>
    <row r="816" spans="7:7" x14ac:dyDescent="0.25">
      <c r="G816"/>
    </row>
    <row r="817" spans="7:7" x14ac:dyDescent="0.25">
      <c r="G817"/>
    </row>
    <row r="818" spans="7:7" x14ac:dyDescent="0.25">
      <c r="G818"/>
    </row>
    <row r="819" spans="7:7" x14ac:dyDescent="0.25">
      <c r="G819"/>
    </row>
    <row r="820" spans="7:7" x14ac:dyDescent="0.25">
      <c r="G820"/>
    </row>
    <row r="821" spans="7:7" x14ac:dyDescent="0.25">
      <c r="G821"/>
    </row>
    <row r="822" spans="7:7" x14ac:dyDescent="0.25">
      <c r="G822"/>
    </row>
    <row r="823" spans="7:7" x14ac:dyDescent="0.25">
      <c r="G823"/>
    </row>
    <row r="824" spans="7:7" x14ac:dyDescent="0.25">
      <c r="G824"/>
    </row>
    <row r="825" spans="7:7" x14ac:dyDescent="0.25">
      <c r="G825"/>
    </row>
    <row r="826" spans="7:7" x14ac:dyDescent="0.25">
      <c r="G826"/>
    </row>
    <row r="827" spans="7:7" x14ac:dyDescent="0.25">
      <c r="G827"/>
    </row>
    <row r="828" spans="7:7" x14ac:dyDescent="0.25">
      <c r="G828"/>
    </row>
    <row r="829" spans="7:7" x14ac:dyDescent="0.25">
      <c r="G829"/>
    </row>
    <row r="830" spans="7:7" x14ac:dyDescent="0.25">
      <c r="G830"/>
    </row>
    <row r="831" spans="7:7" x14ac:dyDescent="0.25">
      <c r="G831"/>
    </row>
    <row r="832" spans="7:7" x14ac:dyDescent="0.25">
      <c r="G832"/>
    </row>
    <row r="833" spans="7:7" x14ac:dyDescent="0.25">
      <c r="G833"/>
    </row>
    <row r="834" spans="7:7" x14ac:dyDescent="0.25">
      <c r="G834"/>
    </row>
    <row r="835" spans="7:7" x14ac:dyDescent="0.25">
      <c r="G835"/>
    </row>
    <row r="836" spans="7:7" x14ac:dyDescent="0.25">
      <c r="G836"/>
    </row>
    <row r="837" spans="7:7" x14ac:dyDescent="0.25">
      <c r="G837"/>
    </row>
    <row r="838" spans="7:7" x14ac:dyDescent="0.25">
      <c r="G838"/>
    </row>
    <row r="839" spans="7:7" x14ac:dyDescent="0.25">
      <c r="G839"/>
    </row>
    <row r="840" spans="7:7" x14ac:dyDescent="0.25">
      <c r="G840"/>
    </row>
    <row r="841" spans="7:7" x14ac:dyDescent="0.25">
      <c r="G841"/>
    </row>
    <row r="842" spans="7:7" x14ac:dyDescent="0.25">
      <c r="G842"/>
    </row>
    <row r="843" spans="7:7" x14ac:dyDescent="0.25">
      <c r="G843"/>
    </row>
    <row r="844" spans="7:7" x14ac:dyDescent="0.25">
      <c r="G844"/>
    </row>
    <row r="845" spans="7:7" x14ac:dyDescent="0.25">
      <c r="G845"/>
    </row>
    <row r="846" spans="7:7" x14ac:dyDescent="0.25">
      <c r="G846"/>
    </row>
    <row r="847" spans="7:7" x14ac:dyDescent="0.25">
      <c r="G847"/>
    </row>
    <row r="848" spans="7:7" x14ac:dyDescent="0.25">
      <c r="G848"/>
    </row>
    <row r="849" spans="7:7" x14ac:dyDescent="0.25">
      <c r="G849"/>
    </row>
    <row r="850" spans="7:7" x14ac:dyDescent="0.25">
      <c r="G850"/>
    </row>
    <row r="851" spans="7:7" x14ac:dyDescent="0.25">
      <c r="G851"/>
    </row>
    <row r="852" spans="7:7" x14ac:dyDescent="0.25">
      <c r="G852"/>
    </row>
    <row r="853" spans="7:7" x14ac:dyDescent="0.25">
      <c r="G853"/>
    </row>
    <row r="854" spans="7:7" x14ac:dyDescent="0.25">
      <c r="G854"/>
    </row>
    <row r="855" spans="7:7" x14ac:dyDescent="0.25">
      <c r="G855"/>
    </row>
    <row r="856" spans="7:7" x14ac:dyDescent="0.25">
      <c r="G856"/>
    </row>
    <row r="857" spans="7:7" x14ac:dyDescent="0.25">
      <c r="G857"/>
    </row>
    <row r="858" spans="7:7" x14ac:dyDescent="0.25">
      <c r="G858"/>
    </row>
    <row r="859" spans="7:7" x14ac:dyDescent="0.25">
      <c r="G859"/>
    </row>
    <row r="860" spans="7:7" x14ac:dyDescent="0.25">
      <c r="G860"/>
    </row>
    <row r="861" spans="7:7" x14ac:dyDescent="0.25">
      <c r="G861"/>
    </row>
    <row r="862" spans="7:7" x14ac:dyDescent="0.25">
      <c r="G862"/>
    </row>
    <row r="863" spans="7:7" x14ac:dyDescent="0.25">
      <c r="G863"/>
    </row>
    <row r="864" spans="7:7" x14ac:dyDescent="0.25">
      <c r="G864"/>
    </row>
    <row r="865" spans="7:7" x14ac:dyDescent="0.25">
      <c r="G865"/>
    </row>
    <row r="866" spans="7:7" x14ac:dyDescent="0.25">
      <c r="G866"/>
    </row>
    <row r="867" spans="7:7" x14ac:dyDescent="0.25">
      <c r="G867"/>
    </row>
    <row r="868" spans="7:7" x14ac:dyDescent="0.25">
      <c r="G868"/>
    </row>
    <row r="869" spans="7:7" x14ac:dyDescent="0.25">
      <c r="G869"/>
    </row>
    <row r="870" spans="7:7" x14ac:dyDescent="0.25">
      <c r="G870"/>
    </row>
    <row r="871" spans="7:7" x14ac:dyDescent="0.25">
      <c r="G871"/>
    </row>
    <row r="872" spans="7:7" x14ac:dyDescent="0.25">
      <c r="G872"/>
    </row>
    <row r="873" spans="7:7" x14ac:dyDescent="0.25">
      <c r="G873"/>
    </row>
    <row r="874" spans="7:7" x14ac:dyDescent="0.25">
      <c r="G874"/>
    </row>
    <row r="875" spans="7:7" x14ac:dyDescent="0.25">
      <c r="G875"/>
    </row>
    <row r="876" spans="7:7" x14ac:dyDescent="0.25">
      <c r="G876"/>
    </row>
    <row r="877" spans="7:7" x14ac:dyDescent="0.25">
      <c r="G877"/>
    </row>
    <row r="878" spans="7:7" x14ac:dyDescent="0.25">
      <c r="G878"/>
    </row>
    <row r="879" spans="7:7" x14ac:dyDescent="0.25">
      <c r="G879"/>
    </row>
    <row r="880" spans="7:7" x14ac:dyDescent="0.25">
      <c r="G880"/>
    </row>
    <row r="881" spans="7:7" x14ac:dyDescent="0.25">
      <c r="G881"/>
    </row>
    <row r="882" spans="7:7" x14ac:dyDescent="0.25">
      <c r="G882"/>
    </row>
    <row r="883" spans="7:7" x14ac:dyDescent="0.25">
      <c r="G883"/>
    </row>
    <row r="884" spans="7:7" x14ac:dyDescent="0.25">
      <c r="G884"/>
    </row>
    <row r="885" spans="7:7" x14ac:dyDescent="0.25">
      <c r="G885"/>
    </row>
    <row r="886" spans="7:7" x14ac:dyDescent="0.25">
      <c r="G886"/>
    </row>
    <row r="887" spans="7:7" x14ac:dyDescent="0.25">
      <c r="G887"/>
    </row>
    <row r="888" spans="7:7" x14ac:dyDescent="0.25">
      <c r="G888"/>
    </row>
    <row r="889" spans="7:7" x14ac:dyDescent="0.25">
      <c r="G889"/>
    </row>
    <row r="890" spans="7:7" x14ac:dyDescent="0.25">
      <c r="G890"/>
    </row>
    <row r="891" spans="7:7" x14ac:dyDescent="0.25">
      <c r="G891"/>
    </row>
    <row r="892" spans="7:7" x14ac:dyDescent="0.25">
      <c r="G892"/>
    </row>
    <row r="893" spans="7:7" x14ac:dyDescent="0.25">
      <c r="G893"/>
    </row>
    <row r="894" spans="7:7" x14ac:dyDescent="0.25">
      <c r="G894"/>
    </row>
    <row r="895" spans="7:7" x14ac:dyDescent="0.25">
      <c r="G895"/>
    </row>
    <row r="896" spans="7:7" x14ac:dyDescent="0.25">
      <c r="G896"/>
    </row>
    <row r="897" spans="7:7" x14ac:dyDescent="0.25">
      <c r="G897"/>
    </row>
    <row r="898" spans="7:7" x14ac:dyDescent="0.25">
      <c r="G898"/>
    </row>
    <row r="899" spans="7:7" x14ac:dyDescent="0.25">
      <c r="G899"/>
    </row>
    <row r="900" spans="7:7" x14ac:dyDescent="0.25">
      <c r="G900"/>
    </row>
    <row r="901" spans="7:7" x14ac:dyDescent="0.25">
      <c r="G901"/>
    </row>
    <row r="902" spans="7:7" x14ac:dyDescent="0.25">
      <c r="G902"/>
    </row>
    <row r="903" spans="7:7" x14ac:dyDescent="0.25">
      <c r="G903"/>
    </row>
    <row r="904" spans="7:7" x14ac:dyDescent="0.25">
      <c r="G904"/>
    </row>
    <row r="905" spans="7:7" x14ac:dyDescent="0.25">
      <c r="G905"/>
    </row>
    <row r="906" spans="7:7" x14ac:dyDescent="0.25">
      <c r="G906"/>
    </row>
    <row r="907" spans="7:7" x14ac:dyDescent="0.25">
      <c r="G907"/>
    </row>
    <row r="908" spans="7:7" x14ac:dyDescent="0.25">
      <c r="G908"/>
    </row>
    <row r="909" spans="7:7" x14ac:dyDescent="0.25">
      <c r="G909"/>
    </row>
    <row r="910" spans="7:7" x14ac:dyDescent="0.25">
      <c r="G910"/>
    </row>
    <row r="911" spans="7:7" x14ac:dyDescent="0.25">
      <c r="G911"/>
    </row>
    <row r="912" spans="7:7" x14ac:dyDescent="0.25">
      <c r="G912"/>
    </row>
    <row r="913" spans="7:7" x14ac:dyDescent="0.25">
      <c r="G913"/>
    </row>
    <row r="914" spans="7:7" x14ac:dyDescent="0.25">
      <c r="G914"/>
    </row>
    <row r="915" spans="7:7" x14ac:dyDescent="0.25">
      <c r="G915"/>
    </row>
    <row r="916" spans="7:7" x14ac:dyDescent="0.25">
      <c r="G916"/>
    </row>
    <row r="917" spans="7:7" x14ac:dyDescent="0.25">
      <c r="G917"/>
    </row>
    <row r="918" spans="7:7" x14ac:dyDescent="0.25">
      <c r="G918"/>
    </row>
    <row r="919" spans="7:7" x14ac:dyDescent="0.25">
      <c r="G919"/>
    </row>
    <row r="920" spans="7:7" x14ac:dyDescent="0.25">
      <c r="G920"/>
    </row>
    <row r="921" spans="7:7" x14ac:dyDescent="0.25">
      <c r="G921"/>
    </row>
    <row r="922" spans="7:7" x14ac:dyDescent="0.25">
      <c r="G922"/>
    </row>
    <row r="923" spans="7:7" x14ac:dyDescent="0.25">
      <c r="G923"/>
    </row>
    <row r="924" spans="7:7" x14ac:dyDescent="0.25">
      <c r="G924"/>
    </row>
    <row r="925" spans="7:7" x14ac:dyDescent="0.25">
      <c r="G925"/>
    </row>
    <row r="926" spans="7:7" x14ac:dyDescent="0.25">
      <c r="G926"/>
    </row>
    <row r="927" spans="7:7" x14ac:dyDescent="0.25">
      <c r="G927"/>
    </row>
    <row r="928" spans="7:7" x14ac:dyDescent="0.25">
      <c r="G928"/>
    </row>
    <row r="929" spans="7:7" x14ac:dyDescent="0.25">
      <c r="G929"/>
    </row>
    <row r="930" spans="7:7" x14ac:dyDescent="0.25">
      <c r="G930"/>
    </row>
    <row r="931" spans="7:7" x14ac:dyDescent="0.25">
      <c r="G931"/>
    </row>
    <row r="932" spans="7:7" x14ac:dyDescent="0.25">
      <c r="G932"/>
    </row>
    <row r="933" spans="7:7" x14ac:dyDescent="0.25">
      <c r="G933"/>
    </row>
    <row r="934" spans="7:7" x14ac:dyDescent="0.25">
      <c r="G934"/>
    </row>
    <row r="935" spans="7:7" x14ac:dyDescent="0.25">
      <c r="G935"/>
    </row>
    <row r="936" spans="7:7" x14ac:dyDescent="0.25">
      <c r="G936"/>
    </row>
    <row r="937" spans="7:7" x14ac:dyDescent="0.25">
      <c r="G937"/>
    </row>
    <row r="938" spans="7:7" x14ac:dyDescent="0.25">
      <c r="G938"/>
    </row>
    <row r="939" spans="7:7" x14ac:dyDescent="0.25">
      <c r="G939"/>
    </row>
    <row r="940" spans="7:7" x14ac:dyDescent="0.25">
      <c r="G940"/>
    </row>
    <row r="941" spans="7:7" x14ac:dyDescent="0.25">
      <c r="G941"/>
    </row>
    <row r="942" spans="7:7" x14ac:dyDescent="0.25">
      <c r="G942"/>
    </row>
    <row r="943" spans="7:7" x14ac:dyDescent="0.25">
      <c r="G943"/>
    </row>
    <row r="944" spans="7:7" x14ac:dyDescent="0.25">
      <c r="G944"/>
    </row>
    <row r="945" spans="7:7" x14ac:dyDescent="0.25">
      <c r="G945"/>
    </row>
    <row r="946" spans="7:7" x14ac:dyDescent="0.25">
      <c r="G946"/>
    </row>
    <row r="947" spans="7:7" x14ac:dyDescent="0.25">
      <c r="G947"/>
    </row>
    <row r="948" spans="7:7" x14ac:dyDescent="0.25">
      <c r="G948"/>
    </row>
    <row r="949" spans="7:7" x14ac:dyDescent="0.25">
      <c r="G949"/>
    </row>
    <row r="950" spans="7:7" x14ac:dyDescent="0.25">
      <c r="G950"/>
    </row>
    <row r="951" spans="7:7" x14ac:dyDescent="0.25">
      <c r="G951"/>
    </row>
    <row r="952" spans="7:7" x14ac:dyDescent="0.25">
      <c r="G952"/>
    </row>
    <row r="953" spans="7:7" x14ac:dyDescent="0.25">
      <c r="G953"/>
    </row>
    <row r="954" spans="7:7" x14ac:dyDescent="0.25">
      <c r="G954"/>
    </row>
    <row r="955" spans="7:7" x14ac:dyDescent="0.25">
      <c r="G955"/>
    </row>
    <row r="956" spans="7:7" x14ac:dyDescent="0.25">
      <c r="G956"/>
    </row>
    <row r="957" spans="7:7" x14ac:dyDescent="0.25">
      <c r="G957"/>
    </row>
    <row r="958" spans="7:7" x14ac:dyDescent="0.25">
      <c r="G958"/>
    </row>
    <row r="959" spans="7:7" x14ac:dyDescent="0.25">
      <c r="G959"/>
    </row>
    <row r="960" spans="7:7" x14ac:dyDescent="0.25">
      <c r="G960"/>
    </row>
    <row r="961" spans="7:7" x14ac:dyDescent="0.25">
      <c r="G961"/>
    </row>
    <row r="962" spans="7:7" x14ac:dyDescent="0.25">
      <c r="G962"/>
    </row>
    <row r="963" spans="7:7" x14ac:dyDescent="0.25">
      <c r="G963"/>
    </row>
    <row r="964" spans="7:7" x14ac:dyDescent="0.25">
      <c r="G964"/>
    </row>
    <row r="965" spans="7:7" x14ac:dyDescent="0.25">
      <c r="G965"/>
    </row>
    <row r="966" spans="7:7" x14ac:dyDescent="0.25">
      <c r="G966"/>
    </row>
    <row r="967" spans="7:7" x14ac:dyDescent="0.25">
      <c r="G967"/>
    </row>
    <row r="968" spans="7:7" x14ac:dyDescent="0.25">
      <c r="G968"/>
    </row>
    <row r="969" spans="7:7" x14ac:dyDescent="0.25">
      <c r="G969"/>
    </row>
    <row r="970" spans="7:7" x14ac:dyDescent="0.25">
      <c r="G970"/>
    </row>
    <row r="971" spans="7:7" x14ac:dyDescent="0.25">
      <c r="G971"/>
    </row>
    <row r="972" spans="7:7" x14ac:dyDescent="0.25">
      <c r="G972"/>
    </row>
    <row r="973" spans="7:7" x14ac:dyDescent="0.25">
      <c r="G973"/>
    </row>
    <row r="974" spans="7:7" x14ac:dyDescent="0.25">
      <c r="G974"/>
    </row>
    <row r="975" spans="7:7" x14ac:dyDescent="0.25">
      <c r="G975"/>
    </row>
    <row r="976" spans="7:7" x14ac:dyDescent="0.25">
      <c r="G976"/>
    </row>
    <row r="977" spans="7:7" x14ac:dyDescent="0.25">
      <c r="G977"/>
    </row>
    <row r="978" spans="7:7" x14ac:dyDescent="0.25">
      <c r="G978"/>
    </row>
    <row r="979" spans="7:7" x14ac:dyDescent="0.25">
      <c r="G979"/>
    </row>
    <row r="980" spans="7:7" x14ac:dyDescent="0.25">
      <c r="G980"/>
    </row>
    <row r="981" spans="7:7" x14ac:dyDescent="0.25">
      <c r="G981"/>
    </row>
    <row r="982" spans="7:7" x14ac:dyDescent="0.25">
      <c r="G982"/>
    </row>
    <row r="983" spans="7:7" x14ac:dyDescent="0.25">
      <c r="G983"/>
    </row>
    <row r="984" spans="7:7" x14ac:dyDescent="0.25">
      <c r="G984"/>
    </row>
    <row r="985" spans="7:7" x14ac:dyDescent="0.25">
      <c r="G985"/>
    </row>
    <row r="986" spans="7:7" x14ac:dyDescent="0.25">
      <c r="G986"/>
    </row>
    <row r="987" spans="7:7" x14ac:dyDescent="0.25">
      <c r="G987"/>
    </row>
    <row r="988" spans="7:7" x14ac:dyDescent="0.25">
      <c r="G988"/>
    </row>
    <row r="989" spans="7:7" x14ac:dyDescent="0.25">
      <c r="G989"/>
    </row>
    <row r="990" spans="7:7" x14ac:dyDescent="0.25">
      <c r="G990"/>
    </row>
    <row r="991" spans="7:7" x14ac:dyDescent="0.25">
      <c r="G991"/>
    </row>
    <row r="992" spans="7:7" x14ac:dyDescent="0.25">
      <c r="G992"/>
    </row>
    <row r="993" spans="7:7" x14ac:dyDescent="0.25">
      <c r="G993"/>
    </row>
    <row r="994" spans="7:7" x14ac:dyDescent="0.25">
      <c r="G994"/>
    </row>
    <row r="995" spans="7:7" x14ac:dyDescent="0.25">
      <c r="G995"/>
    </row>
    <row r="996" spans="7:7" x14ac:dyDescent="0.25">
      <c r="G996"/>
    </row>
    <row r="997" spans="7:7" x14ac:dyDescent="0.25">
      <c r="G997"/>
    </row>
    <row r="998" spans="7:7" x14ac:dyDescent="0.25">
      <c r="G998"/>
    </row>
    <row r="999" spans="7:7" x14ac:dyDescent="0.25">
      <c r="G999"/>
    </row>
    <row r="1000" spans="7:7" x14ac:dyDescent="0.25">
      <c r="G1000"/>
    </row>
    <row r="1001" spans="7:7" x14ac:dyDescent="0.25">
      <c r="G1001"/>
    </row>
    <row r="1002" spans="7:7" x14ac:dyDescent="0.25">
      <c r="G1002"/>
    </row>
    <row r="1003" spans="7:7" x14ac:dyDescent="0.25">
      <c r="G1003"/>
    </row>
    <row r="1004" spans="7:7" x14ac:dyDescent="0.25">
      <c r="G1004"/>
    </row>
    <row r="1005" spans="7:7" x14ac:dyDescent="0.25">
      <c r="G1005"/>
    </row>
    <row r="1006" spans="7:7" x14ac:dyDescent="0.25">
      <c r="G1006"/>
    </row>
    <row r="1007" spans="7:7" x14ac:dyDescent="0.25">
      <c r="G1007"/>
    </row>
    <row r="1008" spans="7:7" x14ac:dyDescent="0.25">
      <c r="G1008"/>
    </row>
    <row r="1009" spans="7:7" x14ac:dyDescent="0.25">
      <c r="G1009"/>
    </row>
    <row r="1010" spans="7:7" x14ac:dyDescent="0.25">
      <c r="G1010"/>
    </row>
    <row r="1011" spans="7:7" x14ac:dyDescent="0.25">
      <c r="G1011"/>
    </row>
    <row r="1012" spans="7:7" x14ac:dyDescent="0.25">
      <c r="G1012"/>
    </row>
    <row r="1013" spans="7:7" x14ac:dyDescent="0.25">
      <c r="G1013"/>
    </row>
    <row r="1014" spans="7:7" x14ac:dyDescent="0.25">
      <c r="G1014"/>
    </row>
    <row r="1015" spans="7:7" x14ac:dyDescent="0.25">
      <c r="G1015"/>
    </row>
    <row r="1016" spans="7:7" x14ac:dyDescent="0.25">
      <c r="G1016"/>
    </row>
    <row r="1017" spans="7:7" x14ac:dyDescent="0.25">
      <c r="G1017"/>
    </row>
    <row r="1018" spans="7:7" x14ac:dyDescent="0.25">
      <c r="G1018"/>
    </row>
    <row r="1019" spans="7:7" x14ac:dyDescent="0.25">
      <c r="G1019"/>
    </row>
    <row r="1020" spans="7:7" x14ac:dyDescent="0.25">
      <c r="G1020"/>
    </row>
    <row r="1021" spans="7:7" x14ac:dyDescent="0.25">
      <c r="G1021"/>
    </row>
    <row r="1022" spans="7:7" x14ac:dyDescent="0.25">
      <c r="G1022"/>
    </row>
    <row r="1023" spans="7:7" x14ac:dyDescent="0.25">
      <c r="G1023"/>
    </row>
    <row r="1024" spans="7:7" x14ac:dyDescent="0.25">
      <c r="G1024"/>
    </row>
    <row r="1025" spans="7:7" x14ac:dyDescent="0.25">
      <c r="G1025"/>
    </row>
    <row r="1026" spans="7:7" x14ac:dyDescent="0.25">
      <c r="G1026"/>
    </row>
    <row r="1027" spans="7:7" x14ac:dyDescent="0.25">
      <c r="G1027"/>
    </row>
    <row r="1028" spans="7:7" x14ac:dyDescent="0.25">
      <c r="G1028"/>
    </row>
    <row r="1029" spans="7:7" x14ac:dyDescent="0.25">
      <c r="G1029"/>
    </row>
    <row r="1030" spans="7:7" x14ac:dyDescent="0.25">
      <c r="G1030"/>
    </row>
    <row r="1031" spans="7:7" x14ac:dyDescent="0.25">
      <c r="G1031"/>
    </row>
    <row r="1032" spans="7:7" x14ac:dyDescent="0.25">
      <c r="G1032"/>
    </row>
    <row r="1033" spans="7:7" x14ac:dyDescent="0.25">
      <c r="G1033"/>
    </row>
    <row r="1034" spans="7:7" x14ac:dyDescent="0.25">
      <c r="G1034"/>
    </row>
    <row r="1035" spans="7:7" x14ac:dyDescent="0.25">
      <c r="G1035"/>
    </row>
    <row r="1036" spans="7:7" x14ac:dyDescent="0.25">
      <c r="G1036"/>
    </row>
    <row r="1037" spans="7:7" x14ac:dyDescent="0.25">
      <c r="G1037"/>
    </row>
    <row r="1038" spans="7:7" x14ac:dyDescent="0.25">
      <c r="G1038"/>
    </row>
    <row r="1039" spans="7:7" x14ac:dyDescent="0.25">
      <c r="G1039"/>
    </row>
    <row r="1040" spans="7:7" x14ac:dyDescent="0.25">
      <c r="G1040"/>
    </row>
    <row r="1041" spans="7:7" x14ac:dyDescent="0.25">
      <c r="G1041"/>
    </row>
    <row r="1042" spans="7:7" x14ac:dyDescent="0.25">
      <c r="G1042"/>
    </row>
    <row r="1043" spans="7:7" x14ac:dyDescent="0.25">
      <c r="G1043"/>
    </row>
    <row r="1044" spans="7:7" x14ac:dyDescent="0.25">
      <c r="G1044"/>
    </row>
    <row r="1045" spans="7:7" x14ac:dyDescent="0.25">
      <c r="G1045"/>
    </row>
    <row r="1046" spans="7:7" x14ac:dyDescent="0.25">
      <c r="G1046"/>
    </row>
    <row r="1047" spans="7:7" x14ac:dyDescent="0.25">
      <c r="G1047"/>
    </row>
    <row r="1048" spans="7:7" x14ac:dyDescent="0.25">
      <c r="G1048"/>
    </row>
    <row r="1049" spans="7:7" x14ac:dyDescent="0.25">
      <c r="G1049"/>
    </row>
    <row r="1050" spans="7:7" x14ac:dyDescent="0.25">
      <c r="G1050"/>
    </row>
    <row r="1051" spans="7:7" x14ac:dyDescent="0.25">
      <c r="G1051"/>
    </row>
    <row r="1052" spans="7:7" x14ac:dyDescent="0.25">
      <c r="G1052"/>
    </row>
    <row r="1053" spans="7:7" x14ac:dyDescent="0.25">
      <c r="G1053"/>
    </row>
    <row r="1054" spans="7:7" x14ac:dyDescent="0.25">
      <c r="G1054"/>
    </row>
    <row r="1055" spans="7:7" x14ac:dyDescent="0.25">
      <c r="G1055"/>
    </row>
    <row r="1056" spans="7:7" x14ac:dyDescent="0.25">
      <c r="G1056"/>
    </row>
    <row r="1057" spans="7:7" x14ac:dyDescent="0.25">
      <c r="G1057"/>
    </row>
    <row r="1058" spans="7:7" x14ac:dyDescent="0.25">
      <c r="G1058"/>
    </row>
    <row r="1059" spans="7:7" x14ac:dyDescent="0.25">
      <c r="G1059"/>
    </row>
    <row r="1060" spans="7:7" x14ac:dyDescent="0.25">
      <c r="G1060"/>
    </row>
    <row r="1061" spans="7:7" x14ac:dyDescent="0.25">
      <c r="G1061"/>
    </row>
    <row r="1062" spans="7:7" x14ac:dyDescent="0.25">
      <c r="G1062"/>
    </row>
    <row r="1063" spans="7:7" x14ac:dyDescent="0.25">
      <c r="G1063"/>
    </row>
    <row r="1064" spans="7:7" x14ac:dyDescent="0.25">
      <c r="G1064"/>
    </row>
    <row r="1065" spans="7:7" x14ac:dyDescent="0.25">
      <c r="G1065"/>
    </row>
    <row r="1066" spans="7:7" x14ac:dyDescent="0.25">
      <c r="G1066"/>
    </row>
    <row r="1067" spans="7:7" x14ac:dyDescent="0.25">
      <c r="G1067"/>
    </row>
    <row r="1068" spans="7:7" x14ac:dyDescent="0.25">
      <c r="G1068"/>
    </row>
    <row r="1069" spans="7:7" x14ac:dyDescent="0.25">
      <c r="G1069"/>
    </row>
    <row r="1070" spans="7:7" x14ac:dyDescent="0.25">
      <c r="G1070"/>
    </row>
    <row r="1071" spans="7:7" x14ac:dyDescent="0.25">
      <c r="G1071"/>
    </row>
    <row r="1072" spans="7:7" x14ac:dyDescent="0.25">
      <c r="G1072"/>
    </row>
    <row r="1073" spans="7:7" x14ac:dyDescent="0.25">
      <c r="G1073"/>
    </row>
    <row r="1074" spans="7:7" x14ac:dyDescent="0.25">
      <c r="G1074"/>
    </row>
    <row r="1075" spans="7:7" x14ac:dyDescent="0.25">
      <c r="G1075"/>
    </row>
    <row r="1076" spans="7:7" x14ac:dyDescent="0.25">
      <c r="G1076"/>
    </row>
    <row r="1077" spans="7:7" x14ac:dyDescent="0.25">
      <c r="G1077"/>
    </row>
    <row r="1078" spans="7:7" x14ac:dyDescent="0.25">
      <c r="G1078"/>
    </row>
    <row r="1079" spans="7:7" x14ac:dyDescent="0.25">
      <c r="G1079"/>
    </row>
    <row r="1080" spans="7:7" x14ac:dyDescent="0.25">
      <c r="G1080"/>
    </row>
    <row r="1081" spans="7:7" x14ac:dyDescent="0.25">
      <c r="G1081"/>
    </row>
    <row r="1082" spans="7:7" x14ac:dyDescent="0.25">
      <c r="G1082"/>
    </row>
    <row r="1083" spans="7:7" x14ac:dyDescent="0.25">
      <c r="G1083"/>
    </row>
    <row r="1084" spans="7:7" x14ac:dyDescent="0.25">
      <c r="G1084"/>
    </row>
    <row r="1085" spans="7:7" x14ac:dyDescent="0.25">
      <c r="G1085"/>
    </row>
    <row r="1086" spans="7:7" x14ac:dyDescent="0.25">
      <c r="G1086"/>
    </row>
    <row r="1087" spans="7:7" x14ac:dyDescent="0.25">
      <c r="G1087"/>
    </row>
    <row r="1088" spans="7:7" x14ac:dyDescent="0.25">
      <c r="G1088"/>
    </row>
    <row r="1089" spans="7:7" x14ac:dyDescent="0.25">
      <c r="G1089"/>
    </row>
    <row r="1090" spans="7:7" x14ac:dyDescent="0.25">
      <c r="G1090"/>
    </row>
    <row r="1091" spans="7:7" x14ac:dyDescent="0.25">
      <c r="G1091"/>
    </row>
    <row r="1092" spans="7:7" x14ac:dyDescent="0.25">
      <c r="G1092"/>
    </row>
    <row r="1093" spans="7:7" x14ac:dyDescent="0.25">
      <c r="G1093"/>
    </row>
    <row r="1094" spans="7:7" x14ac:dyDescent="0.25">
      <c r="G1094"/>
    </row>
    <row r="1095" spans="7:7" x14ac:dyDescent="0.25">
      <c r="G1095"/>
    </row>
    <row r="1096" spans="7:7" x14ac:dyDescent="0.25">
      <c r="G1096"/>
    </row>
    <row r="1097" spans="7:7" x14ac:dyDescent="0.25">
      <c r="G1097"/>
    </row>
    <row r="1098" spans="7:7" x14ac:dyDescent="0.25">
      <c r="G1098"/>
    </row>
    <row r="1099" spans="7:7" x14ac:dyDescent="0.25">
      <c r="G1099"/>
    </row>
    <row r="1100" spans="7:7" x14ac:dyDescent="0.25">
      <c r="G1100"/>
    </row>
    <row r="1101" spans="7:7" x14ac:dyDescent="0.25">
      <c r="G1101"/>
    </row>
    <row r="1102" spans="7:7" x14ac:dyDescent="0.25">
      <c r="G1102"/>
    </row>
    <row r="1103" spans="7:7" x14ac:dyDescent="0.25">
      <c r="G1103"/>
    </row>
    <row r="1104" spans="7:7" x14ac:dyDescent="0.25">
      <c r="G1104"/>
    </row>
    <row r="1105" spans="7:7" x14ac:dyDescent="0.25">
      <c r="G1105"/>
    </row>
    <row r="1106" spans="7:7" x14ac:dyDescent="0.25">
      <c r="G1106"/>
    </row>
    <row r="1107" spans="7:7" x14ac:dyDescent="0.25">
      <c r="G1107"/>
    </row>
    <row r="1108" spans="7:7" x14ac:dyDescent="0.25">
      <c r="G1108"/>
    </row>
    <row r="1109" spans="7:7" x14ac:dyDescent="0.25">
      <c r="G1109"/>
    </row>
    <row r="1110" spans="7:7" x14ac:dyDescent="0.25">
      <c r="G1110"/>
    </row>
    <row r="1111" spans="7:7" x14ac:dyDescent="0.25">
      <c r="G1111"/>
    </row>
    <row r="1112" spans="7:7" x14ac:dyDescent="0.25">
      <c r="G1112"/>
    </row>
    <row r="1113" spans="7:7" x14ac:dyDescent="0.25">
      <c r="G1113"/>
    </row>
    <row r="1114" spans="7:7" x14ac:dyDescent="0.25">
      <c r="G1114"/>
    </row>
    <row r="1115" spans="7:7" x14ac:dyDescent="0.25">
      <c r="G1115"/>
    </row>
    <row r="1116" spans="7:7" x14ac:dyDescent="0.25">
      <c r="G1116"/>
    </row>
    <row r="1117" spans="7:7" x14ac:dyDescent="0.25">
      <c r="G1117"/>
    </row>
    <row r="1118" spans="7:7" x14ac:dyDescent="0.25">
      <c r="G1118"/>
    </row>
    <row r="1119" spans="7:7" x14ac:dyDescent="0.25">
      <c r="G1119"/>
    </row>
    <row r="1120" spans="7:7" x14ac:dyDescent="0.25">
      <c r="G1120"/>
    </row>
    <row r="1121" spans="7:7" x14ac:dyDescent="0.25">
      <c r="G1121"/>
    </row>
    <row r="1122" spans="7:7" x14ac:dyDescent="0.25">
      <c r="G1122"/>
    </row>
    <row r="1123" spans="7:7" x14ac:dyDescent="0.25">
      <c r="G1123"/>
    </row>
    <row r="1124" spans="7:7" x14ac:dyDescent="0.25">
      <c r="G1124"/>
    </row>
    <row r="1125" spans="7:7" x14ac:dyDescent="0.25">
      <c r="G1125"/>
    </row>
    <row r="1126" spans="7:7" x14ac:dyDescent="0.25">
      <c r="G1126"/>
    </row>
    <row r="1127" spans="7:7" x14ac:dyDescent="0.25">
      <c r="G1127"/>
    </row>
    <row r="1128" spans="7:7" x14ac:dyDescent="0.25">
      <c r="G1128"/>
    </row>
    <row r="1129" spans="7:7" x14ac:dyDescent="0.25">
      <c r="G1129"/>
    </row>
    <row r="1130" spans="7:7" x14ac:dyDescent="0.25">
      <c r="G1130"/>
    </row>
    <row r="1131" spans="7:7" x14ac:dyDescent="0.25">
      <c r="G1131"/>
    </row>
    <row r="1132" spans="7:7" x14ac:dyDescent="0.25">
      <c r="G1132"/>
    </row>
    <row r="1133" spans="7:7" x14ac:dyDescent="0.25">
      <c r="G1133"/>
    </row>
    <row r="1134" spans="7:7" x14ac:dyDescent="0.25">
      <c r="G1134"/>
    </row>
    <row r="1135" spans="7:7" x14ac:dyDescent="0.25">
      <c r="G1135"/>
    </row>
    <row r="1136" spans="7:7" x14ac:dyDescent="0.25">
      <c r="G1136"/>
    </row>
    <row r="1137" spans="7:7" x14ac:dyDescent="0.25">
      <c r="G1137"/>
    </row>
    <row r="1138" spans="7:7" x14ac:dyDescent="0.25">
      <c r="G1138"/>
    </row>
    <row r="1139" spans="7:7" x14ac:dyDescent="0.25">
      <c r="G1139"/>
    </row>
    <row r="1140" spans="7:7" x14ac:dyDescent="0.25">
      <c r="G1140"/>
    </row>
    <row r="1141" spans="7:7" x14ac:dyDescent="0.25">
      <c r="G1141"/>
    </row>
    <row r="1142" spans="7:7" x14ac:dyDescent="0.25">
      <c r="G1142"/>
    </row>
    <row r="1143" spans="7:7" x14ac:dyDescent="0.25">
      <c r="G1143"/>
    </row>
    <row r="1144" spans="7:7" x14ac:dyDescent="0.25">
      <c r="G1144"/>
    </row>
    <row r="1145" spans="7:7" x14ac:dyDescent="0.25">
      <c r="G1145"/>
    </row>
    <row r="1146" spans="7:7" x14ac:dyDescent="0.25">
      <c r="G1146"/>
    </row>
    <row r="1147" spans="7:7" x14ac:dyDescent="0.25">
      <c r="G1147"/>
    </row>
    <row r="1148" spans="7:7" x14ac:dyDescent="0.25">
      <c r="G1148"/>
    </row>
    <row r="1149" spans="7:7" x14ac:dyDescent="0.25">
      <c r="G1149"/>
    </row>
    <row r="1150" spans="7:7" x14ac:dyDescent="0.25">
      <c r="G1150"/>
    </row>
    <row r="1151" spans="7:7" x14ac:dyDescent="0.25">
      <c r="G1151"/>
    </row>
    <row r="1152" spans="7:7" x14ac:dyDescent="0.25">
      <c r="G1152"/>
    </row>
    <row r="1153" spans="7:7" x14ac:dyDescent="0.25">
      <c r="G1153"/>
    </row>
    <row r="1154" spans="7:7" x14ac:dyDescent="0.25">
      <c r="G1154"/>
    </row>
    <row r="1155" spans="7:7" x14ac:dyDescent="0.25">
      <c r="G1155"/>
    </row>
    <row r="1156" spans="7:7" x14ac:dyDescent="0.25">
      <c r="G1156"/>
    </row>
    <row r="1157" spans="7:7" x14ac:dyDescent="0.25">
      <c r="G1157"/>
    </row>
    <row r="1158" spans="7:7" x14ac:dyDescent="0.25">
      <c r="G1158"/>
    </row>
    <row r="1159" spans="7:7" x14ac:dyDescent="0.25">
      <c r="G1159"/>
    </row>
    <row r="1160" spans="7:7" x14ac:dyDescent="0.25">
      <c r="G1160"/>
    </row>
    <row r="1161" spans="7:7" x14ac:dyDescent="0.25">
      <c r="G1161"/>
    </row>
    <row r="1162" spans="7:7" x14ac:dyDescent="0.25">
      <c r="G1162"/>
    </row>
    <row r="1163" spans="7:7" x14ac:dyDescent="0.25">
      <c r="G1163"/>
    </row>
    <row r="1164" spans="7:7" x14ac:dyDescent="0.25">
      <c r="G1164"/>
    </row>
    <row r="1165" spans="7:7" x14ac:dyDescent="0.25">
      <c r="G1165"/>
    </row>
    <row r="1166" spans="7:7" x14ac:dyDescent="0.25">
      <c r="G1166"/>
    </row>
    <row r="1167" spans="7:7" x14ac:dyDescent="0.25">
      <c r="G1167"/>
    </row>
    <row r="1168" spans="7:7" x14ac:dyDescent="0.25">
      <c r="G1168"/>
    </row>
    <row r="1169" spans="7:7" x14ac:dyDescent="0.25">
      <c r="G1169"/>
    </row>
    <row r="1170" spans="7:7" x14ac:dyDescent="0.25">
      <c r="G1170"/>
    </row>
    <row r="1171" spans="7:7" x14ac:dyDescent="0.25">
      <c r="G1171"/>
    </row>
    <row r="1172" spans="7:7" x14ac:dyDescent="0.25">
      <c r="G1172"/>
    </row>
    <row r="1173" spans="7:7" x14ac:dyDescent="0.25">
      <c r="G1173"/>
    </row>
    <row r="1174" spans="7:7" x14ac:dyDescent="0.25">
      <c r="G1174"/>
    </row>
    <row r="1175" spans="7:7" x14ac:dyDescent="0.25">
      <c r="G1175"/>
    </row>
    <row r="1176" spans="7:7" x14ac:dyDescent="0.25">
      <c r="G1176"/>
    </row>
    <row r="1177" spans="7:7" x14ac:dyDescent="0.25">
      <c r="G1177"/>
    </row>
    <row r="1178" spans="7:7" x14ac:dyDescent="0.25">
      <c r="G1178"/>
    </row>
    <row r="1179" spans="7:7" x14ac:dyDescent="0.25">
      <c r="G1179"/>
    </row>
    <row r="1180" spans="7:7" x14ac:dyDescent="0.25">
      <c r="G1180"/>
    </row>
    <row r="1181" spans="7:7" x14ac:dyDescent="0.25">
      <c r="G1181"/>
    </row>
    <row r="1182" spans="7:7" x14ac:dyDescent="0.25">
      <c r="G1182"/>
    </row>
    <row r="1183" spans="7:7" x14ac:dyDescent="0.25">
      <c r="G1183"/>
    </row>
    <row r="1184" spans="7:7" x14ac:dyDescent="0.25">
      <c r="G1184"/>
    </row>
    <row r="1185" spans="7:7" x14ac:dyDescent="0.25">
      <c r="G1185"/>
    </row>
    <row r="1186" spans="7:7" x14ac:dyDescent="0.25">
      <c r="G1186"/>
    </row>
    <row r="1187" spans="7:7" x14ac:dyDescent="0.25">
      <c r="G1187"/>
    </row>
    <row r="1188" spans="7:7" x14ac:dyDescent="0.25">
      <c r="G1188"/>
    </row>
    <row r="1189" spans="7:7" x14ac:dyDescent="0.25">
      <c r="G1189"/>
    </row>
    <row r="1190" spans="7:7" x14ac:dyDescent="0.25">
      <c r="G1190"/>
    </row>
    <row r="1191" spans="7:7" x14ac:dyDescent="0.25">
      <c r="G1191"/>
    </row>
    <row r="1192" spans="7:7" x14ac:dyDescent="0.25">
      <c r="G1192"/>
    </row>
    <row r="1193" spans="7:7" x14ac:dyDescent="0.25">
      <c r="G1193"/>
    </row>
    <row r="1194" spans="7:7" x14ac:dyDescent="0.25">
      <c r="G1194"/>
    </row>
    <row r="1195" spans="7:7" x14ac:dyDescent="0.25">
      <c r="G1195"/>
    </row>
    <row r="1196" spans="7:7" x14ac:dyDescent="0.25">
      <c r="G1196"/>
    </row>
    <row r="1197" spans="7:7" x14ac:dyDescent="0.25">
      <c r="G1197"/>
    </row>
    <row r="1198" spans="7:7" x14ac:dyDescent="0.25">
      <c r="G1198"/>
    </row>
    <row r="1199" spans="7:7" x14ac:dyDescent="0.25">
      <c r="G1199"/>
    </row>
    <row r="1200" spans="7:7" x14ac:dyDescent="0.25">
      <c r="G1200"/>
    </row>
    <row r="1201" spans="7:7" x14ac:dyDescent="0.25">
      <c r="G1201"/>
    </row>
    <row r="1202" spans="7:7" x14ac:dyDescent="0.25">
      <c r="G1202"/>
    </row>
    <row r="1203" spans="7:7" x14ac:dyDescent="0.25">
      <c r="G1203"/>
    </row>
    <row r="1204" spans="7:7" x14ac:dyDescent="0.25">
      <c r="G1204"/>
    </row>
    <row r="1205" spans="7:7" x14ac:dyDescent="0.25">
      <c r="G1205"/>
    </row>
    <row r="1206" spans="7:7" x14ac:dyDescent="0.25">
      <c r="G1206"/>
    </row>
    <row r="1207" spans="7:7" x14ac:dyDescent="0.25">
      <c r="G1207"/>
    </row>
    <row r="1208" spans="7:7" x14ac:dyDescent="0.25">
      <c r="G1208"/>
    </row>
    <row r="1209" spans="7:7" x14ac:dyDescent="0.25">
      <c r="G1209"/>
    </row>
    <row r="1210" spans="7:7" x14ac:dyDescent="0.25">
      <c r="G1210"/>
    </row>
    <row r="1211" spans="7:7" x14ac:dyDescent="0.25">
      <c r="G1211"/>
    </row>
    <row r="1212" spans="7:7" x14ac:dyDescent="0.25">
      <c r="G1212"/>
    </row>
    <row r="1213" spans="7:7" x14ac:dyDescent="0.25">
      <c r="G1213"/>
    </row>
    <row r="1214" spans="7:7" x14ac:dyDescent="0.25">
      <c r="G1214"/>
    </row>
    <row r="1215" spans="7:7" x14ac:dyDescent="0.25">
      <c r="G1215"/>
    </row>
    <row r="1216" spans="7:7" x14ac:dyDescent="0.25">
      <c r="G1216"/>
    </row>
    <row r="1217" spans="7:7" x14ac:dyDescent="0.25">
      <c r="G1217"/>
    </row>
    <row r="1218" spans="7:7" x14ac:dyDescent="0.25">
      <c r="G1218"/>
    </row>
    <row r="1219" spans="7:7" x14ac:dyDescent="0.25">
      <c r="G1219"/>
    </row>
    <row r="1220" spans="7:7" x14ac:dyDescent="0.25">
      <c r="G1220"/>
    </row>
    <row r="1221" spans="7:7" x14ac:dyDescent="0.25">
      <c r="G1221"/>
    </row>
    <row r="1222" spans="7:7" x14ac:dyDescent="0.25">
      <c r="G1222"/>
    </row>
    <row r="1223" spans="7:7" x14ac:dyDescent="0.25">
      <c r="G1223"/>
    </row>
    <row r="1224" spans="7:7" x14ac:dyDescent="0.25">
      <c r="G1224"/>
    </row>
    <row r="1225" spans="7:7" x14ac:dyDescent="0.25">
      <c r="G1225"/>
    </row>
    <row r="1226" spans="7:7" x14ac:dyDescent="0.25">
      <c r="G1226"/>
    </row>
    <row r="1227" spans="7:7" x14ac:dyDescent="0.25">
      <c r="G1227"/>
    </row>
    <row r="1228" spans="7:7" x14ac:dyDescent="0.25">
      <c r="G1228"/>
    </row>
    <row r="1229" spans="7:7" x14ac:dyDescent="0.25">
      <c r="G1229"/>
    </row>
    <row r="1230" spans="7:7" x14ac:dyDescent="0.25">
      <c r="G1230"/>
    </row>
    <row r="1231" spans="7:7" x14ac:dyDescent="0.25">
      <c r="G1231"/>
    </row>
    <row r="1232" spans="7:7" x14ac:dyDescent="0.25">
      <c r="G1232"/>
    </row>
    <row r="1233" spans="7:7" x14ac:dyDescent="0.25">
      <c r="G1233"/>
    </row>
    <row r="1234" spans="7:7" x14ac:dyDescent="0.25">
      <c r="G1234"/>
    </row>
    <row r="1235" spans="7:7" x14ac:dyDescent="0.25">
      <c r="G1235"/>
    </row>
    <row r="1236" spans="7:7" x14ac:dyDescent="0.25">
      <c r="G1236"/>
    </row>
    <row r="1237" spans="7:7" x14ac:dyDescent="0.25">
      <c r="G1237"/>
    </row>
    <row r="1238" spans="7:7" x14ac:dyDescent="0.25">
      <c r="G1238"/>
    </row>
    <row r="1239" spans="7:7" x14ac:dyDescent="0.25">
      <c r="G1239"/>
    </row>
    <row r="1240" spans="7:7" x14ac:dyDescent="0.25">
      <c r="G1240"/>
    </row>
    <row r="1241" spans="7:7" x14ac:dyDescent="0.25">
      <c r="G1241"/>
    </row>
    <row r="1242" spans="7:7" x14ac:dyDescent="0.25">
      <c r="G1242"/>
    </row>
    <row r="1243" spans="7:7" x14ac:dyDescent="0.25">
      <c r="G1243"/>
    </row>
    <row r="1244" spans="7:7" x14ac:dyDescent="0.25">
      <c r="G1244"/>
    </row>
    <row r="1245" spans="7:7" x14ac:dyDescent="0.25">
      <c r="G1245"/>
    </row>
    <row r="1246" spans="7:7" x14ac:dyDescent="0.25">
      <c r="G1246"/>
    </row>
    <row r="1247" spans="7:7" x14ac:dyDescent="0.25">
      <c r="G1247"/>
    </row>
    <row r="1248" spans="7:7" x14ac:dyDescent="0.25">
      <c r="G1248"/>
    </row>
    <row r="1249" spans="7:7" x14ac:dyDescent="0.25">
      <c r="G1249"/>
    </row>
    <row r="1250" spans="7:7" x14ac:dyDescent="0.25">
      <c r="G1250"/>
    </row>
    <row r="1251" spans="7:7" x14ac:dyDescent="0.25">
      <c r="G1251"/>
    </row>
    <row r="1252" spans="7:7" x14ac:dyDescent="0.25">
      <c r="G1252"/>
    </row>
    <row r="1253" spans="7:7" x14ac:dyDescent="0.25">
      <c r="G1253"/>
    </row>
    <row r="1254" spans="7:7" x14ac:dyDescent="0.25">
      <c r="G1254"/>
    </row>
    <row r="1255" spans="7:7" x14ac:dyDescent="0.25">
      <c r="G1255"/>
    </row>
    <row r="1256" spans="7:7" x14ac:dyDescent="0.25">
      <c r="G1256"/>
    </row>
    <row r="1257" spans="7:7" x14ac:dyDescent="0.25">
      <c r="G1257"/>
    </row>
    <row r="1258" spans="7:7" x14ac:dyDescent="0.25">
      <c r="G1258"/>
    </row>
    <row r="1259" spans="7:7" x14ac:dyDescent="0.25">
      <c r="G1259"/>
    </row>
    <row r="1260" spans="7:7" x14ac:dyDescent="0.25">
      <c r="G1260"/>
    </row>
    <row r="1261" spans="7:7" x14ac:dyDescent="0.25">
      <c r="G1261"/>
    </row>
    <row r="1262" spans="7:7" x14ac:dyDescent="0.25">
      <c r="G1262"/>
    </row>
    <row r="1263" spans="7:7" x14ac:dyDescent="0.25">
      <c r="G1263"/>
    </row>
    <row r="1264" spans="7:7" x14ac:dyDescent="0.25">
      <c r="G1264"/>
    </row>
    <row r="1265" spans="7:7" x14ac:dyDescent="0.25">
      <c r="G1265"/>
    </row>
    <row r="1266" spans="7:7" x14ac:dyDescent="0.25">
      <c r="G1266"/>
    </row>
    <row r="1267" spans="7:7" x14ac:dyDescent="0.25">
      <c r="G1267"/>
    </row>
    <row r="1268" spans="7:7" x14ac:dyDescent="0.25">
      <c r="G1268"/>
    </row>
    <row r="1269" spans="7:7" x14ac:dyDescent="0.25">
      <c r="G1269"/>
    </row>
    <row r="1270" spans="7:7" x14ac:dyDescent="0.25">
      <c r="G1270"/>
    </row>
    <row r="1271" spans="7:7" x14ac:dyDescent="0.25">
      <c r="G1271"/>
    </row>
    <row r="1272" spans="7:7" x14ac:dyDescent="0.25">
      <c r="G1272"/>
    </row>
    <row r="1273" spans="7:7" x14ac:dyDescent="0.25">
      <c r="G1273"/>
    </row>
    <row r="1274" spans="7:7" x14ac:dyDescent="0.25">
      <c r="G1274"/>
    </row>
    <row r="1275" spans="7:7" x14ac:dyDescent="0.25">
      <c r="G1275"/>
    </row>
    <row r="1276" spans="7:7" x14ac:dyDescent="0.25">
      <c r="G1276"/>
    </row>
    <row r="1277" spans="7:7" x14ac:dyDescent="0.25">
      <c r="G1277"/>
    </row>
    <row r="1278" spans="7:7" x14ac:dyDescent="0.25">
      <c r="G1278"/>
    </row>
    <row r="1279" spans="7:7" x14ac:dyDescent="0.25">
      <c r="G1279"/>
    </row>
    <row r="1280" spans="7:7" x14ac:dyDescent="0.25">
      <c r="G1280"/>
    </row>
    <row r="1281" spans="7:7" x14ac:dyDescent="0.25">
      <c r="G1281"/>
    </row>
    <row r="1282" spans="7:7" x14ac:dyDescent="0.25">
      <c r="G1282"/>
    </row>
    <row r="1283" spans="7:7" x14ac:dyDescent="0.25">
      <c r="G1283"/>
    </row>
    <row r="1284" spans="7:7" x14ac:dyDescent="0.25">
      <c r="G1284"/>
    </row>
    <row r="1285" spans="7:7" x14ac:dyDescent="0.25">
      <c r="G1285"/>
    </row>
    <row r="1286" spans="7:7" x14ac:dyDescent="0.25">
      <c r="G1286"/>
    </row>
    <row r="1287" spans="7:7" x14ac:dyDescent="0.25">
      <c r="G1287"/>
    </row>
    <row r="1288" spans="7:7" x14ac:dyDescent="0.25">
      <c r="G1288"/>
    </row>
    <row r="1289" spans="7:7" x14ac:dyDescent="0.25">
      <c r="G1289"/>
    </row>
    <row r="1290" spans="7:7" x14ac:dyDescent="0.25">
      <c r="G1290"/>
    </row>
    <row r="1291" spans="7:7" x14ac:dyDescent="0.25">
      <c r="G1291"/>
    </row>
    <row r="1292" spans="7:7" x14ac:dyDescent="0.25">
      <c r="G1292"/>
    </row>
    <row r="1293" spans="7:7" x14ac:dyDescent="0.25">
      <c r="G1293"/>
    </row>
    <row r="1294" spans="7:7" x14ac:dyDescent="0.25">
      <c r="G1294"/>
    </row>
    <row r="1295" spans="7:7" x14ac:dyDescent="0.25">
      <c r="G1295"/>
    </row>
    <row r="1296" spans="7:7" x14ac:dyDescent="0.25">
      <c r="G1296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A77C9-BE4B-48B3-8B51-CE09D5058A56}">
  <dimension ref="A1:G1296"/>
  <sheetViews>
    <sheetView topLeftCell="A64" workbookViewId="0">
      <selection activeCell="A2" sqref="A2:F99"/>
    </sheetView>
  </sheetViews>
  <sheetFormatPr baseColWidth="10" defaultRowHeight="15" x14ac:dyDescent="0.25"/>
  <cols>
    <col min="1" max="1" width="11.28515625" bestFit="1" customWidth="1"/>
    <col min="2" max="2" width="18.140625" bestFit="1" customWidth="1"/>
    <col min="3" max="3" width="17.140625" bestFit="1" customWidth="1"/>
    <col min="4" max="4" width="15.42578125" style="4" bestFit="1" customWidth="1"/>
    <col min="5" max="5" width="16.7109375" bestFit="1" customWidth="1"/>
    <col min="6" max="7" width="13.7109375" style="3" bestFit="1" customWidth="1"/>
    <col min="8" max="8" width="81.140625" bestFit="1" customWidth="1"/>
    <col min="9" max="9" width="30.7109375" bestFit="1" customWidth="1"/>
    <col min="10" max="10" width="81.140625" bestFit="1" customWidth="1"/>
  </cols>
  <sheetData>
    <row r="1" spans="1:7" x14ac:dyDescent="0.25">
      <c r="A1" t="s">
        <v>3</v>
      </c>
      <c r="B1" t="s">
        <v>0</v>
      </c>
      <c r="C1" s="4" t="s">
        <v>1</v>
      </c>
      <c r="D1" s="4" t="s">
        <v>2</v>
      </c>
      <c r="E1" s="3" t="s">
        <v>16</v>
      </c>
      <c r="F1" s="3" t="s">
        <v>17</v>
      </c>
      <c r="G1"/>
    </row>
    <row r="2" spans="1:7" x14ac:dyDescent="0.25">
      <c r="A2" t="s">
        <v>31</v>
      </c>
      <c r="B2" s="1">
        <v>45348.533842592595</v>
      </c>
      <c r="C2" s="4">
        <v>45509</v>
      </c>
      <c r="D2" s="4">
        <v>45527.999305555553</v>
      </c>
      <c r="E2" s="3">
        <f>INT(BROLESE[[#This Row],[DATE_DEBUT]])</f>
        <v>45509</v>
      </c>
      <c r="F2" s="3">
        <f>INT(BROLESE[[#This Row],[DATE_FIN]])</f>
        <v>45527</v>
      </c>
      <c r="G2"/>
    </row>
    <row r="3" spans="1:7" x14ac:dyDescent="0.25">
      <c r="A3" t="s">
        <v>31</v>
      </c>
      <c r="B3" s="1">
        <v>45348.531724537039</v>
      </c>
      <c r="C3" s="4">
        <v>45422</v>
      </c>
      <c r="D3" s="4">
        <v>45422.999305555553</v>
      </c>
      <c r="E3" s="3">
        <f>INT(BROLESE[[#This Row],[DATE_DEBUT]])</f>
        <v>45422</v>
      </c>
      <c r="F3" s="3">
        <f>INT(BROLESE[[#This Row],[DATE_FIN]])</f>
        <v>45422</v>
      </c>
      <c r="G3"/>
    </row>
    <row r="4" spans="1:7" x14ac:dyDescent="0.25">
      <c r="A4" t="s">
        <v>31</v>
      </c>
      <c r="B4" s="1">
        <v>45348.530162037037</v>
      </c>
      <c r="C4" s="4">
        <v>45397</v>
      </c>
      <c r="D4" s="4">
        <v>45405.999305555553</v>
      </c>
      <c r="E4" s="3">
        <f>INT(BROLESE[[#This Row],[DATE_DEBUT]])</f>
        <v>45397</v>
      </c>
      <c r="F4" s="3">
        <f>INT(BROLESE[[#This Row],[DATE_FIN]])</f>
        <v>45405</v>
      </c>
      <c r="G4"/>
    </row>
    <row r="5" spans="1:7" x14ac:dyDescent="0.25">
      <c r="A5" t="s">
        <v>31</v>
      </c>
      <c r="B5" s="1">
        <v>45266.388819444444</v>
      </c>
      <c r="C5" s="4">
        <v>45286</v>
      </c>
      <c r="D5" s="4">
        <v>45289.999305555553</v>
      </c>
      <c r="E5" s="3">
        <f>INT(BROLESE[[#This Row],[DATE_DEBUT]])</f>
        <v>45286</v>
      </c>
      <c r="F5" s="3">
        <f>INT(BROLESE[[#This Row],[DATE_FIN]])</f>
        <v>45289</v>
      </c>
      <c r="G5"/>
    </row>
    <row r="6" spans="1:7" x14ac:dyDescent="0.25">
      <c r="A6" t="s">
        <v>31</v>
      </c>
      <c r="B6" s="1">
        <v>45107.552986111114</v>
      </c>
      <c r="C6" s="4">
        <v>45138</v>
      </c>
      <c r="D6" s="4">
        <v>45159.999305555553</v>
      </c>
      <c r="E6" s="3">
        <f>INT(BROLESE[[#This Row],[DATE_DEBUT]])</f>
        <v>45138</v>
      </c>
      <c r="F6" s="3">
        <f>INT(BROLESE[[#This Row],[DATE_FIN]])</f>
        <v>45159</v>
      </c>
      <c r="G6"/>
    </row>
    <row r="7" spans="1:7" x14ac:dyDescent="0.25">
      <c r="A7" t="s">
        <v>31</v>
      </c>
      <c r="B7" s="1">
        <v>45034.423784722225</v>
      </c>
      <c r="C7" s="4">
        <v>45068</v>
      </c>
      <c r="D7" s="4">
        <v>45068.999305555553</v>
      </c>
      <c r="E7" s="3">
        <f>INT(BROLESE[[#This Row],[DATE_DEBUT]])</f>
        <v>45068</v>
      </c>
      <c r="F7" s="3">
        <f>INT(BROLESE[[#This Row],[DATE_FIN]])</f>
        <v>45068</v>
      </c>
      <c r="G7"/>
    </row>
    <row r="8" spans="1:7" x14ac:dyDescent="0.25">
      <c r="A8" t="s">
        <v>31</v>
      </c>
      <c r="B8" s="1">
        <v>45000.308981481481</v>
      </c>
      <c r="C8" s="4">
        <v>45065</v>
      </c>
      <c r="D8" s="4">
        <v>45065.999305555553</v>
      </c>
      <c r="E8" s="3">
        <f>INT(BROLESE[[#This Row],[DATE_DEBUT]])</f>
        <v>45065</v>
      </c>
      <c r="F8" s="3">
        <f>INT(BROLESE[[#This Row],[DATE_FIN]])</f>
        <v>45065</v>
      </c>
      <c r="G8"/>
    </row>
    <row r="9" spans="1:7" x14ac:dyDescent="0.25">
      <c r="A9" t="s">
        <v>31</v>
      </c>
      <c r="B9" s="1">
        <v>45000.307569444441</v>
      </c>
      <c r="C9" s="4">
        <v>45027</v>
      </c>
      <c r="D9" s="4">
        <v>45030.999305555553</v>
      </c>
      <c r="E9" s="3">
        <f>INT(BROLESE[[#This Row],[DATE_DEBUT]])</f>
        <v>45027</v>
      </c>
      <c r="F9" s="3">
        <f>INT(BROLESE[[#This Row],[DATE_FIN]])</f>
        <v>45030</v>
      </c>
      <c r="G9"/>
    </row>
    <row r="10" spans="1:7" x14ac:dyDescent="0.25">
      <c r="A10" t="s">
        <v>31</v>
      </c>
      <c r="B10" s="1">
        <v>44855.485509259262</v>
      </c>
      <c r="C10" s="4">
        <v>44921</v>
      </c>
      <c r="D10" s="4">
        <v>44925.999305555553</v>
      </c>
      <c r="E10" s="3">
        <f>INT(BROLESE[[#This Row],[DATE_DEBUT]])</f>
        <v>44921</v>
      </c>
      <c r="F10" s="3">
        <f>INT(BROLESE[[#This Row],[DATE_FIN]])</f>
        <v>44925</v>
      </c>
      <c r="G10"/>
    </row>
    <row r="11" spans="1:7" x14ac:dyDescent="0.25">
      <c r="A11" t="s">
        <v>31</v>
      </c>
      <c r="B11" s="1">
        <v>44909.351273148146</v>
      </c>
      <c r="C11" s="4">
        <v>44918</v>
      </c>
      <c r="D11" s="4">
        <v>44918.999305555553</v>
      </c>
      <c r="E11" s="3">
        <f>INT(BROLESE[[#This Row],[DATE_DEBUT]])</f>
        <v>44918</v>
      </c>
      <c r="F11" s="3">
        <f>INT(BROLESE[[#This Row],[DATE_FIN]])</f>
        <v>44918</v>
      </c>
      <c r="G11"/>
    </row>
    <row r="12" spans="1:7" x14ac:dyDescent="0.25">
      <c r="A12" t="s">
        <v>31</v>
      </c>
      <c r="B12" s="1">
        <v>44909.350636574076</v>
      </c>
      <c r="C12" s="4">
        <v>44914</v>
      </c>
      <c r="D12" s="4">
        <v>44914.999305555553</v>
      </c>
      <c r="E12" s="3">
        <f>INT(BROLESE[[#This Row],[DATE_DEBUT]])</f>
        <v>44914</v>
      </c>
      <c r="F12" s="3">
        <f>INT(BROLESE[[#This Row],[DATE_FIN]])</f>
        <v>44914</v>
      </c>
      <c r="G12"/>
    </row>
    <row r="13" spans="1:7" x14ac:dyDescent="0.25">
      <c r="A13" t="s">
        <v>31</v>
      </c>
      <c r="B13" s="1">
        <v>44851.662997685184</v>
      </c>
      <c r="C13" s="4">
        <v>44865</v>
      </c>
      <c r="D13" s="4">
        <v>44865.999305555553</v>
      </c>
      <c r="E13" s="3">
        <f>INT(BROLESE[[#This Row],[DATE_DEBUT]])</f>
        <v>44865</v>
      </c>
      <c r="F13" s="3">
        <f>INT(BROLESE[[#This Row],[DATE_FIN]])</f>
        <v>44865</v>
      </c>
      <c r="G13"/>
    </row>
    <row r="14" spans="1:7" x14ac:dyDescent="0.25">
      <c r="A14" t="s">
        <v>31</v>
      </c>
      <c r="B14" s="1">
        <v>44700.639988425923</v>
      </c>
      <c r="C14" s="4">
        <v>44774</v>
      </c>
      <c r="D14" s="4">
        <v>44795.999305555553</v>
      </c>
      <c r="E14" s="3">
        <f>INT(BROLESE[[#This Row],[DATE_DEBUT]])</f>
        <v>44774</v>
      </c>
      <c r="F14" s="3">
        <f>INT(BROLESE[[#This Row],[DATE_FIN]])</f>
        <v>44795</v>
      </c>
      <c r="G14"/>
    </row>
    <row r="15" spans="1:7" x14ac:dyDescent="0.25">
      <c r="A15" t="s">
        <v>31</v>
      </c>
      <c r="B15" s="1">
        <v>44683.624791666669</v>
      </c>
      <c r="C15" s="4">
        <v>44757</v>
      </c>
      <c r="D15" s="4">
        <v>44757.999305555553</v>
      </c>
      <c r="E15" s="3">
        <f>INT(BROLESE[[#This Row],[DATE_DEBUT]])</f>
        <v>44757</v>
      </c>
      <c r="F15" s="3">
        <f>INT(BROLESE[[#This Row],[DATE_FIN]])</f>
        <v>44757</v>
      </c>
      <c r="G15"/>
    </row>
    <row r="16" spans="1:7" x14ac:dyDescent="0.25">
      <c r="A16" t="s">
        <v>31</v>
      </c>
      <c r="B16" s="1">
        <v>44683.624097222222</v>
      </c>
      <c r="C16" s="4">
        <v>44708</v>
      </c>
      <c r="D16" s="4">
        <v>44708.999305555553</v>
      </c>
      <c r="E16" s="3">
        <f>INT(BROLESE[[#This Row],[DATE_DEBUT]])</f>
        <v>44708</v>
      </c>
      <c r="F16" s="3">
        <f>INT(BROLESE[[#This Row],[DATE_FIN]])</f>
        <v>44708</v>
      </c>
      <c r="G16"/>
    </row>
    <row r="17" spans="1:7" x14ac:dyDescent="0.25">
      <c r="A17" t="s">
        <v>31</v>
      </c>
      <c r="B17" s="1">
        <v>44664.312465277777</v>
      </c>
      <c r="C17" s="4">
        <v>44676</v>
      </c>
      <c r="D17" s="4">
        <v>44677.999305555553</v>
      </c>
      <c r="E17" s="3">
        <f>INT(BROLESE[[#This Row],[DATE_DEBUT]])</f>
        <v>44676</v>
      </c>
      <c r="F17" s="3">
        <f>INT(BROLESE[[#This Row],[DATE_FIN]])</f>
        <v>44677</v>
      </c>
      <c r="G17"/>
    </row>
    <row r="18" spans="1:7" x14ac:dyDescent="0.25">
      <c r="A18" t="s">
        <v>31</v>
      </c>
      <c r="B18" s="1">
        <v>44664.311643518522</v>
      </c>
      <c r="C18" s="4">
        <v>44672</v>
      </c>
      <c r="D18" s="4">
        <v>44673.999305555553</v>
      </c>
      <c r="E18" s="3">
        <f>INT(BROLESE[[#This Row],[DATE_DEBUT]])</f>
        <v>44672</v>
      </c>
      <c r="F18" s="3">
        <f>INT(BROLESE[[#This Row],[DATE_FIN]])</f>
        <v>44673</v>
      </c>
      <c r="G18"/>
    </row>
    <row r="19" spans="1:7" x14ac:dyDescent="0.25">
      <c r="A19" t="s">
        <v>31</v>
      </c>
      <c r="B19" s="1">
        <v>44539.550486111111</v>
      </c>
      <c r="C19" s="4">
        <v>44557</v>
      </c>
      <c r="D19" s="4">
        <v>44561.999305555553</v>
      </c>
      <c r="E19" s="3">
        <f>INT(BROLESE[[#This Row],[DATE_DEBUT]])</f>
        <v>44557</v>
      </c>
      <c r="F19" s="3">
        <f>INT(BROLESE[[#This Row],[DATE_FIN]])</f>
        <v>44561</v>
      </c>
      <c r="G19"/>
    </row>
    <row r="20" spans="1:7" x14ac:dyDescent="0.25">
      <c r="A20" t="s">
        <v>31</v>
      </c>
      <c r="B20" s="1">
        <v>44539.5621875</v>
      </c>
      <c r="C20" s="4">
        <v>44554</v>
      </c>
      <c r="D20" s="4">
        <v>44554.999305555553</v>
      </c>
      <c r="E20" s="3">
        <f>INT(BROLESE[[#This Row],[DATE_DEBUT]])</f>
        <v>44554</v>
      </c>
      <c r="F20" s="3">
        <f>INT(BROLESE[[#This Row],[DATE_FIN]])</f>
        <v>44554</v>
      </c>
      <c r="G20"/>
    </row>
    <row r="21" spans="1:7" x14ac:dyDescent="0.25">
      <c r="A21" t="s">
        <v>31</v>
      </c>
      <c r="B21" s="1">
        <v>44504.603819444441</v>
      </c>
      <c r="C21" s="4">
        <v>44512</v>
      </c>
      <c r="D21" s="4">
        <v>44512.999305555553</v>
      </c>
      <c r="E21" s="3">
        <f>INT(BROLESE[[#This Row],[DATE_DEBUT]])</f>
        <v>44512</v>
      </c>
      <c r="F21" s="3">
        <f>INT(BROLESE[[#This Row],[DATE_FIN]])</f>
        <v>44512</v>
      </c>
      <c r="G21"/>
    </row>
    <row r="22" spans="1:7" x14ac:dyDescent="0.25">
      <c r="A22" t="s">
        <v>31</v>
      </c>
      <c r="B22" s="1">
        <v>44382.305787037039</v>
      </c>
      <c r="C22" s="4">
        <v>44403</v>
      </c>
      <c r="D22" s="4">
        <v>44421.999305555553</v>
      </c>
      <c r="E22" s="3">
        <f>INT(BROLESE[[#This Row],[DATE_DEBUT]])</f>
        <v>44403</v>
      </c>
      <c r="F22" s="3">
        <f>INT(BROLESE[[#This Row],[DATE_FIN]])</f>
        <v>44421</v>
      </c>
      <c r="G22"/>
    </row>
    <row r="23" spans="1:7" x14ac:dyDescent="0.25">
      <c r="A23" t="s">
        <v>31</v>
      </c>
      <c r="B23" s="1">
        <v>44298.320937500001</v>
      </c>
      <c r="C23" s="4">
        <v>44337</v>
      </c>
      <c r="D23" s="4">
        <v>44337.999305555553</v>
      </c>
      <c r="E23" s="3">
        <f>INT(BROLESE[[#This Row],[DATE_DEBUT]])</f>
        <v>44337</v>
      </c>
      <c r="F23" s="3">
        <f>INT(BROLESE[[#This Row],[DATE_FIN]])</f>
        <v>44337</v>
      </c>
      <c r="G23"/>
    </row>
    <row r="24" spans="1:7" x14ac:dyDescent="0.25">
      <c r="A24" t="s">
        <v>31</v>
      </c>
      <c r="B24" s="1">
        <v>44298.320937500001</v>
      </c>
      <c r="C24" s="4">
        <v>44330</v>
      </c>
      <c r="D24" s="4">
        <v>44330.999305555553</v>
      </c>
      <c r="E24" s="3">
        <f>INT(BROLESE[[#This Row],[DATE_DEBUT]])</f>
        <v>44330</v>
      </c>
      <c r="F24" s="3">
        <f>INT(BROLESE[[#This Row],[DATE_FIN]])</f>
        <v>44330</v>
      </c>
      <c r="G24"/>
    </row>
    <row r="25" spans="1:7" x14ac:dyDescent="0.25">
      <c r="A25" t="s">
        <v>31</v>
      </c>
      <c r="B25" s="1">
        <v>44298.320937500001</v>
      </c>
      <c r="C25" s="4">
        <v>44323</v>
      </c>
      <c r="D25" s="4">
        <v>44323.999305555553</v>
      </c>
      <c r="E25" s="3">
        <f>INT(BROLESE[[#This Row],[DATE_DEBUT]])</f>
        <v>44323</v>
      </c>
      <c r="F25" s="3">
        <f>INT(BROLESE[[#This Row],[DATE_FIN]])</f>
        <v>44323</v>
      </c>
      <c r="G25"/>
    </row>
    <row r="26" spans="1:7" x14ac:dyDescent="0.25">
      <c r="A26" t="s">
        <v>31</v>
      </c>
      <c r="B26" s="1">
        <v>44298.320937500001</v>
      </c>
      <c r="C26" s="4">
        <v>44316</v>
      </c>
      <c r="D26" s="4">
        <v>44316.999305555553</v>
      </c>
      <c r="E26" s="3">
        <f>INT(BROLESE[[#This Row],[DATE_DEBUT]])</f>
        <v>44316</v>
      </c>
      <c r="F26" s="3">
        <f>INT(BROLESE[[#This Row],[DATE_FIN]])</f>
        <v>44316</v>
      </c>
      <c r="G26"/>
    </row>
    <row r="27" spans="1:7" x14ac:dyDescent="0.25">
      <c r="A27" t="s">
        <v>31</v>
      </c>
      <c r="B27" s="1">
        <v>44298.320937500001</v>
      </c>
      <c r="C27" s="4">
        <v>44308</v>
      </c>
      <c r="D27" s="4">
        <v>44309.999305555553</v>
      </c>
      <c r="E27" s="3">
        <f>INT(BROLESE[[#This Row],[DATE_DEBUT]])</f>
        <v>44308</v>
      </c>
      <c r="F27" s="3">
        <f>INT(BROLESE[[#This Row],[DATE_FIN]])</f>
        <v>44309</v>
      </c>
      <c r="G27"/>
    </row>
    <row r="28" spans="1:7" x14ac:dyDescent="0.25">
      <c r="A28" t="s">
        <v>31</v>
      </c>
      <c r="B28" s="1">
        <v>44298.320937500001</v>
      </c>
      <c r="C28" s="4">
        <v>44302</v>
      </c>
      <c r="D28" s="4">
        <v>44302.999305555553</v>
      </c>
      <c r="E28" s="3">
        <f>INT(BROLESE[[#This Row],[DATE_DEBUT]])</f>
        <v>44302</v>
      </c>
      <c r="F28" s="3">
        <f>INT(BROLESE[[#This Row],[DATE_FIN]])</f>
        <v>44302</v>
      </c>
      <c r="G28"/>
    </row>
    <row r="29" spans="1:7" x14ac:dyDescent="0.25">
      <c r="A29" t="s">
        <v>31</v>
      </c>
      <c r="B29" s="1">
        <v>44165.62767361111</v>
      </c>
      <c r="C29" s="4">
        <v>44193</v>
      </c>
      <c r="D29" s="4">
        <v>44196.999305555553</v>
      </c>
      <c r="E29" s="3">
        <f>INT(BROLESE[[#This Row],[DATE_DEBUT]])</f>
        <v>44193</v>
      </c>
      <c r="F29" s="3">
        <f>INT(BROLESE[[#This Row],[DATE_FIN]])</f>
        <v>44196</v>
      </c>
      <c r="G29"/>
    </row>
    <row r="30" spans="1:7" x14ac:dyDescent="0.25">
      <c r="A30" t="s">
        <v>31</v>
      </c>
      <c r="B30" s="1">
        <v>44161.481435185182</v>
      </c>
      <c r="C30" s="4">
        <v>44180.5</v>
      </c>
      <c r="D30" s="4">
        <v>44180.999305555553</v>
      </c>
      <c r="E30" s="3">
        <f>INT(BROLESE[[#This Row],[DATE_DEBUT]])</f>
        <v>44180</v>
      </c>
      <c r="F30" s="3">
        <f>INT(BROLESE[[#This Row],[DATE_FIN]])</f>
        <v>44180</v>
      </c>
      <c r="G30"/>
    </row>
    <row r="31" spans="1:7" x14ac:dyDescent="0.25">
      <c r="A31" t="s">
        <v>31</v>
      </c>
      <c r="B31" s="1">
        <v>43994.38385416667</v>
      </c>
      <c r="C31" s="4">
        <v>44043</v>
      </c>
      <c r="D31" s="4">
        <v>44064.999305555553</v>
      </c>
      <c r="E31" s="3">
        <f>INT(BROLESE[[#This Row],[DATE_DEBUT]])</f>
        <v>44043</v>
      </c>
      <c r="F31" s="3">
        <f>INT(BROLESE[[#This Row],[DATE_FIN]])</f>
        <v>44064</v>
      </c>
      <c r="G31"/>
    </row>
    <row r="32" spans="1:7" x14ac:dyDescent="0.25">
      <c r="A32" t="s">
        <v>31</v>
      </c>
      <c r="B32" s="1">
        <v>43994.38385416667</v>
      </c>
      <c r="C32" s="4">
        <v>44025</v>
      </c>
      <c r="D32" s="4">
        <v>44025.999305555553</v>
      </c>
      <c r="E32" s="3">
        <f>INT(BROLESE[[#This Row],[DATE_DEBUT]])</f>
        <v>44025</v>
      </c>
      <c r="F32" s="3">
        <f>INT(BROLESE[[#This Row],[DATE_FIN]])</f>
        <v>44025</v>
      </c>
      <c r="G32"/>
    </row>
    <row r="33" spans="1:7" x14ac:dyDescent="0.25">
      <c r="A33" t="s">
        <v>31</v>
      </c>
      <c r="B33" s="1">
        <v>43994.38385416667</v>
      </c>
      <c r="C33" s="4">
        <v>44018</v>
      </c>
      <c r="D33" s="4">
        <v>44022.999305555553</v>
      </c>
      <c r="E33" s="3">
        <f>INT(BROLESE[[#This Row],[DATE_DEBUT]])</f>
        <v>44018</v>
      </c>
      <c r="F33" s="3">
        <f>INT(BROLESE[[#This Row],[DATE_FIN]])</f>
        <v>44022</v>
      </c>
      <c r="G33"/>
    </row>
    <row r="34" spans="1:7" x14ac:dyDescent="0.25">
      <c r="A34" t="s">
        <v>31</v>
      </c>
      <c r="B34" s="1">
        <v>43979.3127662037</v>
      </c>
      <c r="C34" s="4">
        <v>43983</v>
      </c>
      <c r="D34" s="4">
        <v>43983.999305555553</v>
      </c>
      <c r="E34" s="3">
        <f>INT(BROLESE[[#This Row],[DATE_DEBUT]])</f>
        <v>43983</v>
      </c>
      <c r="F34" s="3">
        <f>INT(BROLESE[[#This Row],[DATE_FIN]])</f>
        <v>43983</v>
      </c>
      <c r="G34"/>
    </row>
    <row r="35" spans="1:7" x14ac:dyDescent="0.25">
      <c r="A35" t="s">
        <v>31</v>
      </c>
      <c r="B35" s="1">
        <v>43945.432175925926</v>
      </c>
      <c r="C35" s="4">
        <v>43962</v>
      </c>
      <c r="D35" s="4">
        <v>43973.999305555553</v>
      </c>
      <c r="E35" s="3">
        <f>INT(BROLESE[[#This Row],[DATE_DEBUT]])</f>
        <v>43962</v>
      </c>
      <c r="F35" s="3">
        <f>INT(BROLESE[[#This Row],[DATE_FIN]])</f>
        <v>43973</v>
      </c>
      <c r="G35"/>
    </row>
    <row r="36" spans="1:7" x14ac:dyDescent="0.25">
      <c r="A36" t="s">
        <v>31</v>
      </c>
      <c r="B36" s="1">
        <v>43850.409953703704</v>
      </c>
      <c r="C36" s="4">
        <v>43864.5</v>
      </c>
      <c r="D36" s="4">
        <v>43864.999305555553</v>
      </c>
      <c r="E36" s="3">
        <f>INT(BROLESE[[#This Row],[DATE_DEBUT]])</f>
        <v>43864</v>
      </c>
      <c r="F36" s="3">
        <f>INT(BROLESE[[#This Row],[DATE_FIN]])</f>
        <v>43864</v>
      </c>
      <c r="G36"/>
    </row>
    <row r="37" spans="1:7" x14ac:dyDescent="0.25">
      <c r="A37" t="s">
        <v>31</v>
      </c>
      <c r="B37" s="1">
        <v>43777.660115740742</v>
      </c>
      <c r="C37" s="4">
        <v>43825</v>
      </c>
      <c r="D37" s="4">
        <v>43835.999305555553</v>
      </c>
      <c r="E37" s="3">
        <f>INT(BROLESE[[#This Row],[DATE_DEBUT]])</f>
        <v>43825</v>
      </c>
      <c r="F37" s="3">
        <f>INT(BROLESE[[#This Row],[DATE_FIN]])</f>
        <v>43835</v>
      </c>
      <c r="G37"/>
    </row>
    <row r="38" spans="1:7" x14ac:dyDescent="0.25">
      <c r="A38" t="s">
        <v>31</v>
      </c>
      <c r="B38" s="1">
        <v>43822.624409722222</v>
      </c>
      <c r="C38" s="4">
        <v>43823.5</v>
      </c>
      <c r="D38" s="4">
        <v>43823.999305555553</v>
      </c>
      <c r="E38" s="3">
        <f>INT(BROLESE[[#This Row],[DATE_DEBUT]])</f>
        <v>43823</v>
      </c>
      <c r="F38" s="3">
        <f>INT(BROLESE[[#This Row],[DATE_FIN]])</f>
        <v>43823</v>
      </c>
      <c r="G38"/>
    </row>
    <row r="39" spans="1:7" x14ac:dyDescent="0.25">
      <c r="A39" t="s">
        <v>31</v>
      </c>
      <c r="B39" s="1">
        <v>43578.59783564815</v>
      </c>
      <c r="C39" s="4">
        <v>43682</v>
      </c>
      <c r="D39" s="4">
        <v>43693.999305555553</v>
      </c>
      <c r="E39" s="3">
        <f>INT(BROLESE[[#This Row],[DATE_DEBUT]])</f>
        <v>43682</v>
      </c>
      <c r="F39" s="3">
        <f>INT(BROLESE[[#This Row],[DATE_FIN]])</f>
        <v>43693</v>
      </c>
      <c r="G39"/>
    </row>
    <row r="40" spans="1:7" x14ac:dyDescent="0.25">
      <c r="A40" t="s">
        <v>31</v>
      </c>
      <c r="B40" s="1">
        <v>43578.596956018519</v>
      </c>
      <c r="C40" s="4">
        <v>43616</v>
      </c>
      <c r="D40" s="4">
        <v>43616.999305555553</v>
      </c>
      <c r="E40" s="3">
        <f>INT(BROLESE[[#This Row],[DATE_DEBUT]])</f>
        <v>43616</v>
      </c>
      <c r="F40" s="3">
        <f>INT(BROLESE[[#This Row],[DATE_FIN]])</f>
        <v>43616</v>
      </c>
      <c r="G40"/>
    </row>
    <row r="41" spans="1:7" x14ac:dyDescent="0.25">
      <c r="A41" t="s">
        <v>31</v>
      </c>
      <c r="B41" s="1">
        <v>43578.595914351848</v>
      </c>
      <c r="C41" s="4">
        <v>43591</v>
      </c>
      <c r="D41" s="4">
        <v>43592.999305555553</v>
      </c>
      <c r="E41" s="3">
        <f>INT(BROLESE[[#This Row],[DATE_DEBUT]])</f>
        <v>43591</v>
      </c>
      <c r="F41" s="3">
        <f>INT(BROLESE[[#This Row],[DATE_FIN]])</f>
        <v>43592</v>
      </c>
      <c r="G41"/>
    </row>
    <row r="42" spans="1:7" x14ac:dyDescent="0.25">
      <c r="A42" t="s">
        <v>31</v>
      </c>
      <c r="B42" s="1">
        <v>43536.43136574074</v>
      </c>
      <c r="C42" s="4">
        <v>43542</v>
      </c>
      <c r="D42" s="4">
        <v>43542.999305555553</v>
      </c>
      <c r="E42" s="3">
        <f>INT(BROLESE[[#This Row],[DATE_DEBUT]])</f>
        <v>43542</v>
      </c>
      <c r="F42" s="3">
        <f>INT(BROLESE[[#This Row],[DATE_FIN]])</f>
        <v>43542</v>
      </c>
      <c r="G42"/>
    </row>
    <row r="43" spans="1:7" x14ac:dyDescent="0.25">
      <c r="A43" t="s">
        <v>31</v>
      </c>
      <c r="B43" s="1">
        <v>43433.662604166668</v>
      </c>
      <c r="C43" s="4">
        <v>43458</v>
      </c>
      <c r="D43" s="4">
        <v>43464.999305555553</v>
      </c>
      <c r="E43" s="3">
        <f>INT(BROLESE[[#This Row],[DATE_DEBUT]])</f>
        <v>43458</v>
      </c>
      <c r="F43" s="3">
        <f>INT(BROLESE[[#This Row],[DATE_FIN]])</f>
        <v>43464</v>
      </c>
      <c r="G43"/>
    </row>
    <row r="44" spans="1:7" x14ac:dyDescent="0.25">
      <c r="A44" t="s">
        <v>31</v>
      </c>
      <c r="B44" s="1">
        <v>43399.643900462965</v>
      </c>
      <c r="C44" s="4">
        <v>43406</v>
      </c>
      <c r="D44" s="4">
        <v>43406.999305555553</v>
      </c>
      <c r="E44" s="3">
        <f>INT(BROLESE[[#This Row],[DATE_DEBUT]])</f>
        <v>43406</v>
      </c>
      <c r="F44" s="3">
        <f>INT(BROLESE[[#This Row],[DATE_FIN]])</f>
        <v>43406</v>
      </c>
      <c r="G44"/>
    </row>
    <row r="45" spans="1:7" x14ac:dyDescent="0.25">
      <c r="A45" t="s">
        <v>31</v>
      </c>
      <c r="B45" s="1">
        <v>43222.572118055556</v>
      </c>
      <c r="C45" s="4">
        <v>43318</v>
      </c>
      <c r="D45" s="4">
        <v>43336.999305555553</v>
      </c>
      <c r="E45" s="3">
        <f>INT(BROLESE[[#This Row],[DATE_DEBUT]])</f>
        <v>43318</v>
      </c>
      <c r="F45" s="3">
        <f>INT(BROLESE[[#This Row],[DATE_FIN]])</f>
        <v>43336</v>
      </c>
      <c r="G45"/>
    </row>
    <row r="46" spans="1:7" x14ac:dyDescent="0.25">
      <c r="A46" t="s">
        <v>31</v>
      </c>
      <c r="B46" s="1">
        <v>43222.58011574074</v>
      </c>
      <c r="C46" s="4">
        <v>43315</v>
      </c>
      <c r="D46" s="4">
        <v>43315.999305555553</v>
      </c>
      <c r="E46" s="3">
        <f>INT(BROLESE[[#This Row],[DATE_DEBUT]])</f>
        <v>43315</v>
      </c>
      <c r="F46" s="3">
        <f>INT(BROLESE[[#This Row],[DATE_FIN]])</f>
        <v>43315</v>
      </c>
      <c r="G46"/>
    </row>
    <row r="47" spans="1:7" x14ac:dyDescent="0.25">
      <c r="A47" t="s">
        <v>31</v>
      </c>
      <c r="B47" s="1">
        <v>43222.579293981478</v>
      </c>
      <c r="C47" s="4">
        <v>43312</v>
      </c>
      <c r="D47" s="4">
        <v>43312.999305555553</v>
      </c>
      <c r="E47" s="3">
        <f>INT(BROLESE[[#This Row],[DATE_DEBUT]])</f>
        <v>43312</v>
      </c>
      <c r="F47" s="3">
        <f>INT(BROLESE[[#This Row],[DATE_FIN]])</f>
        <v>43312</v>
      </c>
      <c r="G47"/>
    </row>
    <row r="48" spans="1:7" x14ac:dyDescent="0.25">
      <c r="A48" t="s">
        <v>31</v>
      </c>
      <c r="B48" s="1">
        <v>43222.569212962961</v>
      </c>
      <c r="C48" s="4">
        <v>43227</v>
      </c>
      <c r="D48" s="4">
        <v>43231.999305555553</v>
      </c>
      <c r="E48" s="3">
        <f>INT(BROLESE[[#This Row],[DATE_DEBUT]])</f>
        <v>43227</v>
      </c>
      <c r="F48" s="3">
        <f>INT(BROLESE[[#This Row],[DATE_FIN]])</f>
        <v>43231</v>
      </c>
      <c r="G48"/>
    </row>
    <row r="49" spans="1:7" x14ac:dyDescent="0.25">
      <c r="A49" t="s">
        <v>31</v>
      </c>
      <c r="B49" s="1">
        <v>43145.663310185184</v>
      </c>
      <c r="C49" s="4">
        <v>43199</v>
      </c>
      <c r="D49" s="4">
        <v>43210.999305555553</v>
      </c>
      <c r="E49" s="3">
        <f>INT(BROLESE[[#This Row],[DATE_DEBUT]])</f>
        <v>43199</v>
      </c>
      <c r="F49" s="3">
        <f>INT(BROLESE[[#This Row],[DATE_FIN]])</f>
        <v>43210</v>
      </c>
      <c r="G49"/>
    </row>
    <row r="50" spans="1:7" x14ac:dyDescent="0.25">
      <c r="A50" t="s">
        <v>31</v>
      </c>
      <c r="B50" s="1">
        <v>43087.559444444443</v>
      </c>
      <c r="C50" s="4">
        <v>43094</v>
      </c>
      <c r="D50" s="4">
        <v>43102.999305555553</v>
      </c>
      <c r="E50" s="3">
        <f>INT(BROLESE[[#This Row],[DATE_DEBUT]])</f>
        <v>43094</v>
      </c>
      <c r="F50" s="3">
        <f>INT(BROLESE[[#This Row],[DATE_FIN]])</f>
        <v>43102</v>
      </c>
      <c r="G50"/>
    </row>
    <row r="51" spans="1:7" x14ac:dyDescent="0.25">
      <c r="A51" t="s">
        <v>31</v>
      </c>
      <c r="B51" s="1">
        <v>42926.670601851853</v>
      </c>
      <c r="C51" s="4">
        <v>42947</v>
      </c>
      <c r="D51" s="4">
        <v>42965.999305555553</v>
      </c>
      <c r="E51" s="3">
        <f>INT(BROLESE[[#This Row],[DATE_DEBUT]])</f>
        <v>42947</v>
      </c>
      <c r="F51" s="3">
        <f>INT(BROLESE[[#This Row],[DATE_FIN]])</f>
        <v>42965</v>
      </c>
      <c r="G51"/>
    </row>
    <row r="52" spans="1:7" x14ac:dyDescent="0.25">
      <c r="A52" t="s">
        <v>31</v>
      </c>
      <c r="B52" s="1">
        <v>42860.705509259256</v>
      </c>
      <c r="C52" s="4">
        <v>42881</v>
      </c>
      <c r="D52" s="4">
        <v>42881.999305555553</v>
      </c>
      <c r="E52" s="3">
        <f>INT(BROLESE[[#This Row],[DATE_DEBUT]])</f>
        <v>42881</v>
      </c>
      <c r="F52" s="3">
        <f>INT(BROLESE[[#This Row],[DATE_FIN]])</f>
        <v>42881</v>
      </c>
      <c r="G52"/>
    </row>
    <row r="53" spans="1:7" x14ac:dyDescent="0.25">
      <c r="A53" t="s">
        <v>31</v>
      </c>
      <c r="B53" s="1">
        <v>42803.40179398148</v>
      </c>
      <c r="C53" s="4">
        <v>42863</v>
      </c>
      <c r="D53" s="4">
        <v>42867.999305555553</v>
      </c>
      <c r="E53" s="3">
        <f>INT(BROLESE[[#This Row],[DATE_DEBUT]])</f>
        <v>42863</v>
      </c>
      <c r="F53" s="3">
        <f>INT(BROLESE[[#This Row],[DATE_FIN]])</f>
        <v>42867</v>
      </c>
      <c r="G53"/>
    </row>
    <row r="54" spans="1:7" x14ac:dyDescent="0.25">
      <c r="A54" t="s">
        <v>31</v>
      </c>
      <c r="B54" s="1">
        <v>42803.40053240741</v>
      </c>
      <c r="C54" s="4">
        <v>42842</v>
      </c>
      <c r="D54" s="4">
        <v>42853.999305555553</v>
      </c>
      <c r="E54" s="3">
        <f>INT(BROLESE[[#This Row],[DATE_DEBUT]])</f>
        <v>42842</v>
      </c>
      <c r="F54" s="3">
        <f>INT(BROLESE[[#This Row],[DATE_FIN]])</f>
        <v>42853</v>
      </c>
      <c r="G54"/>
    </row>
    <row r="55" spans="1:7" x14ac:dyDescent="0.25">
      <c r="A55" t="s">
        <v>31</v>
      </c>
      <c r="B55" s="1">
        <v>42720.635370370372</v>
      </c>
      <c r="C55" s="4">
        <v>42730</v>
      </c>
      <c r="D55" s="4">
        <v>42734.999305555553</v>
      </c>
      <c r="E55" s="3">
        <f>INT(BROLESE[[#This Row],[DATE_DEBUT]])</f>
        <v>42730</v>
      </c>
      <c r="F55" s="3">
        <f>INT(BROLESE[[#This Row],[DATE_FIN]])</f>
        <v>42734</v>
      </c>
      <c r="G55"/>
    </row>
    <row r="56" spans="1:7" x14ac:dyDescent="0.25">
      <c r="A56" t="s">
        <v>31</v>
      </c>
      <c r="B56" s="1">
        <v>42720.63486111111</v>
      </c>
      <c r="C56" s="4">
        <v>42725</v>
      </c>
      <c r="D56" s="4">
        <v>42725.999305555553</v>
      </c>
      <c r="E56" s="3">
        <f>INT(BROLESE[[#This Row],[DATE_DEBUT]])</f>
        <v>42725</v>
      </c>
      <c r="F56" s="3">
        <f>INT(BROLESE[[#This Row],[DATE_FIN]])</f>
        <v>42725</v>
      </c>
      <c r="G56"/>
    </row>
    <row r="57" spans="1:7" x14ac:dyDescent="0.25">
      <c r="A57" t="s">
        <v>31</v>
      </c>
      <c r="B57" s="1">
        <v>42557.318391203706</v>
      </c>
      <c r="C57" s="4">
        <v>42583</v>
      </c>
      <c r="D57" s="4">
        <v>42601.999305555553</v>
      </c>
      <c r="E57" s="3">
        <f>INT(BROLESE[[#This Row],[DATE_DEBUT]])</f>
        <v>42583</v>
      </c>
      <c r="F57" s="3">
        <f>INT(BROLESE[[#This Row],[DATE_FIN]])</f>
        <v>42601</v>
      </c>
      <c r="G57"/>
    </row>
    <row r="58" spans="1:7" x14ac:dyDescent="0.25">
      <c r="A58" t="s">
        <v>31</v>
      </c>
      <c r="B58" s="1">
        <v>42557.317766203705</v>
      </c>
      <c r="C58" s="4">
        <v>42566</v>
      </c>
      <c r="D58" s="4">
        <v>42566.999305555553</v>
      </c>
      <c r="E58" s="3">
        <f>INT(BROLESE[[#This Row],[DATE_DEBUT]])</f>
        <v>42566</v>
      </c>
      <c r="F58" s="3">
        <f>INT(BROLESE[[#This Row],[DATE_FIN]])</f>
        <v>42566</v>
      </c>
      <c r="G58"/>
    </row>
    <row r="59" spans="1:7" x14ac:dyDescent="0.25">
      <c r="A59" t="s">
        <v>31</v>
      </c>
      <c r="B59" s="1">
        <v>42467.301898148151</v>
      </c>
      <c r="C59" s="4">
        <v>42496</v>
      </c>
      <c r="D59" s="4">
        <v>42496.999305555553</v>
      </c>
      <c r="E59" s="3">
        <f>INT(BROLESE[[#This Row],[DATE_DEBUT]])</f>
        <v>42496</v>
      </c>
      <c r="F59" s="3">
        <f>INT(BROLESE[[#This Row],[DATE_FIN]])</f>
        <v>42496</v>
      </c>
      <c r="G59"/>
    </row>
    <row r="60" spans="1:7" x14ac:dyDescent="0.25">
      <c r="A60" t="s">
        <v>31</v>
      </c>
      <c r="B60" s="1">
        <v>42460.440358796295</v>
      </c>
      <c r="C60" s="4">
        <v>42478</v>
      </c>
      <c r="D60" s="4">
        <v>42484.999305555553</v>
      </c>
      <c r="E60" s="3">
        <f>INT(BROLESE[[#This Row],[DATE_DEBUT]])</f>
        <v>42478</v>
      </c>
      <c r="F60" s="3">
        <f>INT(BROLESE[[#This Row],[DATE_FIN]])</f>
        <v>42484</v>
      </c>
      <c r="G60"/>
    </row>
    <row r="61" spans="1:7" x14ac:dyDescent="0.25">
      <c r="A61" t="s">
        <v>31</v>
      </c>
      <c r="B61" s="1">
        <v>42349.54582175926</v>
      </c>
      <c r="C61" s="4">
        <v>42359</v>
      </c>
      <c r="D61" s="4">
        <v>42372.999305555553</v>
      </c>
      <c r="E61" s="3">
        <f>INT(BROLESE[[#This Row],[DATE_DEBUT]])</f>
        <v>42359</v>
      </c>
      <c r="F61" s="3">
        <f>INT(BROLESE[[#This Row],[DATE_FIN]])</f>
        <v>42372</v>
      </c>
      <c r="G61"/>
    </row>
    <row r="62" spans="1:7" x14ac:dyDescent="0.25">
      <c r="A62" t="s">
        <v>31</v>
      </c>
      <c r="B62" s="1">
        <v>42192.365451388891</v>
      </c>
      <c r="C62" s="4">
        <v>42219</v>
      </c>
      <c r="D62" s="4">
        <v>42237.999305555553</v>
      </c>
      <c r="E62" s="3">
        <f>INT(BROLESE[[#This Row],[DATE_DEBUT]])</f>
        <v>42219</v>
      </c>
      <c r="F62" s="3">
        <f>INT(BROLESE[[#This Row],[DATE_FIN]])</f>
        <v>42237</v>
      </c>
      <c r="G62"/>
    </row>
    <row r="63" spans="1:7" x14ac:dyDescent="0.25">
      <c r="A63" t="s">
        <v>31</v>
      </c>
      <c r="B63" s="1">
        <v>42160.386319444442</v>
      </c>
      <c r="C63" s="4">
        <v>42159</v>
      </c>
      <c r="D63" s="4">
        <v>42159.999305555553</v>
      </c>
      <c r="E63" s="3">
        <f>INT(BROLESE[[#This Row],[DATE_DEBUT]])</f>
        <v>42159</v>
      </c>
      <c r="F63" s="3">
        <f>INT(BROLESE[[#This Row],[DATE_FIN]])</f>
        <v>42159</v>
      </c>
      <c r="G63"/>
    </row>
    <row r="64" spans="1:7" x14ac:dyDescent="0.25">
      <c r="A64" t="s">
        <v>31</v>
      </c>
      <c r="B64" s="1">
        <v>42131.698101851849</v>
      </c>
      <c r="C64" s="4">
        <v>42139</v>
      </c>
      <c r="D64" s="4">
        <v>42139.999305555553</v>
      </c>
      <c r="E64" s="3">
        <f>INT(BROLESE[[#This Row],[DATE_DEBUT]])</f>
        <v>42139</v>
      </c>
      <c r="F64" s="3">
        <f>INT(BROLESE[[#This Row],[DATE_FIN]])</f>
        <v>42139</v>
      </c>
      <c r="G64"/>
    </row>
    <row r="65" spans="1:7" x14ac:dyDescent="0.25">
      <c r="A65" t="s">
        <v>31</v>
      </c>
      <c r="B65" s="1">
        <v>41990.600706018522</v>
      </c>
      <c r="C65" s="4">
        <v>41998</v>
      </c>
      <c r="D65" s="4">
        <v>42008.999305555553</v>
      </c>
      <c r="E65" s="3">
        <f>INT(BROLESE[[#This Row],[DATE_DEBUT]])</f>
        <v>41998</v>
      </c>
      <c r="F65" s="3">
        <f>INT(BROLESE[[#This Row],[DATE_FIN]])</f>
        <v>42008</v>
      </c>
      <c r="G65"/>
    </row>
    <row r="66" spans="1:7" x14ac:dyDescent="0.25">
      <c r="A66" t="s">
        <v>31</v>
      </c>
      <c r="B66" s="1">
        <v>41941.448842592596</v>
      </c>
      <c r="C66" s="4">
        <v>41943</v>
      </c>
      <c r="D66" s="4">
        <v>41943.999305555553</v>
      </c>
      <c r="E66" s="3">
        <f>INT(BROLESE[[#This Row],[DATE_DEBUT]])</f>
        <v>41943</v>
      </c>
      <c r="F66" s="3">
        <f>INT(BROLESE[[#This Row],[DATE_FIN]])</f>
        <v>41943</v>
      </c>
      <c r="G66"/>
    </row>
    <row r="67" spans="1:7" x14ac:dyDescent="0.25">
      <c r="A67" t="s">
        <v>31</v>
      </c>
      <c r="B67" s="1">
        <v>41878.412152777775</v>
      </c>
      <c r="C67" s="4">
        <v>41884</v>
      </c>
      <c r="D67" s="4">
        <v>41884.999305555553</v>
      </c>
      <c r="E67" s="3">
        <f>INT(BROLESE[[#This Row],[DATE_DEBUT]])</f>
        <v>41884</v>
      </c>
      <c r="F67" s="3">
        <f>INT(BROLESE[[#This Row],[DATE_FIN]])</f>
        <v>41884</v>
      </c>
      <c r="G67"/>
    </row>
    <row r="68" spans="1:7" x14ac:dyDescent="0.25">
      <c r="A68" t="s">
        <v>31</v>
      </c>
      <c r="B68" s="1">
        <v>41816.397581018522</v>
      </c>
      <c r="C68" s="4">
        <v>41848</v>
      </c>
      <c r="D68" s="4">
        <v>41866.999305555553</v>
      </c>
      <c r="E68" s="3">
        <f>INT(BROLESE[[#This Row],[DATE_DEBUT]])</f>
        <v>41848</v>
      </c>
      <c r="F68" s="3">
        <f>INT(BROLESE[[#This Row],[DATE_FIN]])</f>
        <v>41866</v>
      </c>
      <c r="G68"/>
    </row>
    <row r="69" spans="1:7" x14ac:dyDescent="0.25">
      <c r="A69" t="s">
        <v>31</v>
      </c>
      <c r="B69" s="1">
        <v>41738.548807870371</v>
      </c>
      <c r="C69" s="4">
        <v>41751</v>
      </c>
      <c r="D69" s="4">
        <v>41754.999305555553</v>
      </c>
      <c r="E69" s="3">
        <f>INT(BROLESE[[#This Row],[DATE_DEBUT]])</f>
        <v>41751</v>
      </c>
      <c r="F69" s="3">
        <f>INT(BROLESE[[#This Row],[DATE_FIN]])</f>
        <v>41754</v>
      </c>
      <c r="G69"/>
    </row>
    <row r="70" spans="1:7" x14ac:dyDescent="0.25">
      <c r="A70" t="s">
        <v>31</v>
      </c>
      <c r="B70" s="1">
        <v>41619.421736111108</v>
      </c>
      <c r="C70" s="4">
        <v>41634</v>
      </c>
      <c r="D70" s="4">
        <v>41642.999305555553</v>
      </c>
      <c r="E70" s="3">
        <f>INT(BROLESE[[#This Row],[DATE_DEBUT]])</f>
        <v>41634</v>
      </c>
      <c r="F70" s="3">
        <f>INT(BROLESE[[#This Row],[DATE_FIN]])</f>
        <v>41642</v>
      </c>
      <c r="G70"/>
    </row>
    <row r="71" spans="1:7" x14ac:dyDescent="0.25">
      <c r="A71" t="s">
        <v>31</v>
      </c>
      <c r="B71" s="1">
        <v>41619.421736111108</v>
      </c>
      <c r="C71" s="4">
        <v>41632</v>
      </c>
      <c r="D71" s="4">
        <v>41632.999305555553</v>
      </c>
      <c r="E71" s="3">
        <f>INT(BROLESE[[#This Row],[DATE_DEBUT]])</f>
        <v>41632</v>
      </c>
      <c r="F71" s="3">
        <f>INT(BROLESE[[#This Row],[DATE_FIN]])</f>
        <v>41632</v>
      </c>
      <c r="G71"/>
    </row>
    <row r="72" spans="1:7" x14ac:dyDescent="0.25">
      <c r="A72" t="s">
        <v>31</v>
      </c>
      <c r="B72" s="1">
        <v>41467.675416666665</v>
      </c>
      <c r="C72" s="4">
        <v>41512</v>
      </c>
      <c r="D72" s="4">
        <v>41516.999305555553</v>
      </c>
      <c r="E72" s="3">
        <f>INT(BROLESE[[#This Row],[DATE_DEBUT]])</f>
        <v>41512</v>
      </c>
      <c r="F72" s="3">
        <f>INT(BROLESE[[#This Row],[DATE_FIN]])</f>
        <v>41516</v>
      </c>
      <c r="G72"/>
    </row>
    <row r="73" spans="1:7" x14ac:dyDescent="0.25">
      <c r="A73" t="s">
        <v>31</v>
      </c>
      <c r="B73" s="1">
        <v>41467.673946759256</v>
      </c>
      <c r="C73" s="4">
        <v>41484</v>
      </c>
      <c r="D73" s="4">
        <v>41495.999305555553</v>
      </c>
      <c r="E73" s="3">
        <f>INT(BROLESE[[#This Row],[DATE_DEBUT]])</f>
        <v>41484</v>
      </c>
      <c r="F73" s="3">
        <f>INT(BROLESE[[#This Row],[DATE_FIN]])</f>
        <v>41495</v>
      </c>
      <c r="G73"/>
    </row>
    <row r="74" spans="1:7" x14ac:dyDescent="0.25">
      <c r="A74" t="s">
        <v>31</v>
      </c>
      <c r="B74" s="1">
        <v>41429.318738425929</v>
      </c>
      <c r="C74" s="4">
        <v>41417</v>
      </c>
      <c r="D74" s="4">
        <v>41417.999305555553</v>
      </c>
      <c r="E74" s="3">
        <f>INT(BROLESE[[#This Row],[DATE_DEBUT]])</f>
        <v>41417</v>
      </c>
      <c r="F74" s="3">
        <f>INT(BROLESE[[#This Row],[DATE_FIN]])</f>
        <v>41417</v>
      </c>
      <c r="G74"/>
    </row>
    <row r="75" spans="1:7" x14ac:dyDescent="0.25">
      <c r="A75" t="s">
        <v>31</v>
      </c>
      <c r="B75" s="1">
        <v>41381.636099537034</v>
      </c>
      <c r="C75" s="4">
        <v>41400</v>
      </c>
      <c r="D75" s="4">
        <v>41401.999305555553</v>
      </c>
      <c r="E75" s="3">
        <f>INT(BROLESE[[#This Row],[DATE_DEBUT]])</f>
        <v>41400</v>
      </c>
      <c r="F75" s="3">
        <f>INT(BROLESE[[#This Row],[DATE_FIN]])</f>
        <v>41401</v>
      </c>
      <c r="G75"/>
    </row>
    <row r="76" spans="1:7" x14ac:dyDescent="0.25">
      <c r="A76" t="s">
        <v>31</v>
      </c>
      <c r="B76" s="1">
        <v>41255.598136574074</v>
      </c>
      <c r="C76" s="4">
        <v>41265</v>
      </c>
      <c r="D76" s="4">
        <v>41276.999305555553</v>
      </c>
      <c r="E76" s="3">
        <f>INT(BROLESE[[#This Row],[DATE_DEBUT]])</f>
        <v>41265</v>
      </c>
      <c r="F76" s="3">
        <f>INT(BROLESE[[#This Row],[DATE_FIN]])</f>
        <v>41276</v>
      </c>
      <c r="G76"/>
    </row>
    <row r="77" spans="1:7" x14ac:dyDescent="0.25">
      <c r="A77" t="s">
        <v>31</v>
      </c>
      <c r="B77" s="1">
        <v>41064.399988425925</v>
      </c>
      <c r="C77" s="4">
        <v>41120</v>
      </c>
      <c r="D77" s="4">
        <v>41131.999305555553</v>
      </c>
      <c r="E77" s="3">
        <f>INT(BROLESE[[#This Row],[DATE_DEBUT]])</f>
        <v>41120</v>
      </c>
      <c r="F77" s="3">
        <f>INT(BROLESE[[#This Row],[DATE_FIN]])</f>
        <v>41131</v>
      </c>
      <c r="G77"/>
    </row>
    <row r="78" spans="1:7" x14ac:dyDescent="0.25">
      <c r="A78" t="s">
        <v>31</v>
      </c>
      <c r="B78" s="1">
        <v>41114.43340277778</v>
      </c>
      <c r="C78" s="4">
        <v>41115</v>
      </c>
      <c r="D78" s="4">
        <v>41115.999305555553</v>
      </c>
      <c r="E78" s="3">
        <f>INT(BROLESE[[#This Row],[DATE_DEBUT]])</f>
        <v>41115</v>
      </c>
      <c r="F78" s="3">
        <f>INT(BROLESE[[#This Row],[DATE_FIN]])</f>
        <v>41115</v>
      </c>
      <c r="G78"/>
    </row>
    <row r="79" spans="1:7" x14ac:dyDescent="0.25">
      <c r="A79" t="s">
        <v>31</v>
      </c>
      <c r="B79" s="1">
        <v>40960.597881944443</v>
      </c>
      <c r="C79" s="4">
        <v>41047</v>
      </c>
      <c r="D79" s="4">
        <v>41047.999305555553</v>
      </c>
      <c r="E79" s="3">
        <f>INT(BROLESE[[#This Row],[DATE_DEBUT]])</f>
        <v>41047</v>
      </c>
      <c r="F79" s="3">
        <f>INT(BROLESE[[#This Row],[DATE_FIN]])</f>
        <v>41047</v>
      </c>
      <c r="G79"/>
    </row>
    <row r="80" spans="1:7" x14ac:dyDescent="0.25">
      <c r="A80" t="s">
        <v>31</v>
      </c>
      <c r="B80" s="1">
        <v>40960.596724537034</v>
      </c>
      <c r="C80" s="4">
        <v>41036</v>
      </c>
      <c r="D80" s="4">
        <v>41036.999305555553</v>
      </c>
      <c r="E80" s="3">
        <f>INT(BROLESE[[#This Row],[DATE_DEBUT]])</f>
        <v>41036</v>
      </c>
      <c r="F80" s="3">
        <f>INT(BROLESE[[#This Row],[DATE_FIN]])</f>
        <v>41036</v>
      </c>
      <c r="G80"/>
    </row>
    <row r="81" spans="1:7" x14ac:dyDescent="0.25">
      <c r="A81" t="s">
        <v>31</v>
      </c>
      <c r="B81" s="1">
        <v>40960.596122685187</v>
      </c>
      <c r="C81" s="4">
        <v>41031</v>
      </c>
      <c r="D81" s="4">
        <v>41033.999305555553</v>
      </c>
      <c r="E81" s="3">
        <f>INT(BROLESE[[#This Row],[DATE_DEBUT]])</f>
        <v>41031</v>
      </c>
      <c r="F81" s="3">
        <f>INT(BROLESE[[#This Row],[DATE_FIN]])</f>
        <v>41033</v>
      </c>
      <c r="G81"/>
    </row>
    <row r="82" spans="1:7" x14ac:dyDescent="0.25">
      <c r="A82" t="s">
        <v>31</v>
      </c>
      <c r="B82" s="1">
        <v>40960.595231481479</v>
      </c>
      <c r="C82" s="4">
        <v>41017</v>
      </c>
      <c r="D82" s="4">
        <v>41019.999305555553</v>
      </c>
      <c r="E82" s="3">
        <f>INT(BROLESE[[#This Row],[DATE_DEBUT]])</f>
        <v>41017</v>
      </c>
      <c r="F82" s="3">
        <f>INT(BROLESE[[#This Row],[DATE_FIN]])</f>
        <v>41019</v>
      </c>
      <c r="G82"/>
    </row>
    <row r="83" spans="1:7" x14ac:dyDescent="0.25">
      <c r="A83" t="s">
        <v>31</v>
      </c>
      <c r="B83" s="1">
        <v>40877.402094907404</v>
      </c>
      <c r="C83" s="4">
        <v>40903</v>
      </c>
      <c r="D83" s="4">
        <v>40907.999305555553</v>
      </c>
      <c r="E83" s="3">
        <f>INT(BROLESE[[#This Row],[DATE_DEBUT]])</f>
        <v>40903</v>
      </c>
      <c r="F83" s="3">
        <f>INT(BROLESE[[#This Row],[DATE_FIN]])</f>
        <v>40907</v>
      </c>
      <c r="G83"/>
    </row>
    <row r="84" spans="1:7" x14ac:dyDescent="0.25">
      <c r="A84" t="s">
        <v>31</v>
      </c>
      <c r="B84" s="1">
        <v>40723.3044212963</v>
      </c>
      <c r="C84" s="4">
        <v>40756</v>
      </c>
      <c r="D84" s="4">
        <v>40774.999305555553</v>
      </c>
      <c r="E84" s="3">
        <f>INT(BROLESE[[#This Row],[DATE_DEBUT]])</f>
        <v>40756</v>
      </c>
      <c r="F84" s="3">
        <f>INT(BROLESE[[#This Row],[DATE_FIN]])</f>
        <v>40774</v>
      </c>
      <c r="G84"/>
    </row>
    <row r="85" spans="1:7" x14ac:dyDescent="0.25">
      <c r="A85" t="s">
        <v>31</v>
      </c>
      <c r="B85" s="1">
        <v>40749.698206018518</v>
      </c>
      <c r="C85" s="4">
        <v>40751</v>
      </c>
      <c r="D85" s="4">
        <v>40751.999305555553</v>
      </c>
      <c r="E85" s="3">
        <f>INT(BROLESE[[#This Row],[DATE_DEBUT]])</f>
        <v>40751</v>
      </c>
      <c r="F85" s="3">
        <f>INT(BROLESE[[#This Row],[DATE_FIN]])</f>
        <v>40751</v>
      </c>
      <c r="G85"/>
    </row>
    <row r="86" spans="1:7" x14ac:dyDescent="0.25">
      <c r="A86" t="s">
        <v>31</v>
      </c>
      <c r="B86" s="1">
        <v>40666.637465277781</v>
      </c>
      <c r="C86" s="4">
        <v>40707</v>
      </c>
      <c r="D86" s="4">
        <v>40707.999305555553</v>
      </c>
      <c r="E86" s="3">
        <f>INT(BROLESE[[#This Row],[DATE_DEBUT]])</f>
        <v>40707</v>
      </c>
      <c r="F86" s="3">
        <f>INT(BROLESE[[#This Row],[DATE_FIN]])</f>
        <v>40707</v>
      </c>
      <c r="G86"/>
    </row>
    <row r="87" spans="1:7" x14ac:dyDescent="0.25">
      <c r="A87" t="s">
        <v>31</v>
      </c>
      <c r="B87" s="1">
        <v>40666.627638888887</v>
      </c>
      <c r="C87" s="4">
        <v>40697</v>
      </c>
      <c r="D87" s="4">
        <v>40697.999305555553</v>
      </c>
      <c r="E87" s="3">
        <f>INT(BROLESE[[#This Row],[DATE_DEBUT]])</f>
        <v>40697</v>
      </c>
      <c r="F87" s="3">
        <f>INT(BROLESE[[#This Row],[DATE_FIN]])</f>
        <v>40697</v>
      </c>
      <c r="G87"/>
    </row>
    <row r="88" spans="1:7" x14ac:dyDescent="0.25">
      <c r="A88" t="s">
        <v>31</v>
      </c>
      <c r="B88" s="1">
        <v>40632.435335648152</v>
      </c>
      <c r="C88" s="4">
        <v>40686</v>
      </c>
      <c r="D88" s="4">
        <v>40690.999305555553</v>
      </c>
      <c r="E88" s="3">
        <f>INT(BROLESE[[#This Row],[DATE_DEBUT]])</f>
        <v>40686</v>
      </c>
      <c r="F88" s="3">
        <f>INT(BROLESE[[#This Row],[DATE_FIN]])</f>
        <v>40690</v>
      </c>
      <c r="G88"/>
    </row>
    <row r="89" spans="1:7" x14ac:dyDescent="0.25">
      <c r="A89" t="s">
        <v>31</v>
      </c>
      <c r="B89" s="1">
        <v>40632.434467592589</v>
      </c>
      <c r="C89" s="4">
        <v>40651</v>
      </c>
      <c r="D89" s="4">
        <v>40655.999305555553</v>
      </c>
      <c r="E89" s="3">
        <f>INT(BROLESE[[#This Row],[DATE_DEBUT]])</f>
        <v>40651</v>
      </c>
      <c r="F89" s="3">
        <f>INT(BROLESE[[#This Row],[DATE_FIN]])</f>
        <v>40655</v>
      </c>
      <c r="G89"/>
    </row>
    <row r="90" spans="1:7" x14ac:dyDescent="0.25">
      <c r="A90" t="s">
        <v>31</v>
      </c>
      <c r="B90" s="1">
        <v>40522.474733796298</v>
      </c>
      <c r="C90" s="4">
        <v>40539</v>
      </c>
      <c r="D90" s="4">
        <v>40543.999305555553</v>
      </c>
      <c r="E90" s="3">
        <f>INT(BROLESE[[#This Row],[DATE_DEBUT]])</f>
        <v>40539</v>
      </c>
      <c r="F90" s="3">
        <f>INT(BROLESE[[#This Row],[DATE_FIN]])</f>
        <v>40543</v>
      </c>
      <c r="G90"/>
    </row>
    <row r="91" spans="1:7" x14ac:dyDescent="0.25">
      <c r="A91" t="s">
        <v>31</v>
      </c>
      <c r="B91" s="1">
        <v>40339.295243055552</v>
      </c>
      <c r="C91" s="4">
        <v>40392</v>
      </c>
      <c r="D91" s="4">
        <v>40403.999305555553</v>
      </c>
      <c r="E91" s="3">
        <f>INT(BROLESE[[#This Row],[DATE_DEBUT]])</f>
        <v>40392</v>
      </c>
      <c r="F91" s="3">
        <f>INT(BROLESE[[#This Row],[DATE_FIN]])</f>
        <v>40403</v>
      </c>
      <c r="G91"/>
    </row>
    <row r="92" spans="1:7" x14ac:dyDescent="0.25">
      <c r="A92" t="s">
        <v>31</v>
      </c>
      <c r="B92" s="1">
        <v>40288.445069444446</v>
      </c>
      <c r="C92" s="4">
        <v>40296</v>
      </c>
      <c r="D92" s="4">
        <v>40297.999305555553</v>
      </c>
      <c r="E92" s="3">
        <f>INT(BROLESE[[#This Row],[DATE_DEBUT]])</f>
        <v>40296</v>
      </c>
      <c r="F92" s="3">
        <f>INT(BROLESE[[#This Row],[DATE_FIN]])</f>
        <v>40297</v>
      </c>
      <c r="G92"/>
    </row>
    <row r="93" spans="1:7" x14ac:dyDescent="0.25">
      <c r="A93" t="s">
        <v>31</v>
      </c>
      <c r="B93" s="1">
        <v>40003.616979166669</v>
      </c>
      <c r="C93" s="4">
        <v>40171</v>
      </c>
      <c r="D93" s="4">
        <v>40181.999305555553</v>
      </c>
      <c r="E93" s="3">
        <f>INT(BROLESE[[#This Row],[DATE_DEBUT]])</f>
        <v>40171</v>
      </c>
      <c r="F93" s="3">
        <f>INT(BROLESE[[#This Row],[DATE_FIN]])</f>
        <v>40181</v>
      </c>
      <c r="G93"/>
    </row>
    <row r="94" spans="1:7" x14ac:dyDescent="0.25">
      <c r="A94" t="s">
        <v>31</v>
      </c>
      <c r="B94" s="1">
        <v>40003.616979166669</v>
      </c>
      <c r="C94" s="4">
        <v>40021</v>
      </c>
      <c r="D94" s="4">
        <v>40048.999305555553</v>
      </c>
      <c r="E94" s="3">
        <f>INT(BROLESE[[#This Row],[DATE_DEBUT]])</f>
        <v>40021</v>
      </c>
      <c r="F94" s="3">
        <f>INT(BROLESE[[#This Row],[DATE_FIN]])</f>
        <v>40048</v>
      </c>
      <c r="G94"/>
    </row>
    <row r="95" spans="1:7" x14ac:dyDescent="0.25">
      <c r="A95" t="s">
        <v>31</v>
      </c>
      <c r="B95" s="1">
        <v>39931.630509259259</v>
      </c>
      <c r="C95" s="4">
        <v>39958</v>
      </c>
      <c r="D95" s="4">
        <v>39960.999305555553</v>
      </c>
      <c r="E95" s="3">
        <f>INT(BROLESE[[#This Row],[DATE_DEBUT]])</f>
        <v>39958</v>
      </c>
      <c r="F95" s="3">
        <f>INT(BROLESE[[#This Row],[DATE_FIN]])</f>
        <v>39960</v>
      </c>
      <c r="G95"/>
    </row>
    <row r="96" spans="1:7" x14ac:dyDescent="0.25">
      <c r="A96" t="s">
        <v>31</v>
      </c>
      <c r="B96" s="1">
        <v>39931.630509259259</v>
      </c>
      <c r="C96" s="4">
        <v>39951</v>
      </c>
      <c r="D96" s="4">
        <v>39953.999305555553</v>
      </c>
      <c r="E96" s="3">
        <f>INT(BROLESE[[#This Row],[DATE_DEBUT]])</f>
        <v>39951</v>
      </c>
      <c r="F96" s="3">
        <f>INT(BROLESE[[#This Row],[DATE_FIN]])</f>
        <v>39953</v>
      </c>
      <c r="G96"/>
    </row>
    <row r="97" spans="1:7" x14ac:dyDescent="0.25">
      <c r="A97" t="s">
        <v>31</v>
      </c>
      <c r="B97" s="1">
        <v>39790.383518518516</v>
      </c>
      <c r="C97" s="4">
        <v>39811</v>
      </c>
      <c r="D97" s="4">
        <v>39817.999305555553</v>
      </c>
      <c r="E97" s="3">
        <f>INT(BROLESE[[#This Row],[DATE_DEBUT]])</f>
        <v>39811</v>
      </c>
      <c r="F97" s="3">
        <f>INT(BROLESE[[#This Row],[DATE_FIN]])</f>
        <v>39817</v>
      </c>
      <c r="G97"/>
    </row>
    <row r="98" spans="1:7" x14ac:dyDescent="0.25">
      <c r="A98" t="s">
        <v>31</v>
      </c>
      <c r="B98" s="1">
        <v>39801.494479166664</v>
      </c>
      <c r="C98" s="4">
        <v>39806.291666666664</v>
      </c>
      <c r="D98" s="4">
        <v>39806.493055555555</v>
      </c>
      <c r="E98" s="3">
        <f>INT(BROLESE[[#This Row],[DATE_DEBUT]])</f>
        <v>39806</v>
      </c>
      <c r="F98" s="3">
        <f>INT(BROLESE[[#This Row],[DATE_FIN]])</f>
        <v>39806</v>
      </c>
      <c r="G98"/>
    </row>
    <row r="99" spans="1:7" x14ac:dyDescent="0.25">
      <c r="A99" t="s">
        <v>31</v>
      </c>
      <c r="B99" s="1">
        <v>39758.550162037034</v>
      </c>
      <c r="C99" s="4">
        <v>39762</v>
      </c>
      <c r="D99" s="4">
        <v>39762.999305555553</v>
      </c>
      <c r="E99" s="3">
        <f>INT(BROLESE[[#This Row],[DATE_DEBUT]])</f>
        <v>39762</v>
      </c>
      <c r="F99" s="3">
        <f>INT(BROLESE[[#This Row],[DATE_FIN]])</f>
        <v>39762</v>
      </c>
      <c r="G99"/>
    </row>
    <row r="100" spans="1:7" x14ac:dyDescent="0.25">
      <c r="G100"/>
    </row>
    <row r="101" spans="1:7" x14ac:dyDescent="0.25">
      <c r="G101"/>
    </row>
    <row r="102" spans="1:7" x14ac:dyDescent="0.25">
      <c r="G102"/>
    </row>
    <row r="103" spans="1:7" x14ac:dyDescent="0.25">
      <c r="G103"/>
    </row>
    <row r="104" spans="1:7" x14ac:dyDescent="0.25">
      <c r="G104"/>
    </row>
    <row r="105" spans="1:7" x14ac:dyDescent="0.25">
      <c r="G105"/>
    </row>
    <row r="106" spans="1:7" x14ac:dyDescent="0.25">
      <c r="G106"/>
    </row>
    <row r="107" spans="1:7" x14ac:dyDescent="0.25">
      <c r="G107"/>
    </row>
    <row r="108" spans="1:7" x14ac:dyDescent="0.25">
      <c r="G108"/>
    </row>
    <row r="109" spans="1:7" x14ac:dyDescent="0.25">
      <c r="G109"/>
    </row>
    <row r="110" spans="1:7" x14ac:dyDescent="0.25">
      <c r="G110"/>
    </row>
    <row r="111" spans="1:7" x14ac:dyDescent="0.25">
      <c r="G111"/>
    </row>
    <row r="112" spans="1:7" x14ac:dyDescent="0.25">
      <c r="G112"/>
    </row>
    <row r="113" spans="7:7" x14ac:dyDescent="0.25">
      <c r="G113"/>
    </row>
    <row r="114" spans="7:7" x14ac:dyDescent="0.25">
      <c r="G114"/>
    </row>
    <row r="115" spans="7:7" x14ac:dyDescent="0.25">
      <c r="G115"/>
    </row>
    <row r="116" spans="7:7" x14ac:dyDescent="0.25">
      <c r="G116"/>
    </row>
    <row r="117" spans="7:7" x14ac:dyDescent="0.25">
      <c r="G117"/>
    </row>
    <row r="118" spans="7:7" x14ac:dyDescent="0.25">
      <c r="G118"/>
    </row>
    <row r="119" spans="7:7" x14ac:dyDescent="0.25">
      <c r="G119"/>
    </row>
    <row r="120" spans="7:7" x14ac:dyDescent="0.25">
      <c r="G120"/>
    </row>
    <row r="121" spans="7:7" x14ac:dyDescent="0.25">
      <c r="G121"/>
    </row>
    <row r="122" spans="7:7" x14ac:dyDescent="0.25">
      <c r="G122"/>
    </row>
    <row r="123" spans="7:7" x14ac:dyDescent="0.25">
      <c r="G123"/>
    </row>
    <row r="124" spans="7:7" x14ac:dyDescent="0.25">
      <c r="G124"/>
    </row>
    <row r="125" spans="7:7" x14ac:dyDescent="0.25">
      <c r="G125"/>
    </row>
    <row r="126" spans="7:7" x14ac:dyDescent="0.25">
      <c r="G126"/>
    </row>
    <row r="127" spans="7:7" x14ac:dyDescent="0.25">
      <c r="G127"/>
    </row>
    <row r="128" spans="7:7" x14ac:dyDescent="0.25">
      <c r="G128"/>
    </row>
    <row r="129" spans="7:7" x14ac:dyDescent="0.25">
      <c r="G129"/>
    </row>
    <row r="130" spans="7:7" x14ac:dyDescent="0.25">
      <c r="G130"/>
    </row>
    <row r="131" spans="7:7" x14ac:dyDescent="0.25">
      <c r="G131"/>
    </row>
    <row r="132" spans="7:7" x14ac:dyDescent="0.25">
      <c r="G132"/>
    </row>
    <row r="133" spans="7:7" x14ac:dyDescent="0.25">
      <c r="G133"/>
    </row>
    <row r="134" spans="7:7" x14ac:dyDescent="0.25">
      <c r="G134"/>
    </row>
    <row r="135" spans="7:7" x14ac:dyDescent="0.25">
      <c r="G135"/>
    </row>
    <row r="136" spans="7:7" x14ac:dyDescent="0.25">
      <c r="G136"/>
    </row>
    <row r="137" spans="7:7" x14ac:dyDescent="0.25">
      <c r="G137"/>
    </row>
    <row r="138" spans="7:7" x14ac:dyDescent="0.25">
      <c r="G138"/>
    </row>
    <row r="139" spans="7:7" x14ac:dyDescent="0.25">
      <c r="G139"/>
    </row>
    <row r="140" spans="7:7" x14ac:dyDescent="0.25">
      <c r="G140"/>
    </row>
    <row r="141" spans="7:7" x14ac:dyDescent="0.25">
      <c r="G141"/>
    </row>
    <row r="142" spans="7:7" x14ac:dyDescent="0.25">
      <c r="G142"/>
    </row>
    <row r="143" spans="7:7" x14ac:dyDescent="0.25">
      <c r="G143"/>
    </row>
    <row r="144" spans="7:7" x14ac:dyDescent="0.25">
      <c r="G144"/>
    </row>
    <row r="145" spans="7:7" x14ac:dyDescent="0.25">
      <c r="G145"/>
    </row>
    <row r="146" spans="7:7" x14ac:dyDescent="0.25">
      <c r="G146"/>
    </row>
    <row r="147" spans="7:7" x14ac:dyDescent="0.25">
      <c r="G147"/>
    </row>
    <row r="148" spans="7:7" x14ac:dyDescent="0.25">
      <c r="G148"/>
    </row>
    <row r="149" spans="7:7" x14ac:dyDescent="0.25">
      <c r="G149"/>
    </row>
    <row r="150" spans="7:7" x14ac:dyDescent="0.25">
      <c r="G150"/>
    </row>
    <row r="151" spans="7:7" x14ac:dyDescent="0.25">
      <c r="G151"/>
    </row>
    <row r="152" spans="7:7" x14ac:dyDescent="0.25">
      <c r="G152"/>
    </row>
    <row r="153" spans="7:7" x14ac:dyDescent="0.25">
      <c r="G153"/>
    </row>
    <row r="154" spans="7:7" x14ac:dyDescent="0.25">
      <c r="G154"/>
    </row>
    <row r="155" spans="7:7" x14ac:dyDescent="0.25">
      <c r="G155"/>
    </row>
    <row r="156" spans="7:7" x14ac:dyDescent="0.25">
      <c r="G156"/>
    </row>
    <row r="157" spans="7:7" x14ac:dyDescent="0.25">
      <c r="G157"/>
    </row>
    <row r="158" spans="7:7" x14ac:dyDescent="0.25">
      <c r="G158"/>
    </row>
    <row r="159" spans="7:7" x14ac:dyDescent="0.25">
      <c r="G159"/>
    </row>
    <row r="160" spans="7:7" x14ac:dyDescent="0.25">
      <c r="G160"/>
    </row>
    <row r="161" spans="7:7" x14ac:dyDescent="0.25">
      <c r="G161"/>
    </row>
    <row r="162" spans="7:7" x14ac:dyDescent="0.25">
      <c r="G162"/>
    </row>
    <row r="163" spans="7:7" x14ac:dyDescent="0.25">
      <c r="G163"/>
    </row>
    <row r="164" spans="7:7" x14ac:dyDescent="0.25">
      <c r="G164"/>
    </row>
    <row r="165" spans="7:7" x14ac:dyDescent="0.25">
      <c r="G165"/>
    </row>
    <row r="166" spans="7:7" x14ac:dyDescent="0.25">
      <c r="G166"/>
    </row>
    <row r="167" spans="7:7" x14ac:dyDescent="0.25">
      <c r="G167"/>
    </row>
    <row r="168" spans="7:7" x14ac:dyDescent="0.25">
      <c r="G168"/>
    </row>
    <row r="169" spans="7:7" x14ac:dyDescent="0.25">
      <c r="G169"/>
    </row>
    <row r="170" spans="7:7" x14ac:dyDescent="0.25">
      <c r="G170"/>
    </row>
    <row r="171" spans="7:7" x14ac:dyDescent="0.25">
      <c r="G171"/>
    </row>
    <row r="172" spans="7:7" x14ac:dyDescent="0.25">
      <c r="G172"/>
    </row>
    <row r="173" spans="7:7" x14ac:dyDescent="0.25">
      <c r="G173"/>
    </row>
    <row r="174" spans="7:7" x14ac:dyDescent="0.25">
      <c r="G174"/>
    </row>
    <row r="175" spans="7:7" x14ac:dyDescent="0.25">
      <c r="G175"/>
    </row>
    <row r="176" spans="7:7" x14ac:dyDescent="0.25">
      <c r="G176"/>
    </row>
    <row r="177" spans="7:7" x14ac:dyDescent="0.25">
      <c r="G177"/>
    </row>
    <row r="178" spans="7:7" x14ac:dyDescent="0.25">
      <c r="G178"/>
    </row>
    <row r="179" spans="7:7" x14ac:dyDescent="0.25">
      <c r="G179"/>
    </row>
    <row r="180" spans="7:7" x14ac:dyDescent="0.25">
      <c r="G180"/>
    </row>
    <row r="181" spans="7:7" x14ac:dyDescent="0.25">
      <c r="G181"/>
    </row>
    <row r="182" spans="7:7" x14ac:dyDescent="0.25">
      <c r="G182"/>
    </row>
    <row r="183" spans="7:7" x14ac:dyDescent="0.25">
      <c r="G183"/>
    </row>
    <row r="184" spans="7:7" x14ac:dyDescent="0.25">
      <c r="G184"/>
    </row>
    <row r="185" spans="7:7" x14ac:dyDescent="0.25">
      <c r="G185"/>
    </row>
    <row r="186" spans="7:7" x14ac:dyDescent="0.25">
      <c r="G186"/>
    </row>
    <row r="187" spans="7:7" x14ac:dyDescent="0.25">
      <c r="G187"/>
    </row>
    <row r="188" spans="7:7" x14ac:dyDescent="0.25">
      <c r="G188"/>
    </row>
    <row r="189" spans="7:7" x14ac:dyDescent="0.25">
      <c r="G189"/>
    </row>
    <row r="190" spans="7:7" x14ac:dyDescent="0.25">
      <c r="G190"/>
    </row>
    <row r="191" spans="7:7" x14ac:dyDescent="0.25">
      <c r="G191"/>
    </row>
    <row r="192" spans="7:7" x14ac:dyDescent="0.25">
      <c r="G192"/>
    </row>
    <row r="193" spans="7:7" x14ac:dyDescent="0.25">
      <c r="G193"/>
    </row>
    <row r="194" spans="7:7" x14ac:dyDescent="0.25">
      <c r="G194"/>
    </row>
    <row r="195" spans="7:7" x14ac:dyDescent="0.25">
      <c r="G195"/>
    </row>
    <row r="196" spans="7:7" x14ac:dyDescent="0.25">
      <c r="G196"/>
    </row>
    <row r="197" spans="7:7" x14ac:dyDescent="0.25">
      <c r="G197"/>
    </row>
    <row r="198" spans="7:7" x14ac:dyDescent="0.25">
      <c r="G198"/>
    </row>
    <row r="199" spans="7:7" x14ac:dyDescent="0.25">
      <c r="G199"/>
    </row>
    <row r="200" spans="7:7" x14ac:dyDescent="0.25">
      <c r="G200"/>
    </row>
    <row r="201" spans="7:7" x14ac:dyDescent="0.25">
      <c r="G201"/>
    </row>
    <row r="202" spans="7:7" x14ac:dyDescent="0.25">
      <c r="G202"/>
    </row>
    <row r="203" spans="7:7" x14ac:dyDescent="0.25">
      <c r="G203"/>
    </row>
    <row r="204" spans="7:7" x14ac:dyDescent="0.25">
      <c r="G204"/>
    </row>
    <row r="205" spans="7:7" x14ac:dyDescent="0.25">
      <c r="G205"/>
    </row>
    <row r="206" spans="7:7" x14ac:dyDescent="0.25">
      <c r="G206"/>
    </row>
    <row r="207" spans="7:7" x14ac:dyDescent="0.25">
      <c r="G207"/>
    </row>
    <row r="208" spans="7:7" x14ac:dyDescent="0.25">
      <c r="G208"/>
    </row>
    <row r="209" spans="7:7" x14ac:dyDescent="0.25">
      <c r="G209"/>
    </row>
    <row r="210" spans="7:7" x14ac:dyDescent="0.25">
      <c r="G210"/>
    </row>
    <row r="211" spans="7:7" x14ac:dyDescent="0.25">
      <c r="G211"/>
    </row>
    <row r="212" spans="7:7" x14ac:dyDescent="0.25">
      <c r="G212"/>
    </row>
    <row r="213" spans="7:7" x14ac:dyDescent="0.25">
      <c r="G213"/>
    </row>
    <row r="214" spans="7:7" x14ac:dyDescent="0.25">
      <c r="G214"/>
    </row>
    <row r="215" spans="7:7" x14ac:dyDescent="0.25">
      <c r="G215"/>
    </row>
    <row r="216" spans="7:7" x14ac:dyDescent="0.25">
      <c r="G216"/>
    </row>
    <row r="217" spans="7:7" x14ac:dyDescent="0.25">
      <c r="G217"/>
    </row>
    <row r="218" spans="7:7" x14ac:dyDescent="0.25">
      <c r="G218"/>
    </row>
    <row r="219" spans="7:7" x14ac:dyDescent="0.25">
      <c r="G219"/>
    </row>
    <row r="220" spans="7:7" x14ac:dyDescent="0.25">
      <c r="G220"/>
    </row>
    <row r="221" spans="7:7" x14ac:dyDescent="0.25">
      <c r="G221"/>
    </row>
    <row r="222" spans="7:7" x14ac:dyDescent="0.25">
      <c r="G222"/>
    </row>
    <row r="223" spans="7:7" x14ac:dyDescent="0.25">
      <c r="G223"/>
    </row>
    <row r="224" spans="7:7" x14ac:dyDescent="0.25">
      <c r="G224"/>
    </row>
    <row r="225" spans="7:7" x14ac:dyDescent="0.25">
      <c r="G225"/>
    </row>
    <row r="226" spans="7:7" x14ac:dyDescent="0.25">
      <c r="G226"/>
    </row>
    <row r="227" spans="7:7" x14ac:dyDescent="0.25">
      <c r="G227"/>
    </row>
    <row r="228" spans="7:7" x14ac:dyDescent="0.25">
      <c r="G228"/>
    </row>
    <row r="229" spans="7:7" x14ac:dyDescent="0.25">
      <c r="G229"/>
    </row>
    <row r="230" spans="7:7" x14ac:dyDescent="0.25">
      <c r="G230"/>
    </row>
    <row r="231" spans="7:7" x14ac:dyDescent="0.25">
      <c r="G231"/>
    </row>
    <row r="232" spans="7:7" x14ac:dyDescent="0.25">
      <c r="G232"/>
    </row>
    <row r="233" spans="7:7" x14ac:dyDescent="0.25">
      <c r="G233"/>
    </row>
    <row r="234" spans="7:7" x14ac:dyDescent="0.25">
      <c r="G234"/>
    </row>
    <row r="235" spans="7:7" x14ac:dyDescent="0.25">
      <c r="G235"/>
    </row>
    <row r="236" spans="7:7" x14ac:dyDescent="0.25">
      <c r="G236"/>
    </row>
    <row r="237" spans="7:7" x14ac:dyDescent="0.25">
      <c r="G237"/>
    </row>
    <row r="238" spans="7:7" x14ac:dyDescent="0.25">
      <c r="G238"/>
    </row>
    <row r="239" spans="7:7" x14ac:dyDescent="0.25">
      <c r="G239"/>
    </row>
    <row r="240" spans="7:7" x14ac:dyDescent="0.25">
      <c r="G240"/>
    </row>
    <row r="241" spans="7:7" x14ac:dyDescent="0.25">
      <c r="G241"/>
    </row>
    <row r="242" spans="7:7" x14ac:dyDescent="0.25">
      <c r="G242"/>
    </row>
    <row r="243" spans="7:7" x14ac:dyDescent="0.25">
      <c r="G243"/>
    </row>
    <row r="244" spans="7:7" x14ac:dyDescent="0.25">
      <c r="G244"/>
    </row>
    <row r="245" spans="7:7" x14ac:dyDescent="0.25">
      <c r="G245"/>
    </row>
    <row r="246" spans="7:7" x14ac:dyDescent="0.25">
      <c r="G246"/>
    </row>
    <row r="247" spans="7:7" x14ac:dyDescent="0.25">
      <c r="G247"/>
    </row>
    <row r="248" spans="7:7" x14ac:dyDescent="0.25">
      <c r="G248"/>
    </row>
    <row r="249" spans="7:7" x14ac:dyDescent="0.25">
      <c r="G249"/>
    </row>
    <row r="250" spans="7:7" x14ac:dyDescent="0.25">
      <c r="G250"/>
    </row>
    <row r="251" spans="7:7" x14ac:dyDescent="0.25">
      <c r="G251"/>
    </row>
    <row r="252" spans="7:7" x14ac:dyDescent="0.25">
      <c r="G252"/>
    </row>
    <row r="253" spans="7:7" x14ac:dyDescent="0.25">
      <c r="G253"/>
    </row>
    <row r="254" spans="7:7" x14ac:dyDescent="0.25">
      <c r="G254"/>
    </row>
    <row r="255" spans="7:7" x14ac:dyDescent="0.25">
      <c r="G255"/>
    </row>
    <row r="256" spans="7:7" x14ac:dyDescent="0.25">
      <c r="G256"/>
    </row>
    <row r="257" spans="7:7" x14ac:dyDescent="0.25">
      <c r="G257"/>
    </row>
    <row r="258" spans="7:7" x14ac:dyDescent="0.25">
      <c r="G258"/>
    </row>
    <row r="259" spans="7:7" x14ac:dyDescent="0.25">
      <c r="G259"/>
    </row>
    <row r="260" spans="7:7" x14ac:dyDescent="0.25">
      <c r="G260"/>
    </row>
    <row r="261" spans="7:7" x14ac:dyDescent="0.25">
      <c r="G261"/>
    </row>
    <row r="262" spans="7:7" x14ac:dyDescent="0.25">
      <c r="G262"/>
    </row>
    <row r="263" spans="7:7" x14ac:dyDescent="0.25">
      <c r="G263"/>
    </row>
    <row r="264" spans="7:7" x14ac:dyDescent="0.25">
      <c r="G264"/>
    </row>
    <row r="265" spans="7:7" x14ac:dyDescent="0.25">
      <c r="G265"/>
    </row>
    <row r="266" spans="7:7" x14ac:dyDescent="0.25">
      <c r="G266"/>
    </row>
    <row r="267" spans="7:7" x14ac:dyDescent="0.25">
      <c r="G267"/>
    </row>
    <row r="268" spans="7:7" x14ac:dyDescent="0.25">
      <c r="G268"/>
    </row>
    <row r="269" spans="7:7" x14ac:dyDescent="0.25">
      <c r="G269"/>
    </row>
    <row r="270" spans="7:7" x14ac:dyDescent="0.25">
      <c r="G270"/>
    </row>
    <row r="271" spans="7:7" x14ac:dyDescent="0.25">
      <c r="G271"/>
    </row>
    <row r="272" spans="7:7" x14ac:dyDescent="0.25">
      <c r="G272"/>
    </row>
    <row r="273" spans="7:7" x14ac:dyDescent="0.25">
      <c r="G273"/>
    </row>
    <row r="274" spans="7:7" x14ac:dyDescent="0.25">
      <c r="G274"/>
    </row>
    <row r="275" spans="7:7" x14ac:dyDescent="0.25">
      <c r="G275"/>
    </row>
    <row r="276" spans="7:7" x14ac:dyDescent="0.25">
      <c r="G276"/>
    </row>
    <row r="277" spans="7:7" x14ac:dyDescent="0.25">
      <c r="G277"/>
    </row>
    <row r="278" spans="7:7" x14ac:dyDescent="0.25">
      <c r="G278"/>
    </row>
    <row r="279" spans="7:7" x14ac:dyDescent="0.25">
      <c r="G279"/>
    </row>
    <row r="280" spans="7:7" x14ac:dyDescent="0.25">
      <c r="G280"/>
    </row>
    <row r="281" spans="7:7" x14ac:dyDescent="0.25">
      <c r="G281"/>
    </row>
    <row r="282" spans="7:7" x14ac:dyDescent="0.25">
      <c r="G282"/>
    </row>
    <row r="283" spans="7:7" x14ac:dyDescent="0.25">
      <c r="G283"/>
    </row>
    <row r="284" spans="7:7" x14ac:dyDescent="0.25">
      <c r="G284"/>
    </row>
    <row r="285" spans="7:7" x14ac:dyDescent="0.25">
      <c r="G285"/>
    </row>
    <row r="286" spans="7:7" x14ac:dyDescent="0.25">
      <c r="G286"/>
    </row>
    <row r="287" spans="7:7" x14ac:dyDescent="0.25">
      <c r="G287"/>
    </row>
    <row r="288" spans="7:7" x14ac:dyDescent="0.25">
      <c r="G288"/>
    </row>
    <row r="289" spans="7:7" x14ac:dyDescent="0.25">
      <c r="G289"/>
    </row>
    <row r="290" spans="7:7" x14ac:dyDescent="0.25">
      <c r="G290"/>
    </row>
    <row r="291" spans="7:7" x14ac:dyDescent="0.25">
      <c r="G291"/>
    </row>
    <row r="292" spans="7:7" x14ac:dyDescent="0.25">
      <c r="G292"/>
    </row>
    <row r="293" spans="7:7" x14ac:dyDescent="0.25">
      <c r="G293"/>
    </row>
    <row r="294" spans="7:7" x14ac:dyDescent="0.25">
      <c r="G294"/>
    </row>
    <row r="295" spans="7:7" x14ac:dyDescent="0.25">
      <c r="G295"/>
    </row>
    <row r="296" spans="7:7" x14ac:dyDescent="0.25">
      <c r="G296"/>
    </row>
    <row r="297" spans="7:7" x14ac:dyDescent="0.25">
      <c r="G297"/>
    </row>
    <row r="298" spans="7:7" x14ac:dyDescent="0.25">
      <c r="G298"/>
    </row>
    <row r="299" spans="7:7" x14ac:dyDescent="0.25">
      <c r="G299"/>
    </row>
    <row r="300" spans="7:7" x14ac:dyDescent="0.25">
      <c r="G300"/>
    </row>
    <row r="301" spans="7:7" x14ac:dyDescent="0.25">
      <c r="G301"/>
    </row>
    <row r="302" spans="7:7" x14ac:dyDescent="0.25">
      <c r="G302"/>
    </row>
    <row r="303" spans="7:7" x14ac:dyDescent="0.25">
      <c r="G303"/>
    </row>
    <row r="304" spans="7:7" x14ac:dyDescent="0.25">
      <c r="G304"/>
    </row>
    <row r="305" spans="7:7" x14ac:dyDescent="0.25">
      <c r="G305"/>
    </row>
    <row r="306" spans="7:7" x14ac:dyDescent="0.25">
      <c r="G306"/>
    </row>
    <row r="307" spans="7:7" x14ac:dyDescent="0.25">
      <c r="G307"/>
    </row>
    <row r="308" spans="7:7" x14ac:dyDescent="0.25">
      <c r="G308"/>
    </row>
    <row r="309" spans="7:7" x14ac:dyDescent="0.25">
      <c r="G309"/>
    </row>
    <row r="310" spans="7:7" x14ac:dyDescent="0.25">
      <c r="G310"/>
    </row>
    <row r="311" spans="7:7" x14ac:dyDescent="0.25">
      <c r="G311"/>
    </row>
    <row r="312" spans="7:7" x14ac:dyDescent="0.25">
      <c r="G312"/>
    </row>
    <row r="313" spans="7:7" x14ac:dyDescent="0.25">
      <c r="G313"/>
    </row>
    <row r="314" spans="7:7" x14ac:dyDescent="0.25">
      <c r="G314"/>
    </row>
    <row r="315" spans="7:7" x14ac:dyDescent="0.25">
      <c r="G315"/>
    </row>
    <row r="316" spans="7:7" x14ac:dyDescent="0.25">
      <c r="G316"/>
    </row>
    <row r="317" spans="7:7" x14ac:dyDescent="0.25">
      <c r="G317"/>
    </row>
    <row r="318" spans="7:7" x14ac:dyDescent="0.25">
      <c r="G318"/>
    </row>
    <row r="319" spans="7:7" x14ac:dyDescent="0.25">
      <c r="G319"/>
    </row>
    <row r="320" spans="7:7" x14ac:dyDescent="0.25">
      <c r="G320"/>
    </row>
    <row r="321" spans="7:7" x14ac:dyDescent="0.25">
      <c r="G321"/>
    </row>
    <row r="322" spans="7:7" x14ac:dyDescent="0.25">
      <c r="G322"/>
    </row>
    <row r="323" spans="7:7" x14ac:dyDescent="0.25">
      <c r="G323"/>
    </row>
    <row r="324" spans="7:7" x14ac:dyDescent="0.25">
      <c r="G324"/>
    </row>
    <row r="325" spans="7:7" x14ac:dyDescent="0.25">
      <c r="G325"/>
    </row>
    <row r="326" spans="7:7" x14ac:dyDescent="0.25">
      <c r="G326"/>
    </row>
    <row r="327" spans="7:7" x14ac:dyDescent="0.25">
      <c r="G327"/>
    </row>
    <row r="328" spans="7:7" x14ac:dyDescent="0.25">
      <c r="G328"/>
    </row>
    <row r="329" spans="7:7" x14ac:dyDescent="0.25">
      <c r="G329"/>
    </row>
    <row r="330" spans="7:7" x14ac:dyDescent="0.25">
      <c r="G330"/>
    </row>
    <row r="331" spans="7:7" x14ac:dyDescent="0.25">
      <c r="G331"/>
    </row>
    <row r="332" spans="7:7" x14ac:dyDescent="0.25">
      <c r="G332"/>
    </row>
    <row r="333" spans="7:7" x14ac:dyDescent="0.25">
      <c r="G333"/>
    </row>
    <row r="334" spans="7:7" x14ac:dyDescent="0.25">
      <c r="G334"/>
    </row>
    <row r="335" spans="7:7" x14ac:dyDescent="0.25">
      <c r="G335"/>
    </row>
    <row r="336" spans="7:7" x14ac:dyDescent="0.25">
      <c r="G336"/>
    </row>
    <row r="337" spans="7:7" x14ac:dyDescent="0.25">
      <c r="G337"/>
    </row>
    <row r="338" spans="7:7" x14ac:dyDescent="0.25">
      <c r="G338"/>
    </row>
    <row r="339" spans="7:7" x14ac:dyDescent="0.25">
      <c r="G339"/>
    </row>
    <row r="340" spans="7:7" x14ac:dyDescent="0.25">
      <c r="G340"/>
    </row>
    <row r="341" spans="7:7" x14ac:dyDescent="0.25">
      <c r="G341"/>
    </row>
    <row r="342" spans="7:7" x14ac:dyDescent="0.25">
      <c r="G342"/>
    </row>
    <row r="343" spans="7:7" x14ac:dyDescent="0.25">
      <c r="G343"/>
    </row>
    <row r="344" spans="7:7" x14ac:dyDescent="0.25">
      <c r="G344"/>
    </row>
    <row r="345" spans="7:7" x14ac:dyDescent="0.25">
      <c r="G345"/>
    </row>
    <row r="346" spans="7:7" x14ac:dyDescent="0.25">
      <c r="G346"/>
    </row>
    <row r="347" spans="7:7" x14ac:dyDescent="0.25">
      <c r="G347"/>
    </row>
    <row r="348" spans="7:7" x14ac:dyDescent="0.25">
      <c r="G348"/>
    </row>
    <row r="349" spans="7:7" x14ac:dyDescent="0.25">
      <c r="G349"/>
    </row>
    <row r="350" spans="7:7" x14ac:dyDescent="0.25">
      <c r="G350"/>
    </row>
    <row r="351" spans="7:7" x14ac:dyDescent="0.25">
      <c r="G351"/>
    </row>
    <row r="352" spans="7:7" x14ac:dyDescent="0.25">
      <c r="G352"/>
    </row>
    <row r="353" spans="7:7" x14ac:dyDescent="0.25">
      <c r="G353"/>
    </row>
    <row r="354" spans="7:7" x14ac:dyDescent="0.25">
      <c r="G354"/>
    </row>
    <row r="355" spans="7:7" x14ac:dyDescent="0.25">
      <c r="G355"/>
    </row>
    <row r="356" spans="7:7" x14ac:dyDescent="0.25">
      <c r="G356"/>
    </row>
    <row r="357" spans="7:7" x14ac:dyDescent="0.25">
      <c r="G357"/>
    </row>
    <row r="358" spans="7:7" x14ac:dyDescent="0.25">
      <c r="G358"/>
    </row>
    <row r="359" spans="7:7" x14ac:dyDescent="0.25">
      <c r="G359"/>
    </row>
    <row r="360" spans="7:7" x14ac:dyDescent="0.25">
      <c r="G360"/>
    </row>
    <row r="361" spans="7:7" x14ac:dyDescent="0.25">
      <c r="G361"/>
    </row>
    <row r="362" spans="7:7" x14ac:dyDescent="0.25">
      <c r="G362"/>
    </row>
    <row r="363" spans="7:7" x14ac:dyDescent="0.25">
      <c r="G363"/>
    </row>
    <row r="364" spans="7:7" x14ac:dyDescent="0.25">
      <c r="G364"/>
    </row>
    <row r="365" spans="7:7" x14ac:dyDescent="0.25">
      <c r="G365"/>
    </row>
    <row r="366" spans="7:7" x14ac:dyDescent="0.25">
      <c r="G366"/>
    </row>
    <row r="367" spans="7:7" x14ac:dyDescent="0.25">
      <c r="G367"/>
    </row>
    <row r="368" spans="7:7" x14ac:dyDescent="0.25">
      <c r="G368"/>
    </row>
    <row r="369" spans="7:7" x14ac:dyDescent="0.25">
      <c r="G369"/>
    </row>
    <row r="370" spans="7:7" x14ac:dyDescent="0.25">
      <c r="G370"/>
    </row>
    <row r="371" spans="7:7" x14ac:dyDescent="0.25">
      <c r="G371"/>
    </row>
    <row r="372" spans="7:7" x14ac:dyDescent="0.25">
      <c r="G372"/>
    </row>
    <row r="373" spans="7:7" x14ac:dyDescent="0.25">
      <c r="G373"/>
    </row>
    <row r="374" spans="7:7" x14ac:dyDescent="0.25">
      <c r="G374"/>
    </row>
    <row r="375" spans="7:7" x14ac:dyDescent="0.25">
      <c r="G375"/>
    </row>
    <row r="376" spans="7:7" x14ac:dyDescent="0.25">
      <c r="G376"/>
    </row>
    <row r="377" spans="7:7" x14ac:dyDescent="0.25">
      <c r="G377"/>
    </row>
    <row r="378" spans="7:7" x14ac:dyDescent="0.25">
      <c r="G378"/>
    </row>
    <row r="379" spans="7:7" x14ac:dyDescent="0.25">
      <c r="G379"/>
    </row>
    <row r="380" spans="7:7" x14ac:dyDescent="0.25">
      <c r="G380"/>
    </row>
    <row r="381" spans="7:7" x14ac:dyDescent="0.25">
      <c r="G381"/>
    </row>
    <row r="382" spans="7:7" x14ac:dyDescent="0.25">
      <c r="G382"/>
    </row>
    <row r="383" spans="7:7" x14ac:dyDescent="0.25">
      <c r="G383"/>
    </row>
    <row r="384" spans="7:7" x14ac:dyDescent="0.25">
      <c r="G384"/>
    </row>
    <row r="385" spans="7:7" x14ac:dyDescent="0.25">
      <c r="G385"/>
    </row>
    <row r="386" spans="7:7" x14ac:dyDescent="0.25">
      <c r="G386"/>
    </row>
    <row r="387" spans="7:7" x14ac:dyDescent="0.25">
      <c r="G387"/>
    </row>
    <row r="388" spans="7:7" x14ac:dyDescent="0.25">
      <c r="G388"/>
    </row>
    <row r="389" spans="7:7" x14ac:dyDescent="0.25">
      <c r="G389"/>
    </row>
    <row r="390" spans="7:7" x14ac:dyDescent="0.25">
      <c r="G390"/>
    </row>
    <row r="391" spans="7:7" x14ac:dyDescent="0.25">
      <c r="G391"/>
    </row>
    <row r="392" spans="7:7" x14ac:dyDescent="0.25">
      <c r="G392"/>
    </row>
    <row r="393" spans="7:7" x14ac:dyDescent="0.25">
      <c r="G393"/>
    </row>
    <row r="394" spans="7:7" x14ac:dyDescent="0.25">
      <c r="G394"/>
    </row>
    <row r="395" spans="7:7" x14ac:dyDescent="0.25">
      <c r="G395"/>
    </row>
    <row r="396" spans="7:7" x14ac:dyDescent="0.25">
      <c r="G396"/>
    </row>
    <row r="397" spans="7:7" x14ac:dyDescent="0.25">
      <c r="G397"/>
    </row>
    <row r="398" spans="7:7" x14ac:dyDescent="0.25">
      <c r="G398"/>
    </row>
    <row r="399" spans="7:7" x14ac:dyDescent="0.25">
      <c r="G399"/>
    </row>
    <row r="400" spans="7:7" x14ac:dyDescent="0.25">
      <c r="G400"/>
    </row>
    <row r="401" spans="7:7" x14ac:dyDescent="0.25">
      <c r="G401"/>
    </row>
    <row r="402" spans="7:7" x14ac:dyDescent="0.25">
      <c r="G402"/>
    </row>
    <row r="403" spans="7:7" x14ac:dyDescent="0.25">
      <c r="G403"/>
    </row>
    <row r="404" spans="7:7" x14ac:dyDescent="0.25">
      <c r="G404"/>
    </row>
    <row r="405" spans="7:7" x14ac:dyDescent="0.25">
      <c r="G405"/>
    </row>
    <row r="406" spans="7:7" x14ac:dyDescent="0.25">
      <c r="G406"/>
    </row>
    <row r="407" spans="7:7" x14ac:dyDescent="0.25">
      <c r="G407"/>
    </row>
    <row r="408" spans="7:7" x14ac:dyDescent="0.25">
      <c r="G408"/>
    </row>
    <row r="409" spans="7:7" x14ac:dyDescent="0.25">
      <c r="G409"/>
    </row>
    <row r="410" spans="7:7" x14ac:dyDescent="0.25">
      <c r="G410"/>
    </row>
    <row r="411" spans="7:7" x14ac:dyDescent="0.25">
      <c r="G411"/>
    </row>
    <row r="412" spans="7:7" x14ac:dyDescent="0.25">
      <c r="G412"/>
    </row>
    <row r="413" spans="7:7" x14ac:dyDescent="0.25">
      <c r="G413"/>
    </row>
    <row r="414" spans="7:7" x14ac:dyDescent="0.25">
      <c r="G414"/>
    </row>
    <row r="415" spans="7:7" x14ac:dyDescent="0.25">
      <c r="G415"/>
    </row>
    <row r="416" spans="7:7" x14ac:dyDescent="0.25">
      <c r="G416"/>
    </row>
    <row r="417" spans="7:7" x14ac:dyDescent="0.25">
      <c r="G417"/>
    </row>
    <row r="418" spans="7:7" x14ac:dyDescent="0.25">
      <c r="G418"/>
    </row>
    <row r="419" spans="7:7" x14ac:dyDescent="0.25">
      <c r="G419"/>
    </row>
    <row r="420" spans="7:7" x14ac:dyDescent="0.25">
      <c r="G420"/>
    </row>
    <row r="421" spans="7:7" x14ac:dyDescent="0.25">
      <c r="G421"/>
    </row>
    <row r="422" spans="7:7" x14ac:dyDescent="0.25">
      <c r="G422"/>
    </row>
    <row r="423" spans="7:7" x14ac:dyDescent="0.25">
      <c r="G423"/>
    </row>
    <row r="424" spans="7:7" x14ac:dyDescent="0.25">
      <c r="G424"/>
    </row>
    <row r="425" spans="7:7" x14ac:dyDescent="0.25">
      <c r="G425"/>
    </row>
    <row r="426" spans="7:7" x14ac:dyDescent="0.25">
      <c r="G426"/>
    </row>
    <row r="427" spans="7:7" x14ac:dyDescent="0.25">
      <c r="G427"/>
    </row>
    <row r="428" spans="7:7" x14ac:dyDescent="0.25">
      <c r="G428"/>
    </row>
    <row r="429" spans="7:7" x14ac:dyDescent="0.25">
      <c r="G429"/>
    </row>
    <row r="430" spans="7:7" x14ac:dyDescent="0.25">
      <c r="G430"/>
    </row>
    <row r="431" spans="7:7" x14ac:dyDescent="0.25">
      <c r="G431"/>
    </row>
    <row r="432" spans="7:7" x14ac:dyDescent="0.25">
      <c r="G432"/>
    </row>
    <row r="433" spans="7:7" x14ac:dyDescent="0.25">
      <c r="G433"/>
    </row>
    <row r="434" spans="7:7" x14ac:dyDescent="0.25">
      <c r="G434"/>
    </row>
    <row r="435" spans="7:7" x14ac:dyDescent="0.25">
      <c r="G435"/>
    </row>
    <row r="436" spans="7:7" x14ac:dyDescent="0.25">
      <c r="G436"/>
    </row>
    <row r="437" spans="7:7" x14ac:dyDescent="0.25">
      <c r="G437"/>
    </row>
    <row r="438" spans="7:7" x14ac:dyDescent="0.25">
      <c r="G438"/>
    </row>
    <row r="439" spans="7:7" x14ac:dyDescent="0.25">
      <c r="G439"/>
    </row>
    <row r="440" spans="7:7" x14ac:dyDescent="0.25">
      <c r="G440"/>
    </row>
    <row r="441" spans="7:7" x14ac:dyDescent="0.25">
      <c r="G441"/>
    </row>
    <row r="442" spans="7:7" x14ac:dyDescent="0.25">
      <c r="G442"/>
    </row>
    <row r="443" spans="7:7" x14ac:dyDescent="0.25">
      <c r="G443"/>
    </row>
    <row r="444" spans="7:7" x14ac:dyDescent="0.25">
      <c r="G444"/>
    </row>
    <row r="445" spans="7:7" x14ac:dyDescent="0.25">
      <c r="G445"/>
    </row>
    <row r="446" spans="7:7" x14ac:dyDescent="0.25">
      <c r="G446"/>
    </row>
    <row r="447" spans="7:7" x14ac:dyDescent="0.25">
      <c r="G447"/>
    </row>
    <row r="448" spans="7:7" x14ac:dyDescent="0.25">
      <c r="G448"/>
    </row>
    <row r="449" spans="7:7" x14ac:dyDescent="0.25">
      <c r="G449"/>
    </row>
    <row r="450" spans="7:7" x14ac:dyDescent="0.25">
      <c r="G450"/>
    </row>
    <row r="451" spans="7:7" x14ac:dyDescent="0.25">
      <c r="G451"/>
    </row>
    <row r="452" spans="7:7" x14ac:dyDescent="0.25">
      <c r="G452"/>
    </row>
    <row r="453" spans="7:7" x14ac:dyDescent="0.25">
      <c r="G453"/>
    </row>
    <row r="454" spans="7:7" x14ac:dyDescent="0.25">
      <c r="G454"/>
    </row>
    <row r="455" spans="7:7" x14ac:dyDescent="0.25">
      <c r="G455"/>
    </row>
    <row r="456" spans="7:7" x14ac:dyDescent="0.25">
      <c r="G456"/>
    </row>
    <row r="457" spans="7:7" x14ac:dyDescent="0.25">
      <c r="G457"/>
    </row>
    <row r="458" spans="7:7" x14ac:dyDescent="0.25">
      <c r="G458"/>
    </row>
    <row r="459" spans="7:7" x14ac:dyDescent="0.25">
      <c r="G459"/>
    </row>
    <row r="460" spans="7:7" x14ac:dyDescent="0.25">
      <c r="G460"/>
    </row>
    <row r="461" spans="7:7" x14ac:dyDescent="0.25">
      <c r="G461"/>
    </row>
    <row r="462" spans="7:7" x14ac:dyDescent="0.25">
      <c r="G462"/>
    </row>
    <row r="463" spans="7:7" x14ac:dyDescent="0.25">
      <c r="G463"/>
    </row>
    <row r="464" spans="7:7" x14ac:dyDescent="0.25">
      <c r="G464"/>
    </row>
    <row r="465" spans="7:7" x14ac:dyDescent="0.25">
      <c r="G465"/>
    </row>
    <row r="466" spans="7:7" x14ac:dyDescent="0.25">
      <c r="G466"/>
    </row>
    <row r="467" spans="7:7" x14ac:dyDescent="0.25">
      <c r="G467"/>
    </row>
    <row r="468" spans="7:7" x14ac:dyDescent="0.25">
      <c r="G468"/>
    </row>
    <row r="469" spans="7:7" x14ac:dyDescent="0.25">
      <c r="G469"/>
    </row>
    <row r="470" spans="7:7" x14ac:dyDescent="0.25">
      <c r="G470"/>
    </row>
    <row r="471" spans="7:7" x14ac:dyDescent="0.25">
      <c r="G471"/>
    </row>
    <row r="472" spans="7:7" x14ac:dyDescent="0.25">
      <c r="G472"/>
    </row>
    <row r="473" spans="7:7" x14ac:dyDescent="0.25">
      <c r="G473"/>
    </row>
    <row r="474" spans="7:7" x14ac:dyDescent="0.25">
      <c r="G474"/>
    </row>
    <row r="475" spans="7:7" x14ac:dyDescent="0.25">
      <c r="G475"/>
    </row>
    <row r="476" spans="7:7" x14ac:dyDescent="0.25">
      <c r="G476"/>
    </row>
    <row r="477" spans="7:7" x14ac:dyDescent="0.25">
      <c r="G477"/>
    </row>
    <row r="478" spans="7:7" x14ac:dyDescent="0.25">
      <c r="G478"/>
    </row>
    <row r="479" spans="7:7" x14ac:dyDescent="0.25">
      <c r="G479"/>
    </row>
    <row r="480" spans="7:7" x14ac:dyDescent="0.25">
      <c r="G480"/>
    </row>
    <row r="481" spans="7:7" x14ac:dyDescent="0.25">
      <c r="G481"/>
    </row>
    <row r="482" spans="7:7" x14ac:dyDescent="0.25">
      <c r="G482"/>
    </row>
    <row r="483" spans="7:7" x14ac:dyDescent="0.25">
      <c r="G483"/>
    </row>
    <row r="484" spans="7:7" x14ac:dyDescent="0.25">
      <c r="G484"/>
    </row>
    <row r="485" spans="7:7" x14ac:dyDescent="0.25">
      <c r="G485"/>
    </row>
    <row r="486" spans="7:7" x14ac:dyDescent="0.25">
      <c r="G486"/>
    </row>
    <row r="487" spans="7:7" x14ac:dyDescent="0.25">
      <c r="G487"/>
    </row>
    <row r="488" spans="7:7" x14ac:dyDescent="0.25">
      <c r="G488"/>
    </row>
    <row r="489" spans="7:7" x14ac:dyDescent="0.25">
      <c r="G489"/>
    </row>
    <row r="490" spans="7:7" x14ac:dyDescent="0.25">
      <c r="G490"/>
    </row>
    <row r="491" spans="7:7" x14ac:dyDescent="0.25">
      <c r="G491"/>
    </row>
    <row r="492" spans="7:7" x14ac:dyDescent="0.25">
      <c r="G492"/>
    </row>
    <row r="493" spans="7:7" x14ac:dyDescent="0.25">
      <c r="G493"/>
    </row>
    <row r="494" spans="7:7" x14ac:dyDescent="0.25">
      <c r="G494"/>
    </row>
    <row r="495" spans="7:7" x14ac:dyDescent="0.25">
      <c r="G495"/>
    </row>
    <row r="496" spans="7:7" x14ac:dyDescent="0.25">
      <c r="G496"/>
    </row>
    <row r="497" spans="7:7" x14ac:dyDescent="0.25">
      <c r="G497"/>
    </row>
    <row r="498" spans="7:7" x14ac:dyDescent="0.25">
      <c r="G498"/>
    </row>
    <row r="499" spans="7:7" x14ac:dyDescent="0.25">
      <c r="G499"/>
    </row>
    <row r="500" spans="7:7" x14ac:dyDescent="0.25">
      <c r="G500"/>
    </row>
    <row r="501" spans="7:7" x14ac:dyDescent="0.25">
      <c r="G501"/>
    </row>
    <row r="502" spans="7:7" x14ac:dyDescent="0.25">
      <c r="G502"/>
    </row>
    <row r="503" spans="7:7" x14ac:dyDescent="0.25">
      <c r="G503"/>
    </row>
    <row r="504" spans="7:7" x14ac:dyDescent="0.25">
      <c r="G504"/>
    </row>
    <row r="505" spans="7:7" x14ac:dyDescent="0.25">
      <c r="G505"/>
    </row>
    <row r="506" spans="7:7" x14ac:dyDescent="0.25">
      <c r="G506"/>
    </row>
    <row r="507" spans="7:7" x14ac:dyDescent="0.25">
      <c r="G507"/>
    </row>
    <row r="508" spans="7:7" x14ac:dyDescent="0.25">
      <c r="G508"/>
    </row>
    <row r="509" spans="7:7" x14ac:dyDescent="0.25">
      <c r="G509"/>
    </row>
    <row r="510" spans="7:7" x14ac:dyDescent="0.25">
      <c r="G510"/>
    </row>
    <row r="511" spans="7:7" x14ac:dyDescent="0.25">
      <c r="G511"/>
    </row>
    <row r="512" spans="7:7" x14ac:dyDescent="0.25">
      <c r="G512"/>
    </row>
    <row r="513" spans="7:7" x14ac:dyDescent="0.25">
      <c r="G513"/>
    </row>
    <row r="514" spans="7:7" x14ac:dyDescent="0.25">
      <c r="G514"/>
    </row>
    <row r="515" spans="7:7" x14ac:dyDescent="0.25">
      <c r="G515"/>
    </row>
    <row r="516" spans="7:7" x14ac:dyDescent="0.25">
      <c r="G516"/>
    </row>
    <row r="517" spans="7:7" x14ac:dyDescent="0.25">
      <c r="G517"/>
    </row>
    <row r="518" spans="7:7" x14ac:dyDescent="0.25">
      <c r="G518"/>
    </row>
    <row r="519" spans="7:7" x14ac:dyDescent="0.25">
      <c r="G519"/>
    </row>
    <row r="520" spans="7:7" x14ac:dyDescent="0.25">
      <c r="G520"/>
    </row>
    <row r="521" spans="7:7" x14ac:dyDescent="0.25">
      <c r="G521"/>
    </row>
    <row r="522" spans="7:7" x14ac:dyDescent="0.25">
      <c r="G522"/>
    </row>
    <row r="523" spans="7:7" x14ac:dyDescent="0.25">
      <c r="G523"/>
    </row>
    <row r="524" spans="7:7" x14ac:dyDescent="0.25">
      <c r="G524"/>
    </row>
    <row r="525" spans="7:7" x14ac:dyDescent="0.25">
      <c r="G525"/>
    </row>
    <row r="526" spans="7:7" x14ac:dyDescent="0.25">
      <c r="G526"/>
    </row>
    <row r="527" spans="7:7" x14ac:dyDescent="0.25">
      <c r="G527"/>
    </row>
    <row r="528" spans="7:7" x14ac:dyDescent="0.25">
      <c r="G528"/>
    </row>
    <row r="529" spans="7:7" x14ac:dyDescent="0.25">
      <c r="G529"/>
    </row>
    <row r="530" spans="7:7" x14ac:dyDescent="0.25">
      <c r="G530"/>
    </row>
    <row r="531" spans="7:7" x14ac:dyDescent="0.25">
      <c r="G531"/>
    </row>
    <row r="532" spans="7:7" x14ac:dyDescent="0.25">
      <c r="G532"/>
    </row>
    <row r="533" spans="7:7" x14ac:dyDescent="0.25">
      <c r="G533"/>
    </row>
    <row r="534" spans="7:7" x14ac:dyDescent="0.25">
      <c r="G534"/>
    </row>
    <row r="535" spans="7:7" x14ac:dyDescent="0.25">
      <c r="G535"/>
    </row>
    <row r="536" spans="7:7" x14ac:dyDescent="0.25">
      <c r="G536"/>
    </row>
    <row r="537" spans="7:7" x14ac:dyDescent="0.25">
      <c r="G537"/>
    </row>
    <row r="538" spans="7:7" x14ac:dyDescent="0.25">
      <c r="G538"/>
    </row>
    <row r="539" spans="7:7" x14ac:dyDescent="0.25">
      <c r="G539"/>
    </row>
    <row r="540" spans="7:7" x14ac:dyDescent="0.25">
      <c r="G540"/>
    </row>
    <row r="541" spans="7:7" x14ac:dyDescent="0.25">
      <c r="G541"/>
    </row>
    <row r="542" spans="7:7" x14ac:dyDescent="0.25">
      <c r="G542"/>
    </row>
    <row r="543" spans="7:7" x14ac:dyDescent="0.25">
      <c r="G543"/>
    </row>
    <row r="544" spans="7:7" x14ac:dyDescent="0.25">
      <c r="G544"/>
    </row>
    <row r="545" spans="7:7" x14ac:dyDescent="0.25">
      <c r="G545"/>
    </row>
    <row r="546" spans="7:7" x14ac:dyDescent="0.25">
      <c r="G546"/>
    </row>
    <row r="547" spans="7:7" x14ac:dyDescent="0.25">
      <c r="G547"/>
    </row>
    <row r="548" spans="7:7" x14ac:dyDescent="0.25">
      <c r="G548"/>
    </row>
    <row r="549" spans="7:7" x14ac:dyDescent="0.25">
      <c r="G549"/>
    </row>
    <row r="550" spans="7:7" x14ac:dyDescent="0.25">
      <c r="G550"/>
    </row>
    <row r="551" spans="7:7" x14ac:dyDescent="0.25">
      <c r="G551"/>
    </row>
    <row r="552" spans="7:7" x14ac:dyDescent="0.25">
      <c r="G552"/>
    </row>
    <row r="553" spans="7:7" x14ac:dyDescent="0.25">
      <c r="G553"/>
    </row>
    <row r="554" spans="7:7" x14ac:dyDescent="0.25">
      <c r="G554"/>
    </row>
    <row r="555" spans="7:7" x14ac:dyDescent="0.25">
      <c r="G555"/>
    </row>
    <row r="556" spans="7:7" x14ac:dyDescent="0.25">
      <c r="G556"/>
    </row>
    <row r="557" spans="7:7" x14ac:dyDescent="0.25">
      <c r="G557"/>
    </row>
    <row r="558" spans="7:7" x14ac:dyDescent="0.25">
      <c r="G558"/>
    </row>
    <row r="559" spans="7:7" x14ac:dyDescent="0.25">
      <c r="G559"/>
    </row>
    <row r="560" spans="7:7" x14ac:dyDescent="0.25">
      <c r="G560"/>
    </row>
    <row r="561" spans="7:7" x14ac:dyDescent="0.25">
      <c r="G561"/>
    </row>
    <row r="562" spans="7:7" x14ac:dyDescent="0.25">
      <c r="G562"/>
    </row>
    <row r="563" spans="7:7" x14ac:dyDescent="0.25">
      <c r="G563"/>
    </row>
    <row r="564" spans="7:7" x14ac:dyDescent="0.25">
      <c r="G564"/>
    </row>
    <row r="565" spans="7:7" x14ac:dyDescent="0.25">
      <c r="G565"/>
    </row>
    <row r="566" spans="7:7" x14ac:dyDescent="0.25">
      <c r="G566"/>
    </row>
    <row r="567" spans="7:7" x14ac:dyDescent="0.25">
      <c r="G567"/>
    </row>
    <row r="568" spans="7:7" x14ac:dyDescent="0.25">
      <c r="G568"/>
    </row>
    <row r="569" spans="7:7" x14ac:dyDescent="0.25">
      <c r="G569"/>
    </row>
    <row r="570" spans="7:7" x14ac:dyDescent="0.25">
      <c r="G570"/>
    </row>
    <row r="571" spans="7:7" x14ac:dyDescent="0.25">
      <c r="G571"/>
    </row>
    <row r="572" spans="7:7" x14ac:dyDescent="0.25">
      <c r="G572"/>
    </row>
    <row r="573" spans="7:7" x14ac:dyDescent="0.25">
      <c r="G573"/>
    </row>
    <row r="574" spans="7:7" x14ac:dyDescent="0.25">
      <c r="G574"/>
    </row>
    <row r="575" spans="7:7" x14ac:dyDescent="0.25">
      <c r="G575"/>
    </row>
    <row r="576" spans="7:7" x14ac:dyDescent="0.25">
      <c r="G576"/>
    </row>
    <row r="577" spans="7:7" x14ac:dyDescent="0.25">
      <c r="G577"/>
    </row>
    <row r="578" spans="7:7" x14ac:dyDescent="0.25">
      <c r="G578"/>
    </row>
    <row r="579" spans="7:7" x14ac:dyDescent="0.25">
      <c r="G579"/>
    </row>
    <row r="580" spans="7:7" x14ac:dyDescent="0.25">
      <c r="G580"/>
    </row>
    <row r="581" spans="7:7" x14ac:dyDescent="0.25">
      <c r="G581"/>
    </row>
    <row r="582" spans="7:7" x14ac:dyDescent="0.25">
      <c r="G582"/>
    </row>
    <row r="583" spans="7:7" x14ac:dyDescent="0.25">
      <c r="G583"/>
    </row>
    <row r="584" spans="7:7" x14ac:dyDescent="0.25">
      <c r="G584"/>
    </row>
    <row r="585" spans="7:7" x14ac:dyDescent="0.25">
      <c r="G585"/>
    </row>
    <row r="586" spans="7:7" x14ac:dyDescent="0.25">
      <c r="G586"/>
    </row>
    <row r="587" spans="7:7" x14ac:dyDescent="0.25">
      <c r="G587"/>
    </row>
    <row r="588" spans="7:7" x14ac:dyDescent="0.25">
      <c r="G588"/>
    </row>
    <row r="589" spans="7:7" x14ac:dyDescent="0.25">
      <c r="G589"/>
    </row>
    <row r="590" spans="7:7" x14ac:dyDescent="0.25">
      <c r="G590"/>
    </row>
    <row r="591" spans="7:7" x14ac:dyDescent="0.25">
      <c r="G591"/>
    </row>
    <row r="592" spans="7:7" x14ac:dyDescent="0.25">
      <c r="G592"/>
    </row>
    <row r="593" spans="7:7" x14ac:dyDescent="0.25">
      <c r="G593"/>
    </row>
    <row r="594" spans="7:7" x14ac:dyDescent="0.25">
      <c r="G594"/>
    </row>
    <row r="595" spans="7:7" x14ac:dyDescent="0.25">
      <c r="G595"/>
    </row>
    <row r="596" spans="7:7" x14ac:dyDescent="0.25">
      <c r="G596"/>
    </row>
    <row r="597" spans="7:7" x14ac:dyDescent="0.25">
      <c r="G597"/>
    </row>
    <row r="598" spans="7:7" x14ac:dyDescent="0.25">
      <c r="G598"/>
    </row>
    <row r="599" spans="7:7" x14ac:dyDescent="0.25">
      <c r="G599"/>
    </row>
    <row r="600" spans="7:7" x14ac:dyDescent="0.25">
      <c r="G600"/>
    </row>
    <row r="601" spans="7:7" x14ac:dyDescent="0.25">
      <c r="G601"/>
    </row>
    <row r="602" spans="7:7" x14ac:dyDescent="0.25">
      <c r="G602"/>
    </row>
    <row r="603" spans="7:7" x14ac:dyDescent="0.25">
      <c r="G603"/>
    </row>
    <row r="604" spans="7:7" x14ac:dyDescent="0.25">
      <c r="G604"/>
    </row>
    <row r="605" spans="7:7" x14ac:dyDescent="0.25">
      <c r="G605"/>
    </row>
    <row r="606" spans="7:7" x14ac:dyDescent="0.25">
      <c r="G606"/>
    </row>
    <row r="607" spans="7:7" x14ac:dyDescent="0.25">
      <c r="G607"/>
    </row>
    <row r="608" spans="7:7" x14ac:dyDescent="0.25">
      <c r="G608"/>
    </row>
    <row r="609" spans="7:7" x14ac:dyDescent="0.25">
      <c r="G609"/>
    </row>
    <row r="610" spans="7:7" x14ac:dyDescent="0.25">
      <c r="G610"/>
    </row>
    <row r="611" spans="7:7" x14ac:dyDescent="0.25">
      <c r="G611"/>
    </row>
    <row r="612" spans="7:7" x14ac:dyDescent="0.25">
      <c r="G612"/>
    </row>
    <row r="613" spans="7:7" x14ac:dyDescent="0.25">
      <c r="G613"/>
    </row>
    <row r="614" spans="7:7" x14ac:dyDescent="0.25">
      <c r="G614"/>
    </row>
    <row r="615" spans="7:7" x14ac:dyDescent="0.25">
      <c r="G615"/>
    </row>
    <row r="616" spans="7:7" x14ac:dyDescent="0.25">
      <c r="G616"/>
    </row>
    <row r="617" spans="7:7" x14ac:dyDescent="0.25">
      <c r="G617"/>
    </row>
    <row r="618" spans="7:7" x14ac:dyDescent="0.25">
      <c r="G618"/>
    </row>
    <row r="619" spans="7:7" x14ac:dyDescent="0.25">
      <c r="G619"/>
    </row>
    <row r="620" spans="7:7" x14ac:dyDescent="0.25">
      <c r="G620"/>
    </row>
    <row r="621" spans="7:7" x14ac:dyDescent="0.25">
      <c r="G621"/>
    </row>
    <row r="622" spans="7:7" x14ac:dyDescent="0.25">
      <c r="G622"/>
    </row>
    <row r="623" spans="7:7" x14ac:dyDescent="0.25">
      <c r="G623"/>
    </row>
    <row r="624" spans="7:7" x14ac:dyDescent="0.25">
      <c r="G624"/>
    </row>
    <row r="625" spans="7:7" x14ac:dyDescent="0.25">
      <c r="G625"/>
    </row>
    <row r="626" spans="7:7" x14ac:dyDescent="0.25">
      <c r="G626"/>
    </row>
    <row r="627" spans="7:7" x14ac:dyDescent="0.25">
      <c r="G627"/>
    </row>
    <row r="628" spans="7:7" x14ac:dyDescent="0.25">
      <c r="G628"/>
    </row>
    <row r="629" spans="7:7" x14ac:dyDescent="0.25">
      <c r="G629"/>
    </row>
    <row r="630" spans="7:7" x14ac:dyDescent="0.25">
      <c r="G630"/>
    </row>
    <row r="631" spans="7:7" x14ac:dyDescent="0.25">
      <c r="G631"/>
    </row>
    <row r="632" spans="7:7" x14ac:dyDescent="0.25">
      <c r="G632"/>
    </row>
    <row r="633" spans="7:7" x14ac:dyDescent="0.25">
      <c r="G633"/>
    </row>
    <row r="634" spans="7:7" x14ac:dyDescent="0.25">
      <c r="G634"/>
    </row>
    <row r="635" spans="7:7" x14ac:dyDescent="0.25">
      <c r="G635"/>
    </row>
    <row r="636" spans="7:7" x14ac:dyDescent="0.25">
      <c r="G636"/>
    </row>
    <row r="637" spans="7:7" x14ac:dyDescent="0.25">
      <c r="G637"/>
    </row>
    <row r="638" spans="7:7" x14ac:dyDescent="0.25">
      <c r="G638"/>
    </row>
    <row r="639" spans="7:7" x14ac:dyDescent="0.25">
      <c r="G639"/>
    </row>
    <row r="640" spans="7:7" x14ac:dyDescent="0.25">
      <c r="G640"/>
    </row>
    <row r="641" spans="7:7" x14ac:dyDescent="0.25">
      <c r="G641"/>
    </row>
    <row r="642" spans="7:7" x14ac:dyDescent="0.25">
      <c r="G642"/>
    </row>
    <row r="643" spans="7:7" x14ac:dyDescent="0.25">
      <c r="G643"/>
    </row>
    <row r="644" spans="7:7" x14ac:dyDescent="0.25">
      <c r="G644"/>
    </row>
    <row r="645" spans="7:7" x14ac:dyDescent="0.25">
      <c r="G645"/>
    </row>
    <row r="646" spans="7:7" x14ac:dyDescent="0.25">
      <c r="G646"/>
    </row>
    <row r="647" spans="7:7" x14ac:dyDescent="0.25">
      <c r="G647"/>
    </row>
    <row r="648" spans="7:7" x14ac:dyDescent="0.25">
      <c r="G648"/>
    </row>
    <row r="649" spans="7:7" x14ac:dyDescent="0.25">
      <c r="G649"/>
    </row>
    <row r="650" spans="7:7" x14ac:dyDescent="0.25">
      <c r="G650"/>
    </row>
    <row r="651" spans="7:7" x14ac:dyDescent="0.25">
      <c r="G651"/>
    </row>
    <row r="652" spans="7:7" x14ac:dyDescent="0.25">
      <c r="G652"/>
    </row>
    <row r="653" spans="7:7" x14ac:dyDescent="0.25">
      <c r="G653"/>
    </row>
    <row r="654" spans="7:7" x14ac:dyDescent="0.25">
      <c r="G654"/>
    </row>
    <row r="655" spans="7:7" x14ac:dyDescent="0.25">
      <c r="G655"/>
    </row>
    <row r="656" spans="7:7" x14ac:dyDescent="0.25">
      <c r="G656"/>
    </row>
    <row r="657" spans="7:7" x14ac:dyDescent="0.25">
      <c r="G657"/>
    </row>
    <row r="658" spans="7:7" x14ac:dyDescent="0.25">
      <c r="G658"/>
    </row>
    <row r="659" spans="7:7" x14ac:dyDescent="0.25">
      <c r="G659"/>
    </row>
    <row r="660" spans="7:7" x14ac:dyDescent="0.25">
      <c r="G660"/>
    </row>
    <row r="661" spans="7:7" x14ac:dyDescent="0.25">
      <c r="G661"/>
    </row>
    <row r="662" spans="7:7" x14ac:dyDescent="0.25">
      <c r="G662"/>
    </row>
    <row r="663" spans="7:7" x14ac:dyDescent="0.25">
      <c r="G663"/>
    </row>
    <row r="664" spans="7:7" x14ac:dyDescent="0.25">
      <c r="G664"/>
    </row>
    <row r="665" spans="7:7" x14ac:dyDescent="0.25">
      <c r="G665"/>
    </row>
    <row r="666" spans="7:7" x14ac:dyDescent="0.25">
      <c r="G666"/>
    </row>
    <row r="667" spans="7:7" x14ac:dyDescent="0.25">
      <c r="G667"/>
    </row>
    <row r="668" spans="7:7" x14ac:dyDescent="0.25">
      <c r="G668"/>
    </row>
    <row r="669" spans="7:7" x14ac:dyDescent="0.25">
      <c r="G669"/>
    </row>
    <row r="670" spans="7:7" x14ac:dyDescent="0.25">
      <c r="G670"/>
    </row>
    <row r="671" spans="7:7" x14ac:dyDescent="0.25">
      <c r="G671"/>
    </row>
    <row r="672" spans="7:7" x14ac:dyDescent="0.25">
      <c r="G672"/>
    </row>
    <row r="673" spans="7:7" x14ac:dyDescent="0.25">
      <c r="G673"/>
    </row>
    <row r="674" spans="7:7" x14ac:dyDescent="0.25">
      <c r="G674"/>
    </row>
    <row r="675" spans="7:7" x14ac:dyDescent="0.25">
      <c r="G675"/>
    </row>
    <row r="676" spans="7:7" x14ac:dyDescent="0.25">
      <c r="G676"/>
    </row>
    <row r="677" spans="7:7" x14ac:dyDescent="0.25">
      <c r="G677"/>
    </row>
    <row r="678" spans="7:7" x14ac:dyDescent="0.25">
      <c r="G678"/>
    </row>
    <row r="679" spans="7:7" x14ac:dyDescent="0.25">
      <c r="G679"/>
    </row>
    <row r="680" spans="7:7" x14ac:dyDescent="0.25">
      <c r="G680"/>
    </row>
    <row r="681" spans="7:7" x14ac:dyDescent="0.25">
      <c r="G681"/>
    </row>
    <row r="682" spans="7:7" x14ac:dyDescent="0.25">
      <c r="G682"/>
    </row>
    <row r="683" spans="7:7" x14ac:dyDescent="0.25">
      <c r="G683"/>
    </row>
    <row r="684" spans="7:7" x14ac:dyDescent="0.25">
      <c r="G684"/>
    </row>
    <row r="685" spans="7:7" x14ac:dyDescent="0.25">
      <c r="G685"/>
    </row>
    <row r="686" spans="7:7" x14ac:dyDescent="0.25">
      <c r="G686"/>
    </row>
    <row r="687" spans="7:7" x14ac:dyDescent="0.25">
      <c r="G687"/>
    </row>
    <row r="688" spans="7:7" x14ac:dyDescent="0.25">
      <c r="G688"/>
    </row>
    <row r="689" spans="7:7" x14ac:dyDescent="0.25">
      <c r="G689"/>
    </row>
    <row r="690" spans="7:7" x14ac:dyDescent="0.25">
      <c r="G690"/>
    </row>
    <row r="691" spans="7:7" x14ac:dyDescent="0.25">
      <c r="G691"/>
    </row>
    <row r="692" spans="7:7" x14ac:dyDescent="0.25">
      <c r="G692"/>
    </row>
    <row r="693" spans="7:7" x14ac:dyDescent="0.25">
      <c r="G693"/>
    </row>
    <row r="694" spans="7:7" x14ac:dyDescent="0.25">
      <c r="G694"/>
    </row>
    <row r="695" spans="7:7" x14ac:dyDescent="0.25">
      <c r="G695"/>
    </row>
    <row r="696" spans="7:7" x14ac:dyDescent="0.25">
      <c r="G696"/>
    </row>
    <row r="697" spans="7:7" x14ac:dyDescent="0.25">
      <c r="G697"/>
    </row>
    <row r="698" spans="7:7" x14ac:dyDescent="0.25">
      <c r="G698"/>
    </row>
    <row r="699" spans="7:7" x14ac:dyDescent="0.25">
      <c r="G699"/>
    </row>
    <row r="700" spans="7:7" x14ac:dyDescent="0.25">
      <c r="G700"/>
    </row>
    <row r="701" spans="7:7" x14ac:dyDescent="0.25">
      <c r="G701"/>
    </row>
    <row r="702" spans="7:7" x14ac:dyDescent="0.25">
      <c r="G702"/>
    </row>
    <row r="703" spans="7:7" x14ac:dyDescent="0.25">
      <c r="G703"/>
    </row>
    <row r="704" spans="7:7" x14ac:dyDescent="0.25">
      <c r="G704"/>
    </row>
    <row r="705" spans="7:7" x14ac:dyDescent="0.25">
      <c r="G705"/>
    </row>
    <row r="706" spans="7:7" x14ac:dyDescent="0.25">
      <c r="G706"/>
    </row>
    <row r="707" spans="7:7" x14ac:dyDescent="0.25">
      <c r="G707"/>
    </row>
    <row r="708" spans="7:7" x14ac:dyDescent="0.25">
      <c r="G708"/>
    </row>
    <row r="709" spans="7:7" x14ac:dyDescent="0.25">
      <c r="G709"/>
    </row>
    <row r="710" spans="7:7" x14ac:dyDescent="0.25">
      <c r="G710"/>
    </row>
    <row r="711" spans="7:7" x14ac:dyDescent="0.25">
      <c r="G711"/>
    </row>
    <row r="712" spans="7:7" x14ac:dyDescent="0.25">
      <c r="G712"/>
    </row>
    <row r="713" spans="7:7" x14ac:dyDescent="0.25">
      <c r="G713"/>
    </row>
    <row r="714" spans="7:7" x14ac:dyDescent="0.25">
      <c r="G714"/>
    </row>
    <row r="715" spans="7:7" x14ac:dyDescent="0.25">
      <c r="G715"/>
    </row>
    <row r="716" spans="7:7" x14ac:dyDescent="0.25">
      <c r="G716"/>
    </row>
    <row r="717" spans="7:7" x14ac:dyDescent="0.25">
      <c r="G717"/>
    </row>
    <row r="718" spans="7:7" x14ac:dyDescent="0.25">
      <c r="G718"/>
    </row>
    <row r="719" spans="7:7" x14ac:dyDescent="0.25">
      <c r="G719"/>
    </row>
    <row r="720" spans="7:7" x14ac:dyDescent="0.25">
      <c r="G720"/>
    </row>
    <row r="721" spans="7:7" x14ac:dyDescent="0.25">
      <c r="G721"/>
    </row>
    <row r="722" spans="7:7" x14ac:dyDescent="0.25">
      <c r="G722"/>
    </row>
    <row r="723" spans="7:7" x14ac:dyDescent="0.25">
      <c r="G723"/>
    </row>
    <row r="724" spans="7:7" x14ac:dyDescent="0.25">
      <c r="G724"/>
    </row>
    <row r="725" spans="7:7" x14ac:dyDescent="0.25">
      <c r="G725"/>
    </row>
    <row r="726" spans="7:7" x14ac:dyDescent="0.25">
      <c r="G726"/>
    </row>
    <row r="727" spans="7:7" x14ac:dyDescent="0.25">
      <c r="G727"/>
    </row>
    <row r="728" spans="7:7" x14ac:dyDescent="0.25">
      <c r="G728"/>
    </row>
    <row r="729" spans="7:7" x14ac:dyDescent="0.25">
      <c r="G729"/>
    </row>
    <row r="730" spans="7:7" x14ac:dyDescent="0.25">
      <c r="G730"/>
    </row>
    <row r="731" spans="7:7" x14ac:dyDescent="0.25">
      <c r="G731"/>
    </row>
    <row r="732" spans="7:7" x14ac:dyDescent="0.25">
      <c r="G732"/>
    </row>
    <row r="733" spans="7:7" x14ac:dyDescent="0.25">
      <c r="G733"/>
    </row>
    <row r="734" spans="7:7" x14ac:dyDescent="0.25">
      <c r="G734"/>
    </row>
    <row r="735" spans="7:7" x14ac:dyDescent="0.25">
      <c r="G735"/>
    </row>
    <row r="736" spans="7:7" x14ac:dyDescent="0.25">
      <c r="G736"/>
    </row>
    <row r="737" spans="7:7" x14ac:dyDescent="0.25">
      <c r="G737"/>
    </row>
    <row r="738" spans="7:7" x14ac:dyDescent="0.25">
      <c r="G738"/>
    </row>
    <row r="739" spans="7:7" x14ac:dyDescent="0.25">
      <c r="G739"/>
    </row>
    <row r="740" spans="7:7" x14ac:dyDescent="0.25">
      <c r="G740"/>
    </row>
    <row r="741" spans="7:7" x14ac:dyDescent="0.25">
      <c r="G741"/>
    </row>
    <row r="742" spans="7:7" x14ac:dyDescent="0.25">
      <c r="G742"/>
    </row>
    <row r="743" spans="7:7" x14ac:dyDescent="0.25">
      <c r="G743"/>
    </row>
    <row r="744" spans="7:7" x14ac:dyDescent="0.25">
      <c r="G744"/>
    </row>
    <row r="745" spans="7:7" x14ac:dyDescent="0.25">
      <c r="G745"/>
    </row>
    <row r="746" spans="7:7" x14ac:dyDescent="0.25">
      <c r="G746"/>
    </row>
    <row r="747" spans="7:7" x14ac:dyDescent="0.25">
      <c r="G747"/>
    </row>
    <row r="748" spans="7:7" x14ac:dyDescent="0.25">
      <c r="G748"/>
    </row>
    <row r="749" spans="7:7" x14ac:dyDescent="0.25">
      <c r="G749"/>
    </row>
    <row r="750" spans="7:7" x14ac:dyDescent="0.25">
      <c r="G750"/>
    </row>
    <row r="751" spans="7:7" x14ac:dyDescent="0.25">
      <c r="G751"/>
    </row>
    <row r="752" spans="7:7" x14ac:dyDescent="0.25">
      <c r="G752"/>
    </row>
    <row r="753" spans="7:7" x14ac:dyDescent="0.25">
      <c r="G753"/>
    </row>
    <row r="754" spans="7:7" x14ac:dyDescent="0.25">
      <c r="G754"/>
    </row>
    <row r="755" spans="7:7" x14ac:dyDescent="0.25">
      <c r="G755"/>
    </row>
    <row r="756" spans="7:7" x14ac:dyDescent="0.25">
      <c r="G756"/>
    </row>
    <row r="757" spans="7:7" x14ac:dyDescent="0.25">
      <c r="G757"/>
    </row>
    <row r="758" spans="7:7" x14ac:dyDescent="0.25">
      <c r="G758"/>
    </row>
    <row r="759" spans="7:7" x14ac:dyDescent="0.25">
      <c r="G759"/>
    </row>
    <row r="760" spans="7:7" x14ac:dyDescent="0.25">
      <c r="G760"/>
    </row>
    <row r="761" spans="7:7" x14ac:dyDescent="0.25">
      <c r="G761"/>
    </row>
    <row r="762" spans="7:7" x14ac:dyDescent="0.25">
      <c r="G762"/>
    </row>
    <row r="763" spans="7:7" x14ac:dyDescent="0.25">
      <c r="G763"/>
    </row>
    <row r="764" spans="7:7" x14ac:dyDescent="0.25">
      <c r="G764"/>
    </row>
    <row r="765" spans="7:7" x14ac:dyDescent="0.25">
      <c r="G765"/>
    </row>
    <row r="766" spans="7:7" x14ac:dyDescent="0.25">
      <c r="G766"/>
    </row>
    <row r="767" spans="7:7" x14ac:dyDescent="0.25">
      <c r="G767"/>
    </row>
    <row r="768" spans="7:7" x14ac:dyDescent="0.25">
      <c r="G768"/>
    </row>
    <row r="769" spans="7:7" x14ac:dyDescent="0.25">
      <c r="G769"/>
    </row>
    <row r="770" spans="7:7" x14ac:dyDescent="0.25">
      <c r="G770"/>
    </row>
    <row r="771" spans="7:7" x14ac:dyDescent="0.25">
      <c r="G771"/>
    </row>
    <row r="772" spans="7:7" x14ac:dyDescent="0.25">
      <c r="G772"/>
    </row>
    <row r="773" spans="7:7" x14ac:dyDescent="0.25">
      <c r="G773"/>
    </row>
    <row r="774" spans="7:7" x14ac:dyDescent="0.25">
      <c r="G774"/>
    </row>
    <row r="775" spans="7:7" x14ac:dyDescent="0.25">
      <c r="G775"/>
    </row>
    <row r="776" spans="7:7" x14ac:dyDescent="0.25">
      <c r="G776"/>
    </row>
    <row r="777" spans="7:7" x14ac:dyDescent="0.25">
      <c r="G777"/>
    </row>
    <row r="778" spans="7:7" x14ac:dyDescent="0.25">
      <c r="G778"/>
    </row>
    <row r="779" spans="7:7" x14ac:dyDescent="0.25">
      <c r="G779"/>
    </row>
    <row r="780" spans="7:7" x14ac:dyDescent="0.25">
      <c r="G780"/>
    </row>
    <row r="781" spans="7:7" x14ac:dyDescent="0.25">
      <c r="G781"/>
    </row>
    <row r="782" spans="7:7" x14ac:dyDescent="0.25">
      <c r="G782"/>
    </row>
    <row r="783" spans="7:7" x14ac:dyDescent="0.25">
      <c r="G783"/>
    </row>
    <row r="784" spans="7:7" x14ac:dyDescent="0.25">
      <c r="G784"/>
    </row>
    <row r="785" spans="7:7" x14ac:dyDescent="0.25">
      <c r="G785"/>
    </row>
    <row r="786" spans="7:7" x14ac:dyDescent="0.25">
      <c r="G786"/>
    </row>
    <row r="787" spans="7:7" x14ac:dyDescent="0.25">
      <c r="G787"/>
    </row>
    <row r="788" spans="7:7" x14ac:dyDescent="0.25">
      <c r="G788"/>
    </row>
    <row r="789" spans="7:7" x14ac:dyDescent="0.25">
      <c r="G789"/>
    </row>
    <row r="790" spans="7:7" x14ac:dyDescent="0.25">
      <c r="G790"/>
    </row>
    <row r="791" spans="7:7" x14ac:dyDescent="0.25">
      <c r="G791"/>
    </row>
    <row r="792" spans="7:7" x14ac:dyDescent="0.25">
      <c r="G792"/>
    </row>
    <row r="793" spans="7:7" x14ac:dyDescent="0.25">
      <c r="G793"/>
    </row>
    <row r="794" spans="7:7" x14ac:dyDescent="0.25">
      <c r="G794"/>
    </row>
    <row r="795" spans="7:7" x14ac:dyDescent="0.25">
      <c r="G795"/>
    </row>
    <row r="796" spans="7:7" x14ac:dyDescent="0.25">
      <c r="G796"/>
    </row>
    <row r="797" spans="7:7" x14ac:dyDescent="0.25">
      <c r="G797"/>
    </row>
    <row r="798" spans="7:7" x14ac:dyDescent="0.25">
      <c r="G798"/>
    </row>
    <row r="799" spans="7:7" x14ac:dyDescent="0.25">
      <c r="G799"/>
    </row>
    <row r="800" spans="7:7" x14ac:dyDescent="0.25">
      <c r="G800"/>
    </row>
    <row r="801" spans="7:7" x14ac:dyDescent="0.25">
      <c r="G801"/>
    </row>
    <row r="802" spans="7:7" x14ac:dyDescent="0.25">
      <c r="G802"/>
    </row>
    <row r="803" spans="7:7" x14ac:dyDescent="0.25">
      <c r="G803"/>
    </row>
    <row r="804" spans="7:7" x14ac:dyDescent="0.25">
      <c r="G804"/>
    </row>
    <row r="805" spans="7:7" x14ac:dyDescent="0.25">
      <c r="G805"/>
    </row>
    <row r="806" spans="7:7" x14ac:dyDescent="0.25">
      <c r="G806"/>
    </row>
    <row r="807" spans="7:7" x14ac:dyDescent="0.25">
      <c r="G807"/>
    </row>
    <row r="808" spans="7:7" x14ac:dyDescent="0.25">
      <c r="G808"/>
    </row>
    <row r="809" spans="7:7" x14ac:dyDescent="0.25">
      <c r="G809"/>
    </row>
    <row r="810" spans="7:7" x14ac:dyDescent="0.25">
      <c r="G810"/>
    </row>
    <row r="811" spans="7:7" x14ac:dyDescent="0.25">
      <c r="G811"/>
    </row>
    <row r="812" spans="7:7" x14ac:dyDescent="0.25">
      <c r="G812"/>
    </row>
    <row r="813" spans="7:7" x14ac:dyDescent="0.25">
      <c r="G813"/>
    </row>
    <row r="814" spans="7:7" x14ac:dyDescent="0.25">
      <c r="G814"/>
    </row>
    <row r="815" spans="7:7" x14ac:dyDescent="0.25">
      <c r="G815"/>
    </row>
    <row r="816" spans="7:7" x14ac:dyDescent="0.25">
      <c r="G816"/>
    </row>
    <row r="817" spans="7:7" x14ac:dyDescent="0.25">
      <c r="G817"/>
    </row>
    <row r="818" spans="7:7" x14ac:dyDescent="0.25">
      <c r="G818"/>
    </row>
    <row r="819" spans="7:7" x14ac:dyDescent="0.25">
      <c r="G819"/>
    </row>
    <row r="820" spans="7:7" x14ac:dyDescent="0.25">
      <c r="G820"/>
    </row>
    <row r="821" spans="7:7" x14ac:dyDescent="0.25">
      <c r="G821"/>
    </row>
    <row r="822" spans="7:7" x14ac:dyDescent="0.25">
      <c r="G822"/>
    </row>
    <row r="823" spans="7:7" x14ac:dyDescent="0.25">
      <c r="G823"/>
    </row>
    <row r="824" spans="7:7" x14ac:dyDescent="0.25">
      <c r="G824"/>
    </row>
    <row r="825" spans="7:7" x14ac:dyDescent="0.25">
      <c r="G825"/>
    </row>
    <row r="826" spans="7:7" x14ac:dyDescent="0.25">
      <c r="G826"/>
    </row>
    <row r="827" spans="7:7" x14ac:dyDescent="0.25">
      <c r="G827"/>
    </row>
    <row r="828" spans="7:7" x14ac:dyDescent="0.25">
      <c r="G828"/>
    </row>
    <row r="829" spans="7:7" x14ac:dyDescent="0.25">
      <c r="G829"/>
    </row>
    <row r="830" spans="7:7" x14ac:dyDescent="0.25">
      <c r="G830"/>
    </row>
    <row r="831" spans="7:7" x14ac:dyDescent="0.25">
      <c r="G831"/>
    </row>
    <row r="832" spans="7:7" x14ac:dyDescent="0.25">
      <c r="G832"/>
    </row>
    <row r="833" spans="7:7" x14ac:dyDescent="0.25">
      <c r="G833"/>
    </row>
    <row r="834" spans="7:7" x14ac:dyDescent="0.25">
      <c r="G834"/>
    </row>
    <row r="835" spans="7:7" x14ac:dyDescent="0.25">
      <c r="G835"/>
    </row>
    <row r="836" spans="7:7" x14ac:dyDescent="0.25">
      <c r="G836"/>
    </row>
    <row r="837" spans="7:7" x14ac:dyDescent="0.25">
      <c r="G837"/>
    </row>
    <row r="838" spans="7:7" x14ac:dyDescent="0.25">
      <c r="G838"/>
    </row>
    <row r="839" spans="7:7" x14ac:dyDescent="0.25">
      <c r="G839"/>
    </row>
    <row r="840" spans="7:7" x14ac:dyDescent="0.25">
      <c r="G840"/>
    </row>
    <row r="841" spans="7:7" x14ac:dyDescent="0.25">
      <c r="G841"/>
    </row>
    <row r="842" spans="7:7" x14ac:dyDescent="0.25">
      <c r="G842"/>
    </row>
    <row r="843" spans="7:7" x14ac:dyDescent="0.25">
      <c r="G843"/>
    </row>
    <row r="844" spans="7:7" x14ac:dyDescent="0.25">
      <c r="G844"/>
    </row>
    <row r="845" spans="7:7" x14ac:dyDescent="0.25">
      <c r="G845"/>
    </row>
    <row r="846" spans="7:7" x14ac:dyDescent="0.25">
      <c r="G846"/>
    </row>
    <row r="847" spans="7:7" x14ac:dyDescent="0.25">
      <c r="G847"/>
    </row>
    <row r="848" spans="7:7" x14ac:dyDescent="0.25">
      <c r="G848"/>
    </row>
    <row r="849" spans="7:7" x14ac:dyDescent="0.25">
      <c r="G849"/>
    </row>
    <row r="850" spans="7:7" x14ac:dyDescent="0.25">
      <c r="G850"/>
    </row>
    <row r="851" spans="7:7" x14ac:dyDescent="0.25">
      <c r="G851"/>
    </row>
    <row r="852" spans="7:7" x14ac:dyDescent="0.25">
      <c r="G852"/>
    </row>
    <row r="853" spans="7:7" x14ac:dyDescent="0.25">
      <c r="G853"/>
    </row>
    <row r="854" spans="7:7" x14ac:dyDescent="0.25">
      <c r="G854"/>
    </row>
    <row r="855" spans="7:7" x14ac:dyDescent="0.25">
      <c r="G855"/>
    </row>
    <row r="856" spans="7:7" x14ac:dyDescent="0.25">
      <c r="G856"/>
    </row>
    <row r="857" spans="7:7" x14ac:dyDescent="0.25">
      <c r="G857"/>
    </row>
    <row r="858" spans="7:7" x14ac:dyDescent="0.25">
      <c r="G858"/>
    </row>
    <row r="859" spans="7:7" x14ac:dyDescent="0.25">
      <c r="G859"/>
    </row>
    <row r="860" spans="7:7" x14ac:dyDescent="0.25">
      <c r="G860"/>
    </row>
    <row r="861" spans="7:7" x14ac:dyDescent="0.25">
      <c r="G861"/>
    </row>
    <row r="862" spans="7:7" x14ac:dyDescent="0.25">
      <c r="G862"/>
    </row>
    <row r="863" spans="7:7" x14ac:dyDescent="0.25">
      <c r="G863"/>
    </row>
    <row r="864" spans="7:7" x14ac:dyDescent="0.25">
      <c r="G864"/>
    </row>
    <row r="865" spans="7:7" x14ac:dyDescent="0.25">
      <c r="G865"/>
    </row>
    <row r="866" spans="7:7" x14ac:dyDescent="0.25">
      <c r="G866"/>
    </row>
    <row r="867" spans="7:7" x14ac:dyDescent="0.25">
      <c r="G867"/>
    </row>
    <row r="868" spans="7:7" x14ac:dyDescent="0.25">
      <c r="G868"/>
    </row>
    <row r="869" spans="7:7" x14ac:dyDescent="0.25">
      <c r="G869"/>
    </row>
    <row r="870" spans="7:7" x14ac:dyDescent="0.25">
      <c r="G870"/>
    </row>
    <row r="871" spans="7:7" x14ac:dyDescent="0.25">
      <c r="G871"/>
    </row>
    <row r="872" spans="7:7" x14ac:dyDescent="0.25">
      <c r="G872"/>
    </row>
    <row r="873" spans="7:7" x14ac:dyDescent="0.25">
      <c r="G873"/>
    </row>
    <row r="874" spans="7:7" x14ac:dyDescent="0.25">
      <c r="G874"/>
    </row>
    <row r="875" spans="7:7" x14ac:dyDescent="0.25">
      <c r="G875"/>
    </row>
    <row r="876" spans="7:7" x14ac:dyDescent="0.25">
      <c r="G876"/>
    </row>
    <row r="877" spans="7:7" x14ac:dyDescent="0.25">
      <c r="G877"/>
    </row>
    <row r="878" spans="7:7" x14ac:dyDescent="0.25">
      <c r="G878"/>
    </row>
    <row r="879" spans="7:7" x14ac:dyDescent="0.25">
      <c r="G879"/>
    </row>
    <row r="880" spans="7:7" x14ac:dyDescent="0.25">
      <c r="G880"/>
    </row>
    <row r="881" spans="7:7" x14ac:dyDescent="0.25">
      <c r="G881"/>
    </row>
    <row r="882" spans="7:7" x14ac:dyDescent="0.25">
      <c r="G882"/>
    </row>
    <row r="883" spans="7:7" x14ac:dyDescent="0.25">
      <c r="G883"/>
    </row>
    <row r="884" spans="7:7" x14ac:dyDescent="0.25">
      <c r="G884"/>
    </row>
    <row r="885" spans="7:7" x14ac:dyDescent="0.25">
      <c r="G885"/>
    </row>
    <row r="886" spans="7:7" x14ac:dyDescent="0.25">
      <c r="G886"/>
    </row>
    <row r="887" spans="7:7" x14ac:dyDescent="0.25">
      <c r="G887"/>
    </row>
    <row r="888" spans="7:7" x14ac:dyDescent="0.25">
      <c r="G888"/>
    </row>
    <row r="889" spans="7:7" x14ac:dyDescent="0.25">
      <c r="G889"/>
    </row>
    <row r="890" spans="7:7" x14ac:dyDescent="0.25">
      <c r="G890"/>
    </row>
    <row r="891" spans="7:7" x14ac:dyDescent="0.25">
      <c r="G891"/>
    </row>
    <row r="892" spans="7:7" x14ac:dyDescent="0.25">
      <c r="G892"/>
    </row>
    <row r="893" spans="7:7" x14ac:dyDescent="0.25">
      <c r="G893"/>
    </row>
    <row r="894" spans="7:7" x14ac:dyDescent="0.25">
      <c r="G894"/>
    </row>
    <row r="895" spans="7:7" x14ac:dyDescent="0.25">
      <c r="G895"/>
    </row>
    <row r="896" spans="7:7" x14ac:dyDescent="0.25">
      <c r="G896"/>
    </row>
    <row r="897" spans="7:7" x14ac:dyDescent="0.25">
      <c r="G897"/>
    </row>
    <row r="898" spans="7:7" x14ac:dyDescent="0.25">
      <c r="G898"/>
    </row>
    <row r="899" spans="7:7" x14ac:dyDescent="0.25">
      <c r="G899"/>
    </row>
    <row r="900" spans="7:7" x14ac:dyDescent="0.25">
      <c r="G900"/>
    </row>
    <row r="901" spans="7:7" x14ac:dyDescent="0.25">
      <c r="G901"/>
    </row>
    <row r="902" spans="7:7" x14ac:dyDescent="0.25">
      <c r="G902"/>
    </row>
    <row r="903" spans="7:7" x14ac:dyDescent="0.25">
      <c r="G903"/>
    </row>
    <row r="904" spans="7:7" x14ac:dyDescent="0.25">
      <c r="G904"/>
    </row>
    <row r="905" spans="7:7" x14ac:dyDescent="0.25">
      <c r="G905"/>
    </row>
    <row r="906" spans="7:7" x14ac:dyDescent="0.25">
      <c r="G906"/>
    </row>
    <row r="907" spans="7:7" x14ac:dyDescent="0.25">
      <c r="G907"/>
    </row>
    <row r="908" spans="7:7" x14ac:dyDescent="0.25">
      <c r="G908"/>
    </row>
    <row r="909" spans="7:7" x14ac:dyDescent="0.25">
      <c r="G909"/>
    </row>
    <row r="910" spans="7:7" x14ac:dyDescent="0.25">
      <c r="G910"/>
    </row>
    <row r="911" spans="7:7" x14ac:dyDescent="0.25">
      <c r="G911"/>
    </row>
    <row r="912" spans="7:7" x14ac:dyDescent="0.25">
      <c r="G912"/>
    </row>
    <row r="913" spans="7:7" x14ac:dyDescent="0.25">
      <c r="G913"/>
    </row>
    <row r="914" spans="7:7" x14ac:dyDescent="0.25">
      <c r="G914"/>
    </row>
    <row r="915" spans="7:7" x14ac:dyDescent="0.25">
      <c r="G915"/>
    </row>
    <row r="916" spans="7:7" x14ac:dyDescent="0.25">
      <c r="G916"/>
    </row>
    <row r="917" spans="7:7" x14ac:dyDescent="0.25">
      <c r="G917"/>
    </row>
    <row r="918" spans="7:7" x14ac:dyDescent="0.25">
      <c r="G918"/>
    </row>
    <row r="919" spans="7:7" x14ac:dyDescent="0.25">
      <c r="G919"/>
    </row>
    <row r="920" spans="7:7" x14ac:dyDescent="0.25">
      <c r="G920"/>
    </row>
    <row r="921" spans="7:7" x14ac:dyDescent="0.25">
      <c r="G921"/>
    </row>
    <row r="922" spans="7:7" x14ac:dyDescent="0.25">
      <c r="G922"/>
    </row>
    <row r="923" spans="7:7" x14ac:dyDescent="0.25">
      <c r="G923"/>
    </row>
    <row r="924" spans="7:7" x14ac:dyDescent="0.25">
      <c r="G924"/>
    </row>
    <row r="925" spans="7:7" x14ac:dyDescent="0.25">
      <c r="G925"/>
    </row>
    <row r="926" spans="7:7" x14ac:dyDescent="0.25">
      <c r="G926"/>
    </row>
    <row r="927" spans="7:7" x14ac:dyDescent="0.25">
      <c r="G927"/>
    </row>
    <row r="928" spans="7:7" x14ac:dyDescent="0.25">
      <c r="G928"/>
    </row>
    <row r="929" spans="7:7" x14ac:dyDescent="0.25">
      <c r="G929"/>
    </row>
    <row r="930" spans="7:7" x14ac:dyDescent="0.25">
      <c r="G930"/>
    </row>
    <row r="931" spans="7:7" x14ac:dyDescent="0.25">
      <c r="G931"/>
    </row>
    <row r="932" spans="7:7" x14ac:dyDescent="0.25">
      <c r="G932"/>
    </row>
    <row r="933" spans="7:7" x14ac:dyDescent="0.25">
      <c r="G933"/>
    </row>
    <row r="934" spans="7:7" x14ac:dyDescent="0.25">
      <c r="G934"/>
    </row>
    <row r="935" spans="7:7" x14ac:dyDescent="0.25">
      <c r="G935"/>
    </row>
    <row r="936" spans="7:7" x14ac:dyDescent="0.25">
      <c r="G936"/>
    </row>
    <row r="937" spans="7:7" x14ac:dyDescent="0.25">
      <c r="G937"/>
    </row>
    <row r="938" spans="7:7" x14ac:dyDescent="0.25">
      <c r="G938"/>
    </row>
    <row r="939" spans="7:7" x14ac:dyDescent="0.25">
      <c r="G939"/>
    </row>
    <row r="940" spans="7:7" x14ac:dyDescent="0.25">
      <c r="G940"/>
    </row>
    <row r="941" spans="7:7" x14ac:dyDescent="0.25">
      <c r="G941"/>
    </row>
    <row r="942" spans="7:7" x14ac:dyDescent="0.25">
      <c r="G942"/>
    </row>
    <row r="943" spans="7:7" x14ac:dyDescent="0.25">
      <c r="G943"/>
    </row>
    <row r="944" spans="7:7" x14ac:dyDescent="0.25">
      <c r="G944"/>
    </row>
    <row r="945" spans="7:7" x14ac:dyDescent="0.25">
      <c r="G945"/>
    </row>
    <row r="946" spans="7:7" x14ac:dyDescent="0.25">
      <c r="G946"/>
    </row>
    <row r="947" spans="7:7" x14ac:dyDescent="0.25">
      <c r="G947"/>
    </row>
    <row r="948" spans="7:7" x14ac:dyDescent="0.25">
      <c r="G948"/>
    </row>
    <row r="949" spans="7:7" x14ac:dyDescent="0.25">
      <c r="G949"/>
    </row>
    <row r="950" spans="7:7" x14ac:dyDescent="0.25">
      <c r="G950"/>
    </row>
    <row r="951" spans="7:7" x14ac:dyDescent="0.25">
      <c r="G951"/>
    </row>
    <row r="952" spans="7:7" x14ac:dyDescent="0.25">
      <c r="G952"/>
    </row>
    <row r="953" spans="7:7" x14ac:dyDescent="0.25">
      <c r="G953"/>
    </row>
    <row r="954" spans="7:7" x14ac:dyDescent="0.25">
      <c r="G954"/>
    </row>
    <row r="955" spans="7:7" x14ac:dyDescent="0.25">
      <c r="G955"/>
    </row>
    <row r="956" spans="7:7" x14ac:dyDescent="0.25">
      <c r="G956"/>
    </row>
    <row r="957" spans="7:7" x14ac:dyDescent="0.25">
      <c r="G957"/>
    </row>
    <row r="958" spans="7:7" x14ac:dyDescent="0.25">
      <c r="G958"/>
    </row>
    <row r="959" spans="7:7" x14ac:dyDescent="0.25">
      <c r="G959"/>
    </row>
    <row r="960" spans="7:7" x14ac:dyDescent="0.25">
      <c r="G960"/>
    </row>
    <row r="961" spans="7:7" x14ac:dyDescent="0.25">
      <c r="G961"/>
    </row>
    <row r="962" spans="7:7" x14ac:dyDescent="0.25">
      <c r="G962"/>
    </row>
    <row r="963" spans="7:7" x14ac:dyDescent="0.25">
      <c r="G963"/>
    </row>
    <row r="964" spans="7:7" x14ac:dyDescent="0.25">
      <c r="G964"/>
    </row>
    <row r="965" spans="7:7" x14ac:dyDescent="0.25">
      <c r="G965"/>
    </row>
    <row r="966" spans="7:7" x14ac:dyDescent="0.25">
      <c r="G966"/>
    </row>
    <row r="967" spans="7:7" x14ac:dyDescent="0.25">
      <c r="G967"/>
    </row>
    <row r="968" spans="7:7" x14ac:dyDescent="0.25">
      <c r="G968"/>
    </row>
    <row r="969" spans="7:7" x14ac:dyDescent="0.25">
      <c r="G969"/>
    </row>
    <row r="970" spans="7:7" x14ac:dyDescent="0.25">
      <c r="G970"/>
    </row>
    <row r="971" spans="7:7" x14ac:dyDescent="0.25">
      <c r="G971"/>
    </row>
    <row r="972" spans="7:7" x14ac:dyDescent="0.25">
      <c r="G972"/>
    </row>
    <row r="973" spans="7:7" x14ac:dyDescent="0.25">
      <c r="G973"/>
    </row>
    <row r="974" spans="7:7" x14ac:dyDescent="0.25">
      <c r="G974"/>
    </row>
    <row r="975" spans="7:7" x14ac:dyDescent="0.25">
      <c r="G975"/>
    </row>
    <row r="976" spans="7:7" x14ac:dyDescent="0.25">
      <c r="G976"/>
    </row>
    <row r="977" spans="7:7" x14ac:dyDescent="0.25">
      <c r="G977"/>
    </row>
    <row r="978" spans="7:7" x14ac:dyDescent="0.25">
      <c r="G978"/>
    </row>
    <row r="979" spans="7:7" x14ac:dyDescent="0.25">
      <c r="G979"/>
    </row>
    <row r="980" spans="7:7" x14ac:dyDescent="0.25">
      <c r="G980"/>
    </row>
    <row r="981" spans="7:7" x14ac:dyDescent="0.25">
      <c r="G981"/>
    </row>
    <row r="982" spans="7:7" x14ac:dyDescent="0.25">
      <c r="G982"/>
    </row>
    <row r="983" spans="7:7" x14ac:dyDescent="0.25">
      <c r="G983"/>
    </row>
    <row r="984" spans="7:7" x14ac:dyDescent="0.25">
      <c r="G984"/>
    </row>
    <row r="985" spans="7:7" x14ac:dyDescent="0.25">
      <c r="G985"/>
    </row>
    <row r="986" spans="7:7" x14ac:dyDescent="0.25">
      <c r="G986"/>
    </row>
    <row r="987" spans="7:7" x14ac:dyDescent="0.25">
      <c r="G987"/>
    </row>
    <row r="988" spans="7:7" x14ac:dyDescent="0.25">
      <c r="G988"/>
    </row>
    <row r="989" spans="7:7" x14ac:dyDescent="0.25">
      <c r="G989"/>
    </row>
    <row r="990" spans="7:7" x14ac:dyDescent="0.25">
      <c r="G990"/>
    </row>
    <row r="991" spans="7:7" x14ac:dyDescent="0.25">
      <c r="G991"/>
    </row>
    <row r="992" spans="7:7" x14ac:dyDescent="0.25">
      <c r="G992"/>
    </row>
    <row r="993" spans="7:7" x14ac:dyDescent="0.25">
      <c r="G993"/>
    </row>
    <row r="994" spans="7:7" x14ac:dyDescent="0.25">
      <c r="G994"/>
    </row>
    <row r="995" spans="7:7" x14ac:dyDescent="0.25">
      <c r="G995"/>
    </row>
    <row r="996" spans="7:7" x14ac:dyDescent="0.25">
      <c r="G996"/>
    </row>
    <row r="997" spans="7:7" x14ac:dyDescent="0.25">
      <c r="G997"/>
    </row>
    <row r="998" spans="7:7" x14ac:dyDescent="0.25">
      <c r="G998"/>
    </row>
    <row r="999" spans="7:7" x14ac:dyDescent="0.25">
      <c r="G999"/>
    </row>
    <row r="1000" spans="7:7" x14ac:dyDescent="0.25">
      <c r="G1000"/>
    </row>
    <row r="1001" spans="7:7" x14ac:dyDescent="0.25">
      <c r="G1001"/>
    </row>
    <row r="1002" spans="7:7" x14ac:dyDescent="0.25">
      <c r="G1002"/>
    </row>
    <row r="1003" spans="7:7" x14ac:dyDescent="0.25">
      <c r="G1003"/>
    </row>
    <row r="1004" spans="7:7" x14ac:dyDescent="0.25">
      <c r="G1004"/>
    </row>
    <row r="1005" spans="7:7" x14ac:dyDescent="0.25">
      <c r="G1005"/>
    </row>
    <row r="1006" spans="7:7" x14ac:dyDescent="0.25">
      <c r="G1006"/>
    </row>
    <row r="1007" spans="7:7" x14ac:dyDescent="0.25">
      <c r="G1007"/>
    </row>
    <row r="1008" spans="7:7" x14ac:dyDescent="0.25">
      <c r="G1008"/>
    </row>
    <row r="1009" spans="7:7" x14ac:dyDescent="0.25">
      <c r="G1009"/>
    </row>
    <row r="1010" spans="7:7" x14ac:dyDescent="0.25">
      <c r="G1010"/>
    </row>
    <row r="1011" spans="7:7" x14ac:dyDescent="0.25">
      <c r="G1011"/>
    </row>
    <row r="1012" spans="7:7" x14ac:dyDescent="0.25">
      <c r="G1012"/>
    </row>
    <row r="1013" spans="7:7" x14ac:dyDescent="0.25">
      <c r="G1013"/>
    </row>
    <row r="1014" spans="7:7" x14ac:dyDescent="0.25">
      <c r="G1014"/>
    </row>
    <row r="1015" spans="7:7" x14ac:dyDescent="0.25">
      <c r="G1015"/>
    </row>
    <row r="1016" spans="7:7" x14ac:dyDescent="0.25">
      <c r="G1016"/>
    </row>
    <row r="1017" spans="7:7" x14ac:dyDescent="0.25">
      <c r="G1017"/>
    </row>
    <row r="1018" spans="7:7" x14ac:dyDescent="0.25">
      <c r="G1018"/>
    </row>
    <row r="1019" spans="7:7" x14ac:dyDescent="0.25">
      <c r="G1019"/>
    </row>
    <row r="1020" spans="7:7" x14ac:dyDescent="0.25">
      <c r="G1020"/>
    </row>
    <row r="1021" spans="7:7" x14ac:dyDescent="0.25">
      <c r="G1021"/>
    </row>
    <row r="1022" spans="7:7" x14ac:dyDescent="0.25">
      <c r="G1022"/>
    </row>
    <row r="1023" spans="7:7" x14ac:dyDescent="0.25">
      <c r="G1023"/>
    </row>
    <row r="1024" spans="7:7" x14ac:dyDescent="0.25">
      <c r="G1024"/>
    </row>
    <row r="1025" spans="7:7" x14ac:dyDescent="0.25">
      <c r="G1025"/>
    </row>
    <row r="1026" spans="7:7" x14ac:dyDescent="0.25">
      <c r="G1026"/>
    </row>
    <row r="1027" spans="7:7" x14ac:dyDescent="0.25">
      <c r="G1027"/>
    </row>
    <row r="1028" spans="7:7" x14ac:dyDescent="0.25">
      <c r="G1028"/>
    </row>
    <row r="1029" spans="7:7" x14ac:dyDescent="0.25">
      <c r="G1029"/>
    </row>
    <row r="1030" spans="7:7" x14ac:dyDescent="0.25">
      <c r="G1030"/>
    </row>
    <row r="1031" spans="7:7" x14ac:dyDescent="0.25">
      <c r="G1031"/>
    </row>
    <row r="1032" spans="7:7" x14ac:dyDescent="0.25">
      <c r="G1032"/>
    </row>
    <row r="1033" spans="7:7" x14ac:dyDescent="0.25">
      <c r="G1033"/>
    </row>
    <row r="1034" spans="7:7" x14ac:dyDescent="0.25">
      <c r="G1034"/>
    </row>
    <row r="1035" spans="7:7" x14ac:dyDescent="0.25">
      <c r="G1035"/>
    </row>
    <row r="1036" spans="7:7" x14ac:dyDescent="0.25">
      <c r="G1036"/>
    </row>
    <row r="1037" spans="7:7" x14ac:dyDescent="0.25">
      <c r="G1037"/>
    </row>
    <row r="1038" spans="7:7" x14ac:dyDescent="0.25">
      <c r="G1038"/>
    </row>
    <row r="1039" spans="7:7" x14ac:dyDescent="0.25">
      <c r="G1039"/>
    </row>
    <row r="1040" spans="7:7" x14ac:dyDescent="0.25">
      <c r="G1040"/>
    </row>
    <row r="1041" spans="7:7" x14ac:dyDescent="0.25">
      <c r="G1041"/>
    </row>
    <row r="1042" spans="7:7" x14ac:dyDescent="0.25">
      <c r="G1042"/>
    </row>
    <row r="1043" spans="7:7" x14ac:dyDescent="0.25">
      <c r="G1043"/>
    </row>
    <row r="1044" spans="7:7" x14ac:dyDescent="0.25">
      <c r="G1044"/>
    </row>
    <row r="1045" spans="7:7" x14ac:dyDescent="0.25">
      <c r="G1045"/>
    </row>
    <row r="1046" spans="7:7" x14ac:dyDescent="0.25">
      <c r="G1046"/>
    </row>
    <row r="1047" spans="7:7" x14ac:dyDescent="0.25">
      <c r="G1047"/>
    </row>
    <row r="1048" spans="7:7" x14ac:dyDescent="0.25">
      <c r="G1048"/>
    </row>
    <row r="1049" spans="7:7" x14ac:dyDescent="0.25">
      <c r="G1049"/>
    </row>
    <row r="1050" spans="7:7" x14ac:dyDescent="0.25">
      <c r="G1050"/>
    </row>
    <row r="1051" spans="7:7" x14ac:dyDescent="0.25">
      <c r="G1051"/>
    </row>
    <row r="1052" spans="7:7" x14ac:dyDescent="0.25">
      <c r="G1052"/>
    </row>
    <row r="1053" spans="7:7" x14ac:dyDescent="0.25">
      <c r="G1053"/>
    </row>
    <row r="1054" spans="7:7" x14ac:dyDescent="0.25">
      <c r="G1054"/>
    </row>
    <row r="1055" spans="7:7" x14ac:dyDescent="0.25">
      <c r="G1055"/>
    </row>
    <row r="1056" spans="7:7" x14ac:dyDescent="0.25">
      <c r="G1056"/>
    </row>
    <row r="1057" spans="7:7" x14ac:dyDescent="0.25">
      <c r="G1057"/>
    </row>
    <row r="1058" spans="7:7" x14ac:dyDescent="0.25">
      <c r="G1058"/>
    </row>
    <row r="1059" spans="7:7" x14ac:dyDescent="0.25">
      <c r="G1059"/>
    </row>
    <row r="1060" spans="7:7" x14ac:dyDescent="0.25">
      <c r="G1060"/>
    </row>
    <row r="1061" spans="7:7" x14ac:dyDescent="0.25">
      <c r="G1061"/>
    </row>
    <row r="1062" spans="7:7" x14ac:dyDescent="0.25">
      <c r="G1062"/>
    </row>
    <row r="1063" spans="7:7" x14ac:dyDescent="0.25">
      <c r="G1063"/>
    </row>
    <row r="1064" spans="7:7" x14ac:dyDescent="0.25">
      <c r="G1064"/>
    </row>
    <row r="1065" spans="7:7" x14ac:dyDescent="0.25">
      <c r="G1065"/>
    </row>
    <row r="1066" spans="7:7" x14ac:dyDescent="0.25">
      <c r="G1066"/>
    </row>
    <row r="1067" spans="7:7" x14ac:dyDescent="0.25">
      <c r="G1067"/>
    </row>
    <row r="1068" spans="7:7" x14ac:dyDescent="0.25">
      <c r="G1068"/>
    </row>
    <row r="1069" spans="7:7" x14ac:dyDescent="0.25">
      <c r="G1069"/>
    </row>
    <row r="1070" spans="7:7" x14ac:dyDescent="0.25">
      <c r="G1070"/>
    </row>
    <row r="1071" spans="7:7" x14ac:dyDescent="0.25">
      <c r="G1071"/>
    </row>
    <row r="1072" spans="7:7" x14ac:dyDescent="0.25">
      <c r="G1072"/>
    </row>
    <row r="1073" spans="7:7" x14ac:dyDescent="0.25">
      <c r="G1073"/>
    </row>
    <row r="1074" spans="7:7" x14ac:dyDescent="0.25">
      <c r="G1074"/>
    </row>
    <row r="1075" spans="7:7" x14ac:dyDescent="0.25">
      <c r="G1075"/>
    </row>
    <row r="1076" spans="7:7" x14ac:dyDescent="0.25">
      <c r="G1076"/>
    </row>
    <row r="1077" spans="7:7" x14ac:dyDescent="0.25">
      <c r="G1077"/>
    </row>
    <row r="1078" spans="7:7" x14ac:dyDescent="0.25">
      <c r="G1078"/>
    </row>
    <row r="1079" spans="7:7" x14ac:dyDescent="0.25">
      <c r="G1079"/>
    </row>
    <row r="1080" spans="7:7" x14ac:dyDescent="0.25">
      <c r="G1080"/>
    </row>
    <row r="1081" spans="7:7" x14ac:dyDescent="0.25">
      <c r="G1081"/>
    </row>
    <row r="1082" spans="7:7" x14ac:dyDescent="0.25">
      <c r="G1082"/>
    </row>
    <row r="1083" spans="7:7" x14ac:dyDescent="0.25">
      <c r="G1083"/>
    </row>
    <row r="1084" spans="7:7" x14ac:dyDescent="0.25">
      <c r="G1084"/>
    </row>
    <row r="1085" spans="7:7" x14ac:dyDescent="0.25">
      <c r="G1085"/>
    </row>
    <row r="1086" spans="7:7" x14ac:dyDescent="0.25">
      <c r="G1086"/>
    </row>
    <row r="1087" spans="7:7" x14ac:dyDescent="0.25">
      <c r="G1087"/>
    </row>
    <row r="1088" spans="7:7" x14ac:dyDescent="0.25">
      <c r="G1088"/>
    </row>
    <row r="1089" spans="7:7" x14ac:dyDescent="0.25">
      <c r="G1089"/>
    </row>
    <row r="1090" spans="7:7" x14ac:dyDescent="0.25">
      <c r="G1090"/>
    </row>
    <row r="1091" spans="7:7" x14ac:dyDescent="0.25">
      <c r="G1091"/>
    </row>
    <row r="1092" spans="7:7" x14ac:dyDescent="0.25">
      <c r="G1092"/>
    </row>
    <row r="1093" spans="7:7" x14ac:dyDescent="0.25">
      <c r="G1093"/>
    </row>
    <row r="1094" spans="7:7" x14ac:dyDescent="0.25">
      <c r="G1094"/>
    </row>
    <row r="1095" spans="7:7" x14ac:dyDescent="0.25">
      <c r="G1095"/>
    </row>
    <row r="1096" spans="7:7" x14ac:dyDescent="0.25">
      <c r="G1096"/>
    </row>
    <row r="1097" spans="7:7" x14ac:dyDescent="0.25">
      <c r="G1097"/>
    </row>
    <row r="1098" spans="7:7" x14ac:dyDescent="0.25">
      <c r="G1098"/>
    </row>
    <row r="1099" spans="7:7" x14ac:dyDescent="0.25">
      <c r="G1099"/>
    </row>
    <row r="1100" spans="7:7" x14ac:dyDescent="0.25">
      <c r="G1100"/>
    </row>
    <row r="1101" spans="7:7" x14ac:dyDescent="0.25">
      <c r="G1101"/>
    </row>
    <row r="1102" spans="7:7" x14ac:dyDescent="0.25">
      <c r="G1102"/>
    </row>
    <row r="1103" spans="7:7" x14ac:dyDescent="0.25">
      <c r="G1103"/>
    </row>
    <row r="1104" spans="7:7" x14ac:dyDescent="0.25">
      <c r="G1104"/>
    </row>
    <row r="1105" spans="7:7" x14ac:dyDescent="0.25">
      <c r="G1105"/>
    </row>
    <row r="1106" spans="7:7" x14ac:dyDescent="0.25">
      <c r="G1106"/>
    </row>
    <row r="1107" spans="7:7" x14ac:dyDescent="0.25">
      <c r="G1107"/>
    </row>
    <row r="1108" spans="7:7" x14ac:dyDescent="0.25">
      <c r="G1108"/>
    </row>
    <row r="1109" spans="7:7" x14ac:dyDescent="0.25">
      <c r="G1109"/>
    </row>
    <row r="1110" spans="7:7" x14ac:dyDescent="0.25">
      <c r="G1110"/>
    </row>
    <row r="1111" spans="7:7" x14ac:dyDescent="0.25">
      <c r="G1111"/>
    </row>
    <row r="1112" spans="7:7" x14ac:dyDescent="0.25">
      <c r="G1112"/>
    </row>
    <row r="1113" spans="7:7" x14ac:dyDescent="0.25">
      <c r="G1113"/>
    </row>
    <row r="1114" spans="7:7" x14ac:dyDescent="0.25">
      <c r="G1114"/>
    </row>
    <row r="1115" spans="7:7" x14ac:dyDescent="0.25">
      <c r="G1115"/>
    </row>
    <row r="1116" spans="7:7" x14ac:dyDescent="0.25">
      <c r="G1116"/>
    </row>
    <row r="1117" spans="7:7" x14ac:dyDescent="0.25">
      <c r="G1117"/>
    </row>
    <row r="1118" spans="7:7" x14ac:dyDescent="0.25">
      <c r="G1118"/>
    </row>
    <row r="1119" spans="7:7" x14ac:dyDescent="0.25">
      <c r="G1119"/>
    </row>
    <row r="1120" spans="7:7" x14ac:dyDescent="0.25">
      <c r="G1120"/>
    </row>
    <row r="1121" spans="7:7" x14ac:dyDescent="0.25">
      <c r="G1121"/>
    </row>
    <row r="1122" spans="7:7" x14ac:dyDescent="0.25">
      <c r="G1122"/>
    </row>
    <row r="1123" spans="7:7" x14ac:dyDescent="0.25">
      <c r="G1123"/>
    </row>
    <row r="1124" spans="7:7" x14ac:dyDescent="0.25">
      <c r="G1124"/>
    </row>
    <row r="1125" spans="7:7" x14ac:dyDescent="0.25">
      <c r="G1125"/>
    </row>
    <row r="1126" spans="7:7" x14ac:dyDescent="0.25">
      <c r="G1126"/>
    </row>
    <row r="1127" spans="7:7" x14ac:dyDescent="0.25">
      <c r="G1127"/>
    </row>
    <row r="1128" spans="7:7" x14ac:dyDescent="0.25">
      <c r="G1128"/>
    </row>
    <row r="1129" spans="7:7" x14ac:dyDescent="0.25">
      <c r="G1129"/>
    </row>
    <row r="1130" spans="7:7" x14ac:dyDescent="0.25">
      <c r="G1130"/>
    </row>
    <row r="1131" spans="7:7" x14ac:dyDescent="0.25">
      <c r="G1131"/>
    </row>
    <row r="1132" spans="7:7" x14ac:dyDescent="0.25">
      <c r="G1132"/>
    </row>
    <row r="1133" spans="7:7" x14ac:dyDescent="0.25">
      <c r="G1133"/>
    </row>
    <row r="1134" spans="7:7" x14ac:dyDescent="0.25">
      <c r="G1134"/>
    </row>
    <row r="1135" spans="7:7" x14ac:dyDescent="0.25">
      <c r="G1135"/>
    </row>
    <row r="1136" spans="7:7" x14ac:dyDescent="0.25">
      <c r="G1136"/>
    </row>
    <row r="1137" spans="7:7" x14ac:dyDescent="0.25">
      <c r="G1137"/>
    </row>
    <row r="1138" spans="7:7" x14ac:dyDescent="0.25">
      <c r="G1138"/>
    </row>
    <row r="1139" spans="7:7" x14ac:dyDescent="0.25">
      <c r="G1139"/>
    </row>
    <row r="1140" spans="7:7" x14ac:dyDescent="0.25">
      <c r="G1140"/>
    </row>
    <row r="1141" spans="7:7" x14ac:dyDescent="0.25">
      <c r="G1141"/>
    </row>
    <row r="1142" spans="7:7" x14ac:dyDescent="0.25">
      <c r="G1142"/>
    </row>
    <row r="1143" spans="7:7" x14ac:dyDescent="0.25">
      <c r="G1143"/>
    </row>
    <row r="1144" spans="7:7" x14ac:dyDescent="0.25">
      <c r="G1144"/>
    </row>
    <row r="1145" spans="7:7" x14ac:dyDescent="0.25">
      <c r="G1145"/>
    </row>
    <row r="1146" spans="7:7" x14ac:dyDescent="0.25">
      <c r="G1146"/>
    </row>
    <row r="1147" spans="7:7" x14ac:dyDescent="0.25">
      <c r="G1147"/>
    </row>
    <row r="1148" spans="7:7" x14ac:dyDescent="0.25">
      <c r="G1148"/>
    </row>
    <row r="1149" spans="7:7" x14ac:dyDescent="0.25">
      <c r="G1149"/>
    </row>
    <row r="1150" spans="7:7" x14ac:dyDescent="0.25">
      <c r="G1150"/>
    </row>
    <row r="1151" spans="7:7" x14ac:dyDescent="0.25">
      <c r="G1151"/>
    </row>
    <row r="1152" spans="7:7" x14ac:dyDescent="0.25">
      <c r="G1152"/>
    </row>
    <row r="1153" spans="7:7" x14ac:dyDescent="0.25">
      <c r="G1153"/>
    </row>
    <row r="1154" spans="7:7" x14ac:dyDescent="0.25">
      <c r="G1154"/>
    </row>
    <row r="1155" spans="7:7" x14ac:dyDescent="0.25">
      <c r="G1155"/>
    </row>
    <row r="1156" spans="7:7" x14ac:dyDescent="0.25">
      <c r="G1156"/>
    </row>
    <row r="1157" spans="7:7" x14ac:dyDescent="0.25">
      <c r="G1157"/>
    </row>
    <row r="1158" spans="7:7" x14ac:dyDescent="0.25">
      <c r="G1158"/>
    </row>
    <row r="1159" spans="7:7" x14ac:dyDescent="0.25">
      <c r="G1159"/>
    </row>
    <row r="1160" spans="7:7" x14ac:dyDescent="0.25">
      <c r="G1160"/>
    </row>
    <row r="1161" spans="7:7" x14ac:dyDescent="0.25">
      <c r="G1161"/>
    </row>
    <row r="1162" spans="7:7" x14ac:dyDescent="0.25">
      <c r="G1162"/>
    </row>
    <row r="1163" spans="7:7" x14ac:dyDescent="0.25">
      <c r="G1163"/>
    </row>
    <row r="1164" spans="7:7" x14ac:dyDescent="0.25">
      <c r="G1164"/>
    </row>
    <row r="1165" spans="7:7" x14ac:dyDescent="0.25">
      <c r="G1165"/>
    </row>
    <row r="1166" spans="7:7" x14ac:dyDescent="0.25">
      <c r="G1166"/>
    </row>
    <row r="1167" spans="7:7" x14ac:dyDescent="0.25">
      <c r="G1167"/>
    </row>
    <row r="1168" spans="7:7" x14ac:dyDescent="0.25">
      <c r="G1168"/>
    </row>
    <row r="1169" spans="7:7" x14ac:dyDescent="0.25">
      <c r="G1169"/>
    </row>
    <row r="1170" spans="7:7" x14ac:dyDescent="0.25">
      <c r="G1170"/>
    </row>
    <row r="1171" spans="7:7" x14ac:dyDescent="0.25">
      <c r="G1171"/>
    </row>
    <row r="1172" spans="7:7" x14ac:dyDescent="0.25">
      <c r="G1172"/>
    </row>
    <row r="1173" spans="7:7" x14ac:dyDescent="0.25">
      <c r="G1173"/>
    </row>
    <row r="1174" spans="7:7" x14ac:dyDescent="0.25">
      <c r="G1174"/>
    </row>
    <row r="1175" spans="7:7" x14ac:dyDescent="0.25">
      <c r="G1175"/>
    </row>
    <row r="1176" spans="7:7" x14ac:dyDescent="0.25">
      <c r="G1176"/>
    </row>
    <row r="1177" spans="7:7" x14ac:dyDescent="0.25">
      <c r="G1177"/>
    </row>
    <row r="1178" spans="7:7" x14ac:dyDescent="0.25">
      <c r="G1178"/>
    </row>
    <row r="1179" spans="7:7" x14ac:dyDescent="0.25">
      <c r="G1179"/>
    </row>
    <row r="1180" spans="7:7" x14ac:dyDescent="0.25">
      <c r="G1180"/>
    </row>
    <row r="1181" spans="7:7" x14ac:dyDescent="0.25">
      <c r="G1181"/>
    </row>
    <row r="1182" spans="7:7" x14ac:dyDescent="0.25">
      <c r="G1182"/>
    </row>
    <row r="1183" spans="7:7" x14ac:dyDescent="0.25">
      <c r="G1183"/>
    </row>
    <row r="1184" spans="7:7" x14ac:dyDescent="0.25">
      <c r="G1184"/>
    </row>
    <row r="1185" spans="7:7" x14ac:dyDescent="0.25">
      <c r="G1185"/>
    </row>
    <row r="1186" spans="7:7" x14ac:dyDescent="0.25">
      <c r="G1186"/>
    </row>
    <row r="1187" spans="7:7" x14ac:dyDescent="0.25">
      <c r="G1187"/>
    </row>
    <row r="1188" spans="7:7" x14ac:dyDescent="0.25">
      <c r="G1188"/>
    </row>
    <row r="1189" spans="7:7" x14ac:dyDescent="0.25">
      <c r="G1189"/>
    </row>
    <row r="1190" spans="7:7" x14ac:dyDescent="0.25">
      <c r="G1190"/>
    </row>
    <row r="1191" spans="7:7" x14ac:dyDescent="0.25">
      <c r="G1191"/>
    </row>
    <row r="1192" spans="7:7" x14ac:dyDescent="0.25">
      <c r="G1192"/>
    </row>
    <row r="1193" spans="7:7" x14ac:dyDescent="0.25">
      <c r="G1193"/>
    </row>
    <row r="1194" spans="7:7" x14ac:dyDescent="0.25">
      <c r="G1194"/>
    </row>
    <row r="1195" spans="7:7" x14ac:dyDescent="0.25">
      <c r="G1195"/>
    </row>
    <row r="1196" spans="7:7" x14ac:dyDescent="0.25">
      <c r="G1196"/>
    </row>
    <row r="1197" spans="7:7" x14ac:dyDescent="0.25">
      <c r="G1197"/>
    </row>
    <row r="1198" spans="7:7" x14ac:dyDescent="0.25">
      <c r="G1198"/>
    </row>
    <row r="1199" spans="7:7" x14ac:dyDescent="0.25">
      <c r="G1199"/>
    </row>
    <row r="1200" spans="7:7" x14ac:dyDescent="0.25">
      <c r="G1200"/>
    </row>
    <row r="1201" spans="7:7" x14ac:dyDescent="0.25">
      <c r="G1201"/>
    </row>
    <row r="1202" spans="7:7" x14ac:dyDescent="0.25">
      <c r="G1202"/>
    </row>
    <row r="1203" spans="7:7" x14ac:dyDescent="0.25">
      <c r="G1203"/>
    </row>
    <row r="1204" spans="7:7" x14ac:dyDescent="0.25">
      <c r="G1204"/>
    </row>
    <row r="1205" spans="7:7" x14ac:dyDescent="0.25">
      <c r="G1205"/>
    </row>
    <row r="1206" spans="7:7" x14ac:dyDescent="0.25">
      <c r="G1206"/>
    </row>
    <row r="1207" spans="7:7" x14ac:dyDescent="0.25">
      <c r="G1207"/>
    </row>
    <row r="1208" spans="7:7" x14ac:dyDescent="0.25">
      <c r="G1208"/>
    </row>
    <row r="1209" spans="7:7" x14ac:dyDescent="0.25">
      <c r="G1209"/>
    </row>
    <row r="1210" spans="7:7" x14ac:dyDescent="0.25">
      <c r="G1210"/>
    </row>
    <row r="1211" spans="7:7" x14ac:dyDescent="0.25">
      <c r="G1211"/>
    </row>
    <row r="1212" spans="7:7" x14ac:dyDescent="0.25">
      <c r="G1212"/>
    </row>
    <row r="1213" spans="7:7" x14ac:dyDescent="0.25">
      <c r="G1213"/>
    </row>
    <row r="1214" spans="7:7" x14ac:dyDescent="0.25">
      <c r="G1214"/>
    </row>
    <row r="1215" spans="7:7" x14ac:dyDescent="0.25">
      <c r="G1215"/>
    </row>
    <row r="1216" spans="7:7" x14ac:dyDescent="0.25">
      <c r="G1216"/>
    </row>
    <row r="1217" spans="7:7" x14ac:dyDescent="0.25">
      <c r="G1217"/>
    </row>
    <row r="1218" spans="7:7" x14ac:dyDescent="0.25">
      <c r="G1218"/>
    </row>
    <row r="1219" spans="7:7" x14ac:dyDescent="0.25">
      <c r="G1219"/>
    </row>
    <row r="1220" spans="7:7" x14ac:dyDescent="0.25">
      <c r="G1220"/>
    </row>
    <row r="1221" spans="7:7" x14ac:dyDescent="0.25">
      <c r="G1221"/>
    </row>
    <row r="1222" spans="7:7" x14ac:dyDescent="0.25">
      <c r="G1222"/>
    </row>
    <row r="1223" spans="7:7" x14ac:dyDescent="0.25">
      <c r="G1223"/>
    </row>
    <row r="1224" spans="7:7" x14ac:dyDescent="0.25">
      <c r="G1224"/>
    </row>
    <row r="1225" spans="7:7" x14ac:dyDescent="0.25">
      <c r="G1225"/>
    </row>
    <row r="1226" spans="7:7" x14ac:dyDescent="0.25">
      <c r="G1226"/>
    </row>
    <row r="1227" spans="7:7" x14ac:dyDescent="0.25">
      <c r="G1227"/>
    </row>
    <row r="1228" spans="7:7" x14ac:dyDescent="0.25">
      <c r="G1228"/>
    </row>
    <row r="1229" spans="7:7" x14ac:dyDescent="0.25">
      <c r="G1229"/>
    </row>
    <row r="1230" spans="7:7" x14ac:dyDescent="0.25">
      <c r="G1230"/>
    </row>
    <row r="1231" spans="7:7" x14ac:dyDescent="0.25">
      <c r="G1231"/>
    </row>
    <row r="1232" spans="7:7" x14ac:dyDescent="0.25">
      <c r="G1232"/>
    </row>
    <row r="1233" spans="7:7" x14ac:dyDescent="0.25">
      <c r="G1233"/>
    </row>
    <row r="1234" spans="7:7" x14ac:dyDescent="0.25">
      <c r="G1234"/>
    </row>
    <row r="1235" spans="7:7" x14ac:dyDescent="0.25">
      <c r="G1235"/>
    </row>
    <row r="1236" spans="7:7" x14ac:dyDescent="0.25">
      <c r="G1236"/>
    </row>
    <row r="1237" spans="7:7" x14ac:dyDescent="0.25">
      <c r="G1237"/>
    </row>
    <row r="1238" spans="7:7" x14ac:dyDescent="0.25">
      <c r="G1238"/>
    </row>
    <row r="1239" spans="7:7" x14ac:dyDescent="0.25">
      <c r="G1239"/>
    </row>
    <row r="1240" spans="7:7" x14ac:dyDescent="0.25">
      <c r="G1240"/>
    </row>
    <row r="1241" spans="7:7" x14ac:dyDescent="0.25">
      <c r="G1241"/>
    </row>
    <row r="1242" spans="7:7" x14ac:dyDescent="0.25">
      <c r="G1242"/>
    </row>
    <row r="1243" spans="7:7" x14ac:dyDescent="0.25">
      <c r="G1243"/>
    </row>
    <row r="1244" spans="7:7" x14ac:dyDescent="0.25">
      <c r="G1244"/>
    </row>
    <row r="1245" spans="7:7" x14ac:dyDescent="0.25">
      <c r="G1245"/>
    </row>
    <row r="1246" spans="7:7" x14ac:dyDescent="0.25">
      <c r="G1246"/>
    </row>
    <row r="1247" spans="7:7" x14ac:dyDescent="0.25">
      <c r="G1247"/>
    </row>
    <row r="1248" spans="7:7" x14ac:dyDescent="0.25">
      <c r="G1248"/>
    </row>
    <row r="1249" spans="7:7" x14ac:dyDescent="0.25">
      <c r="G1249"/>
    </row>
    <row r="1250" spans="7:7" x14ac:dyDescent="0.25">
      <c r="G1250"/>
    </row>
    <row r="1251" spans="7:7" x14ac:dyDescent="0.25">
      <c r="G1251"/>
    </row>
    <row r="1252" spans="7:7" x14ac:dyDescent="0.25">
      <c r="G1252"/>
    </row>
    <row r="1253" spans="7:7" x14ac:dyDescent="0.25">
      <c r="G1253"/>
    </row>
    <row r="1254" spans="7:7" x14ac:dyDescent="0.25">
      <c r="G1254"/>
    </row>
    <row r="1255" spans="7:7" x14ac:dyDescent="0.25">
      <c r="G1255"/>
    </row>
    <row r="1256" spans="7:7" x14ac:dyDescent="0.25">
      <c r="G1256"/>
    </row>
    <row r="1257" spans="7:7" x14ac:dyDescent="0.25">
      <c r="G1257"/>
    </row>
    <row r="1258" spans="7:7" x14ac:dyDescent="0.25">
      <c r="G1258"/>
    </row>
    <row r="1259" spans="7:7" x14ac:dyDescent="0.25">
      <c r="G1259"/>
    </row>
    <row r="1260" spans="7:7" x14ac:dyDescent="0.25">
      <c r="G1260"/>
    </row>
    <row r="1261" spans="7:7" x14ac:dyDescent="0.25">
      <c r="G1261"/>
    </row>
    <row r="1262" spans="7:7" x14ac:dyDescent="0.25">
      <c r="G1262"/>
    </row>
    <row r="1263" spans="7:7" x14ac:dyDescent="0.25">
      <c r="G1263"/>
    </row>
    <row r="1264" spans="7:7" x14ac:dyDescent="0.25">
      <c r="G1264"/>
    </row>
    <row r="1265" spans="7:7" x14ac:dyDescent="0.25">
      <c r="G1265"/>
    </row>
    <row r="1266" spans="7:7" x14ac:dyDescent="0.25">
      <c r="G1266"/>
    </row>
    <row r="1267" spans="7:7" x14ac:dyDescent="0.25">
      <c r="G1267"/>
    </row>
    <row r="1268" spans="7:7" x14ac:dyDescent="0.25">
      <c r="G1268"/>
    </row>
    <row r="1269" spans="7:7" x14ac:dyDescent="0.25">
      <c r="G1269"/>
    </row>
    <row r="1270" spans="7:7" x14ac:dyDescent="0.25">
      <c r="G1270"/>
    </row>
    <row r="1271" spans="7:7" x14ac:dyDescent="0.25">
      <c r="G1271"/>
    </row>
    <row r="1272" spans="7:7" x14ac:dyDescent="0.25">
      <c r="G1272"/>
    </row>
    <row r="1273" spans="7:7" x14ac:dyDescent="0.25">
      <c r="G1273"/>
    </row>
    <row r="1274" spans="7:7" x14ac:dyDescent="0.25">
      <c r="G1274"/>
    </row>
    <row r="1275" spans="7:7" x14ac:dyDescent="0.25">
      <c r="G1275"/>
    </row>
    <row r="1276" spans="7:7" x14ac:dyDescent="0.25">
      <c r="G1276"/>
    </row>
    <row r="1277" spans="7:7" x14ac:dyDescent="0.25">
      <c r="G1277"/>
    </row>
    <row r="1278" spans="7:7" x14ac:dyDescent="0.25">
      <c r="G1278"/>
    </row>
    <row r="1279" spans="7:7" x14ac:dyDescent="0.25">
      <c r="G1279"/>
    </row>
    <row r="1280" spans="7:7" x14ac:dyDescent="0.25">
      <c r="G1280"/>
    </row>
    <row r="1281" spans="7:7" x14ac:dyDescent="0.25">
      <c r="G1281"/>
    </row>
    <row r="1282" spans="7:7" x14ac:dyDescent="0.25">
      <c r="G1282"/>
    </row>
    <row r="1283" spans="7:7" x14ac:dyDescent="0.25">
      <c r="G1283"/>
    </row>
    <row r="1284" spans="7:7" x14ac:dyDescent="0.25">
      <c r="G1284"/>
    </row>
    <row r="1285" spans="7:7" x14ac:dyDescent="0.25">
      <c r="G1285"/>
    </row>
    <row r="1286" spans="7:7" x14ac:dyDescent="0.25">
      <c r="G1286"/>
    </row>
    <row r="1287" spans="7:7" x14ac:dyDescent="0.25">
      <c r="G1287"/>
    </row>
    <row r="1288" spans="7:7" x14ac:dyDescent="0.25">
      <c r="G1288"/>
    </row>
    <row r="1289" spans="7:7" x14ac:dyDescent="0.25">
      <c r="G1289"/>
    </row>
    <row r="1290" spans="7:7" x14ac:dyDescent="0.25">
      <c r="G1290"/>
    </row>
    <row r="1291" spans="7:7" x14ac:dyDescent="0.25">
      <c r="G1291"/>
    </row>
    <row r="1292" spans="7:7" x14ac:dyDescent="0.25">
      <c r="G1292"/>
    </row>
    <row r="1293" spans="7:7" x14ac:dyDescent="0.25">
      <c r="G1293"/>
    </row>
    <row r="1294" spans="7:7" x14ac:dyDescent="0.25">
      <c r="G1294"/>
    </row>
    <row r="1295" spans="7:7" x14ac:dyDescent="0.25">
      <c r="G1295"/>
    </row>
    <row r="1296" spans="7:7" x14ac:dyDescent="0.25">
      <c r="G1296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C0A68-BCEC-411C-AF1F-C28A9E0F7D4D}">
  <dimension ref="A1:G1296"/>
  <sheetViews>
    <sheetView topLeftCell="A116" workbookViewId="0">
      <selection activeCell="A2" sqref="A2:F151"/>
    </sheetView>
  </sheetViews>
  <sheetFormatPr baseColWidth="10" defaultRowHeight="15" x14ac:dyDescent="0.25"/>
  <cols>
    <col min="1" max="1" width="11.28515625" bestFit="1" customWidth="1"/>
    <col min="2" max="2" width="18.140625" bestFit="1" customWidth="1"/>
    <col min="3" max="3" width="17.140625" bestFit="1" customWidth="1"/>
    <col min="4" max="4" width="15.42578125" style="4" bestFit="1" customWidth="1"/>
    <col min="5" max="5" width="16.7109375" bestFit="1" customWidth="1"/>
    <col min="6" max="7" width="13.7109375" style="3" bestFit="1" customWidth="1"/>
    <col min="8" max="8" width="81.140625" bestFit="1" customWidth="1"/>
    <col min="9" max="9" width="30.7109375" bestFit="1" customWidth="1"/>
    <col min="10" max="10" width="81.140625" bestFit="1" customWidth="1"/>
  </cols>
  <sheetData>
    <row r="1" spans="1:7" x14ac:dyDescent="0.25">
      <c r="A1" t="s">
        <v>3</v>
      </c>
      <c r="B1" t="s">
        <v>0</v>
      </c>
      <c r="C1" s="4" t="s">
        <v>1</v>
      </c>
      <c r="D1" s="4" t="s">
        <v>2</v>
      </c>
      <c r="E1" s="3" t="s">
        <v>16</v>
      </c>
      <c r="F1" s="3" t="s">
        <v>17</v>
      </c>
      <c r="G1"/>
    </row>
    <row r="2" spans="1:7" x14ac:dyDescent="0.25">
      <c r="A2" t="s">
        <v>32</v>
      </c>
      <c r="B2" s="1">
        <v>45348.5390625</v>
      </c>
      <c r="C2" s="4">
        <v>45509</v>
      </c>
      <c r="D2" s="4">
        <v>45527.999305555553</v>
      </c>
      <c r="E2" s="3">
        <f>INT(ESSABAR[[#This Row],[DATE_DEBUT]])</f>
        <v>45509</v>
      </c>
      <c r="F2" s="3">
        <f>INT(ESSABAR[[#This Row],[DATE_FIN]])</f>
        <v>45527</v>
      </c>
      <c r="G2"/>
    </row>
    <row r="3" spans="1:7" x14ac:dyDescent="0.25">
      <c r="A3" t="s">
        <v>32</v>
      </c>
      <c r="B3" s="1">
        <v>45356.455208333333</v>
      </c>
      <c r="C3" s="4">
        <v>45435</v>
      </c>
      <c r="D3" s="4">
        <v>45435.999305555553</v>
      </c>
      <c r="E3" s="3">
        <f>INT(ESSABAR[[#This Row],[DATE_DEBUT]])</f>
        <v>45435</v>
      </c>
      <c r="F3" s="3">
        <f>INT(ESSABAR[[#This Row],[DATE_FIN]])</f>
        <v>45435</v>
      </c>
      <c r="G3"/>
    </row>
    <row r="4" spans="1:7" x14ac:dyDescent="0.25">
      <c r="A4" t="s">
        <v>32</v>
      </c>
      <c r="B4" s="1">
        <v>45356.455208333333</v>
      </c>
      <c r="C4" s="4">
        <v>45433</v>
      </c>
      <c r="D4" s="4">
        <v>45433.999305555553</v>
      </c>
      <c r="E4" s="3">
        <f>INT(ESSABAR[[#This Row],[DATE_DEBUT]])</f>
        <v>45433</v>
      </c>
      <c r="F4" s="3">
        <f>INT(ESSABAR[[#This Row],[DATE_FIN]])</f>
        <v>45433</v>
      </c>
      <c r="G4"/>
    </row>
    <row r="5" spans="1:7" x14ac:dyDescent="0.25">
      <c r="A5" t="s">
        <v>32</v>
      </c>
      <c r="B5" s="1">
        <v>45369.593194444446</v>
      </c>
      <c r="C5" s="4">
        <v>45432</v>
      </c>
      <c r="D5" s="4">
        <v>45432.999305555553</v>
      </c>
      <c r="E5" s="3">
        <f>INT(ESSABAR[[#This Row],[DATE_DEBUT]])</f>
        <v>45432</v>
      </c>
      <c r="F5" s="3">
        <f>INT(ESSABAR[[#This Row],[DATE_FIN]])</f>
        <v>45432</v>
      </c>
      <c r="G5"/>
    </row>
    <row r="6" spans="1:7" x14ac:dyDescent="0.25">
      <c r="A6" t="s">
        <v>32</v>
      </c>
      <c r="B6" s="1">
        <v>45356.453414351854</v>
      </c>
      <c r="C6" s="4">
        <v>45418</v>
      </c>
      <c r="D6" s="4">
        <v>45419.999305555553</v>
      </c>
      <c r="E6" s="3">
        <f>INT(ESSABAR[[#This Row],[DATE_DEBUT]])</f>
        <v>45418</v>
      </c>
      <c r="F6" s="3">
        <f>INT(ESSABAR[[#This Row],[DATE_FIN]])</f>
        <v>45419</v>
      </c>
      <c r="G6"/>
    </row>
    <row r="7" spans="1:7" x14ac:dyDescent="0.25">
      <c r="A7" t="s">
        <v>32</v>
      </c>
      <c r="B7" s="1">
        <v>45356.449826388889</v>
      </c>
      <c r="C7" s="4">
        <v>45414</v>
      </c>
      <c r="D7" s="4">
        <v>45414.999305555553</v>
      </c>
      <c r="E7" s="3">
        <f>INT(ESSABAR[[#This Row],[DATE_DEBUT]])</f>
        <v>45414</v>
      </c>
      <c r="F7" s="3">
        <f>INT(ESSABAR[[#This Row],[DATE_FIN]])</f>
        <v>45414</v>
      </c>
      <c r="G7"/>
    </row>
    <row r="8" spans="1:7" x14ac:dyDescent="0.25">
      <c r="A8" t="s">
        <v>32</v>
      </c>
      <c r="B8" s="1">
        <v>45356.449826388889</v>
      </c>
      <c r="C8" s="4">
        <v>45411</v>
      </c>
      <c r="D8" s="4">
        <v>45412.999305555553</v>
      </c>
      <c r="E8" s="3">
        <f>INT(ESSABAR[[#This Row],[DATE_DEBUT]])</f>
        <v>45411</v>
      </c>
      <c r="F8" s="3">
        <f>INT(ESSABAR[[#This Row],[DATE_FIN]])</f>
        <v>45412</v>
      </c>
      <c r="G8"/>
    </row>
    <row r="9" spans="1:7" x14ac:dyDescent="0.25">
      <c r="A9" t="s">
        <v>32</v>
      </c>
      <c r="B9" s="1">
        <v>45260.546724537038</v>
      </c>
      <c r="C9" s="4">
        <v>45283</v>
      </c>
      <c r="D9" s="4">
        <v>45291.999305555553</v>
      </c>
      <c r="E9" s="3">
        <f>INT(ESSABAR[[#This Row],[DATE_DEBUT]])</f>
        <v>45283</v>
      </c>
      <c r="F9" s="3">
        <f>INT(ESSABAR[[#This Row],[DATE_FIN]])</f>
        <v>45291</v>
      </c>
      <c r="G9"/>
    </row>
    <row r="10" spans="1:7" x14ac:dyDescent="0.25">
      <c r="A10" t="s">
        <v>32</v>
      </c>
      <c r="B10" s="1">
        <v>45015.635497685187</v>
      </c>
      <c r="C10" s="4">
        <v>45138</v>
      </c>
      <c r="D10" s="4">
        <v>45156.999305555553</v>
      </c>
      <c r="E10" s="3">
        <f>INT(ESSABAR[[#This Row],[DATE_DEBUT]])</f>
        <v>45138</v>
      </c>
      <c r="F10" s="3">
        <f>INT(ESSABAR[[#This Row],[DATE_FIN]])</f>
        <v>45156</v>
      </c>
      <c r="G10"/>
    </row>
    <row r="11" spans="1:7" x14ac:dyDescent="0.25">
      <c r="A11" t="s">
        <v>32</v>
      </c>
      <c r="B11" s="1">
        <v>45104.538101851853</v>
      </c>
      <c r="C11" s="4">
        <v>45106</v>
      </c>
      <c r="D11" s="4">
        <v>45106.999305555553</v>
      </c>
      <c r="E11" s="3">
        <f>INT(ESSABAR[[#This Row],[DATE_DEBUT]])</f>
        <v>45106</v>
      </c>
      <c r="F11" s="3">
        <f>INT(ESSABAR[[#This Row],[DATE_FIN]])</f>
        <v>45106</v>
      </c>
      <c r="G11"/>
    </row>
    <row r="12" spans="1:7" x14ac:dyDescent="0.25">
      <c r="A12" t="s">
        <v>32</v>
      </c>
      <c r="B12" s="1">
        <v>45036.627430555556</v>
      </c>
      <c r="C12" s="4">
        <v>45075</v>
      </c>
      <c r="D12" s="4">
        <v>45075.999305555553</v>
      </c>
      <c r="E12" s="3">
        <f>INT(ESSABAR[[#This Row],[DATE_DEBUT]])</f>
        <v>45075</v>
      </c>
      <c r="F12" s="3">
        <f>INT(ESSABAR[[#This Row],[DATE_FIN]])</f>
        <v>45075</v>
      </c>
      <c r="G12"/>
    </row>
    <row r="13" spans="1:7" x14ac:dyDescent="0.25">
      <c r="A13" t="s">
        <v>32</v>
      </c>
      <c r="B13" s="1">
        <v>44894.40552083333</v>
      </c>
      <c r="C13" s="4">
        <v>44977</v>
      </c>
      <c r="D13" s="4">
        <v>44981.999305555553</v>
      </c>
      <c r="E13" s="3">
        <f>INT(ESSABAR[[#This Row],[DATE_DEBUT]])</f>
        <v>44977</v>
      </c>
      <c r="F13" s="3">
        <f>INT(ESSABAR[[#This Row],[DATE_FIN]])</f>
        <v>44981</v>
      </c>
      <c r="G13"/>
    </row>
    <row r="14" spans="1:7" x14ac:dyDescent="0.25">
      <c r="A14" t="s">
        <v>32</v>
      </c>
      <c r="B14" s="1">
        <v>44833.485659722224</v>
      </c>
      <c r="C14" s="4">
        <v>44921</v>
      </c>
      <c r="D14" s="4">
        <v>44928.999305555553</v>
      </c>
      <c r="E14" s="3">
        <f>INT(ESSABAR[[#This Row],[DATE_DEBUT]])</f>
        <v>44921</v>
      </c>
      <c r="F14" s="3">
        <f>INT(ESSABAR[[#This Row],[DATE_FIN]])</f>
        <v>44928</v>
      </c>
      <c r="G14"/>
    </row>
    <row r="15" spans="1:7" x14ac:dyDescent="0.25">
      <c r="A15" t="s">
        <v>32</v>
      </c>
      <c r="B15" s="1">
        <v>44859.513553240744</v>
      </c>
      <c r="C15" s="4">
        <v>44868</v>
      </c>
      <c r="D15" s="4">
        <v>44868.999305555553</v>
      </c>
      <c r="E15" s="3">
        <f>INT(ESSABAR[[#This Row],[DATE_DEBUT]])</f>
        <v>44868</v>
      </c>
      <c r="F15" s="3">
        <f>INT(ESSABAR[[#This Row],[DATE_FIN]])</f>
        <v>44868</v>
      </c>
      <c r="G15"/>
    </row>
    <row r="16" spans="1:7" x14ac:dyDescent="0.25">
      <c r="A16" t="s">
        <v>32</v>
      </c>
      <c r="B16" s="1">
        <v>44644.566504629627</v>
      </c>
      <c r="C16" s="4">
        <v>44774</v>
      </c>
      <c r="D16" s="4">
        <v>44796.999305555553</v>
      </c>
      <c r="E16" s="3">
        <f>INT(ESSABAR[[#This Row],[DATE_DEBUT]])</f>
        <v>44774</v>
      </c>
      <c r="F16" s="3">
        <f>INT(ESSABAR[[#This Row],[DATE_FIN]])</f>
        <v>44796</v>
      </c>
      <c r="G16"/>
    </row>
    <row r="17" spans="1:7" x14ac:dyDescent="0.25">
      <c r="A17" t="s">
        <v>32</v>
      </c>
      <c r="B17" s="1">
        <v>44711.524525462963</v>
      </c>
      <c r="C17" s="4">
        <v>44718</v>
      </c>
      <c r="D17" s="4">
        <v>44718.999305555553</v>
      </c>
      <c r="E17" s="3">
        <f>INT(ESSABAR[[#This Row],[DATE_DEBUT]])</f>
        <v>44718</v>
      </c>
      <c r="F17" s="3">
        <f>INT(ESSABAR[[#This Row],[DATE_FIN]])</f>
        <v>44718</v>
      </c>
      <c r="G17"/>
    </row>
    <row r="18" spans="1:7" x14ac:dyDescent="0.25">
      <c r="A18" t="s">
        <v>32</v>
      </c>
      <c r="B18" s="1">
        <v>44670.392731481479</v>
      </c>
      <c r="C18" s="4">
        <v>44676</v>
      </c>
      <c r="D18" s="4">
        <v>44680.999305555553</v>
      </c>
      <c r="E18" s="3">
        <f>INT(ESSABAR[[#This Row],[DATE_DEBUT]])</f>
        <v>44676</v>
      </c>
      <c r="F18" s="3">
        <f>INT(ESSABAR[[#This Row],[DATE_FIN]])</f>
        <v>44680</v>
      </c>
      <c r="G18"/>
    </row>
    <row r="19" spans="1:7" x14ac:dyDescent="0.25">
      <c r="A19" t="s">
        <v>32</v>
      </c>
      <c r="B19" s="1">
        <v>44648.434895833336</v>
      </c>
      <c r="C19" s="4">
        <v>44655</v>
      </c>
      <c r="D19" s="4">
        <v>44655.999305555553</v>
      </c>
      <c r="E19" s="3">
        <f>INT(ESSABAR[[#This Row],[DATE_DEBUT]])</f>
        <v>44655</v>
      </c>
      <c r="F19" s="3">
        <f>INT(ESSABAR[[#This Row],[DATE_FIN]])</f>
        <v>44655</v>
      </c>
      <c r="G19"/>
    </row>
    <row r="20" spans="1:7" x14ac:dyDescent="0.25">
      <c r="A20" t="s">
        <v>32</v>
      </c>
      <c r="B20" s="1">
        <v>44518.679861111108</v>
      </c>
      <c r="C20" s="4">
        <v>44557</v>
      </c>
      <c r="D20" s="4">
        <v>44561.999305555553</v>
      </c>
      <c r="E20" s="3">
        <f>INT(ESSABAR[[#This Row],[DATE_DEBUT]])</f>
        <v>44557</v>
      </c>
      <c r="F20" s="3">
        <f>INT(ESSABAR[[#This Row],[DATE_FIN]])</f>
        <v>44561</v>
      </c>
      <c r="G20"/>
    </row>
    <row r="21" spans="1:7" x14ac:dyDescent="0.25">
      <c r="A21" t="s">
        <v>32</v>
      </c>
      <c r="B21" s="1">
        <v>44518.659421296295</v>
      </c>
      <c r="C21" s="4">
        <v>44557</v>
      </c>
      <c r="D21" s="4">
        <v>44561.999305555553</v>
      </c>
      <c r="E21" s="3">
        <f>INT(ESSABAR[[#This Row],[DATE_DEBUT]])</f>
        <v>44557</v>
      </c>
      <c r="F21" s="3">
        <f>INT(ESSABAR[[#This Row],[DATE_FIN]])</f>
        <v>44561</v>
      </c>
      <c r="G21"/>
    </row>
    <row r="22" spans="1:7" x14ac:dyDescent="0.25">
      <c r="A22" t="s">
        <v>32</v>
      </c>
      <c r="B22" s="1">
        <v>44497.391238425924</v>
      </c>
      <c r="C22" s="4">
        <v>44502</v>
      </c>
      <c r="D22" s="4">
        <v>44504.999305555553</v>
      </c>
      <c r="E22" s="3">
        <f>INT(ESSABAR[[#This Row],[DATE_DEBUT]])</f>
        <v>44502</v>
      </c>
      <c r="F22" s="3">
        <f>INT(ESSABAR[[#This Row],[DATE_FIN]])</f>
        <v>44504</v>
      </c>
      <c r="G22"/>
    </row>
    <row r="23" spans="1:7" x14ac:dyDescent="0.25">
      <c r="A23" t="s">
        <v>32</v>
      </c>
      <c r="B23" s="1">
        <v>44361.41983796296</v>
      </c>
      <c r="C23" s="4">
        <v>44410</v>
      </c>
      <c r="D23" s="4">
        <v>44430.999305555553</v>
      </c>
      <c r="E23" s="3">
        <f>INT(ESSABAR[[#This Row],[DATE_DEBUT]])</f>
        <v>44410</v>
      </c>
      <c r="F23" s="3">
        <f>INT(ESSABAR[[#This Row],[DATE_FIN]])</f>
        <v>44430</v>
      </c>
      <c r="G23"/>
    </row>
    <row r="24" spans="1:7" x14ac:dyDescent="0.25">
      <c r="A24" t="s">
        <v>32</v>
      </c>
      <c r="B24" s="1">
        <v>44333.665532407409</v>
      </c>
      <c r="C24" s="4">
        <v>44340</v>
      </c>
      <c r="D24" s="4">
        <v>44340.999305555553</v>
      </c>
      <c r="E24" s="3">
        <f>INT(ESSABAR[[#This Row],[DATE_DEBUT]])</f>
        <v>44340</v>
      </c>
      <c r="F24" s="3">
        <f>INT(ESSABAR[[#This Row],[DATE_FIN]])</f>
        <v>44340</v>
      </c>
      <c r="G24"/>
    </row>
    <row r="25" spans="1:7" x14ac:dyDescent="0.25">
      <c r="A25" t="s">
        <v>32</v>
      </c>
      <c r="B25" s="1">
        <v>44298.551562499997</v>
      </c>
      <c r="C25" s="4">
        <v>44312</v>
      </c>
      <c r="D25" s="4">
        <v>44318.999305555553</v>
      </c>
      <c r="E25" s="3">
        <f>INT(ESSABAR[[#This Row],[DATE_DEBUT]])</f>
        <v>44312</v>
      </c>
      <c r="F25" s="3">
        <f>INT(ESSABAR[[#This Row],[DATE_FIN]])</f>
        <v>44318</v>
      </c>
      <c r="G25"/>
    </row>
    <row r="26" spans="1:7" x14ac:dyDescent="0.25">
      <c r="A26" t="s">
        <v>32</v>
      </c>
      <c r="B26" s="1">
        <v>44263.424861111111</v>
      </c>
      <c r="C26" s="4">
        <v>44270</v>
      </c>
      <c r="D26" s="4">
        <v>44276.999305555553</v>
      </c>
      <c r="E26" s="3">
        <f>INT(ESSABAR[[#This Row],[DATE_DEBUT]])</f>
        <v>44270</v>
      </c>
      <c r="F26" s="3">
        <f>INT(ESSABAR[[#This Row],[DATE_FIN]])</f>
        <v>44276</v>
      </c>
      <c r="G26"/>
    </row>
    <row r="27" spans="1:7" x14ac:dyDescent="0.25">
      <c r="A27" t="s">
        <v>32</v>
      </c>
      <c r="B27" s="1">
        <v>44180.467361111114</v>
      </c>
      <c r="C27" s="4">
        <v>44193</v>
      </c>
      <c r="D27" s="4">
        <v>44196.999305555553</v>
      </c>
      <c r="E27" s="3">
        <f>INT(ESSABAR[[#This Row],[DATE_DEBUT]])</f>
        <v>44193</v>
      </c>
      <c r="F27" s="3">
        <f>INT(ESSABAR[[#This Row],[DATE_FIN]])</f>
        <v>44196</v>
      </c>
      <c r="G27"/>
    </row>
    <row r="28" spans="1:7" x14ac:dyDescent="0.25">
      <c r="A28" t="s">
        <v>32</v>
      </c>
      <c r="B28" s="1">
        <v>44180.466574074075</v>
      </c>
      <c r="C28" s="4">
        <v>44189</v>
      </c>
      <c r="D28" s="4">
        <v>44189.999305555553</v>
      </c>
      <c r="E28" s="3">
        <f>INT(ESSABAR[[#This Row],[DATE_DEBUT]])</f>
        <v>44189</v>
      </c>
      <c r="F28" s="3">
        <f>INT(ESSABAR[[#This Row],[DATE_FIN]])</f>
        <v>44189</v>
      </c>
      <c r="G28"/>
    </row>
    <row r="29" spans="1:7" x14ac:dyDescent="0.25">
      <c r="A29" t="s">
        <v>32</v>
      </c>
      <c r="B29" s="1">
        <v>44033.529224537036</v>
      </c>
      <c r="C29" s="4">
        <v>44043</v>
      </c>
      <c r="D29" s="4">
        <v>44068.999305555553</v>
      </c>
      <c r="E29" s="3">
        <f>INT(ESSABAR[[#This Row],[DATE_DEBUT]])</f>
        <v>44043</v>
      </c>
      <c r="F29" s="3">
        <f>INT(ESSABAR[[#This Row],[DATE_FIN]])</f>
        <v>44068</v>
      </c>
      <c r="G29"/>
    </row>
    <row r="30" spans="1:7" x14ac:dyDescent="0.25">
      <c r="A30" t="s">
        <v>32</v>
      </c>
      <c r="B30" s="1">
        <v>44020.473611111112</v>
      </c>
      <c r="C30" s="4">
        <v>44027</v>
      </c>
      <c r="D30" s="4">
        <v>44027.999305555553</v>
      </c>
      <c r="E30" s="3">
        <f>INT(ESSABAR[[#This Row],[DATE_DEBUT]])</f>
        <v>44027</v>
      </c>
      <c r="F30" s="3">
        <f>INT(ESSABAR[[#This Row],[DATE_FIN]])</f>
        <v>44027</v>
      </c>
      <c r="G30"/>
    </row>
    <row r="31" spans="1:7" x14ac:dyDescent="0.25">
      <c r="A31" t="s">
        <v>32</v>
      </c>
      <c r="B31" s="1">
        <v>44005.381099537037</v>
      </c>
      <c r="C31" s="4">
        <v>44012</v>
      </c>
      <c r="D31" s="4">
        <v>44019.999305555553</v>
      </c>
      <c r="E31" s="3">
        <f>INT(ESSABAR[[#This Row],[DATE_DEBUT]])</f>
        <v>44012</v>
      </c>
      <c r="F31" s="3">
        <f>INT(ESSABAR[[#This Row],[DATE_FIN]])</f>
        <v>44019</v>
      </c>
      <c r="G31"/>
    </row>
    <row r="32" spans="1:7" x14ac:dyDescent="0.25">
      <c r="A32" t="s">
        <v>32</v>
      </c>
      <c r="B32" s="1">
        <v>43985.441446759258</v>
      </c>
      <c r="C32" s="4">
        <v>43985</v>
      </c>
      <c r="D32" s="4">
        <v>43985.999305555553</v>
      </c>
      <c r="E32" s="3">
        <f>INT(ESSABAR[[#This Row],[DATE_DEBUT]])</f>
        <v>43985</v>
      </c>
      <c r="F32" s="3">
        <f>INT(ESSABAR[[#This Row],[DATE_FIN]])</f>
        <v>43985</v>
      </c>
      <c r="G32"/>
    </row>
    <row r="33" spans="1:7" x14ac:dyDescent="0.25">
      <c r="A33" t="s">
        <v>32</v>
      </c>
      <c r="B33" s="1">
        <v>43963.53628472222</v>
      </c>
      <c r="C33" s="4">
        <v>43976</v>
      </c>
      <c r="D33" s="4">
        <v>43980.999305555553</v>
      </c>
      <c r="E33" s="3">
        <f>INT(ESSABAR[[#This Row],[DATE_DEBUT]])</f>
        <v>43976</v>
      </c>
      <c r="F33" s="3">
        <f>INT(ESSABAR[[#This Row],[DATE_FIN]])</f>
        <v>43980</v>
      </c>
      <c r="G33"/>
    </row>
    <row r="34" spans="1:7" x14ac:dyDescent="0.25">
      <c r="A34" t="s">
        <v>32</v>
      </c>
      <c r="B34" s="1">
        <v>43963.506944444445</v>
      </c>
      <c r="C34" s="4">
        <v>43970</v>
      </c>
      <c r="D34" s="4">
        <v>43982.999305555553</v>
      </c>
      <c r="E34" s="3">
        <f>INT(ESSABAR[[#This Row],[DATE_DEBUT]])</f>
        <v>43970</v>
      </c>
      <c r="F34" s="3">
        <f>INT(ESSABAR[[#This Row],[DATE_FIN]])</f>
        <v>43982</v>
      </c>
      <c r="G34"/>
    </row>
    <row r="35" spans="1:7" x14ac:dyDescent="0.25">
      <c r="A35" t="s">
        <v>32</v>
      </c>
      <c r="B35" s="1">
        <v>43963.535393518519</v>
      </c>
      <c r="C35" s="4">
        <v>43964</v>
      </c>
      <c r="D35" s="4">
        <v>43966.999305555553</v>
      </c>
      <c r="E35" s="3">
        <f>INT(ESSABAR[[#This Row],[DATE_DEBUT]])</f>
        <v>43964</v>
      </c>
      <c r="F35" s="3">
        <f>INT(ESSABAR[[#This Row],[DATE_FIN]])</f>
        <v>43966</v>
      </c>
      <c r="G35"/>
    </row>
    <row r="36" spans="1:7" x14ac:dyDescent="0.25">
      <c r="A36" t="s">
        <v>32</v>
      </c>
      <c r="B36" s="1">
        <v>43902.45648148148</v>
      </c>
      <c r="C36" s="4">
        <v>43913</v>
      </c>
      <c r="D36" s="4">
        <v>43917.999305555553</v>
      </c>
      <c r="E36" s="3">
        <f>INT(ESSABAR[[#This Row],[DATE_DEBUT]])</f>
        <v>43913</v>
      </c>
      <c r="F36" s="3">
        <f>INT(ESSABAR[[#This Row],[DATE_FIN]])</f>
        <v>43917</v>
      </c>
      <c r="G36"/>
    </row>
    <row r="37" spans="1:7" x14ac:dyDescent="0.25">
      <c r="A37" t="s">
        <v>32</v>
      </c>
      <c r="B37" s="1">
        <v>43894.618495370371</v>
      </c>
      <c r="C37" s="4">
        <v>43909</v>
      </c>
      <c r="D37" s="4">
        <v>43909.999305555553</v>
      </c>
      <c r="E37" s="3">
        <f>INT(ESSABAR[[#This Row],[DATE_DEBUT]])</f>
        <v>43909</v>
      </c>
      <c r="F37" s="3">
        <f>INT(ESSABAR[[#This Row],[DATE_FIN]])</f>
        <v>43909</v>
      </c>
      <c r="G37"/>
    </row>
    <row r="38" spans="1:7" x14ac:dyDescent="0.25">
      <c r="A38" t="s">
        <v>32</v>
      </c>
      <c r="B38" s="1">
        <v>43894.617106481484</v>
      </c>
      <c r="C38" s="4">
        <v>43908</v>
      </c>
      <c r="D38" s="4">
        <v>43908.999305555553</v>
      </c>
      <c r="E38" s="3">
        <f>INT(ESSABAR[[#This Row],[DATE_DEBUT]])</f>
        <v>43908</v>
      </c>
      <c r="F38" s="3">
        <f>INT(ESSABAR[[#This Row],[DATE_FIN]])</f>
        <v>43908</v>
      </c>
      <c r="G38"/>
    </row>
    <row r="39" spans="1:7" x14ac:dyDescent="0.25">
      <c r="A39" t="s">
        <v>32</v>
      </c>
      <c r="B39" s="1">
        <v>43893.434236111112</v>
      </c>
      <c r="C39" s="4">
        <v>43907</v>
      </c>
      <c r="D39" s="4">
        <v>43907.999305555553</v>
      </c>
      <c r="E39" s="3">
        <f>INT(ESSABAR[[#This Row],[DATE_DEBUT]])</f>
        <v>43907</v>
      </c>
      <c r="F39" s="3">
        <f>INT(ESSABAR[[#This Row],[DATE_FIN]])</f>
        <v>43907</v>
      </c>
      <c r="G39"/>
    </row>
    <row r="40" spans="1:7" x14ac:dyDescent="0.25">
      <c r="A40" t="s">
        <v>32</v>
      </c>
      <c r="B40" s="1">
        <v>43893.61546296296</v>
      </c>
      <c r="C40" s="4">
        <v>43900</v>
      </c>
      <c r="D40" s="4">
        <v>43900.999305555553</v>
      </c>
      <c r="E40" s="3">
        <f>INT(ESSABAR[[#This Row],[DATE_DEBUT]])</f>
        <v>43900</v>
      </c>
      <c r="F40" s="3">
        <f>INT(ESSABAR[[#This Row],[DATE_FIN]])</f>
        <v>43900</v>
      </c>
      <c r="G40"/>
    </row>
    <row r="41" spans="1:7" x14ac:dyDescent="0.25">
      <c r="A41" t="s">
        <v>32</v>
      </c>
      <c r="B41" s="1">
        <v>43893.43204861111</v>
      </c>
      <c r="C41" s="4">
        <v>43895</v>
      </c>
      <c r="D41" s="4">
        <v>43895.999305555553</v>
      </c>
      <c r="E41" s="3">
        <f>INT(ESSABAR[[#This Row],[DATE_DEBUT]])</f>
        <v>43895</v>
      </c>
      <c r="F41" s="3">
        <f>INT(ESSABAR[[#This Row],[DATE_FIN]])</f>
        <v>43895</v>
      </c>
      <c r="G41"/>
    </row>
    <row r="42" spans="1:7" x14ac:dyDescent="0.25">
      <c r="A42" t="s">
        <v>32</v>
      </c>
      <c r="B42" s="1">
        <v>43851.473402777781</v>
      </c>
      <c r="C42" s="4">
        <v>43858</v>
      </c>
      <c r="D42" s="4">
        <v>43860.999305555553</v>
      </c>
      <c r="E42" s="3">
        <f>INT(ESSABAR[[#This Row],[DATE_DEBUT]])</f>
        <v>43858</v>
      </c>
      <c r="F42" s="3">
        <f>INT(ESSABAR[[#This Row],[DATE_FIN]])</f>
        <v>43860</v>
      </c>
      <c r="G42"/>
    </row>
    <row r="43" spans="1:7" x14ac:dyDescent="0.25">
      <c r="A43" t="s">
        <v>32</v>
      </c>
      <c r="B43" s="1">
        <v>43837.469386574077</v>
      </c>
      <c r="C43" s="4">
        <v>43844</v>
      </c>
      <c r="D43" s="4">
        <v>43844.999305555553</v>
      </c>
      <c r="E43" s="3">
        <f>INT(ESSABAR[[#This Row],[DATE_DEBUT]])</f>
        <v>43844</v>
      </c>
      <c r="F43" s="3">
        <f>INT(ESSABAR[[#This Row],[DATE_FIN]])</f>
        <v>43844</v>
      </c>
      <c r="G43"/>
    </row>
    <row r="44" spans="1:7" x14ac:dyDescent="0.25">
      <c r="A44" t="s">
        <v>32</v>
      </c>
      <c r="B44" s="1">
        <v>43816.472337962965</v>
      </c>
      <c r="C44" s="4">
        <v>43822</v>
      </c>
      <c r="D44" s="4">
        <v>43835.999305555553</v>
      </c>
      <c r="E44" s="3">
        <f>INT(ESSABAR[[#This Row],[DATE_DEBUT]])</f>
        <v>43822</v>
      </c>
      <c r="F44" s="3">
        <f>INT(ESSABAR[[#This Row],[DATE_FIN]])</f>
        <v>43835</v>
      </c>
      <c r="G44"/>
    </row>
    <row r="45" spans="1:7" x14ac:dyDescent="0.25">
      <c r="A45" t="s">
        <v>32</v>
      </c>
      <c r="B45" s="1">
        <v>43783.446111111109</v>
      </c>
      <c r="C45" s="4">
        <v>43788</v>
      </c>
      <c r="D45" s="4">
        <v>43788.999305555553</v>
      </c>
      <c r="E45" s="3">
        <f>INT(ESSABAR[[#This Row],[DATE_DEBUT]])</f>
        <v>43788</v>
      </c>
      <c r="F45" s="3">
        <f>INT(ESSABAR[[#This Row],[DATE_FIN]])</f>
        <v>43788</v>
      </c>
      <c r="G45"/>
    </row>
    <row r="46" spans="1:7" x14ac:dyDescent="0.25">
      <c r="A46" t="s">
        <v>32</v>
      </c>
      <c r="B46" s="1">
        <v>43713.524953703702</v>
      </c>
      <c r="C46" s="4">
        <v>43719</v>
      </c>
      <c r="D46" s="4">
        <v>43719.999305555553</v>
      </c>
      <c r="E46" s="3">
        <f>INT(ESSABAR[[#This Row],[DATE_DEBUT]])</f>
        <v>43719</v>
      </c>
      <c r="F46" s="3">
        <f>INT(ESSABAR[[#This Row],[DATE_FIN]])</f>
        <v>43719</v>
      </c>
      <c r="G46"/>
    </row>
    <row r="47" spans="1:7" x14ac:dyDescent="0.25">
      <c r="A47" t="s">
        <v>32</v>
      </c>
      <c r="B47" s="1">
        <v>43634.614918981482</v>
      </c>
      <c r="C47" s="4">
        <v>43682</v>
      </c>
      <c r="D47" s="4">
        <v>43709.999305555553</v>
      </c>
      <c r="E47" s="3">
        <f>INT(ESSABAR[[#This Row],[DATE_DEBUT]])</f>
        <v>43682</v>
      </c>
      <c r="F47" s="3">
        <f>INT(ESSABAR[[#This Row],[DATE_FIN]])</f>
        <v>43709</v>
      </c>
      <c r="G47"/>
    </row>
    <row r="48" spans="1:7" x14ac:dyDescent="0.25">
      <c r="A48" t="s">
        <v>32</v>
      </c>
      <c r="B48" s="1">
        <v>43648.451319444444</v>
      </c>
      <c r="C48" s="4">
        <v>43656</v>
      </c>
      <c r="D48" s="4">
        <v>43656.999305555553</v>
      </c>
      <c r="E48" s="3">
        <f>INT(ESSABAR[[#This Row],[DATE_DEBUT]])</f>
        <v>43656</v>
      </c>
      <c r="F48" s="3">
        <f>INT(ESSABAR[[#This Row],[DATE_FIN]])</f>
        <v>43656</v>
      </c>
      <c r="G48"/>
    </row>
    <row r="49" spans="1:7" x14ac:dyDescent="0.25">
      <c r="A49" t="s">
        <v>32</v>
      </c>
      <c r="B49" s="1">
        <v>43627.406018518515</v>
      </c>
      <c r="C49" s="4">
        <v>43628</v>
      </c>
      <c r="D49" s="4">
        <v>43628.999305555553</v>
      </c>
      <c r="E49" s="3">
        <f>INT(ESSABAR[[#This Row],[DATE_DEBUT]])</f>
        <v>43628</v>
      </c>
      <c r="F49" s="3">
        <f>INT(ESSABAR[[#This Row],[DATE_FIN]])</f>
        <v>43628</v>
      </c>
      <c r="G49"/>
    </row>
    <row r="50" spans="1:7" x14ac:dyDescent="0.25">
      <c r="A50" t="s">
        <v>32</v>
      </c>
      <c r="B50" s="1">
        <v>43614.541493055556</v>
      </c>
      <c r="C50" s="4">
        <v>43608</v>
      </c>
      <c r="D50" s="4">
        <v>43608.999305555553</v>
      </c>
      <c r="E50" s="3">
        <f>INT(ESSABAR[[#This Row],[DATE_DEBUT]])</f>
        <v>43608</v>
      </c>
      <c r="F50" s="3">
        <f>INT(ESSABAR[[#This Row],[DATE_FIN]])</f>
        <v>43608</v>
      </c>
      <c r="G50"/>
    </row>
    <row r="51" spans="1:7" x14ac:dyDescent="0.25">
      <c r="A51" t="s">
        <v>32</v>
      </c>
      <c r="B51" s="1">
        <v>43600.568692129629</v>
      </c>
      <c r="C51" s="4">
        <v>43601</v>
      </c>
      <c r="D51" s="4">
        <v>43601.999305555553</v>
      </c>
      <c r="E51" s="3">
        <f>INT(ESSABAR[[#This Row],[DATE_DEBUT]])</f>
        <v>43601</v>
      </c>
      <c r="F51" s="3">
        <f>INT(ESSABAR[[#This Row],[DATE_FIN]])</f>
        <v>43601</v>
      </c>
      <c r="G51"/>
    </row>
    <row r="52" spans="1:7" x14ac:dyDescent="0.25">
      <c r="A52" t="s">
        <v>32</v>
      </c>
      <c r="B52" s="1">
        <v>43599.575532407405</v>
      </c>
      <c r="C52" s="4">
        <v>43600</v>
      </c>
      <c r="D52" s="4">
        <v>43613.999305555553</v>
      </c>
      <c r="E52" s="3">
        <f>INT(ESSABAR[[#This Row],[DATE_DEBUT]])</f>
        <v>43600</v>
      </c>
      <c r="F52" s="3">
        <f>INT(ESSABAR[[#This Row],[DATE_FIN]])</f>
        <v>43613</v>
      </c>
      <c r="G52"/>
    </row>
    <row r="53" spans="1:7" x14ac:dyDescent="0.25">
      <c r="A53" t="s">
        <v>32</v>
      </c>
      <c r="B53" s="1">
        <v>43551.536759259259</v>
      </c>
      <c r="C53" s="4">
        <v>43571</v>
      </c>
      <c r="D53" s="4">
        <v>43571.999305555553</v>
      </c>
      <c r="E53" s="3">
        <f>INT(ESSABAR[[#This Row],[DATE_DEBUT]])</f>
        <v>43571</v>
      </c>
      <c r="F53" s="3">
        <f>INT(ESSABAR[[#This Row],[DATE_FIN]])</f>
        <v>43571</v>
      </c>
      <c r="G53"/>
    </row>
    <row r="54" spans="1:7" x14ac:dyDescent="0.25">
      <c r="A54" t="s">
        <v>32</v>
      </c>
      <c r="B54" s="1">
        <v>43494.608749999999</v>
      </c>
      <c r="C54" s="4">
        <v>43501</v>
      </c>
      <c r="D54" s="4">
        <v>43503.999305555553</v>
      </c>
      <c r="E54" s="3">
        <f>INT(ESSABAR[[#This Row],[DATE_DEBUT]])</f>
        <v>43501</v>
      </c>
      <c r="F54" s="3">
        <f>INT(ESSABAR[[#This Row],[DATE_FIN]])</f>
        <v>43503</v>
      </c>
      <c r="G54"/>
    </row>
    <row r="55" spans="1:7" x14ac:dyDescent="0.25">
      <c r="A55" t="s">
        <v>32</v>
      </c>
      <c r="B55" s="1">
        <v>42606.427546296298</v>
      </c>
      <c r="C55" s="4">
        <v>42614</v>
      </c>
      <c r="D55" s="4">
        <v>42614.999305555553</v>
      </c>
      <c r="E55" s="3">
        <f>INT(ESSABAR[[#This Row],[DATE_DEBUT]])</f>
        <v>42614</v>
      </c>
      <c r="F55" s="3">
        <f>INT(ESSABAR[[#This Row],[DATE_FIN]])</f>
        <v>42614</v>
      </c>
      <c r="G55"/>
    </row>
    <row r="56" spans="1:7" x14ac:dyDescent="0.25">
      <c r="A56" t="s">
        <v>32</v>
      </c>
      <c r="B56" s="1">
        <v>42564.562384259261</v>
      </c>
      <c r="C56" s="4">
        <v>42569</v>
      </c>
      <c r="D56" s="4">
        <v>42569.999305555553</v>
      </c>
      <c r="E56" s="3">
        <f>INT(ESSABAR[[#This Row],[DATE_DEBUT]])</f>
        <v>42569</v>
      </c>
      <c r="F56" s="3">
        <f>INT(ESSABAR[[#This Row],[DATE_FIN]])</f>
        <v>42569</v>
      </c>
      <c r="G56"/>
    </row>
    <row r="57" spans="1:7" x14ac:dyDescent="0.25">
      <c r="A57" t="s">
        <v>32</v>
      </c>
      <c r="B57" s="1">
        <v>42564.285960648151</v>
      </c>
      <c r="C57" s="4">
        <v>42566</v>
      </c>
      <c r="D57" s="4">
        <v>42566.999305555553</v>
      </c>
      <c r="E57" s="3">
        <f>INT(ESSABAR[[#This Row],[DATE_DEBUT]])</f>
        <v>42566</v>
      </c>
      <c r="F57" s="3">
        <f>INT(ESSABAR[[#This Row],[DATE_FIN]])</f>
        <v>42566</v>
      </c>
      <c r="G57"/>
    </row>
    <row r="58" spans="1:7" x14ac:dyDescent="0.25">
      <c r="A58" t="s">
        <v>32</v>
      </c>
      <c r="B58" s="1">
        <v>42529.65079861111</v>
      </c>
      <c r="C58" s="4">
        <v>42536</v>
      </c>
      <c r="D58" s="4">
        <v>42536.999305555553</v>
      </c>
      <c r="E58" s="3">
        <f>INT(ESSABAR[[#This Row],[DATE_DEBUT]])</f>
        <v>42536</v>
      </c>
      <c r="F58" s="3">
        <f>INT(ESSABAR[[#This Row],[DATE_FIN]])</f>
        <v>42536</v>
      </c>
      <c r="G58"/>
    </row>
    <row r="59" spans="1:7" x14ac:dyDescent="0.25">
      <c r="A59" t="s">
        <v>32</v>
      </c>
      <c r="B59" s="1">
        <v>42515.666307870371</v>
      </c>
      <c r="C59" s="4">
        <v>42516</v>
      </c>
      <c r="D59" s="4">
        <v>42516.999305555553</v>
      </c>
      <c r="E59" s="3">
        <f>INT(ESSABAR[[#This Row],[DATE_DEBUT]])</f>
        <v>42516</v>
      </c>
      <c r="F59" s="3">
        <f>INT(ESSABAR[[#This Row],[DATE_FIN]])</f>
        <v>42516</v>
      </c>
      <c r="G59"/>
    </row>
    <row r="60" spans="1:7" x14ac:dyDescent="0.25">
      <c r="A60" t="s">
        <v>32</v>
      </c>
      <c r="B60" s="1">
        <v>42502.471377314818</v>
      </c>
      <c r="C60" s="4">
        <v>42506</v>
      </c>
      <c r="D60" s="4">
        <v>42506.999305555553</v>
      </c>
      <c r="E60" s="3">
        <f>INT(ESSABAR[[#This Row],[DATE_DEBUT]])</f>
        <v>42506</v>
      </c>
      <c r="F60" s="3">
        <f>INT(ESSABAR[[#This Row],[DATE_FIN]])</f>
        <v>42506</v>
      </c>
      <c r="G60"/>
    </row>
    <row r="61" spans="1:7" x14ac:dyDescent="0.25">
      <c r="A61" t="s">
        <v>32</v>
      </c>
      <c r="B61" s="1">
        <v>42473.317546296297</v>
      </c>
      <c r="C61" s="4">
        <v>42499</v>
      </c>
      <c r="D61" s="4">
        <v>42499.999305555553</v>
      </c>
      <c r="E61" s="3">
        <f>INT(ESSABAR[[#This Row],[DATE_DEBUT]])</f>
        <v>42499</v>
      </c>
      <c r="F61" s="3">
        <f>INT(ESSABAR[[#This Row],[DATE_FIN]])</f>
        <v>42499</v>
      </c>
      <c r="G61"/>
    </row>
    <row r="62" spans="1:7" x14ac:dyDescent="0.25">
      <c r="A62" t="s">
        <v>32</v>
      </c>
      <c r="B62" s="1">
        <v>42485.320509259262</v>
      </c>
      <c r="C62" s="4">
        <v>42494</v>
      </c>
      <c r="D62" s="4">
        <v>42494.999305555553</v>
      </c>
      <c r="E62" s="3">
        <f>INT(ESSABAR[[#This Row],[DATE_DEBUT]])</f>
        <v>42494</v>
      </c>
      <c r="F62" s="3">
        <f>INT(ESSABAR[[#This Row],[DATE_FIN]])</f>
        <v>42494</v>
      </c>
      <c r="G62"/>
    </row>
    <row r="63" spans="1:7" x14ac:dyDescent="0.25">
      <c r="A63" t="s">
        <v>32</v>
      </c>
      <c r="B63" s="1">
        <v>42473.317037037035</v>
      </c>
      <c r="C63" s="4">
        <v>42478</v>
      </c>
      <c r="D63" s="4">
        <v>42478.999305555553</v>
      </c>
      <c r="E63" s="3">
        <f>INT(ESSABAR[[#This Row],[DATE_DEBUT]])</f>
        <v>42478</v>
      </c>
      <c r="F63" s="3">
        <f>INT(ESSABAR[[#This Row],[DATE_FIN]])</f>
        <v>42478</v>
      </c>
      <c r="G63"/>
    </row>
    <row r="64" spans="1:7" x14ac:dyDescent="0.25">
      <c r="A64" t="s">
        <v>32</v>
      </c>
      <c r="B64" s="1">
        <v>42464.483194444445</v>
      </c>
      <c r="C64" s="4">
        <v>42471</v>
      </c>
      <c r="D64" s="4">
        <v>42471.999305555553</v>
      </c>
      <c r="E64" s="3">
        <f>INT(ESSABAR[[#This Row],[DATE_DEBUT]])</f>
        <v>42471</v>
      </c>
      <c r="F64" s="3">
        <f>INT(ESSABAR[[#This Row],[DATE_FIN]])</f>
        <v>42471</v>
      </c>
      <c r="G64"/>
    </row>
    <row r="65" spans="1:7" x14ac:dyDescent="0.25">
      <c r="A65" t="s">
        <v>32</v>
      </c>
      <c r="B65" s="1">
        <v>42401.388402777775</v>
      </c>
      <c r="C65" s="4">
        <v>42408</v>
      </c>
      <c r="D65" s="4">
        <v>42408.999305555553</v>
      </c>
      <c r="E65" s="3">
        <f>INT(ESSABAR[[#This Row],[DATE_DEBUT]])</f>
        <v>42408</v>
      </c>
      <c r="F65" s="3">
        <f>INT(ESSABAR[[#This Row],[DATE_FIN]])</f>
        <v>42408</v>
      </c>
      <c r="G65"/>
    </row>
    <row r="66" spans="1:7" x14ac:dyDescent="0.25">
      <c r="A66" t="s">
        <v>32</v>
      </c>
      <c r="B66" s="1">
        <v>42313.671412037038</v>
      </c>
      <c r="C66" s="4">
        <v>42326</v>
      </c>
      <c r="D66" s="4">
        <v>42326.999305555553</v>
      </c>
      <c r="E66" s="3">
        <f>INT(ESSABAR[[#This Row],[DATE_DEBUT]])</f>
        <v>42326</v>
      </c>
      <c r="F66" s="3">
        <f>INT(ESSABAR[[#This Row],[DATE_FIN]])</f>
        <v>42326</v>
      </c>
      <c r="G66"/>
    </row>
    <row r="67" spans="1:7" x14ac:dyDescent="0.25">
      <c r="A67" t="s">
        <v>32</v>
      </c>
      <c r="B67" s="1">
        <v>42297.348043981481</v>
      </c>
      <c r="C67" s="4">
        <v>42317</v>
      </c>
      <c r="D67" s="4">
        <v>42318.999305555553</v>
      </c>
      <c r="E67" s="3">
        <f>INT(ESSABAR[[#This Row],[DATE_DEBUT]])</f>
        <v>42317</v>
      </c>
      <c r="F67" s="3">
        <f>INT(ESSABAR[[#This Row],[DATE_FIN]])</f>
        <v>42318</v>
      </c>
      <c r="G67"/>
    </row>
    <row r="68" spans="1:7" x14ac:dyDescent="0.25">
      <c r="A68" t="s">
        <v>32</v>
      </c>
      <c r="B68" s="1">
        <v>42285.528865740744</v>
      </c>
      <c r="C68" s="4">
        <v>42296</v>
      </c>
      <c r="D68" s="4">
        <v>42296.999305555553</v>
      </c>
      <c r="E68" s="3">
        <f>INT(ESSABAR[[#This Row],[DATE_DEBUT]])</f>
        <v>42296</v>
      </c>
      <c r="F68" s="3">
        <f>INT(ESSABAR[[#This Row],[DATE_FIN]])</f>
        <v>42296</v>
      </c>
      <c r="G68"/>
    </row>
    <row r="69" spans="1:7" x14ac:dyDescent="0.25">
      <c r="A69" t="s">
        <v>32</v>
      </c>
      <c r="B69" s="1">
        <v>42255.307638888888</v>
      </c>
      <c r="C69" s="4">
        <v>42257</v>
      </c>
      <c r="D69" s="4">
        <v>42257.999305555553</v>
      </c>
      <c r="E69" s="3">
        <f>INT(ESSABAR[[#This Row],[DATE_DEBUT]])</f>
        <v>42257</v>
      </c>
      <c r="F69" s="3">
        <f>INT(ESSABAR[[#This Row],[DATE_FIN]])</f>
        <v>42257</v>
      </c>
      <c r="G69"/>
    </row>
    <row r="70" spans="1:7" x14ac:dyDescent="0.25">
      <c r="A70" t="s">
        <v>32</v>
      </c>
      <c r="B70" s="1">
        <v>42251.317488425928</v>
      </c>
      <c r="C70" s="4">
        <v>42250</v>
      </c>
      <c r="D70" s="4">
        <v>42250.999305555553</v>
      </c>
      <c r="E70" s="3">
        <f>INT(ESSABAR[[#This Row],[DATE_DEBUT]])</f>
        <v>42250</v>
      </c>
      <c r="F70" s="3">
        <f>INT(ESSABAR[[#This Row],[DATE_FIN]])</f>
        <v>42250</v>
      </c>
      <c r="G70"/>
    </row>
    <row r="71" spans="1:7" x14ac:dyDescent="0.25">
      <c r="A71" t="s">
        <v>32</v>
      </c>
      <c r="B71" s="1">
        <v>42193.418969907405</v>
      </c>
      <c r="C71" s="4">
        <v>42219</v>
      </c>
      <c r="D71" s="4">
        <v>42237.999305555553</v>
      </c>
      <c r="E71" s="3">
        <f>INT(ESSABAR[[#This Row],[DATE_DEBUT]])</f>
        <v>42219</v>
      </c>
      <c r="F71" s="3">
        <f>INT(ESSABAR[[#This Row],[DATE_FIN]])</f>
        <v>42237</v>
      </c>
      <c r="G71"/>
    </row>
    <row r="72" spans="1:7" x14ac:dyDescent="0.25">
      <c r="A72" t="s">
        <v>32</v>
      </c>
      <c r="B72" s="1">
        <v>42193.418368055558</v>
      </c>
      <c r="C72" s="4">
        <v>42198</v>
      </c>
      <c r="D72" s="4">
        <v>42198.999305555553</v>
      </c>
      <c r="E72" s="3">
        <f>INT(ESSABAR[[#This Row],[DATE_DEBUT]])</f>
        <v>42198</v>
      </c>
      <c r="F72" s="3">
        <f>INT(ESSABAR[[#This Row],[DATE_FIN]])</f>
        <v>42198</v>
      </c>
      <c r="G72"/>
    </row>
    <row r="73" spans="1:7" x14ac:dyDescent="0.25">
      <c r="A73" t="s">
        <v>32</v>
      </c>
      <c r="B73" s="1">
        <v>42142.379675925928</v>
      </c>
      <c r="C73" s="4">
        <v>42149</v>
      </c>
      <c r="D73" s="4">
        <v>42149.999305555553</v>
      </c>
      <c r="E73" s="3">
        <f>INT(ESSABAR[[#This Row],[DATE_DEBUT]])</f>
        <v>42149</v>
      </c>
      <c r="F73" s="3">
        <f>INT(ESSABAR[[#This Row],[DATE_FIN]])</f>
        <v>42149</v>
      </c>
      <c r="G73"/>
    </row>
    <row r="74" spans="1:7" x14ac:dyDescent="0.25">
      <c r="A74" t="s">
        <v>32</v>
      </c>
      <c r="B74" s="1">
        <v>42142.315324074072</v>
      </c>
      <c r="C74" s="4">
        <v>42137</v>
      </c>
      <c r="D74" s="4">
        <v>42137.999305555553</v>
      </c>
      <c r="E74" s="3">
        <f>INT(ESSABAR[[#This Row],[DATE_DEBUT]])</f>
        <v>42137</v>
      </c>
      <c r="F74" s="3">
        <f>INT(ESSABAR[[#This Row],[DATE_FIN]])</f>
        <v>42137</v>
      </c>
      <c r="G74"/>
    </row>
    <row r="75" spans="1:7" x14ac:dyDescent="0.25">
      <c r="A75" t="s">
        <v>32</v>
      </c>
      <c r="B75" s="1">
        <v>42108.36755787037</v>
      </c>
      <c r="C75" s="4">
        <v>42117</v>
      </c>
      <c r="D75" s="4">
        <v>42117.999305555553</v>
      </c>
      <c r="E75" s="3">
        <f>INT(ESSABAR[[#This Row],[DATE_DEBUT]])</f>
        <v>42117</v>
      </c>
      <c r="F75" s="3">
        <f>INT(ESSABAR[[#This Row],[DATE_FIN]])</f>
        <v>42117</v>
      </c>
      <c r="G75"/>
    </row>
    <row r="76" spans="1:7" x14ac:dyDescent="0.25">
      <c r="A76" t="s">
        <v>32</v>
      </c>
      <c r="B76" s="1">
        <v>42115.32135416667</v>
      </c>
      <c r="C76" s="4">
        <v>42114</v>
      </c>
      <c r="D76" s="4">
        <v>42114.999305555553</v>
      </c>
      <c r="E76" s="3">
        <f>INT(ESSABAR[[#This Row],[DATE_DEBUT]])</f>
        <v>42114</v>
      </c>
      <c r="F76" s="3">
        <f>INT(ESSABAR[[#This Row],[DATE_FIN]])</f>
        <v>42114</v>
      </c>
      <c r="G76"/>
    </row>
    <row r="77" spans="1:7" x14ac:dyDescent="0.25">
      <c r="A77" t="s">
        <v>32</v>
      </c>
      <c r="B77" s="1">
        <v>42045.65148148148</v>
      </c>
      <c r="C77" s="4">
        <v>42047</v>
      </c>
      <c r="D77" s="4">
        <v>42047.999305555553</v>
      </c>
      <c r="E77" s="3">
        <f>INT(ESSABAR[[#This Row],[DATE_DEBUT]])</f>
        <v>42047</v>
      </c>
      <c r="F77" s="3">
        <f>INT(ESSABAR[[#This Row],[DATE_FIN]])</f>
        <v>42047</v>
      </c>
      <c r="G77"/>
    </row>
    <row r="78" spans="1:7" x14ac:dyDescent="0.25">
      <c r="A78" t="s">
        <v>32</v>
      </c>
      <c r="B78" s="1">
        <v>41988.423148148147</v>
      </c>
      <c r="C78" s="4">
        <v>42002</v>
      </c>
      <c r="D78" s="4">
        <v>42008.999305555553</v>
      </c>
      <c r="E78" s="3">
        <f>INT(ESSABAR[[#This Row],[DATE_DEBUT]])</f>
        <v>42002</v>
      </c>
      <c r="F78" s="3">
        <f>INT(ESSABAR[[#This Row],[DATE_FIN]])</f>
        <v>42008</v>
      </c>
      <c r="G78"/>
    </row>
    <row r="79" spans="1:7" x14ac:dyDescent="0.25">
      <c r="A79" t="s">
        <v>32</v>
      </c>
      <c r="B79" s="1">
        <v>41988.422650462962</v>
      </c>
      <c r="C79" s="4">
        <v>41990</v>
      </c>
      <c r="D79" s="4">
        <v>41990.999305555553</v>
      </c>
      <c r="E79" s="3">
        <f>INT(ESSABAR[[#This Row],[DATE_DEBUT]])</f>
        <v>41990</v>
      </c>
      <c r="F79" s="3">
        <f>INT(ESSABAR[[#This Row],[DATE_FIN]])</f>
        <v>41990</v>
      </c>
      <c r="G79"/>
    </row>
    <row r="80" spans="1:7" x14ac:dyDescent="0.25">
      <c r="A80" t="s">
        <v>32</v>
      </c>
      <c r="B80" s="1">
        <v>41956.295590277776</v>
      </c>
      <c r="C80" s="4">
        <v>41955</v>
      </c>
      <c r="D80" s="4">
        <v>41955.999305555553</v>
      </c>
      <c r="E80" s="3">
        <f>INT(ESSABAR[[#This Row],[DATE_DEBUT]])</f>
        <v>41955</v>
      </c>
      <c r="F80" s="3">
        <f>INT(ESSABAR[[#This Row],[DATE_FIN]])</f>
        <v>41955</v>
      </c>
      <c r="G80"/>
    </row>
    <row r="81" spans="1:7" x14ac:dyDescent="0.25">
      <c r="A81" t="s">
        <v>32</v>
      </c>
      <c r="B81" s="1">
        <v>41942.435798611114</v>
      </c>
      <c r="C81" s="4">
        <v>41953</v>
      </c>
      <c r="D81" s="4">
        <v>41953.999305555553</v>
      </c>
      <c r="E81" s="3">
        <f>INT(ESSABAR[[#This Row],[DATE_DEBUT]])</f>
        <v>41953</v>
      </c>
      <c r="F81" s="3">
        <f>INT(ESSABAR[[#This Row],[DATE_FIN]])</f>
        <v>41953</v>
      </c>
      <c r="G81"/>
    </row>
    <row r="82" spans="1:7" x14ac:dyDescent="0.25">
      <c r="A82" t="s">
        <v>32</v>
      </c>
      <c r="B82" s="1">
        <v>41932.312488425923</v>
      </c>
      <c r="C82" s="4">
        <v>41934</v>
      </c>
      <c r="D82" s="4">
        <v>41934.999305555553</v>
      </c>
      <c r="E82" s="3">
        <f>INT(ESSABAR[[#This Row],[DATE_DEBUT]])</f>
        <v>41934</v>
      </c>
      <c r="F82" s="3">
        <f>INT(ESSABAR[[#This Row],[DATE_FIN]])</f>
        <v>41934</v>
      </c>
      <c r="G82"/>
    </row>
    <row r="83" spans="1:7" x14ac:dyDescent="0.25">
      <c r="A83" t="s">
        <v>32</v>
      </c>
      <c r="B83" s="1">
        <v>41883.367210648146</v>
      </c>
      <c r="C83" s="4">
        <v>41884</v>
      </c>
      <c r="D83" s="4">
        <v>41884.999305555553</v>
      </c>
      <c r="E83" s="3">
        <f>INT(ESSABAR[[#This Row],[DATE_DEBUT]])</f>
        <v>41884</v>
      </c>
      <c r="F83" s="3">
        <f>INT(ESSABAR[[#This Row],[DATE_FIN]])</f>
        <v>41884</v>
      </c>
      <c r="G83"/>
    </row>
    <row r="84" spans="1:7" x14ac:dyDescent="0.25">
      <c r="A84" t="s">
        <v>32</v>
      </c>
      <c r="B84" s="1">
        <v>41827.298530092594</v>
      </c>
      <c r="C84" s="4">
        <v>41855</v>
      </c>
      <c r="D84" s="4">
        <v>41875.999305555553</v>
      </c>
      <c r="E84" s="3">
        <f>INT(ESSABAR[[#This Row],[DATE_DEBUT]])</f>
        <v>41855</v>
      </c>
      <c r="F84" s="3">
        <f>INT(ESSABAR[[#This Row],[DATE_FIN]])</f>
        <v>41875</v>
      </c>
      <c r="G84"/>
    </row>
    <row r="85" spans="1:7" x14ac:dyDescent="0.25">
      <c r="A85" t="s">
        <v>32</v>
      </c>
      <c r="B85" s="1">
        <v>41844.298877314817</v>
      </c>
      <c r="C85" s="4">
        <v>41850</v>
      </c>
      <c r="D85" s="4">
        <v>41850.999305555553</v>
      </c>
      <c r="E85" s="3">
        <f>INT(ESSABAR[[#This Row],[DATE_DEBUT]])</f>
        <v>41850</v>
      </c>
      <c r="F85" s="3">
        <f>INT(ESSABAR[[#This Row],[DATE_FIN]])</f>
        <v>41850</v>
      </c>
      <c r="G85"/>
    </row>
    <row r="86" spans="1:7" x14ac:dyDescent="0.25">
      <c r="A86" t="s">
        <v>32</v>
      </c>
      <c r="B86" s="1">
        <v>41844.283715277779</v>
      </c>
      <c r="C86" s="4">
        <v>41843</v>
      </c>
      <c r="D86" s="4">
        <v>41843.999305555553</v>
      </c>
      <c r="E86" s="3">
        <f>INT(ESSABAR[[#This Row],[DATE_DEBUT]])</f>
        <v>41843</v>
      </c>
      <c r="F86" s="3">
        <f>INT(ESSABAR[[#This Row],[DATE_FIN]])</f>
        <v>41843</v>
      </c>
      <c r="G86"/>
    </row>
    <row r="87" spans="1:7" x14ac:dyDescent="0.25">
      <c r="A87" t="s">
        <v>32</v>
      </c>
      <c r="B87" s="1">
        <v>41831.438298611109</v>
      </c>
      <c r="C87" s="4">
        <v>41836</v>
      </c>
      <c r="D87" s="4">
        <v>41836.999305555553</v>
      </c>
      <c r="E87" s="3">
        <f>INT(ESSABAR[[#This Row],[DATE_DEBUT]])</f>
        <v>41836</v>
      </c>
      <c r="F87" s="3">
        <f>INT(ESSABAR[[#This Row],[DATE_FIN]])</f>
        <v>41836</v>
      </c>
      <c r="G87"/>
    </row>
    <row r="88" spans="1:7" x14ac:dyDescent="0.25">
      <c r="A88" t="s">
        <v>32</v>
      </c>
      <c r="B88" s="1">
        <v>41827.297453703701</v>
      </c>
      <c r="C88" s="4">
        <v>41829</v>
      </c>
      <c r="D88" s="4">
        <v>41829.999305555553</v>
      </c>
      <c r="E88" s="3">
        <f>INT(ESSABAR[[#This Row],[DATE_DEBUT]])</f>
        <v>41829</v>
      </c>
      <c r="F88" s="3">
        <f>INT(ESSABAR[[#This Row],[DATE_FIN]])</f>
        <v>41829</v>
      </c>
      <c r="G88"/>
    </row>
    <row r="89" spans="1:7" x14ac:dyDescent="0.25">
      <c r="A89" t="s">
        <v>32</v>
      </c>
      <c r="B89" s="1">
        <v>41793.296249999999</v>
      </c>
      <c r="C89" s="4">
        <v>41799</v>
      </c>
      <c r="D89" s="4">
        <v>41799.999305555553</v>
      </c>
      <c r="E89" s="3">
        <f>INT(ESSABAR[[#This Row],[DATE_DEBUT]])</f>
        <v>41799</v>
      </c>
      <c r="F89" s="3">
        <f>INT(ESSABAR[[#This Row],[DATE_FIN]])</f>
        <v>41799</v>
      </c>
      <c r="G89"/>
    </row>
    <row r="90" spans="1:7" x14ac:dyDescent="0.25">
      <c r="A90" t="s">
        <v>32</v>
      </c>
      <c r="B90" s="1">
        <v>41793.295312499999</v>
      </c>
      <c r="C90" s="4">
        <v>41792</v>
      </c>
      <c r="D90" s="4">
        <v>41792.999305555553</v>
      </c>
      <c r="E90" s="3">
        <f>INT(ESSABAR[[#This Row],[DATE_DEBUT]])</f>
        <v>41792</v>
      </c>
      <c r="F90" s="3">
        <f>INT(ESSABAR[[#This Row],[DATE_FIN]])</f>
        <v>41792</v>
      </c>
      <c r="G90"/>
    </row>
    <row r="91" spans="1:7" x14ac:dyDescent="0.25">
      <c r="A91" t="s">
        <v>32</v>
      </c>
      <c r="B91" s="1">
        <v>41765.314166666663</v>
      </c>
      <c r="C91" s="4">
        <v>41766</v>
      </c>
      <c r="D91" s="4">
        <v>41766.999305555553</v>
      </c>
      <c r="E91" s="3">
        <f>INT(ESSABAR[[#This Row],[DATE_DEBUT]])</f>
        <v>41766</v>
      </c>
      <c r="F91" s="3">
        <f>INT(ESSABAR[[#This Row],[DATE_FIN]])</f>
        <v>41766</v>
      </c>
      <c r="G91"/>
    </row>
    <row r="92" spans="1:7" x14ac:dyDescent="0.25">
      <c r="A92" t="s">
        <v>32</v>
      </c>
      <c r="B92" s="1">
        <v>41739.299074074072</v>
      </c>
      <c r="C92" s="4">
        <v>41738</v>
      </c>
      <c r="D92" s="4">
        <v>41738.999305555553</v>
      </c>
      <c r="E92" s="3">
        <f>INT(ESSABAR[[#This Row],[DATE_DEBUT]])</f>
        <v>41738</v>
      </c>
      <c r="F92" s="3">
        <f>INT(ESSABAR[[#This Row],[DATE_FIN]])</f>
        <v>41738</v>
      </c>
      <c r="G92"/>
    </row>
    <row r="93" spans="1:7" x14ac:dyDescent="0.25">
      <c r="A93" t="s">
        <v>32</v>
      </c>
      <c r="B93" s="1">
        <v>41687.31391203704</v>
      </c>
      <c r="C93" s="4">
        <v>41694</v>
      </c>
      <c r="D93" s="4">
        <v>41694.999305555553</v>
      </c>
      <c r="E93" s="3">
        <f>INT(ESSABAR[[#This Row],[DATE_DEBUT]])</f>
        <v>41694</v>
      </c>
      <c r="F93" s="3">
        <f>INT(ESSABAR[[#This Row],[DATE_FIN]])</f>
        <v>41694</v>
      </c>
      <c r="G93"/>
    </row>
    <row r="94" spans="1:7" x14ac:dyDescent="0.25">
      <c r="A94" t="s">
        <v>32</v>
      </c>
      <c r="B94" s="1">
        <v>41617.449745370373</v>
      </c>
      <c r="C94" s="4">
        <v>41634</v>
      </c>
      <c r="D94" s="4">
        <v>41642.999305555553</v>
      </c>
      <c r="E94" s="3">
        <f>INT(ESSABAR[[#This Row],[DATE_DEBUT]])</f>
        <v>41634</v>
      </c>
      <c r="F94" s="3">
        <f>INT(ESSABAR[[#This Row],[DATE_FIN]])</f>
        <v>41642</v>
      </c>
      <c r="G94"/>
    </row>
    <row r="95" spans="1:7" x14ac:dyDescent="0.25">
      <c r="A95" t="s">
        <v>32</v>
      </c>
      <c r="B95" s="1">
        <v>41596.456134259257</v>
      </c>
      <c r="C95" s="4">
        <v>41598</v>
      </c>
      <c r="D95" s="4">
        <v>41598.999305555553</v>
      </c>
      <c r="E95" s="3">
        <f>INT(ESSABAR[[#This Row],[DATE_DEBUT]])</f>
        <v>41598</v>
      </c>
      <c r="F95" s="3">
        <f>INT(ESSABAR[[#This Row],[DATE_FIN]])</f>
        <v>41598</v>
      </c>
      <c r="G95"/>
    </row>
    <row r="96" spans="1:7" x14ac:dyDescent="0.25">
      <c r="A96" t="s">
        <v>32</v>
      </c>
      <c r="B96" s="1">
        <v>41576.377233796295</v>
      </c>
      <c r="C96" s="4">
        <v>41578</v>
      </c>
      <c r="D96" s="4">
        <v>41578.999305555553</v>
      </c>
      <c r="E96" s="3">
        <f>INT(ESSABAR[[#This Row],[DATE_DEBUT]])</f>
        <v>41578</v>
      </c>
      <c r="F96" s="3">
        <f>INT(ESSABAR[[#This Row],[DATE_FIN]])</f>
        <v>41578</v>
      </c>
      <c r="G96"/>
    </row>
    <row r="97" spans="1:7" x14ac:dyDescent="0.25">
      <c r="A97" t="s">
        <v>32</v>
      </c>
      <c r="B97" s="1">
        <v>41583.550625000003</v>
      </c>
      <c r="C97" s="4">
        <v>41571</v>
      </c>
      <c r="D97" s="4">
        <v>41571.999305555553</v>
      </c>
      <c r="E97" s="3">
        <f>INT(ESSABAR[[#This Row],[DATE_DEBUT]])</f>
        <v>41571</v>
      </c>
      <c r="F97" s="3">
        <f>INT(ESSABAR[[#This Row],[DATE_FIN]])</f>
        <v>41571</v>
      </c>
      <c r="G97"/>
    </row>
    <row r="98" spans="1:7" x14ac:dyDescent="0.25">
      <c r="A98" t="s">
        <v>32</v>
      </c>
      <c r="B98" s="1">
        <v>41519.297650462962</v>
      </c>
      <c r="C98" s="4">
        <v>41520</v>
      </c>
      <c r="D98" s="4">
        <v>41520.999305555553</v>
      </c>
      <c r="E98" s="3">
        <f>INT(ESSABAR[[#This Row],[DATE_DEBUT]])</f>
        <v>41520</v>
      </c>
      <c r="F98" s="3">
        <f>INT(ESSABAR[[#This Row],[DATE_FIN]])</f>
        <v>41520</v>
      </c>
      <c r="G98"/>
    </row>
    <row r="99" spans="1:7" x14ac:dyDescent="0.25">
      <c r="A99" t="s">
        <v>32</v>
      </c>
      <c r="B99" s="1">
        <v>41450.408761574072</v>
      </c>
      <c r="C99" s="4">
        <v>41491</v>
      </c>
      <c r="D99" s="4">
        <v>41509.999305555553</v>
      </c>
      <c r="E99" s="3">
        <f>INT(ESSABAR[[#This Row],[DATE_DEBUT]])</f>
        <v>41491</v>
      </c>
      <c r="F99" s="3">
        <f>INT(ESSABAR[[#This Row],[DATE_FIN]])</f>
        <v>41509</v>
      </c>
      <c r="G99"/>
    </row>
    <row r="100" spans="1:7" x14ac:dyDescent="0.25">
      <c r="A100" t="s">
        <v>32</v>
      </c>
      <c r="B100" s="1">
        <v>41442.31726851852</v>
      </c>
      <c r="C100" s="4">
        <v>41444</v>
      </c>
      <c r="D100" s="4">
        <v>41444.999305555553</v>
      </c>
      <c r="E100" s="3">
        <f>INT(ESSABAR[[#This Row],[DATE_DEBUT]])</f>
        <v>41444</v>
      </c>
      <c r="F100" s="3">
        <f>INT(ESSABAR[[#This Row],[DATE_FIN]])</f>
        <v>41444</v>
      </c>
      <c r="G100"/>
    </row>
    <row r="101" spans="1:7" x14ac:dyDescent="0.25">
      <c r="A101" t="s">
        <v>32</v>
      </c>
      <c r="B101" s="1">
        <v>41407.600312499999</v>
      </c>
      <c r="C101" s="4">
        <v>41414</v>
      </c>
      <c r="D101" s="4">
        <v>41414.999305555553</v>
      </c>
      <c r="E101" s="3">
        <f>INT(ESSABAR[[#This Row],[DATE_DEBUT]])</f>
        <v>41414</v>
      </c>
      <c r="F101" s="3">
        <f>INT(ESSABAR[[#This Row],[DATE_FIN]])</f>
        <v>41414</v>
      </c>
      <c r="G101"/>
    </row>
    <row r="102" spans="1:7" x14ac:dyDescent="0.25">
      <c r="A102" t="s">
        <v>32</v>
      </c>
      <c r="B102" s="1">
        <v>41381.623113425929</v>
      </c>
      <c r="C102" s="4">
        <v>41396</v>
      </c>
      <c r="D102" s="4">
        <v>41396.999305555553</v>
      </c>
      <c r="E102" s="3">
        <f>INT(ESSABAR[[#This Row],[DATE_DEBUT]])</f>
        <v>41396</v>
      </c>
      <c r="F102" s="3">
        <f>INT(ESSABAR[[#This Row],[DATE_FIN]])</f>
        <v>41396</v>
      </c>
      <c r="G102"/>
    </row>
    <row r="103" spans="1:7" x14ac:dyDescent="0.25">
      <c r="A103" t="s">
        <v>32</v>
      </c>
      <c r="B103" s="1">
        <v>41253.410451388889</v>
      </c>
      <c r="C103" s="4">
        <v>41267</v>
      </c>
      <c r="D103" s="4">
        <v>41274.999305555553</v>
      </c>
      <c r="E103" s="3">
        <f>INT(ESSABAR[[#This Row],[DATE_DEBUT]])</f>
        <v>41267</v>
      </c>
      <c r="F103" s="3">
        <f>INT(ESSABAR[[#This Row],[DATE_FIN]])</f>
        <v>41274</v>
      </c>
      <c r="G103"/>
    </row>
    <row r="104" spans="1:7" x14ac:dyDescent="0.25">
      <c r="A104" t="s">
        <v>32</v>
      </c>
      <c r="B104" s="1">
        <v>41204.305671296293</v>
      </c>
      <c r="C104" s="4">
        <v>41206</v>
      </c>
      <c r="D104" s="4">
        <v>41206.999305555553</v>
      </c>
      <c r="E104" s="3">
        <f>INT(ESSABAR[[#This Row],[DATE_DEBUT]])</f>
        <v>41206</v>
      </c>
      <c r="F104" s="3">
        <f>INT(ESSABAR[[#This Row],[DATE_FIN]])</f>
        <v>41206</v>
      </c>
      <c r="G104"/>
    </row>
    <row r="105" spans="1:7" x14ac:dyDescent="0.25">
      <c r="A105" t="s">
        <v>32</v>
      </c>
      <c r="B105" s="1">
        <v>41148.338553240741</v>
      </c>
      <c r="C105" s="4">
        <v>41155</v>
      </c>
      <c r="D105" s="4">
        <v>41156.999305555553</v>
      </c>
      <c r="E105" s="3">
        <f>INT(ESSABAR[[#This Row],[DATE_DEBUT]])</f>
        <v>41155</v>
      </c>
      <c r="F105" s="3">
        <f>INT(ESSABAR[[#This Row],[DATE_FIN]])</f>
        <v>41156</v>
      </c>
      <c r="G105"/>
    </row>
    <row r="106" spans="1:7" x14ac:dyDescent="0.25">
      <c r="A106" t="s">
        <v>32</v>
      </c>
      <c r="B106" s="1">
        <v>41141.330567129633</v>
      </c>
      <c r="C106" s="4">
        <v>41143</v>
      </c>
      <c r="D106" s="4">
        <v>41143.999305555553</v>
      </c>
      <c r="E106" s="3">
        <f>INT(ESSABAR[[#This Row],[DATE_DEBUT]])</f>
        <v>41143</v>
      </c>
      <c r="F106" s="3">
        <f>INT(ESSABAR[[#This Row],[DATE_FIN]])</f>
        <v>41143</v>
      </c>
      <c r="G106"/>
    </row>
    <row r="107" spans="1:7" x14ac:dyDescent="0.25">
      <c r="A107" t="s">
        <v>32</v>
      </c>
      <c r="B107" s="1">
        <v>41094.669895833336</v>
      </c>
      <c r="C107" s="4">
        <v>41120</v>
      </c>
      <c r="D107" s="4">
        <v>41140.999305555553</v>
      </c>
      <c r="E107" s="3">
        <f>INT(ESSABAR[[#This Row],[DATE_DEBUT]])</f>
        <v>41120</v>
      </c>
      <c r="F107" s="3">
        <f>INT(ESSABAR[[#This Row],[DATE_FIN]])</f>
        <v>41140</v>
      </c>
      <c r="G107"/>
    </row>
    <row r="108" spans="1:7" x14ac:dyDescent="0.25">
      <c r="A108" t="s">
        <v>32</v>
      </c>
      <c r="B108" s="1">
        <v>41031.531469907408</v>
      </c>
      <c r="C108" s="4">
        <v>41057</v>
      </c>
      <c r="D108" s="4">
        <v>41057.999305555553</v>
      </c>
      <c r="E108" s="3">
        <f>INT(ESSABAR[[#This Row],[DATE_DEBUT]])</f>
        <v>41057</v>
      </c>
      <c r="F108" s="3">
        <f>INT(ESSABAR[[#This Row],[DATE_FIN]])</f>
        <v>41057</v>
      </c>
      <c r="G108"/>
    </row>
    <row r="109" spans="1:7" x14ac:dyDescent="0.25">
      <c r="A109" t="s">
        <v>32</v>
      </c>
      <c r="B109" s="1">
        <v>41031.530763888892</v>
      </c>
      <c r="C109" s="4">
        <v>41050</v>
      </c>
      <c r="D109" s="4">
        <v>41050.999305555553</v>
      </c>
      <c r="E109" s="3">
        <f>INT(ESSABAR[[#This Row],[DATE_DEBUT]])</f>
        <v>41050</v>
      </c>
      <c r="F109" s="3">
        <f>INT(ESSABAR[[#This Row],[DATE_FIN]])</f>
        <v>41050</v>
      </c>
      <c r="G109"/>
    </row>
    <row r="110" spans="1:7" x14ac:dyDescent="0.25">
      <c r="A110" t="s">
        <v>32</v>
      </c>
      <c r="B110" s="1">
        <v>41031.529560185183</v>
      </c>
      <c r="C110" s="4">
        <v>41037</v>
      </c>
      <c r="D110" s="4">
        <v>41037.999305555553</v>
      </c>
      <c r="E110" s="3">
        <f>INT(ESSABAR[[#This Row],[DATE_DEBUT]])</f>
        <v>41037</v>
      </c>
      <c r="F110" s="3">
        <f>INT(ESSABAR[[#This Row],[DATE_FIN]])</f>
        <v>41037</v>
      </c>
      <c r="G110"/>
    </row>
    <row r="111" spans="1:7" x14ac:dyDescent="0.25">
      <c r="A111" t="s">
        <v>32</v>
      </c>
      <c r="B111" s="1">
        <v>40980.310844907406</v>
      </c>
      <c r="C111" s="4">
        <v>40989</v>
      </c>
      <c r="D111" s="4">
        <v>40989.999305555553</v>
      </c>
      <c r="E111" s="3">
        <f>INT(ESSABAR[[#This Row],[DATE_DEBUT]])</f>
        <v>40989</v>
      </c>
      <c r="F111" s="3">
        <f>INT(ESSABAR[[#This Row],[DATE_FIN]])</f>
        <v>40989</v>
      </c>
      <c r="G111"/>
    </row>
    <row r="112" spans="1:7" x14ac:dyDescent="0.25">
      <c r="A112" t="s">
        <v>32</v>
      </c>
      <c r="B112" s="1">
        <v>40956.355706018519</v>
      </c>
      <c r="C112" s="4">
        <v>40967</v>
      </c>
      <c r="D112" s="4">
        <v>40967.999305555553</v>
      </c>
      <c r="E112" s="3">
        <f>INT(ESSABAR[[#This Row],[DATE_DEBUT]])</f>
        <v>40967</v>
      </c>
      <c r="F112" s="3">
        <f>INT(ESSABAR[[#This Row],[DATE_FIN]])</f>
        <v>40967</v>
      </c>
      <c r="G112"/>
    </row>
    <row r="113" spans="1:7" x14ac:dyDescent="0.25">
      <c r="A113" t="s">
        <v>32</v>
      </c>
      <c r="B113" s="1">
        <v>40947.673090277778</v>
      </c>
      <c r="C113" s="4">
        <v>40953</v>
      </c>
      <c r="D113" s="4">
        <v>40953.999305555553</v>
      </c>
      <c r="E113" s="3">
        <f>INT(ESSABAR[[#This Row],[DATE_DEBUT]])</f>
        <v>40953</v>
      </c>
      <c r="F113" s="3">
        <f>INT(ESSABAR[[#This Row],[DATE_FIN]])</f>
        <v>40953</v>
      </c>
      <c r="G113"/>
    </row>
    <row r="114" spans="1:7" x14ac:dyDescent="0.25">
      <c r="A114" t="s">
        <v>32</v>
      </c>
      <c r="B114" s="1">
        <v>40891.692060185182</v>
      </c>
      <c r="C114" s="4">
        <v>40903</v>
      </c>
      <c r="D114" s="4">
        <v>40909.999305555553</v>
      </c>
      <c r="E114" s="3">
        <f>INT(ESSABAR[[#This Row],[DATE_DEBUT]])</f>
        <v>40903</v>
      </c>
      <c r="F114" s="3">
        <f>INT(ESSABAR[[#This Row],[DATE_FIN]])</f>
        <v>40909</v>
      </c>
      <c r="G114"/>
    </row>
    <row r="115" spans="1:7" x14ac:dyDescent="0.25">
      <c r="A115" t="s">
        <v>32</v>
      </c>
      <c r="B115" s="1">
        <v>40862.409884259258</v>
      </c>
      <c r="C115" s="4">
        <v>40864</v>
      </c>
      <c r="D115" s="4">
        <v>40864.999305555553</v>
      </c>
      <c r="E115" s="3">
        <f>INT(ESSABAR[[#This Row],[DATE_DEBUT]])</f>
        <v>40864</v>
      </c>
      <c r="F115" s="3">
        <f>INT(ESSABAR[[#This Row],[DATE_FIN]])</f>
        <v>40864</v>
      </c>
      <c r="G115"/>
    </row>
    <row r="116" spans="1:7" x14ac:dyDescent="0.25">
      <c r="A116" t="s">
        <v>32</v>
      </c>
      <c r="B116" s="1">
        <v>40830.328090277777</v>
      </c>
      <c r="C116" s="4">
        <v>40847</v>
      </c>
      <c r="D116" s="4">
        <v>40847.999305555553</v>
      </c>
      <c r="E116" s="3">
        <f>INT(ESSABAR[[#This Row],[DATE_DEBUT]])</f>
        <v>40847</v>
      </c>
      <c r="F116" s="3">
        <f>INT(ESSABAR[[#This Row],[DATE_FIN]])</f>
        <v>40847</v>
      </c>
      <c r="G116"/>
    </row>
    <row r="117" spans="1:7" x14ac:dyDescent="0.25">
      <c r="A117" t="s">
        <v>32</v>
      </c>
      <c r="B117" s="1">
        <v>40830.327106481483</v>
      </c>
      <c r="C117" s="4">
        <v>40840</v>
      </c>
      <c r="D117" s="4">
        <v>40841.999305555553</v>
      </c>
      <c r="E117" s="3">
        <f>INT(ESSABAR[[#This Row],[DATE_DEBUT]])</f>
        <v>40840</v>
      </c>
      <c r="F117" s="3">
        <f>INT(ESSABAR[[#This Row],[DATE_FIN]])</f>
        <v>40841</v>
      </c>
      <c r="G117"/>
    </row>
    <row r="118" spans="1:7" x14ac:dyDescent="0.25">
      <c r="A118" t="s">
        <v>32</v>
      </c>
      <c r="B118" s="1">
        <v>40742.61954861111</v>
      </c>
      <c r="C118" s="4">
        <v>40756</v>
      </c>
      <c r="D118" s="4">
        <v>40774.999305555553</v>
      </c>
      <c r="E118" s="3">
        <f>INT(ESSABAR[[#This Row],[DATE_DEBUT]])</f>
        <v>40756</v>
      </c>
      <c r="F118" s="3">
        <f>INT(ESSABAR[[#This Row],[DATE_FIN]])</f>
        <v>40774</v>
      </c>
      <c r="G118"/>
    </row>
    <row r="119" spans="1:7" x14ac:dyDescent="0.25">
      <c r="A119" t="s">
        <v>32</v>
      </c>
      <c r="B119" s="1">
        <v>40749.335844907408</v>
      </c>
      <c r="C119" s="4">
        <v>40751</v>
      </c>
      <c r="D119" s="4">
        <v>40751.999305555553</v>
      </c>
      <c r="E119" s="3">
        <f>INT(ESSABAR[[#This Row],[DATE_DEBUT]])</f>
        <v>40751</v>
      </c>
      <c r="F119" s="3">
        <f>INT(ESSABAR[[#This Row],[DATE_FIN]])</f>
        <v>40751</v>
      </c>
      <c r="G119"/>
    </row>
    <row r="120" spans="1:7" x14ac:dyDescent="0.25">
      <c r="A120" t="s">
        <v>32</v>
      </c>
      <c r="B120" s="1">
        <v>40631.579618055555</v>
      </c>
      <c r="C120" s="4">
        <v>40707</v>
      </c>
      <c r="D120" s="4">
        <v>40707.999305555553</v>
      </c>
      <c r="E120" s="3">
        <f>INT(ESSABAR[[#This Row],[DATE_DEBUT]])</f>
        <v>40707</v>
      </c>
      <c r="F120" s="3">
        <f>INT(ESSABAR[[#This Row],[DATE_FIN]])</f>
        <v>40707</v>
      </c>
      <c r="G120"/>
    </row>
    <row r="121" spans="1:7" x14ac:dyDescent="0.25">
      <c r="A121" t="s">
        <v>32</v>
      </c>
      <c r="B121" s="1">
        <v>40700.372835648152</v>
      </c>
      <c r="C121" s="4">
        <v>40702</v>
      </c>
      <c r="D121" s="4">
        <v>40702.999305555553</v>
      </c>
      <c r="E121" s="3">
        <f>INT(ESSABAR[[#This Row],[DATE_DEBUT]])</f>
        <v>40702</v>
      </c>
      <c r="F121" s="3">
        <f>INT(ESSABAR[[#This Row],[DATE_FIN]])</f>
        <v>40702</v>
      </c>
      <c r="G121"/>
    </row>
    <row r="122" spans="1:7" x14ac:dyDescent="0.25">
      <c r="A122" t="s">
        <v>32</v>
      </c>
      <c r="B122" s="1">
        <v>40679.510787037034</v>
      </c>
      <c r="C122" s="4">
        <v>40682</v>
      </c>
      <c r="D122" s="4">
        <v>40682.999305555553</v>
      </c>
      <c r="E122" s="3">
        <f>INT(ESSABAR[[#This Row],[DATE_DEBUT]])</f>
        <v>40682</v>
      </c>
      <c r="F122" s="3">
        <f>INT(ESSABAR[[#This Row],[DATE_FIN]])</f>
        <v>40682</v>
      </c>
      <c r="G122"/>
    </row>
    <row r="123" spans="1:7" x14ac:dyDescent="0.25">
      <c r="A123" t="s">
        <v>32</v>
      </c>
      <c r="B123" s="1">
        <v>40660.607754629629</v>
      </c>
      <c r="C123" s="4">
        <v>40674</v>
      </c>
      <c r="D123" s="4">
        <v>40674.999305555553</v>
      </c>
      <c r="E123" s="3">
        <f>INT(ESSABAR[[#This Row],[DATE_DEBUT]])</f>
        <v>40674</v>
      </c>
      <c r="F123" s="3">
        <f>INT(ESSABAR[[#This Row],[DATE_FIN]])</f>
        <v>40674</v>
      </c>
      <c r="G123"/>
    </row>
    <row r="124" spans="1:7" x14ac:dyDescent="0.25">
      <c r="A124" t="s">
        <v>32</v>
      </c>
      <c r="B124" s="1">
        <v>40639.665937500002</v>
      </c>
      <c r="C124" s="4">
        <v>40653</v>
      </c>
      <c r="D124" s="4">
        <v>40653.999305555553</v>
      </c>
      <c r="E124" s="3">
        <f>INT(ESSABAR[[#This Row],[DATE_DEBUT]])</f>
        <v>40653</v>
      </c>
      <c r="F124" s="3">
        <f>INT(ESSABAR[[#This Row],[DATE_FIN]])</f>
        <v>40653</v>
      </c>
      <c r="G124"/>
    </row>
    <row r="125" spans="1:7" x14ac:dyDescent="0.25">
      <c r="A125" t="s">
        <v>32</v>
      </c>
      <c r="B125" s="1">
        <v>40639.666712962964</v>
      </c>
      <c r="C125" s="4">
        <v>40646</v>
      </c>
      <c r="D125" s="4">
        <v>40646.999305555553</v>
      </c>
      <c r="E125" s="3">
        <f>INT(ESSABAR[[#This Row],[DATE_DEBUT]])</f>
        <v>40646</v>
      </c>
      <c r="F125" s="3">
        <f>INT(ESSABAR[[#This Row],[DATE_FIN]])</f>
        <v>40646</v>
      </c>
      <c r="G125"/>
    </row>
    <row r="126" spans="1:7" x14ac:dyDescent="0.25">
      <c r="A126" t="s">
        <v>32</v>
      </c>
      <c r="B126" s="1">
        <v>40619.59003472222</v>
      </c>
      <c r="C126" s="4">
        <v>40632.590277777781</v>
      </c>
      <c r="D126" s="4">
        <v>40632.999305555553</v>
      </c>
      <c r="E126" s="3">
        <f>INT(ESSABAR[[#This Row],[DATE_DEBUT]])</f>
        <v>40632</v>
      </c>
      <c r="F126" s="3">
        <f>INT(ESSABAR[[#This Row],[DATE_FIN]])</f>
        <v>40632</v>
      </c>
      <c r="G126"/>
    </row>
    <row r="127" spans="1:7" x14ac:dyDescent="0.25">
      <c r="A127" t="s">
        <v>32</v>
      </c>
      <c r="B127" s="1">
        <v>40591.553460648145</v>
      </c>
      <c r="C127" s="4">
        <v>40596.553472222222</v>
      </c>
      <c r="D127" s="4">
        <v>40596.999305555553</v>
      </c>
      <c r="E127" s="3">
        <f>INT(ESSABAR[[#This Row],[DATE_DEBUT]])</f>
        <v>40596</v>
      </c>
      <c r="F127" s="3">
        <f>INT(ESSABAR[[#This Row],[DATE_FIN]])</f>
        <v>40596</v>
      </c>
      <c r="G127"/>
    </row>
    <row r="128" spans="1:7" x14ac:dyDescent="0.25">
      <c r="A128" t="s">
        <v>32</v>
      </c>
      <c r="B128" s="1">
        <v>40525.393321759257</v>
      </c>
      <c r="C128" s="4">
        <v>40539</v>
      </c>
      <c r="D128" s="4">
        <v>40543.999305555553</v>
      </c>
      <c r="E128" s="3">
        <f>INT(ESSABAR[[#This Row],[DATE_DEBUT]])</f>
        <v>40539</v>
      </c>
      <c r="F128" s="3">
        <f>INT(ESSABAR[[#This Row],[DATE_FIN]])</f>
        <v>40543</v>
      </c>
      <c r="G128"/>
    </row>
    <row r="129" spans="1:7" x14ac:dyDescent="0.25">
      <c r="A129" t="s">
        <v>32</v>
      </c>
      <c r="B129" s="1">
        <v>40504.435960648145</v>
      </c>
      <c r="C129" s="4">
        <v>40506</v>
      </c>
      <c r="D129" s="4">
        <v>40506.999305555553</v>
      </c>
      <c r="E129" s="3">
        <f>INT(ESSABAR[[#This Row],[DATE_DEBUT]])</f>
        <v>40506</v>
      </c>
      <c r="F129" s="3">
        <f>INT(ESSABAR[[#This Row],[DATE_FIN]])</f>
        <v>40506</v>
      </c>
      <c r="G129"/>
    </row>
    <row r="130" spans="1:7" x14ac:dyDescent="0.25">
      <c r="A130" t="s">
        <v>32</v>
      </c>
      <c r="B130" s="1">
        <v>40469.571493055555</v>
      </c>
      <c r="C130" s="4">
        <v>40476</v>
      </c>
      <c r="D130" s="4">
        <v>40477.999305555553</v>
      </c>
      <c r="E130" s="3">
        <f>INT(ESSABAR[[#This Row],[DATE_DEBUT]])</f>
        <v>40476</v>
      </c>
      <c r="F130" s="3">
        <f>INT(ESSABAR[[#This Row],[DATE_FIN]])</f>
        <v>40477</v>
      </c>
      <c r="G130"/>
    </row>
    <row r="131" spans="1:7" x14ac:dyDescent="0.25">
      <c r="A131" t="s">
        <v>32</v>
      </c>
      <c r="B131" s="1">
        <v>40469.570729166669</v>
      </c>
      <c r="C131" s="4">
        <v>40471</v>
      </c>
      <c r="D131" s="4">
        <v>40471.999305555553</v>
      </c>
      <c r="E131" s="3">
        <f>INT(ESSABAR[[#This Row],[DATE_DEBUT]])</f>
        <v>40471</v>
      </c>
      <c r="F131" s="3">
        <f>INT(ESSABAR[[#This Row],[DATE_FIN]])</f>
        <v>40471</v>
      </c>
      <c r="G131"/>
    </row>
    <row r="132" spans="1:7" x14ac:dyDescent="0.25">
      <c r="A132" t="s">
        <v>32</v>
      </c>
      <c r="B132" s="1">
        <v>40448.2971412037</v>
      </c>
      <c r="C132" s="4">
        <v>40450</v>
      </c>
      <c r="D132" s="4">
        <v>40450.999305555553</v>
      </c>
      <c r="E132" s="3">
        <f>INT(ESSABAR[[#This Row],[DATE_DEBUT]])</f>
        <v>40450</v>
      </c>
      <c r="F132" s="3">
        <f>INT(ESSABAR[[#This Row],[DATE_FIN]])</f>
        <v>40450</v>
      </c>
      <c r="G132"/>
    </row>
    <row r="133" spans="1:7" x14ac:dyDescent="0.25">
      <c r="A133" t="s">
        <v>32</v>
      </c>
      <c r="B133" s="1">
        <v>40427.604490740741</v>
      </c>
      <c r="C133" s="4">
        <v>40429</v>
      </c>
      <c r="D133" s="4">
        <v>40429.999305555553</v>
      </c>
      <c r="E133" s="3">
        <f>INT(ESSABAR[[#This Row],[DATE_DEBUT]])</f>
        <v>40429</v>
      </c>
      <c r="F133" s="3">
        <f>INT(ESSABAR[[#This Row],[DATE_FIN]])</f>
        <v>40429</v>
      </c>
      <c r="G133"/>
    </row>
    <row r="134" spans="1:7" x14ac:dyDescent="0.25">
      <c r="A134" t="s">
        <v>32</v>
      </c>
      <c r="B134" s="1">
        <v>40409.596226851849</v>
      </c>
      <c r="C134" s="4">
        <v>40422</v>
      </c>
      <c r="D134" s="4">
        <v>40423.999305555553</v>
      </c>
      <c r="E134" s="3">
        <f>INT(ESSABAR[[#This Row],[DATE_DEBUT]])</f>
        <v>40422</v>
      </c>
      <c r="F134" s="3">
        <f>INT(ESSABAR[[#This Row],[DATE_FIN]])</f>
        <v>40423</v>
      </c>
      <c r="G134"/>
    </row>
    <row r="135" spans="1:7" x14ac:dyDescent="0.25">
      <c r="A135" t="s">
        <v>32</v>
      </c>
      <c r="B135" s="1">
        <v>40338.376134259262</v>
      </c>
      <c r="C135" s="4">
        <v>40392</v>
      </c>
      <c r="D135" s="4">
        <v>40403.999305555553</v>
      </c>
      <c r="E135" s="3">
        <f>INT(ESSABAR[[#This Row],[DATE_DEBUT]])</f>
        <v>40392</v>
      </c>
      <c r="F135" s="3">
        <f>INT(ESSABAR[[#This Row],[DATE_FIN]])</f>
        <v>40403</v>
      </c>
      <c r="G135"/>
    </row>
    <row r="136" spans="1:7" x14ac:dyDescent="0.25">
      <c r="A136" t="s">
        <v>32</v>
      </c>
      <c r="B136" s="1">
        <v>40318.525752314818</v>
      </c>
      <c r="C136" s="4">
        <v>40322</v>
      </c>
      <c r="D136" s="4">
        <v>40322.999305555553</v>
      </c>
      <c r="E136" s="3">
        <f>INT(ESSABAR[[#This Row],[DATE_DEBUT]])</f>
        <v>40322</v>
      </c>
      <c r="F136" s="3">
        <f>INT(ESSABAR[[#This Row],[DATE_FIN]])</f>
        <v>40322</v>
      </c>
      <c r="G136"/>
    </row>
    <row r="137" spans="1:7" x14ac:dyDescent="0.25">
      <c r="A137" t="s">
        <v>32</v>
      </c>
      <c r="B137" s="1">
        <v>40303.311238425929</v>
      </c>
      <c r="C137" s="4">
        <v>40312</v>
      </c>
      <c r="D137" s="4">
        <v>40312.999305555553</v>
      </c>
      <c r="E137" s="3">
        <f>INT(ESSABAR[[#This Row],[DATE_DEBUT]])</f>
        <v>40312</v>
      </c>
      <c r="F137" s="3">
        <f>INT(ESSABAR[[#This Row],[DATE_FIN]])</f>
        <v>40312</v>
      </c>
      <c r="G137"/>
    </row>
    <row r="138" spans="1:7" x14ac:dyDescent="0.25">
      <c r="A138" t="s">
        <v>32</v>
      </c>
      <c r="B138" s="1">
        <v>40219.625127314815</v>
      </c>
      <c r="C138" s="4">
        <v>40220</v>
      </c>
      <c r="D138" s="4">
        <v>40220.999305555553</v>
      </c>
      <c r="E138" s="3">
        <f>INT(ESSABAR[[#This Row],[DATE_DEBUT]])</f>
        <v>40220</v>
      </c>
      <c r="F138" s="3">
        <f>INT(ESSABAR[[#This Row],[DATE_FIN]])</f>
        <v>40220</v>
      </c>
      <c r="G138"/>
    </row>
    <row r="139" spans="1:7" x14ac:dyDescent="0.25">
      <c r="A139" t="s">
        <v>32</v>
      </c>
      <c r="B139" s="1">
        <v>40133.619351851848</v>
      </c>
      <c r="C139" s="4">
        <v>40171</v>
      </c>
      <c r="D139" s="4">
        <v>40178.999305555553</v>
      </c>
      <c r="E139" s="3">
        <f>INT(ESSABAR[[#This Row],[DATE_DEBUT]])</f>
        <v>40171</v>
      </c>
      <c r="F139" s="3">
        <f>INT(ESSABAR[[#This Row],[DATE_FIN]])</f>
        <v>40178</v>
      </c>
      <c r="G139"/>
    </row>
    <row r="140" spans="1:7" x14ac:dyDescent="0.25">
      <c r="A140" t="s">
        <v>32</v>
      </c>
      <c r="B140" s="1">
        <v>40126.322118055556</v>
      </c>
      <c r="C140" s="4">
        <v>40129</v>
      </c>
      <c r="D140" s="4">
        <v>40129.999305555553</v>
      </c>
      <c r="E140" s="3">
        <f>INT(ESSABAR[[#This Row],[DATE_DEBUT]])</f>
        <v>40129</v>
      </c>
      <c r="F140" s="3">
        <f>INT(ESSABAR[[#This Row],[DATE_FIN]])</f>
        <v>40129</v>
      </c>
      <c r="G140"/>
    </row>
    <row r="141" spans="1:7" x14ac:dyDescent="0.25">
      <c r="A141" t="s">
        <v>32</v>
      </c>
      <c r="B141" s="1">
        <v>40119.373472222222</v>
      </c>
      <c r="C141" s="4">
        <v>40122</v>
      </c>
      <c r="D141" s="4">
        <v>40122.999305555553</v>
      </c>
      <c r="E141" s="3">
        <f>INT(ESSABAR[[#This Row],[DATE_DEBUT]])</f>
        <v>40122</v>
      </c>
      <c r="F141" s="3">
        <f>INT(ESSABAR[[#This Row],[DATE_FIN]])</f>
        <v>40122</v>
      </c>
      <c r="G141"/>
    </row>
    <row r="142" spans="1:7" x14ac:dyDescent="0.25">
      <c r="A142" t="s">
        <v>32</v>
      </c>
      <c r="B142" s="1">
        <v>40016.629999999997</v>
      </c>
      <c r="C142" s="4">
        <v>40014</v>
      </c>
      <c r="D142" s="4">
        <v>40051.999305555553</v>
      </c>
      <c r="E142" s="3">
        <f>INT(ESSABAR[[#This Row],[DATE_DEBUT]])</f>
        <v>40014</v>
      </c>
      <c r="F142" s="3">
        <f>INT(ESSABAR[[#This Row],[DATE_FIN]])</f>
        <v>40051</v>
      </c>
      <c r="G142"/>
    </row>
    <row r="143" spans="1:7" x14ac:dyDescent="0.25">
      <c r="A143" t="s">
        <v>32</v>
      </c>
      <c r="B143" s="1">
        <v>40001.735520833332</v>
      </c>
      <c r="C143" s="4">
        <v>40007</v>
      </c>
      <c r="D143" s="4">
        <v>40007.999305555553</v>
      </c>
      <c r="E143" s="3">
        <f>INT(ESSABAR[[#This Row],[DATE_DEBUT]])</f>
        <v>40007</v>
      </c>
      <c r="F143" s="3">
        <f>INT(ESSABAR[[#This Row],[DATE_FIN]])</f>
        <v>40007</v>
      </c>
      <c r="G143"/>
    </row>
    <row r="144" spans="1:7" x14ac:dyDescent="0.25">
      <c r="A144" t="s">
        <v>32</v>
      </c>
      <c r="B144" s="1">
        <v>39959.524733796294</v>
      </c>
      <c r="C144" s="4">
        <v>39965</v>
      </c>
      <c r="D144" s="4">
        <v>39965.999305555553</v>
      </c>
      <c r="E144" s="3">
        <f>INT(ESSABAR[[#This Row],[DATE_DEBUT]])</f>
        <v>39965</v>
      </c>
      <c r="F144" s="3">
        <f>INT(ESSABAR[[#This Row],[DATE_FIN]])</f>
        <v>39965</v>
      </c>
      <c r="G144"/>
    </row>
    <row r="145" spans="1:7" x14ac:dyDescent="0.25">
      <c r="A145" t="s">
        <v>32</v>
      </c>
      <c r="B145" s="1">
        <v>39909.551689814813</v>
      </c>
      <c r="C145" s="4">
        <v>39923</v>
      </c>
      <c r="D145" s="4">
        <v>39923.999305555553</v>
      </c>
      <c r="E145" s="3">
        <f>INT(ESSABAR[[#This Row],[DATE_DEBUT]])</f>
        <v>39923</v>
      </c>
      <c r="F145" s="3">
        <f>INT(ESSABAR[[#This Row],[DATE_FIN]])</f>
        <v>39923</v>
      </c>
      <c r="G145"/>
    </row>
    <row r="146" spans="1:7" x14ac:dyDescent="0.25">
      <c r="A146" t="s">
        <v>32</v>
      </c>
      <c r="B146" s="1">
        <v>39909.550219907411</v>
      </c>
      <c r="C146" s="4">
        <v>39917</v>
      </c>
      <c r="D146" s="4">
        <v>39918.999305555553</v>
      </c>
      <c r="E146" s="3">
        <f>INT(ESSABAR[[#This Row],[DATE_DEBUT]])</f>
        <v>39917</v>
      </c>
      <c r="F146" s="3">
        <f>INT(ESSABAR[[#This Row],[DATE_FIN]])</f>
        <v>39918</v>
      </c>
      <c r="G146"/>
    </row>
    <row r="147" spans="1:7" x14ac:dyDescent="0.25">
      <c r="A147" t="s">
        <v>32</v>
      </c>
      <c r="B147" s="1">
        <v>39904.517245370371</v>
      </c>
      <c r="C147" s="4">
        <v>39903</v>
      </c>
      <c r="D147" s="4">
        <v>39903.999305555553</v>
      </c>
      <c r="E147" s="3">
        <f>INT(ESSABAR[[#This Row],[DATE_DEBUT]])</f>
        <v>39903</v>
      </c>
      <c r="F147" s="3">
        <f>INT(ESSABAR[[#This Row],[DATE_FIN]])</f>
        <v>39903</v>
      </c>
      <c r="G147"/>
    </row>
    <row r="148" spans="1:7" x14ac:dyDescent="0.25">
      <c r="A148" t="s">
        <v>32</v>
      </c>
      <c r="B148" s="1">
        <v>39847.343981481485</v>
      </c>
      <c r="C148" s="4">
        <v>39868</v>
      </c>
      <c r="D148" s="4">
        <v>39868.999305555553</v>
      </c>
      <c r="E148" s="3">
        <f>INT(ESSABAR[[#This Row],[DATE_DEBUT]])</f>
        <v>39868</v>
      </c>
      <c r="F148" s="3">
        <f>INT(ESSABAR[[#This Row],[DATE_FIN]])</f>
        <v>39868</v>
      </c>
      <c r="G148"/>
    </row>
    <row r="149" spans="1:7" x14ac:dyDescent="0.25">
      <c r="A149" t="s">
        <v>32</v>
      </c>
      <c r="B149" s="1">
        <v>39860.420277777775</v>
      </c>
      <c r="C149" s="4">
        <v>39863</v>
      </c>
      <c r="D149" s="4">
        <v>39863.999305555553</v>
      </c>
      <c r="E149" s="3">
        <f>INT(ESSABAR[[#This Row],[DATE_DEBUT]])</f>
        <v>39863</v>
      </c>
      <c r="F149" s="3">
        <f>INT(ESSABAR[[#This Row],[DATE_FIN]])</f>
        <v>39863</v>
      </c>
      <c r="G149"/>
    </row>
    <row r="150" spans="1:7" x14ac:dyDescent="0.25">
      <c r="A150" t="s">
        <v>32</v>
      </c>
      <c r="B150" s="1">
        <v>39860.419351851851</v>
      </c>
      <c r="C150" s="4">
        <v>39861</v>
      </c>
      <c r="D150" s="4">
        <v>39861.999305555553</v>
      </c>
      <c r="E150" s="3">
        <f>INT(ESSABAR[[#This Row],[DATE_DEBUT]])</f>
        <v>39861</v>
      </c>
      <c r="F150" s="3">
        <f>INT(ESSABAR[[#This Row],[DATE_FIN]])</f>
        <v>39861</v>
      </c>
      <c r="G150"/>
    </row>
    <row r="151" spans="1:7" x14ac:dyDescent="0.25">
      <c r="A151" t="s">
        <v>32</v>
      </c>
      <c r="B151" s="1">
        <v>39798.622476851851</v>
      </c>
      <c r="C151" s="4">
        <v>39808</v>
      </c>
      <c r="D151" s="4">
        <v>39815.999305555553</v>
      </c>
      <c r="E151" s="3">
        <f>INT(ESSABAR[[#This Row],[DATE_DEBUT]])</f>
        <v>39808</v>
      </c>
      <c r="F151" s="3">
        <f>INT(ESSABAR[[#This Row],[DATE_FIN]])</f>
        <v>39815</v>
      </c>
      <c r="G151"/>
    </row>
    <row r="152" spans="1:7" x14ac:dyDescent="0.25">
      <c r="G152"/>
    </row>
    <row r="153" spans="1:7" x14ac:dyDescent="0.25">
      <c r="G153"/>
    </row>
    <row r="154" spans="1:7" x14ac:dyDescent="0.25">
      <c r="G154"/>
    </row>
    <row r="155" spans="1:7" x14ac:dyDescent="0.25">
      <c r="G155"/>
    </row>
    <row r="156" spans="1:7" x14ac:dyDescent="0.25">
      <c r="G156"/>
    </row>
    <row r="157" spans="1:7" x14ac:dyDescent="0.25">
      <c r="G157"/>
    </row>
    <row r="158" spans="1:7" x14ac:dyDescent="0.25">
      <c r="G158"/>
    </row>
    <row r="159" spans="1:7" x14ac:dyDescent="0.25">
      <c r="G159"/>
    </row>
    <row r="160" spans="1:7" x14ac:dyDescent="0.25">
      <c r="G160"/>
    </row>
    <row r="161" spans="7:7" x14ac:dyDescent="0.25">
      <c r="G161"/>
    </row>
    <row r="162" spans="7:7" x14ac:dyDescent="0.25">
      <c r="G162"/>
    </row>
    <row r="163" spans="7:7" x14ac:dyDescent="0.25">
      <c r="G163"/>
    </row>
    <row r="164" spans="7:7" x14ac:dyDescent="0.25">
      <c r="G164"/>
    </row>
    <row r="165" spans="7:7" x14ac:dyDescent="0.25">
      <c r="G165"/>
    </row>
    <row r="166" spans="7:7" x14ac:dyDescent="0.25">
      <c r="G166"/>
    </row>
    <row r="167" spans="7:7" x14ac:dyDescent="0.25">
      <c r="G167"/>
    </row>
    <row r="168" spans="7:7" x14ac:dyDescent="0.25">
      <c r="G168"/>
    </row>
    <row r="169" spans="7:7" x14ac:dyDescent="0.25">
      <c r="G169"/>
    </row>
    <row r="170" spans="7:7" x14ac:dyDescent="0.25">
      <c r="G170"/>
    </row>
    <row r="171" spans="7:7" x14ac:dyDescent="0.25">
      <c r="G171"/>
    </row>
    <row r="172" spans="7:7" x14ac:dyDescent="0.25">
      <c r="G172"/>
    </row>
    <row r="173" spans="7:7" x14ac:dyDescent="0.25">
      <c r="G173"/>
    </row>
    <row r="174" spans="7:7" x14ac:dyDescent="0.25">
      <c r="G174"/>
    </row>
    <row r="175" spans="7:7" x14ac:dyDescent="0.25">
      <c r="G175"/>
    </row>
    <row r="176" spans="7:7" x14ac:dyDescent="0.25">
      <c r="G176"/>
    </row>
    <row r="177" spans="7:7" x14ac:dyDescent="0.25">
      <c r="G177"/>
    </row>
    <row r="178" spans="7:7" x14ac:dyDescent="0.25">
      <c r="G178"/>
    </row>
    <row r="179" spans="7:7" x14ac:dyDescent="0.25">
      <c r="G179"/>
    </row>
    <row r="180" spans="7:7" x14ac:dyDescent="0.25">
      <c r="G180"/>
    </row>
    <row r="181" spans="7:7" x14ac:dyDescent="0.25">
      <c r="G181"/>
    </row>
    <row r="182" spans="7:7" x14ac:dyDescent="0.25">
      <c r="G182"/>
    </row>
    <row r="183" spans="7:7" x14ac:dyDescent="0.25">
      <c r="G183"/>
    </row>
    <row r="184" spans="7:7" x14ac:dyDescent="0.25">
      <c r="G184"/>
    </row>
    <row r="185" spans="7:7" x14ac:dyDescent="0.25">
      <c r="G185"/>
    </row>
    <row r="186" spans="7:7" x14ac:dyDescent="0.25">
      <c r="G186"/>
    </row>
    <row r="187" spans="7:7" x14ac:dyDescent="0.25">
      <c r="G187"/>
    </row>
    <row r="188" spans="7:7" x14ac:dyDescent="0.25">
      <c r="G188"/>
    </row>
    <row r="189" spans="7:7" x14ac:dyDescent="0.25">
      <c r="G189"/>
    </row>
    <row r="190" spans="7:7" x14ac:dyDescent="0.25">
      <c r="G190"/>
    </row>
    <row r="191" spans="7:7" x14ac:dyDescent="0.25">
      <c r="G191"/>
    </row>
    <row r="192" spans="7:7" x14ac:dyDescent="0.25">
      <c r="G192"/>
    </row>
    <row r="193" spans="7:7" x14ac:dyDescent="0.25">
      <c r="G193"/>
    </row>
    <row r="194" spans="7:7" x14ac:dyDescent="0.25">
      <c r="G194"/>
    </row>
    <row r="195" spans="7:7" x14ac:dyDescent="0.25">
      <c r="G195"/>
    </row>
    <row r="196" spans="7:7" x14ac:dyDescent="0.25">
      <c r="G196"/>
    </row>
    <row r="197" spans="7:7" x14ac:dyDescent="0.25">
      <c r="G197"/>
    </row>
    <row r="198" spans="7:7" x14ac:dyDescent="0.25">
      <c r="G198"/>
    </row>
    <row r="199" spans="7:7" x14ac:dyDescent="0.25">
      <c r="G199"/>
    </row>
    <row r="200" spans="7:7" x14ac:dyDescent="0.25">
      <c r="G200"/>
    </row>
    <row r="201" spans="7:7" x14ac:dyDescent="0.25">
      <c r="G201"/>
    </row>
    <row r="202" spans="7:7" x14ac:dyDescent="0.25">
      <c r="G202"/>
    </row>
    <row r="203" spans="7:7" x14ac:dyDescent="0.25">
      <c r="G203"/>
    </row>
    <row r="204" spans="7:7" x14ac:dyDescent="0.25">
      <c r="G204"/>
    </row>
    <row r="205" spans="7:7" x14ac:dyDescent="0.25">
      <c r="G205"/>
    </row>
    <row r="206" spans="7:7" x14ac:dyDescent="0.25">
      <c r="G206"/>
    </row>
    <row r="207" spans="7:7" x14ac:dyDescent="0.25">
      <c r="G207"/>
    </row>
    <row r="208" spans="7:7" x14ac:dyDescent="0.25">
      <c r="G208"/>
    </row>
    <row r="209" spans="7:7" x14ac:dyDescent="0.25">
      <c r="G209"/>
    </row>
    <row r="210" spans="7:7" x14ac:dyDescent="0.25">
      <c r="G210"/>
    </row>
    <row r="211" spans="7:7" x14ac:dyDescent="0.25">
      <c r="G211"/>
    </row>
    <row r="212" spans="7:7" x14ac:dyDescent="0.25">
      <c r="G212"/>
    </row>
    <row r="213" spans="7:7" x14ac:dyDescent="0.25">
      <c r="G213"/>
    </row>
    <row r="214" spans="7:7" x14ac:dyDescent="0.25">
      <c r="G214"/>
    </row>
    <row r="215" spans="7:7" x14ac:dyDescent="0.25">
      <c r="G215"/>
    </row>
    <row r="216" spans="7:7" x14ac:dyDescent="0.25">
      <c r="G216"/>
    </row>
    <row r="217" spans="7:7" x14ac:dyDescent="0.25">
      <c r="G217"/>
    </row>
    <row r="218" spans="7:7" x14ac:dyDescent="0.25">
      <c r="G218"/>
    </row>
    <row r="219" spans="7:7" x14ac:dyDescent="0.25">
      <c r="G219"/>
    </row>
    <row r="220" spans="7:7" x14ac:dyDescent="0.25">
      <c r="G220"/>
    </row>
    <row r="221" spans="7:7" x14ac:dyDescent="0.25">
      <c r="G221"/>
    </row>
    <row r="222" spans="7:7" x14ac:dyDescent="0.25">
      <c r="G222"/>
    </row>
    <row r="223" spans="7:7" x14ac:dyDescent="0.25">
      <c r="G223"/>
    </row>
    <row r="224" spans="7:7" x14ac:dyDescent="0.25">
      <c r="G224"/>
    </row>
    <row r="225" spans="7:7" x14ac:dyDescent="0.25">
      <c r="G225"/>
    </row>
    <row r="226" spans="7:7" x14ac:dyDescent="0.25">
      <c r="G226"/>
    </row>
    <row r="227" spans="7:7" x14ac:dyDescent="0.25">
      <c r="G227"/>
    </row>
    <row r="228" spans="7:7" x14ac:dyDescent="0.25">
      <c r="G228"/>
    </row>
    <row r="229" spans="7:7" x14ac:dyDescent="0.25">
      <c r="G229"/>
    </row>
    <row r="230" spans="7:7" x14ac:dyDescent="0.25">
      <c r="G230"/>
    </row>
    <row r="231" spans="7:7" x14ac:dyDescent="0.25">
      <c r="G231"/>
    </row>
    <row r="232" spans="7:7" x14ac:dyDescent="0.25">
      <c r="G232"/>
    </row>
    <row r="233" spans="7:7" x14ac:dyDescent="0.25">
      <c r="G233"/>
    </row>
    <row r="234" spans="7:7" x14ac:dyDescent="0.25">
      <c r="G234"/>
    </row>
    <row r="235" spans="7:7" x14ac:dyDescent="0.25">
      <c r="G235"/>
    </row>
    <row r="236" spans="7:7" x14ac:dyDescent="0.25">
      <c r="G236"/>
    </row>
    <row r="237" spans="7:7" x14ac:dyDescent="0.25">
      <c r="G237"/>
    </row>
    <row r="238" spans="7:7" x14ac:dyDescent="0.25">
      <c r="G238"/>
    </row>
    <row r="239" spans="7:7" x14ac:dyDescent="0.25">
      <c r="G239"/>
    </row>
    <row r="240" spans="7:7" x14ac:dyDescent="0.25">
      <c r="G240"/>
    </row>
    <row r="241" spans="7:7" x14ac:dyDescent="0.25">
      <c r="G241"/>
    </row>
    <row r="242" spans="7:7" x14ac:dyDescent="0.25">
      <c r="G242"/>
    </row>
    <row r="243" spans="7:7" x14ac:dyDescent="0.25">
      <c r="G243"/>
    </row>
    <row r="244" spans="7:7" x14ac:dyDescent="0.25">
      <c r="G244"/>
    </row>
    <row r="245" spans="7:7" x14ac:dyDescent="0.25">
      <c r="G245"/>
    </row>
    <row r="246" spans="7:7" x14ac:dyDescent="0.25">
      <c r="G246"/>
    </row>
    <row r="247" spans="7:7" x14ac:dyDescent="0.25">
      <c r="G247"/>
    </row>
    <row r="248" spans="7:7" x14ac:dyDescent="0.25">
      <c r="G248"/>
    </row>
    <row r="249" spans="7:7" x14ac:dyDescent="0.25">
      <c r="G249"/>
    </row>
    <row r="250" spans="7:7" x14ac:dyDescent="0.25">
      <c r="G250"/>
    </row>
    <row r="251" spans="7:7" x14ac:dyDescent="0.25">
      <c r="G251"/>
    </row>
    <row r="252" spans="7:7" x14ac:dyDescent="0.25">
      <c r="G252"/>
    </row>
    <row r="253" spans="7:7" x14ac:dyDescent="0.25">
      <c r="G253"/>
    </row>
    <row r="254" spans="7:7" x14ac:dyDescent="0.25">
      <c r="G254"/>
    </row>
    <row r="255" spans="7:7" x14ac:dyDescent="0.25">
      <c r="G255"/>
    </row>
    <row r="256" spans="7:7" x14ac:dyDescent="0.25">
      <c r="G256"/>
    </row>
    <row r="257" spans="7:7" x14ac:dyDescent="0.25">
      <c r="G257"/>
    </row>
    <row r="258" spans="7:7" x14ac:dyDescent="0.25">
      <c r="G258"/>
    </row>
    <row r="259" spans="7:7" x14ac:dyDescent="0.25">
      <c r="G259"/>
    </row>
    <row r="260" spans="7:7" x14ac:dyDescent="0.25">
      <c r="G260"/>
    </row>
    <row r="261" spans="7:7" x14ac:dyDescent="0.25">
      <c r="G261"/>
    </row>
    <row r="262" spans="7:7" x14ac:dyDescent="0.25">
      <c r="G262"/>
    </row>
    <row r="263" spans="7:7" x14ac:dyDescent="0.25">
      <c r="G263"/>
    </row>
    <row r="264" spans="7:7" x14ac:dyDescent="0.25">
      <c r="G264"/>
    </row>
    <row r="265" spans="7:7" x14ac:dyDescent="0.25">
      <c r="G265"/>
    </row>
    <row r="266" spans="7:7" x14ac:dyDescent="0.25">
      <c r="G266"/>
    </row>
    <row r="267" spans="7:7" x14ac:dyDescent="0.25">
      <c r="G267"/>
    </row>
    <row r="268" spans="7:7" x14ac:dyDescent="0.25">
      <c r="G268"/>
    </row>
    <row r="269" spans="7:7" x14ac:dyDescent="0.25">
      <c r="G269"/>
    </row>
    <row r="270" spans="7:7" x14ac:dyDescent="0.25">
      <c r="G270"/>
    </row>
    <row r="271" spans="7:7" x14ac:dyDescent="0.25">
      <c r="G271"/>
    </row>
    <row r="272" spans="7:7" x14ac:dyDescent="0.25">
      <c r="G272"/>
    </row>
    <row r="273" spans="7:7" x14ac:dyDescent="0.25">
      <c r="G273"/>
    </row>
    <row r="274" spans="7:7" x14ac:dyDescent="0.25">
      <c r="G274"/>
    </row>
    <row r="275" spans="7:7" x14ac:dyDescent="0.25">
      <c r="G275"/>
    </row>
    <row r="276" spans="7:7" x14ac:dyDescent="0.25">
      <c r="G276"/>
    </row>
    <row r="277" spans="7:7" x14ac:dyDescent="0.25">
      <c r="G277"/>
    </row>
    <row r="278" spans="7:7" x14ac:dyDescent="0.25">
      <c r="G278"/>
    </row>
    <row r="279" spans="7:7" x14ac:dyDescent="0.25">
      <c r="G279"/>
    </row>
    <row r="280" spans="7:7" x14ac:dyDescent="0.25">
      <c r="G280"/>
    </row>
    <row r="281" spans="7:7" x14ac:dyDescent="0.25">
      <c r="G281"/>
    </row>
    <row r="282" spans="7:7" x14ac:dyDescent="0.25">
      <c r="G282"/>
    </row>
    <row r="283" spans="7:7" x14ac:dyDescent="0.25">
      <c r="G283"/>
    </row>
    <row r="284" spans="7:7" x14ac:dyDescent="0.25">
      <c r="G284"/>
    </row>
    <row r="285" spans="7:7" x14ac:dyDescent="0.25">
      <c r="G285"/>
    </row>
    <row r="286" spans="7:7" x14ac:dyDescent="0.25">
      <c r="G286"/>
    </row>
    <row r="287" spans="7:7" x14ac:dyDescent="0.25">
      <c r="G287"/>
    </row>
    <row r="288" spans="7:7" x14ac:dyDescent="0.25">
      <c r="G288"/>
    </row>
    <row r="289" spans="7:7" x14ac:dyDescent="0.25">
      <c r="G289"/>
    </row>
    <row r="290" spans="7:7" x14ac:dyDescent="0.25">
      <c r="G290"/>
    </row>
    <row r="291" spans="7:7" x14ac:dyDescent="0.25">
      <c r="G291"/>
    </row>
    <row r="292" spans="7:7" x14ac:dyDescent="0.25">
      <c r="G292"/>
    </row>
    <row r="293" spans="7:7" x14ac:dyDescent="0.25">
      <c r="G293"/>
    </row>
    <row r="294" spans="7:7" x14ac:dyDescent="0.25">
      <c r="G294"/>
    </row>
    <row r="295" spans="7:7" x14ac:dyDescent="0.25">
      <c r="G295"/>
    </row>
    <row r="296" spans="7:7" x14ac:dyDescent="0.25">
      <c r="G296"/>
    </row>
    <row r="297" spans="7:7" x14ac:dyDescent="0.25">
      <c r="G297"/>
    </row>
    <row r="298" spans="7:7" x14ac:dyDescent="0.25">
      <c r="G298"/>
    </row>
    <row r="299" spans="7:7" x14ac:dyDescent="0.25">
      <c r="G299"/>
    </row>
    <row r="300" spans="7:7" x14ac:dyDescent="0.25">
      <c r="G300"/>
    </row>
    <row r="301" spans="7:7" x14ac:dyDescent="0.25">
      <c r="G301"/>
    </row>
    <row r="302" spans="7:7" x14ac:dyDescent="0.25">
      <c r="G302"/>
    </row>
    <row r="303" spans="7:7" x14ac:dyDescent="0.25">
      <c r="G303"/>
    </row>
    <row r="304" spans="7:7" x14ac:dyDescent="0.25">
      <c r="G304"/>
    </row>
    <row r="305" spans="7:7" x14ac:dyDescent="0.25">
      <c r="G305"/>
    </row>
    <row r="306" spans="7:7" x14ac:dyDescent="0.25">
      <c r="G306"/>
    </row>
    <row r="307" spans="7:7" x14ac:dyDescent="0.25">
      <c r="G307"/>
    </row>
    <row r="308" spans="7:7" x14ac:dyDescent="0.25">
      <c r="G308"/>
    </row>
    <row r="309" spans="7:7" x14ac:dyDescent="0.25">
      <c r="G309"/>
    </row>
    <row r="310" spans="7:7" x14ac:dyDescent="0.25">
      <c r="G310"/>
    </row>
    <row r="311" spans="7:7" x14ac:dyDescent="0.25">
      <c r="G311"/>
    </row>
    <row r="312" spans="7:7" x14ac:dyDescent="0.25">
      <c r="G312"/>
    </row>
    <row r="313" spans="7:7" x14ac:dyDescent="0.25">
      <c r="G313"/>
    </row>
    <row r="314" spans="7:7" x14ac:dyDescent="0.25">
      <c r="G314"/>
    </row>
    <row r="315" spans="7:7" x14ac:dyDescent="0.25">
      <c r="G315"/>
    </row>
    <row r="316" spans="7:7" x14ac:dyDescent="0.25">
      <c r="G316"/>
    </row>
    <row r="317" spans="7:7" x14ac:dyDescent="0.25">
      <c r="G317"/>
    </row>
    <row r="318" spans="7:7" x14ac:dyDescent="0.25">
      <c r="G318"/>
    </row>
    <row r="319" spans="7:7" x14ac:dyDescent="0.25">
      <c r="G319"/>
    </row>
    <row r="320" spans="7:7" x14ac:dyDescent="0.25">
      <c r="G320"/>
    </row>
    <row r="321" spans="7:7" x14ac:dyDescent="0.25">
      <c r="G321"/>
    </row>
    <row r="322" spans="7:7" x14ac:dyDescent="0.25">
      <c r="G322"/>
    </row>
    <row r="323" spans="7:7" x14ac:dyDescent="0.25">
      <c r="G323"/>
    </row>
    <row r="324" spans="7:7" x14ac:dyDescent="0.25">
      <c r="G324"/>
    </row>
    <row r="325" spans="7:7" x14ac:dyDescent="0.25">
      <c r="G325"/>
    </row>
    <row r="326" spans="7:7" x14ac:dyDescent="0.25">
      <c r="G326"/>
    </row>
    <row r="327" spans="7:7" x14ac:dyDescent="0.25">
      <c r="G327"/>
    </row>
    <row r="328" spans="7:7" x14ac:dyDescent="0.25">
      <c r="G328"/>
    </row>
    <row r="329" spans="7:7" x14ac:dyDescent="0.25">
      <c r="G329"/>
    </row>
    <row r="330" spans="7:7" x14ac:dyDescent="0.25">
      <c r="G330"/>
    </row>
    <row r="331" spans="7:7" x14ac:dyDescent="0.25">
      <c r="G331"/>
    </row>
    <row r="332" spans="7:7" x14ac:dyDescent="0.25">
      <c r="G332"/>
    </row>
    <row r="333" spans="7:7" x14ac:dyDescent="0.25">
      <c r="G333"/>
    </row>
    <row r="334" spans="7:7" x14ac:dyDescent="0.25">
      <c r="G334"/>
    </row>
    <row r="335" spans="7:7" x14ac:dyDescent="0.25">
      <c r="G335"/>
    </row>
    <row r="336" spans="7:7" x14ac:dyDescent="0.25">
      <c r="G336"/>
    </row>
    <row r="337" spans="7:7" x14ac:dyDescent="0.25">
      <c r="G337"/>
    </row>
    <row r="338" spans="7:7" x14ac:dyDescent="0.25">
      <c r="G338"/>
    </row>
    <row r="339" spans="7:7" x14ac:dyDescent="0.25">
      <c r="G339"/>
    </row>
    <row r="340" spans="7:7" x14ac:dyDescent="0.25">
      <c r="G340"/>
    </row>
    <row r="341" spans="7:7" x14ac:dyDescent="0.25">
      <c r="G341"/>
    </row>
    <row r="342" spans="7:7" x14ac:dyDescent="0.25">
      <c r="G342"/>
    </row>
    <row r="343" spans="7:7" x14ac:dyDescent="0.25">
      <c r="G343"/>
    </row>
    <row r="344" spans="7:7" x14ac:dyDescent="0.25">
      <c r="G344"/>
    </row>
    <row r="345" spans="7:7" x14ac:dyDescent="0.25">
      <c r="G345"/>
    </row>
    <row r="346" spans="7:7" x14ac:dyDescent="0.25">
      <c r="G346"/>
    </row>
    <row r="347" spans="7:7" x14ac:dyDescent="0.25">
      <c r="G347"/>
    </row>
    <row r="348" spans="7:7" x14ac:dyDescent="0.25">
      <c r="G348"/>
    </row>
    <row r="349" spans="7:7" x14ac:dyDescent="0.25">
      <c r="G349"/>
    </row>
    <row r="350" spans="7:7" x14ac:dyDescent="0.25">
      <c r="G350"/>
    </row>
    <row r="351" spans="7:7" x14ac:dyDescent="0.25">
      <c r="G351"/>
    </row>
    <row r="352" spans="7:7" x14ac:dyDescent="0.25">
      <c r="G352"/>
    </row>
    <row r="353" spans="7:7" x14ac:dyDescent="0.25">
      <c r="G353"/>
    </row>
    <row r="354" spans="7:7" x14ac:dyDescent="0.25">
      <c r="G354"/>
    </row>
    <row r="355" spans="7:7" x14ac:dyDescent="0.25">
      <c r="G355"/>
    </row>
    <row r="356" spans="7:7" x14ac:dyDescent="0.25">
      <c r="G356"/>
    </row>
    <row r="357" spans="7:7" x14ac:dyDescent="0.25">
      <c r="G357"/>
    </row>
    <row r="358" spans="7:7" x14ac:dyDescent="0.25">
      <c r="G358"/>
    </row>
    <row r="359" spans="7:7" x14ac:dyDescent="0.25">
      <c r="G359"/>
    </row>
    <row r="360" spans="7:7" x14ac:dyDescent="0.25">
      <c r="G360"/>
    </row>
    <row r="361" spans="7:7" x14ac:dyDescent="0.25">
      <c r="G361"/>
    </row>
    <row r="362" spans="7:7" x14ac:dyDescent="0.25">
      <c r="G362"/>
    </row>
    <row r="363" spans="7:7" x14ac:dyDescent="0.25">
      <c r="G363"/>
    </row>
    <row r="364" spans="7:7" x14ac:dyDescent="0.25">
      <c r="G364"/>
    </row>
    <row r="365" spans="7:7" x14ac:dyDescent="0.25">
      <c r="G365"/>
    </row>
    <row r="366" spans="7:7" x14ac:dyDescent="0.25">
      <c r="G366"/>
    </row>
    <row r="367" spans="7:7" x14ac:dyDescent="0.25">
      <c r="G367"/>
    </row>
    <row r="368" spans="7:7" x14ac:dyDescent="0.25">
      <c r="G368"/>
    </row>
    <row r="369" spans="7:7" x14ac:dyDescent="0.25">
      <c r="G369"/>
    </row>
    <row r="370" spans="7:7" x14ac:dyDescent="0.25">
      <c r="G370"/>
    </row>
    <row r="371" spans="7:7" x14ac:dyDescent="0.25">
      <c r="G371"/>
    </row>
    <row r="372" spans="7:7" x14ac:dyDescent="0.25">
      <c r="G372"/>
    </row>
    <row r="373" spans="7:7" x14ac:dyDescent="0.25">
      <c r="G373"/>
    </row>
    <row r="374" spans="7:7" x14ac:dyDescent="0.25">
      <c r="G374"/>
    </row>
    <row r="375" spans="7:7" x14ac:dyDescent="0.25">
      <c r="G375"/>
    </row>
    <row r="376" spans="7:7" x14ac:dyDescent="0.25">
      <c r="G376"/>
    </row>
    <row r="377" spans="7:7" x14ac:dyDescent="0.25">
      <c r="G377"/>
    </row>
    <row r="378" spans="7:7" x14ac:dyDescent="0.25">
      <c r="G378"/>
    </row>
    <row r="379" spans="7:7" x14ac:dyDescent="0.25">
      <c r="G379"/>
    </row>
    <row r="380" spans="7:7" x14ac:dyDescent="0.25">
      <c r="G380"/>
    </row>
    <row r="381" spans="7:7" x14ac:dyDescent="0.25">
      <c r="G381"/>
    </row>
    <row r="382" spans="7:7" x14ac:dyDescent="0.25">
      <c r="G382"/>
    </row>
    <row r="383" spans="7:7" x14ac:dyDescent="0.25">
      <c r="G383"/>
    </row>
    <row r="384" spans="7:7" x14ac:dyDescent="0.25">
      <c r="G384"/>
    </row>
    <row r="385" spans="7:7" x14ac:dyDescent="0.25">
      <c r="G385"/>
    </row>
    <row r="386" spans="7:7" x14ac:dyDescent="0.25">
      <c r="G386"/>
    </row>
    <row r="387" spans="7:7" x14ac:dyDescent="0.25">
      <c r="G387"/>
    </row>
    <row r="388" spans="7:7" x14ac:dyDescent="0.25">
      <c r="G388"/>
    </row>
    <row r="389" spans="7:7" x14ac:dyDescent="0.25">
      <c r="G389"/>
    </row>
    <row r="390" spans="7:7" x14ac:dyDescent="0.25">
      <c r="G390"/>
    </row>
    <row r="391" spans="7:7" x14ac:dyDescent="0.25">
      <c r="G391"/>
    </row>
    <row r="392" spans="7:7" x14ac:dyDescent="0.25">
      <c r="G392"/>
    </row>
    <row r="393" spans="7:7" x14ac:dyDescent="0.25">
      <c r="G393"/>
    </row>
    <row r="394" spans="7:7" x14ac:dyDescent="0.25">
      <c r="G394"/>
    </row>
    <row r="395" spans="7:7" x14ac:dyDescent="0.25">
      <c r="G395"/>
    </row>
    <row r="396" spans="7:7" x14ac:dyDescent="0.25">
      <c r="G396"/>
    </row>
    <row r="397" spans="7:7" x14ac:dyDescent="0.25">
      <c r="G397"/>
    </row>
    <row r="398" spans="7:7" x14ac:dyDescent="0.25">
      <c r="G398"/>
    </row>
    <row r="399" spans="7:7" x14ac:dyDescent="0.25">
      <c r="G399"/>
    </row>
    <row r="400" spans="7:7" x14ac:dyDescent="0.25">
      <c r="G400"/>
    </row>
    <row r="401" spans="7:7" x14ac:dyDescent="0.25">
      <c r="G401"/>
    </row>
    <row r="402" spans="7:7" x14ac:dyDescent="0.25">
      <c r="G402"/>
    </row>
    <row r="403" spans="7:7" x14ac:dyDescent="0.25">
      <c r="G403"/>
    </row>
    <row r="404" spans="7:7" x14ac:dyDescent="0.25">
      <c r="G404"/>
    </row>
    <row r="405" spans="7:7" x14ac:dyDescent="0.25">
      <c r="G405"/>
    </row>
    <row r="406" spans="7:7" x14ac:dyDescent="0.25">
      <c r="G406"/>
    </row>
    <row r="407" spans="7:7" x14ac:dyDescent="0.25">
      <c r="G407"/>
    </row>
    <row r="408" spans="7:7" x14ac:dyDescent="0.25">
      <c r="G408"/>
    </row>
    <row r="409" spans="7:7" x14ac:dyDescent="0.25">
      <c r="G409"/>
    </row>
    <row r="410" spans="7:7" x14ac:dyDescent="0.25">
      <c r="G410"/>
    </row>
    <row r="411" spans="7:7" x14ac:dyDescent="0.25">
      <c r="G411"/>
    </row>
    <row r="412" spans="7:7" x14ac:dyDescent="0.25">
      <c r="G412"/>
    </row>
    <row r="413" spans="7:7" x14ac:dyDescent="0.25">
      <c r="G413"/>
    </row>
    <row r="414" spans="7:7" x14ac:dyDescent="0.25">
      <c r="G414"/>
    </row>
    <row r="415" spans="7:7" x14ac:dyDescent="0.25">
      <c r="G415"/>
    </row>
    <row r="416" spans="7:7" x14ac:dyDescent="0.25">
      <c r="G416"/>
    </row>
    <row r="417" spans="7:7" x14ac:dyDescent="0.25">
      <c r="G417"/>
    </row>
    <row r="418" spans="7:7" x14ac:dyDescent="0.25">
      <c r="G418"/>
    </row>
    <row r="419" spans="7:7" x14ac:dyDescent="0.25">
      <c r="G419"/>
    </row>
    <row r="420" spans="7:7" x14ac:dyDescent="0.25">
      <c r="G420"/>
    </row>
    <row r="421" spans="7:7" x14ac:dyDescent="0.25">
      <c r="G421"/>
    </row>
    <row r="422" spans="7:7" x14ac:dyDescent="0.25">
      <c r="G422"/>
    </row>
    <row r="423" spans="7:7" x14ac:dyDescent="0.25">
      <c r="G423"/>
    </row>
    <row r="424" spans="7:7" x14ac:dyDescent="0.25">
      <c r="G424"/>
    </row>
    <row r="425" spans="7:7" x14ac:dyDescent="0.25">
      <c r="G425"/>
    </row>
    <row r="426" spans="7:7" x14ac:dyDescent="0.25">
      <c r="G426"/>
    </row>
    <row r="427" spans="7:7" x14ac:dyDescent="0.25">
      <c r="G427"/>
    </row>
    <row r="428" spans="7:7" x14ac:dyDescent="0.25">
      <c r="G428"/>
    </row>
    <row r="429" spans="7:7" x14ac:dyDescent="0.25">
      <c r="G429"/>
    </row>
    <row r="430" spans="7:7" x14ac:dyDescent="0.25">
      <c r="G430"/>
    </row>
    <row r="431" spans="7:7" x14ac:dyDescent="0.25">
      <c r="G431"/>
    </row>
    <row r="432" spans="7:7" x14ac:dyDescent="0.25">
      <c r="G432"/>
    </row>
    <row r="433" spans="7:7" x14ac:dyDescent="0.25">
      <c r="G433"/>
    </row>
    <row r="434" spans="7:7" x14ac:dyDescent="0.25">
      <c r="G434"/>
    </row>
    <row r="435" spans="7:7" x14ac:dyDescent="0.25">
      <c r="G435"/>
    </row>
    <row r="436" spans="7:7" x14ac:dyDescent="0.25">
      <c r="G436"/>
    </row>
    <row r="437" spans="7:7" x14ac:dyDescent="0.25">
      <c r="G437"/>
    </row>
    <row r="438" spans="7:7" x14ac:dyDescent="0.25">
      <c r="G438"/>
    </row>
    <row r="439" spans="7:7" x14ac:dyDescent="0.25">
      <c r="G439"/>
    </row>
    <row r="440" spans="7:7" x14ac:dyDescent="0.25">
      <c r="G440"/>
    </row>
    <row r="441" spans="7:7" x14ac:dyDescent="0.25">
      <c r="G441"/>
    </row>
    <row r="442" spans="7:7" x14ac:dyDescent="0.25">
      <c r="G442"/>
    </row>
    <row r="443" spans="7:7" x14ac:dyDescent="0.25">
      <c r="G443"/>
    </row>
    <row r="444" spans="7:7" x14ac:dyDescent="0.25">
      <c r="G444"/>
    </row>
    <row r="445" spans="7:7" x14ac:dyDescent="0.25">
      <c r="G445"/>
    </row>
    <row r="446" spans="7:7" x14ac:dyDescent="0.25">
      <c r="G446"/>
    </row>
    <row r="447" spans="7:7" x14ac:dyDescent="0.25">
      <c r="G447"/>
    </row>
    <row r="448" spans="7:7" x14ac:dyDescent="0.25">
      <c r="G448"/>
    </row>
    <row r="449" spans="7:7" x14ac:dyDescent="0.25">
      <c r="G449"/>
    </row>
    <row r="450" spans="7:7" x14ac:dyDescent="0.25">
      <c r="G450"/>
    </row>
    <row r="451" spans="7:7" x14ac:dyDescent="0.25">
      <c r="G451"/>
    </row>
    <row r="452" spans="7:7" x14ac:dyDescent="0.25">
      <c r="G452"/>
    </row>
    <row r="453" spans="7:7" x14ac:dyDescent="0.25">
      <c r="G453"/>
    </row>
    <row r="454" spans="7:7" x14ac:dyDescent="0.25">
      <c r="G454"/>
    </row>
    <row r="455" spans="7:7" x14ac:dyDescent="0.25">
      <c r="G455"/>
    </row>
    <row r="456" spans="7:7" x14ac:dyDescent="0.25">
      <c r="G456"/>
    </row>
    <row r="457" spans="7:7" x14ac:dyDescent="0.25">
      <c r="G457"/>
    </row>
    <row r="458" spans="7:7" x14ac:dyDescent="0.25">
      <c r="G458"/>
    </row>
    <row r="459" spans="7:7" x14ac:dyDescent="0.25">
      <c r="G459"/>
    </row>
    <row r="460" spans="7:7" x14ac:dyDescent="0.25">
      <c r="G460"/>
    </row>
    <row r="461" spans="7:7" x14ac:dyDescent="0.25">
      <c r="G461"/>
    </row>
    <row r="462" spans="7:7" x14ac:dyDescent="0.25">
      <c r="G462"/>
    </row>
    <row r="463" spans="7:7" x14ac:dyDescent="0.25">
      <c r="G463"/>
    </row>
    <row r="464" spans="7:7" x14ac:dyDescent="0.25">
      <c r="G464"/>
    </row>
    <row r="465" spans="7:7" x14ac:dyDescent="0.25">
      <c r="G465"/>
    </row>
    <row r="466" spans="7:7" x14ac:dyDescent="0.25">
      <c r="G466"/>
    </row>
    <row r="467" spans="7:7" x14ac:dyDescent="0.25">
      <c r="G467"/>
    </row>
    <row r="468" spans="7:7" x14ac:dyDescent="0.25">
      <c r="G468"/>
    </row>
    <row r="469" spans="7:7" x14ac:dyDescent="0.25">
      <c r="G469"/>
    </row>
    <row r="470" spans="7:7" x14ac:dyDescent="0.25">
      <c r="G470"/>
    </row>
    <row r="471" spans="7:7" x14ac:dyDescent="0.25">
      <c r="G471"/>
    </row>
    <row r="472" spans="7:7" x14ac:dyDescent="0.25">
      <c r="G472"/>
    </row>
    <row r="473" spans="7:7" x14ac:dyDescent="0.25">
      <c r="G473"/>
    </row>
    <row r="474" spans="7:7" x14ac:dyDescent="0.25">
      <c r="G474"/>
    </row>
    <row r="475" spans="7:7" x14ac:dyDescent="0.25">
      <c r="G475"/>
    </row>
    <row r="476" spans="7:7" x14ac:dyDescent="0.25">
      <c r="G476"/>
    </row>
    <row r="477" spans="7:7" x14ac:dyDescent="0.25">
      <c r="G477"/>
    </row>
    <row r="478" spans="7:7" x14ac:dyDescent="0.25">
      <c r="G478"/>
    </row>
    <row r="479" spans="7:7" x14ac:dyDescent="0.25">
      <c r="G479"/>
    </row>
    <row r="480" spans="7:7" x14ac:dyDescent="0.25">
      <c r="G480"/>
    </row>
    <row r="481" spans="7:7" x14ac:dyDescent="0.25">
      <c r="G481"/>
    </row>
    <row r="482" spans="7:7" x14ac:dyDescent="0.25">
      <c r="G482"/>
    </row>
    <row r="483" spans="7:7" x14ac:dyDescent="0.25">
      <c r="G483"/>
    </row>
    <row r="484" spans="7:7" x14ac:dyDescent="0.25">
      <c r="G484"/>
    </row>
    <row r="485" spans="7:7" x14ac:dyDescent="0.25">
      <c r="G485"/>
    </row>
    <row r="486" spans="7:7" x14ac:dyDescent="0.25">
      <c r="G486"/>
    </row>
    <row r="487" spans="7:7" x14ac:dyDescent="0.25">
      <c r="G487"/>
    </row>
    <row r="488" spans="7:7" x14ac:dyDescent="0.25">
      <c r="G488"/>
    </row>
    <row r="489" spans="7:7" x14ac:dyDescent="0.25">
      <c r="G489"/>
    </row>
    <row r="490" spans="7:7" x14ac:dyDescent="0.25">
      <c r="G490"/>
    </row>
    <row r="491" spans="7:7" x14ac:dyDescent="0.25">
      <c r="G491"/>
    </row>
    <row r="492" spans="7:7" x14ac:dyDescent="0.25">
      <c r="G492"/>
    </row>
    <row r="493" spans="7:7" x14ac:dyDescent="0.25">
      <c r="G493"/>
    </row>
    <row r="494" spans="7:7" x14ac:dyDescent="0.25">
      <c r="G494"/>
    </row>
    <row r="495" spans="7:7" x14ac:dyDescent="0.25">
      <c r="G495"/>
    </row>
    <row r="496" spans="7:7" x14ac:dyDescent="0.25">
      <c r="G496"/>
    </row>
    <row r="497" spans="7:7" x14ac:dyDescent="0.25">
      <c r="G497"/>
    </row>
    <row r="498" spans="7:7" x14ac:dyDescent="0.25">
      <c r="G498"/>
    </row>
    <row r="499" spans="7:7" x14ac:dyDescent="0.25">
      <c r="G499"/>
    </row>
    <row r="500" spans="7:7" x14ac:dyDescent="0.25">
      <c r="G500"/>
    </row>
    <row r="501" spans="7:7" x14ac:dyDescent="0.25">
      <c r="G501"/>
    </row>
    <row r="502" spans="7:7" x14ac:dyDescent="0.25">
      <c r="G502"/>
    </row>
    <row r="503" spans="7:7" x14ac:dyDescent="0.25">
      <c r="G503"/>
    </row>
    <row r="504" spans="7:7" x14ac:dyDescent="0.25">
      <c r="G504"/>
    </row>
    <row r="505" spans="7:7" x14ac:dyDescent="0.25">
      <c r="G505"/>
    </row>
    <row r="506" spans="7:7" x14ac:dyDescent="0.25">
      <c r="G506"/>
    </row>
    <row r="507" spans="7:7" x14ac:dyDescent="0.25">
      <c r="G507"/>
    </row>
    <row r="508" spans="7:7" x14ac:dyDescent="0.25">
      <c r="G508"/>
    </row>
    <row r="509" spans="7:7" x14ac:dyDescent="0.25">
      <c r="G509"/>
    </row>
    <row r="510" spans="7:7" x14ac:dyDescent="0.25">
      <c r="G510"/>
    </row>
    <row r="511" spans="7:7" x14ac:dyDescent="0.25">
      <c r="G511"/>
    </row>
    <row r="512" spans="7:7" x14ac:dyDescent="0.25">
      <c r="G512"/>
    </row>
    <row r="513" spans="7:7" x14ac:dyDescent="0.25">
      <c r="G513"/>
    </row>
    <row r="514" spans="7:7" x14ac:dyDescent="0.25">
      <c r="G514"/>
    </row>
    <row r="515" spans="7:7" x14ac:dyDescent="0.25">
      <c r="G515"/>
    </row>
    <row r="516" spans="7:7" x14ac:dyDescent="0.25">
      <c r="G516"/>
    </row>
    <row r="517" spans="7:7" x14ac:dyDescent="0.25">
      <c r="G517"/>
    </row>
    <row r="518" spans="7:7" x14ac:dyDescent="0.25">
      <c r="G518"/>
    </row>
    <row r="519" spans="7:7" x14ac:dyDescent="0.25">
      <c r="G519"/>
    </row>
    <row r="520" spans="7:7" x14ac:dyDescent="0.25">
      <c r="G520"/>
    </row>
    <row r="521" spans="7:7" x14ac:dyDescent="0.25">
      <c r="G521"/>
    </row>
    <row r="522" spans="7:7" x14ac:dyDescent="0.25">
      <c r="G522"/>
    </row>
    <row r="523" spans="7:7" x14ac:dyDescent="0.25">
      <c r="G523"/>
    </row>
    <row r="524" spans="7:7" x14ac:dyDescent="0.25">
      <c r="G524"/>
    </row>
    <row r="525" spans="7:7" x14ac:dyDescent="0.25">
      <c r="G525"/>
    </row>
    <row r="526" spans="7:7" x14ac:dyDescent="0.25">
      <c r="G526"/>
    </row>
    <row r="527" spans="7:7" x14ac:dyDescent="0.25">
      <c r="G527"/>
    </row>
    <row r="528" spans="7:7" x14ac:dyDescent="0.25">
      <c r="G528"/>
    </row>
    <row r="529" spans="7:7" x14ac:dyDescent="0.25">
      <c r="G529"/>
    </row>
    <row r="530" spans="7:7" x14ac:dyDescent="0.25">
      <c r="G530"/>
    </row>
    <row r="531" spans="7:7" x14ac:dyDescent="0.25">
      <c r="G531"/>
    </row>
    <row r="532" spans="7:7" x14ac:dyDescent="0.25">
      <c r="G532"/>
    </row>
    <row r="533" spans="7:7" x14ac:dyDescent="0.25">
      <c r="G533"/>
    </row>
    <row r="534" spans="7:7" x14ac:dyDescent="0.25">
      <c r="G534"/>
    </row>
    <row r="535" spans="7:7" x14ac:dyDescent="0.25">
      <c r="G535"/>
    </row>
    <row r="536" spans="7:7" x14ac:dyDescent="0.25">
      <c r="G536"/>
    </row>
    <row r="537" spans="7:7" x14ac:dyDescent="0.25">
      <c r="G537"/>
    </row>
    <row r="538" spans="7:7" x14ac:dyDescent="0.25">
      <c r="G538"/>
    </row>
    <row r="539" spans="7:7" x14ac:dyDescent="0.25">
      <c r="G539"/>
    </row>
    <row r="540" spans="7:7" x14ac:dyDescent="0.25">
      <c r="G540"/>
    </row>
    <row r="541" spans="7:7" x14ac:dyDescent="0.25">
      <c r="G541"/>
    </row>
    <row r="542" spans="7:7" x14ac:dyDescent="0.25">
      <c r="G542"/>
    </row>
    <row r="543" spans="7:7" x14ac:dyDescent="0.25">
      <c r="G543"/>
    </row>
    <row r="544" spans="7:7" x14ac:dyDescent="0.25">
      <c r="G544"/>
    </row>
    <row r="545" spans="7:7" x14ac:dyDescent="0.25">
      <c r="G545"/>
    </row>
    <row r="546" spans="7:7" x14ac:dyDescent="0.25">
      <c r="G546"/>
    </row>
    <row r="547" spans="7:7" x14ac:dyDescent="0.25">
      <c r="G547"/>
    </row>
    <row r="548" spans="7:7" x14ac:dyDescent="0.25">
      <c r="G548"/>
    </row>
    <row r="549" spans="7:7" x14ac:dyDescent="0.25">
      <c r="G549"/>
    </row>
    <row r="550" spans="7:7" x14ac:dyDescent="0.25">
      <c r="G550"/>
    </row>
    <row r="551" spans="7:7" x14ac:dyDescent="0.25">
      <c r="G551"/>
    </row>
    <row r="552" spans="7:7" x14ac:dyDescent="0.25">
      <c r="G552"/>
    </row>
    <row r="553" spans="7:7" x14ac:dyDescent="0.25">
      <c r="G553"/>
    </row>
    <row r="554" spans="7:7" x14ac:dyDescent="0.25">
      <c r="G554"/>
    </row>
    <row r="555" spans="7:7" x14ac:dyDescent="0.25">
      <c r="G555"/>
    </row>
    <row r="556" spans="7:7" x14ac:dyDescent="0.25">
      <c r="G556"/>
    </row>
    <row r="557" spans="7:7" x14ac:dyDescent="0.25">
      <c r="G557"/>
    </row>
    <row r="558" spans="7:7" x14ac:dyDescent="0.25">
      <c r="G558"/>
    </row>
    <row r="559" spans="7:7" x14ac:dyDescent="0.25">
      <c r="G559"/>
    </row>
    <row r="560" spans="7:7" x14ac:dyDescent="0.25">
      <c r="G560"/>
    </row>
    <row r="561" spans="7:7" x14ac:dyDescent="0.25">
      <c r="G561"/>
    </row>
    <row r="562" spans="7:7" x14ac:dyDescent="0.25">
      <c r="G562"/>
    </row>
    <row r="563" spans="7:7" x14ac:dyDescent="0.25">
      <c r="G563"/>
    </row>
    <row r="564" spans="7:7" x14ac:dyDescent="0.25">
      <c r="G564"/>
    </row>
    <row r="565" spans="7:7" x14ac:dyDescent="0.25">
      <c r="G565"/>
    </row>
    <row r="566" spans="7:7" x14ac:dyDescent="0.25">
      <c r="G566"/>
    </row>
    <row r="567" spans="7:7" x14ac:dyDescent="0.25">
      <c r="G567"/>
    </row>
    <row r="568" spans="7:7" x14ac:dyDescent="0.25">
      <c r="G568"/>
    </row>
    <row r="569" spans="7:7" x14ac:dyDescent="0.25">
      <c r="G569"/>
    </row>
    <row r="570" spans="7:7" x14ac:dyDescent="0.25">
      <c r="G570"/>
    </row>
    <row r="571" spans="7:7" x14ac:dyDescent="0.25">
      <c r="G571"/>
    </row>
    <row r="572" spans="7:7" x14ac:dyDescent="0.25">
      <c r="G572"/>
    </row>
    <row r="573" spans="7:7" x14ac:dyDescent="0.25">
      <c r="G573"/>
    </row>
    <row r="574" spans="7:7" x14ac:dyDescent="0.25">
      <c r="G574"/>
    </row>
    <row r="575" spans="7:7" x14ac:dyDescent="0.25">
      <c r="G575"/>
    </row>
    <row r="576" spans="7:7" x14ac:dyDescent="0.25">
      <c r="G576"/>
    </row>
    <row r="577" spans="7:7" x14ac:dyDescent="0.25">
      <c r="G577"/>
    </row>
    <row r="578" spans="7:7" x14ac:dyDescent="0.25">
      <c r="G578"/>
    </row>
    <row r="579" spans="7:7" x14ac:dyDescent="0.25">
      <c r="G579"/>
    </row>
    <row r="580" spans="7:7" x14ac:dyDescent="0.25">
      <c r="G580"/>
    </row>
    <row r="581" spans="7:7" x14ac:dyDescent="0.25">
      <c r="G581"/>
    </row>
    <row r="582" spans="7:7" x14ac:dyDescent="0.25">
      <c r="G582"/>
    </row>
    <row r="583" spans="7:7" x14ac:dyDescent="0.25">
      <c r="G583"/>
    </row>
    <row r="584" spans="7:7" x14ac:dyDescent="0.25">
      <c r="G584"/>
    </row>
    <row r="585" spans="7:7" x14ac:dyDescent="0.25">
      <c r="G585"/>
    </row>
    <row r="586" spans="7:7" x14ac:dyDescent="0.25">
      <c r="G586"/>
    </row>
    <row r="587" spans="7:7" x14ac:dyDescent="0.25">
      <c r="G587"/>
    </row>
    <row r="588" spans="7:7" x14ac:dyDescent="0.25">
      <c r="G588"/>
    </row>
    <row r="589" spans="7:7" x14ac:dyDescent="0.25">
      <c r="G589"/>
    </row>
    <row r="590" spans="7:7" x14ac:dyDescent="0.25">
      <c r="G590"/>
    </row>
    <row r="591" spans="7:7" x14ac:dyDescent="0.25">
      <c r="G591"/>
    </row>
    <row r="592" spans="7:7" x14ac:dyDescent="0.25">
      <c r="G592"/>
    </row>
    <row r="593" spans="7:7" x14ac:dyDescent="0.25">
      <c r="G593"/>
    </row>
    <row r="594" spans="7:7" x14ac:dyDescent="0.25">
      <c r="G594"/>
    </row>
    <row r="595" spans="7:7" x14ac:dyDescent="0.25">
      <c r="G595"/>
    </row>
    <row r="596" spans="7:7" x14ac:dyDescent="0.25">
      <c r="G596"/>
    </row>
    <row r="597" spans="7:7" x14ac:dyDescent="0.25">
      <c r="G597"/>
    </row>
    <row r="598" spans="7:7" x14ac:dyDescent="0.25">
      <c r="G598"/>
    </row>
    <row r="599" spans="7:7" x14ac:dyDescent="0.25">
      <c r="G599"/>
    </row>
    <row r="600" spans="7:7" x14ac:dyDescent="0.25">
      <c r="G600"/>
    </row>
    <row r="601" spans="7:7" x14ac:dyDescent="0.25">
      <c r="G601"/>
    </row>
    <row r="602" spans="7:7" x14ac:dyDescent="0.25">
      <c r="G602"/>
    </row>
    <row r="603" spans="7:7" x14ac:dyDescent="0.25">
      <c r="G603"/>
    </row>
    <row r="604" spans="7:7" x14ac:dyDescent="0.25">
      <c r="G604"/>
    </row>
    <row r="605" spans="7:7" x14ac:dyDescent="0.25">
      <c r="G605"/>
    </row>
    <row r="606" spans="7:7" x14ac:dyDescent="0.25">
      <c r="G606"/>
    </row>
    <row r="607" spans="7:7" x14ac:dyDescent="0.25">
      <c r="G607"/>
    </row>
    <row r="608" spans="7:7" x14ac:dyDescent="0.25">
      <c r="G608"/>
    </row>
    <row r="609" spans="7:7" x14ac:dyDescent="0.25">
      <c r="G609"/>
    </row>
    <row r="610" spans="7:7" x14ac:dyDescent="0.25">
      <c r="G610"/>
    </row>
    <row r="611" spans="7:7" x14ac:dyDescent="0.25">
      <c r="G611"/>
    </row>
    <row r="612" spans="7:7" x14ac:dyDescent="0.25">
      <c r="G612"/>
    </row>
    <row r="613" spans="7:7" x14ac:dyDescent="0.25">
      <c r="G613"/>
    </row>
    <row r="614" spans="7:7" x14ac:dyDescent="0.25">
      <c r="G614"/>
    </row>
    <row r="615" spans="7:7" x14ac:dyDescent="0.25">
      <c r="G615"/>
    </row>
    <row r="616" spans="7:7" x14ac:dyDescent="0.25">
      <c r="G616"/>
    </row>
    <row r="617" spans="7:7" x14ac:dyDescent="0.25">
      <c r="G617"/>
    </row>
    <row r="618" spans="7:7" x14ac:dyDescent="0.25">
      <c r="G618"/>
    </row>
    <row r="619" spans="7:7" x14ac:dyDescent="0.25">
      <c r="G619"/>
    </row>
    <row r="620" spans="7:7" x14ac:dyDescent="0.25">
      <c r="G620"/>
    </row>
    <row r="621" spans="7:7" x14ac:dyDescent="0.25">
      <c r="G621"/>
    </row>
    <row r="622" spans="7:7" x14ac:dyDescent="0.25">
      <c r="G622"/>
    </row>
    <row r="623" spans="7:7" x14ac:dyDescent="0.25">
      <c r="G623"/>
    </row>
    <row r="624" spans="7:7" x14ac:dyDescent="0.25">
      <c r="G624"/>
    </row>
    <row r="625" spans="7:7" x14ac:dyDescent="0.25">
      <c r="G625"/>
    </row>
    <row r="626" spans="7:7" x14ac:dyDescent="0.25">
      <c r="G626"/>
    </row>
    <row r="627" spans="7:7" x14ac:dyDescent="0.25">
      <c r="G627"/>
    </row>
    <row r="628" spans="7:7" x14ac:dyDescent="0.25">
      <c r="G628"/>
    </row>
    <row r="629" spans="7:7" x14ac:dyDescent="0.25">
      <c r="G629"/>
    </row>
    <row r="630" spans="7:7" x14ac:dyDescent="0.25">
      <c r="G630"/>
    </row>
    <row r="631" spans="7:7" x14ac:dyDescent="0.25">
      <c r="G631"/>
    </row>
    <row r="632" spans="7:7" x14ac:dyDescent="0.25">
      <c r="G632"/>
    </row>
    <row r="633" spans="7:7" x14ac:dyDescent="0.25">
      <c r="G633"/>
    </row>
    <row r="634" spans="7:7" x14ac:dyDescent="0.25">
      <c r="G634"/>
    </row>
    <row r="635" spans="7:7" x14ac:dyDescent="0.25">
      <c r="G635"/>
    </row>
    <row r="636" spans="7:7" x14ac:dyDescent="0.25">
      <c r="G636"/>
    </row>
    <row r="637" spans="7:7" x14ac:dyDescent="0.25">
      <c r="G637"/>
    </row>
    <row r="638" spans="7:7" x14ac:dyDescent="0.25">
      <c r="G638"/>
    </row>
    <row r="639" spans="7:7" x14ac:dyDescent="0.25">
      <c r="G639"/>
    </row>
    <row r="640" spans="7:7" x14ac:dyDescent="0.25">
      <c r="G640"/>
    </row>
    <row r="641" spans="7:7" x14ac:dyDescent="0.25">
      <c r="G641"/>
    </row>
    <row r="642" spans="7:7" x14ac:dyDescent="0.25">
      <c r="G642"/>
    </row>
    <row r="643" spans="7:7" x14ac:dyDescent="0.25">
      <c r="G643"/>
    </row>
    <row r="644" spans="7:7" x14ac:dyDescent="0.25">
      <c r="G644"/>
    </row>
    <row r="645" spans="7:7" x14ac:dyDescent="0.25">
      <c r="G645"/>
    </row>
    <row r="646" spans="7:7" x14ac:dyDescent="0.25">
      <c r="G646"/>
    </row>
    <row r="647" spans="7:7" x14ac:dyDescent="0.25">
      <c r="G647"/>
    </row>
    <row r="648" spans="7:7" x14ac:dyDescent="0.25">
      <c r="G648"/>
    </row>
    <row r="649" spans="7:7" x14ac:dyDescent="0.25">
      <c r="G649"/>
    </row>
    <row r="650" spans="7:7" x14ac:dyDescent="0.25">
      <c r="G650"/>
    </row>
    <row r="651" spans="7:7" x14ac:dyDescent="0.25">
      <c r="G651"/>
    </row>
    <row r="652" spans="7:7" x14ac:dyDescent="0.25">
      <c r="G652"/>
    </row>
    <row r="653" spans="7:7" x14ac:dyDescent="0.25">
      <c r="G653"/>
    </row>
    <row r="654" spans="7:7" x14ac:dyDescent="0.25">
      <c r="G654"/>
    </row>
    <row r="655" spans="7:7" x14ac:dyDescent="0.25">
      <c r="G655"/>
    </row>
    <row r="656" spans="7:7" x14ac:dyDescent="0.25">
      <c r="G656"/>
    </row>
    <row r="657" spans="7:7" x14ac:dyDescent="0.25">
      <c r="G657"/>
    </row>
    <row r="658" spans="7:7" x14ac:dyDescent="0.25">
      <c r="G658"/>
    </row>
    <row r="659" spans="7:7" x14ac:dyDescent="0.25">
      <c r="G659"/>
    </row>
    <row r="660" spans="7:7" x14ac:dyDescent="0.25">
      <c r="G660"/>
    </row>
    <row r="661" spans="7:7" x14ac:dyDescent="0.25">
      <c r="G661"/>
    </row>
    <row r="662" spans="7:7" x14ac:dyDescent="0.25">
      <c r="G662"/>
    </row>
    <row r="663" spans="7:7" x14ac:dyDescent="0.25">
      <c r="G663"/>
    </row>
    <row r="664" spans="7:7" x14ac:dyDescent="0.25">
      <c r="G664"/>
    </row>
    <row r="665" spans="7:7" x14ac:dyDescent="0.25">
      <c r="G665"/>
    </row>
    <row r="666" spans="7:7" x14ac:dyDescent="0.25">
      <c r="G666"/>
    </row>
    <row r="667" spans="7:7" x14ac:dyDescent="0.25">
      <c r="G667"/>
    </row>
    <row r="668" spans="7:7" x14ac:dyDescent="0.25">
      <c r="G668"/>
    </row>
    <row r="669" spans="7:7" x14ac:dyDescent="0.25">
      <c r="G669"/>
    </row>
    <row r="670" spans="7:7" x14ac:dyDescent="0.25">
      <c r="G670"/>
    </row>
    <row r="671" spans="7:7" x14ac:dyDescent="0.25">
      <c r="G671"/>
    </row>
    <row r="672" spans="7:7" x14ac:dyDescent="0.25">
      <c r="G672"/>
    </row>
    <row r="673" spans="7:7" x14ac:dyDescent="0.25">
      <c r="G673"/>
    </row>
    <row r="674" spans="7:7" x14ac:dyDescent="0.25">
      <c r="G674"/>
    </row>
    <row r="675" spans="7:7" x14ac:dyDescent="0.25">
      <c r="G675"/>
    </row>
    <row r="676" spans="7:7" x14ac:dyDescent="0.25">
      <c r="G676"/>
    </row>
    <row r="677" spans="7:7" x14ac:dyDescent="0.25">
      <c r="G677"/>
    </row>
    <row r="678" spans="7:7" x14ac:dyDescent="0.25">
      <c r="G678"/>
    </row>
    <row r="679" spans="7:7" x14ac:dyDescent="0.25">
      <c r="G679"/>
    </row>
    <row r="680" spans="7:7" x14ac:dyDescent="0.25">
      <c r="G680"/>
    </row>
    <row r="681" spans="7:7" x14ac:dyDescent="0.25">
      <c r="G681"/>
    </row>
    <row r="682" spans="7:7" x14ac:dyDescent="0.25">
      <c r="G682"/>
    </row>
    <row r="683" spans="7:7" x14ac:dyDescent="0.25">
      <c r="G683"/>
    </row>
    <row r="684" spans="7:7" x14ac:dyDescent="0.25">
      <c r="G684"/>
    </row>
    <row r="685" spans="7:7" x14ac:dyDescent="0.25">
      <c r="G685"/>
    </row>
    <row r="686" spans="7:7" x14ac:dyDescent="0.25">
      <c r="G686"/>
    </row>
    <row r="687" spans="7:7" x14ac:dyDescent="0.25">
      <c r="G687"/>
    </row>
    <row r="688" spans="7:7" x14ac:dyDescent="0.25">
      <c r="G688"/>
    </row>
    <row r="689" spans="7:7" x14ac:dyDescent="0.25">
      <c r="G689"/>
    </row>
    <row r="690" spans="7:7" x14ac:dyDescent="0.25">
      <c r="G690"/>
    </row>
    <row r="691" spans="7:7" x14ac:dyDescent="0.25">
      <c r="G691"/>
    </row>
    <row r="692" spans="7:7" x14ac:dyDescent="0.25">
      <c r="G692"/>
    </row>
    <row r="693" spans="7:7" x14ac:dyDescent="0.25">
      <c r="G693"/>
    </row>
    <row r="694" spans="7:7" x14ac:dyDescent="0.25">
      <c r="G694"/>
    </row>
    <row r="695" spans="7:7" x14ac:dyDescent="0.25">
      <c r="G695"/>
    </row>
    <row r="696" spans="7:7" x14ac:dyDescent="0.25">
      <c r="G696"/>
    </row>
    <row r="697" spans="7:7" x14ac:dyDescent="0.25">
      <c r="G697"/>
    </row>
    <row r="698" spans="7:7" x14ac:dyDescent="0.25">
      <c r="G698"/>
    </row>
    <row r="699" spans="7:7" x14ac:dyDescent="0.25">
      <c r="G699"/>
    </row>
    <row r="700" spans="7:7" x14ac:dyDescent="0.25">
      <c r="G700"/>
    </row>
    <row r="701" spans="7:7" x14ac:dyDescent="0.25">
      <c r="G701"/>
    </row>
    <row r="702" spans="7:7" x14ac:dyDescent="0.25">
      <c r="G702"/>
    </row>
    <row r="703" spans="7:7" x14ac:dyDescent="0.25">
      <c r="G703"/>
    </row>
    <row r="704" spans="7:7" x14ac:dyDescent="0.25">
      <c r="G704"/>
    </row>
    <row r="705" spans="7:7" x14ac:dyDescent="0.25">
      <c r="G705"/>
    </row>
    <row r="706" spans="7:7" x14ac:dyDescent="0.25">
      <c r="G706"/>
    </row>
    <row r="707" spans="7:7" x14ac:dyDescent="0.25">
      <c r="G707"/>
    </row>
    <row r="708" spans="7:7" x14ac:dyDescent="0.25">
      <c r="G708"/>
    </row>
    <row r="709" spans="7:7" x14ac:dyDescent="0.25">
      <c r="G709"/>
    </row>
    <row r="710" spans="7:7" x14ac:dyDescent="0.25">
      <c r="G710"/>
    </row>
    <row r="711" spans="7:7" x14ac:dyDescent="0.25">
      <c r="G711"/>
    </row>
    <row r="712" spans="7:7" x14ac:dyDescent="0.25">
      <c r="G712"/>
    </row>
    <row r="713" spans="7:7" x14ac:dyDescent="0.25">
      <c r="G713"/>
    </row>
    <row r="714" spans="7:7" x14ac:dyDescent="0.25">
      <c r="G714"/>
    </row>
    <row r="715" spans="7:7" x14ac:dyDescent="0.25">
      <c r="G715"/>
    </row>
    <row r="716" spans="7:7" x14ac:dyDescent="0.25">
      <c r="G716"/>
    </row>
    <row r="717" spans="7:7" x14ac:dyDescent="0.25">
      <c r="G717"/>
    </row>
    <row r="718" spans="7:7" x14ac:dyDescent="0.25">
      <c r="G718"/>
    </row>
    <row r="719" spans="7:7" x14ac:dyDescent="0.25">
      <c r="G719"/>
    </row>
    <row r="720" spans="7:7" x14ac:dyDescent="0.25">
      <c r="G720"/>
    </row>
    <row r="721" spans="7:7" x14ac:dyDescent="0.25">
      <c r="G721"/>
    </row>
    <row r="722" spans="7:7" x14ac:dyDescent="0.25">
      <c r="G722"/>
    </row>
    <row r="723" spans="7:7" x14ac:dyDescent="0.25">
      <c r="G723"/>
    </row>
    <row r="724" spans="7:7" x14ac:dyDescent="0.25">
      <c r="G724"/>
    </row>
    <row r="725" spans="7:7" x14ac:dyDescent="0.25">
      <c r="G725"/>
    </row>
    <row r="726" spans="7:7" x14ac:dyDescent="0.25">
      <c r="G726"/>
    </row>
    <row r="727" spans="7:7" x14ac:dyDescent="0.25">
      <c r="G727"/>
    </row>
    <row r="728" spans="7:7" x14ac:dyDescent="0.25">
      <c r="G728"/>
    </row>
    <row r="729" spans="7:7" x14ac:dyDescent="0.25">
      <c r="G729"/>
    </row>
    <row r="730" spans="7:7" x14ac:dyDescent="0.25">
      <c r="G730"/>
    </row>
    <row r="731" spans="7:7" x14ac:dyDescent="0.25">
      <c r="G731"/>
    </row>
    <row r="732" spans="7:7" x14ac:dyDescent="0.25">
      <c r="G732"/>
    </row>
    <row r="733" spans="7:7" x14ac:dyDescent="0.25">
      <c r="G733"/>
    </row>
    <row r="734" spans="7:7" x14ac:dyDescent="0.25">
      <c r="G734"/>
    </row>
    <row r="735" spans="7:7" x14ac:dyDescent="0.25">
      <c r="G735"/>
    </row>
    <row r="736" spans="7:7" x14ac:dyDescent="0.25">
      <c r="G736"/>
    </row>
    <row r="737" spans="7:7" x14ac:dyDescent="0.25">
      <c r="G737"/>
    </row>
    <row r="738" spans="7:7" x14ac:dyDescent="0.25">
      <c r="G738"/>
    </row>
    <row r="739" spans="7:7" x14ac:dyDescent="0.25">
      <c r="G739"/>
    </row>
    <row r="740" spans="7:7" x14ac:dyDescent="0.25">
      <c r="G740"/>
    </row>
    <row r="741" spans="7:7" x14ac:dyDescent="0.25">
      <c r="G741"/>
    </row>
    <row r="742" spans="7:7" x14ac:dyDescent="0.25">
      <c r="G742"/>
    </row>
    <row r="743" spans="7:7" x14ac:dyDescent="0.25">
      <c r="G743"/>
    </row>
    <row r="744" spans="7:7" x14ac:dyDescent="0.25">
      <c r="G744"/>
    </row>
    <row r="745" spans="7:7" x14ac:dyDescent="0.25">
      <c r="G745"/>
    </row>
    <row r="746" spans="7:7" x14ac:dyDescent="0.25">
      <c r="G746"/>
    </row>
    <row r="747" spans="7:7" x14ac:dyDescent="0.25">
      <c r="G747"/>
    </row>
    <row r="748" spans="7:7" x14ac:dyDescent="0.25">
      <c r="G748"/>
    </row>
    <row r="749" spans="7:7" x14ac:dyDescent="0.25">
      <c r="G749"/>
    </row>
    <row r="750" spans="7:7" x14ac:dyDescent="0.25">
      <c r="G750"/>
    </row>
    <row r="751" spans="7:7" x14ac:dyDescent="0.25">
      <c r="G751"/>
    </row>
    <row r="752" spans="7:7" x14ac:dyDescent="0.25">
      <c r="G752"/>
    </row>
    <row r="753" spans="7:7" x14ac:dyDescent="0.25">
      <c r="G753"/>
    </row>
    <row r="754" spans="7:7" x14ac:dyDescent="0.25">
      <c r="G754"/>
    </row>
    <row r="755" spans="7:7" x14ac:dyDescent="0.25">
      <c r="G755"/>
    </row>
    <row r="756" spans="7:7" x14ac:dyDescent="0.25">
      <c r="G756"/>
    </row>
    <row r="757" spans="7:7" x14ac:dyDescent="0.25">
      <c r="G757"/>
    </row>
    <row r="758" spans="7:7" x14ac:dyDescent="0.25">
      <c r="G758"/>
    </row>
    <row r="759" spans="7:7" x14ac:dyDescent="0.25">
      <c r="G759"/>
    </row>
    <row r="760" spans="7:7" x14ac:dyDescent="0.25">
      <c r="G760"/>
    </row>
    <row r="761" spans="7:7" x14ac:dyDescent="0.25">
      <c r="G761"/>
    </row>
    <row r="762" spans="7:7" x14ac:dyDescent="0.25">
      <c r="G762"/>
    </row>
    <row r="763" spans="7:7" x14ac:dyDescent="0.25">
      <c r="G763"/>
    </row>
    <row r="764" spans="7:7" x14ac:dyDescent="0.25">
      <c r="G764"/>
    </row>
    <row r="765" spans="7:7" x14ac:dyDescent="0.25">
      <c r="G765"/>
    </row>
    <row r="766" spans="7:7" x14ac:dyDescent="0.25">
      <c r="G766"/>
    </row>
    <row r="767" spans="7:7" x14ac:dyDescent="0.25">
      <c r="G767"/>
    </row>
    <row r="768" spans="7:7" x14ac:dyDescent="0.25">
      <c r="G768"/>
    </row>
    <row r="769" spans="7:7" x14ac:dyDescent="0.25">
      <c r="G769"/>
    </row>
    <row r="770" spans="7:7" x14ac:dyDescent="0.25">
      <c r="G770"/>
    </row>
    <row r="771" spans="7:7" x14ac:dyDescent="0.25">
      <c r="G771"/>
    </row>
    <row r="772" spans="7:7" x14ac:dyDescent="0.25">
      <c r="G772"/>
    </row>
    <row r="773" spans="7:7" x14ac:dyDescent="0.25">
      <c r="G773"/>
    </row>
    <row r="774" spans="7:7" x14ac:dyDescent="0.25">
      <c r="G774"/>
    </row>
    <row r="775" spans="7:7" x14ac:dyDescent="0.25">
      <c r="G775"/>
    </row>
    <row r="776" spans="7:7" x14ac:dyDescent="0.25">
      <c r="G776"/>
    </row>
    <row r="777" spans="7:7" x14ac:dyDescent="0.25">
      <c r="G777"/>
    </row>
    <row r="778" spans="7:7" x14ac:dyDescent="0.25">
      <c r="G778"/>
    </row>
    <row r="779" spans="7:7" x14ac:dyDescent="0.25">
      <c r="G779"/>
    </row>
    <row r="780" spans="7:7" x14ac:dyDescent="0.25">
      <c r="G780"/>
    </row>
    <row r="781" spans="7:7" x14ac:dyDescent="0.25">
      <c r="G781"/>
    </row>
    <row r="782" spans="7:7" x14ac:dyDescent="0.25">
      <c r="G782"/>
    </row>
    <row r="783" spans="7:7" x14ac:dyDescent="0.25">
      <c r="G783"/>
    </row>
    <row r="784" spans="7:7" x14ac:dyDescent="0.25">
      <c r="G784"/>
    </row>
    <row r="785" spans="7:7" x14ac:dyDescent="0.25">
      <c r="G785"/>
    </row>
    <row r="786" spans="7:7" x14ac:dyDescent="0.25">
      <c r="G786"/>
    </row>
    <row r="787" spans="7:7" x14ac:dyDescent="0.25">
      <c r="G787"/>
    </row>
    <row r="788" spans="7:7" x14ac:dyDescent="0.25">
      <c r="G788"/>
    </row>
    <row r="789" spans="7:7" x14ac:dyDescent="0.25">
      <c r="G789"/>
    </row>
    <row r="790" spans="7:7" x14ac:dyDescent="0.25">
      <c r="G790"/>
    </row>
    <row r="791" spans="7:7" x14ac:dyDescent="0.25">
      <c r="G791"/>
    </row>
    <row r="792" spans="7:7" x14ac:dyDescent="0.25">
      <c r="G792"/>
    </row>
    <row r="793" spans="7:7" x14ac:dyDescent="0.25">
      <c r="G793"/>
    </row>
    <row r="794" spans="7:7" x14ac:dyDescent="0.25">
      <c r="G794"/>
    </row>
    <row r="795" spans="7:7" x14ac:dyDescent="0.25">
      <c r="G795"/>
    </row>
    <row r="796" spans="7:7" x14ac:dyDescent="0.25">
      <c r="G796"/>
    </row>
    <row r="797" spans="7:7" x14ac:dyDescent="0.25">
      <c r="G797"/>
    </row>
    <row r="798" spans="7:7" x14ac:dyDescent="0.25">
      <c r="G798"/>
    </row>
    <row r="799" spans="7:7" x14ac:dyDescent="0.25">
      <c r="G799"/>
    </row>
    <row r="800" spans="7:7" x14ac:dyDescent="0.25">
      <c r="G800"/>
    </row>
    <row r="801" spans="7:7" x14ac:dyDescent="0.25">
      <c r="G801"/>
    </row>
    <row r="802" spans="7:7" x14ac:dyDescent="0.25">
      <c r="G802"/>
    </row>
    <row r="803" spans="7:7" x14ac:dyDescent="0.25">
      <c r="G803"/>
    </row>
    <row r="804" spans="7:7" x14ac:dyDescent="0.25">
      <c r="G804"/>
    </row>
    <row r="805" spans="7:7" x14ac:dyDescent="0.25">
      <c r="G805"/>
    </row>
    <row r="806" spans="7:7" x14ac:dyDescent="0.25">
      <c r="G806"/>
    </row>
    <row r="807" spans="7:7" x14ac:dyDescent="0.25">
      <c r="G807"/>
    </row>
    <row r="808" spans="7:7" x14ac:dyDescent="0.25">
      <c r="G808"/>
    </row>
    <row r="809" spans="7:7" x14ac:dyDescent="0.25">
      <c r="G809"/>
    </row>
    <row r="810" spans="7:7" x14ac:dyDescent="0.25">
      <c r="G810"/>
    </row>
    <row r="811" spans="7:7" x14ac:dyDescent="0.25">
      <c r="G811"/>
    </row>
    <row r="812" spans="7:7" x14ac:dyDescent="0.25">
      <c r="G812"/>
    </row>
    <row r="813" spans="7:7" x14ac:dyDescent="0.25">
      <c r="G813"/>
    </row>
    <row r="814" spans="7:7" x14ac:dyDescent="0.25">
      <c r="G814"/>
    </row>
    <row r="815" spans="7:7" x14ac:dyDescent="0.25">
      <c r="G815"/>
    </row>
    <row r="816" spans="7:7" x14ac:dyDescent="0.25">
      <c r="G816"/>
    </row>
    <row r="817" spans="7:7" x14ac:dyDescent="0.25">
      <c r="G817"/>
    </row>
    <row r="818" spans="7:7" x14ac:dyDescent="0.25">
      <c r="G818"/>
    </row>
    <row r="819" spans="7:7" x14ac:dyDescent="0.25">
      <c r="G819"/>
    </row>
    <row r="820" spans="7:7" x14ac:dyDescent="0.25">
      <c r="G820"/>
    </row>
    <row r="821" spans="7:7" x14ac:dyDescent="0.25">
      <c r="G821"/>
    </row>
    <row r="822" spans="7:7" x14ac:dyDescent="0.25">
      <c r="G822"/>
    </row>
    <row r="823" spans="7:7" x14ac:dyDescent="0.25">
      <c r="G823"/>
    </row>
    <row r="824" spans="7:7" x14ac:dyDescent="0.25">
      <c r="G824"/>
    </row>
    <row r="825" spans="7:7" x14ac:dyDescent="0.25">
      <c r="G825"/>
    </row>
    <row r="826" spans="7:7" x14ac:dyDescent="0.25">
      <c r="G826"/>
    </row>
    <row r="827" spans="7:7" x14ac:dyDescent="0.25">
      <c r="G827"/>
    </row>
    <row r="828" spans="7:7" x14ac:dyDescent="0.25">
      <c r="G828"/>
    </row>
    <row r="829" spans="7:7" x14ac:dyDescent="0.25">
      <c r="G829"/>
    </row>
    <row r="830" spans="7:7" x14ac:dyDescent="0.25">
      <c r="G830"/>
    </row>
    <row r="831" spans="7:7" x14ac:dyDescent="0.25">
      <c r="G831"/>
    </row>
    <row r="832" spans="7:7" x14ac:dyDescent="0.25">
      <c r="G832"/>
    </row>
    <row r="833" spans="7:7" x14ac:dyDescent="0.25">
      <c r="G833"/>
    </row>
    <row r="834" spans="7:7" x14ac:dyDescent="0.25">
      <c r="G834"/>
    </row>
    <row r="835" spans="7:7" x14ac:dyDescent="0.25">
      <c r="G835"/>
    </row>
    <row r="836" spans="7:7" x14ac:dyDescent="0.25">
      <c r="G836"/>
    </row>
    <row r="837" spans="7:7" x14ac:dyDescent="0.25">
      <c r="G837"/>
    </row>
    <row r="838" spans="7:7" x14ac:dyDescent="0.25">
      <c r="G838"/>
    </row>
    <row r="839" spans="7:7" x14ac:dyDescent="0.25">
      <c r="G839"/>
    </row>
    <row r="840" spans="7:7" x14ac:dyDescent="0.25">
      <c r="G840"/>
    </row>
    <row r="841" spans="7:7" x14ac:dyDescent="0.25">
      <c r="G841"/>
    </row>
    <row r="842" spans="7:7" x14ac:dyDescent="0.25">
      <c r="G842"/>
    </row>
    <row r="843" spans="7:7" x14ac:dyDescent="0.25">
      <c r="G843"/>
    </row>
    <row r="844" spans="7:7" x14ac:dyDescent="0.25">
      <c r="G844"/>
    </row>
    <row r="845" spans="7:7" x14ac:dyDescent="0.25">
      <c r="G845"/>
    </row>
    <row r="846" spans="7:7" x14ac:dyDescent="0.25">
      <c r="G846"/>
    </row>
    <row r="847" spans="7:7" x14ac:dyDescent="0.25">
      <c r="G847"/>
    </row>
    <row r="848" spans="7:7" x14ac:dyDescent="0.25">
      <c r="G848"/>
    </row>
    <row r="849" spans="7:7" x14ac:dyDescent="0.25">
      <c r="G849"/>
    </row>
    <row r="850" spans="7:7" x14ac:dyDescent="0.25">
      <c r="G850"/>
    </row>
    <row r="851" spans="7:7" x14ac:dyDescent="0.25">
      <c r="G851"/>
    </row>
    <row r="852" spans="7:7" x14ac:dyDescent="0.25">
      <c r="G852"/>
    </row>
    <row r="853" spans="7:7" x14ac:dyDescent="0.25">
      <c r="G853"/>
    </row>
    <row r="854" spans="7:7" x14ac:dyDescent="0.25">
      <c r="G854"/>
    </row>
    <row r="855" spans="7:7" x14ac:dyDescent="0.25">
      <c r="G855"/>
    </row>
    <row r="856" spans="7:7" x14ac:dyDescent="0.25">
      <c r="G856"/>
    </row>
    <row r="857" spans="7:7" x14ac:dyDescent="0.25">
      <c r="G857"/>
    </row>
    <row r="858" spans="7:7" x14ac:dyDescent="0.25">
      <c r="G858"/>
    </row>
    <row r="859" spans="7:7" x14ac:dyDescent="0.25">
      <c r="G859"/>
    </row>
    <row r="860" spans="7:7" x14ac:dyDescent="0.25">
      <c r="G860"/>
    </row>
    <row r="861" spans="7:7" x14ac:dyDescent="0.25">
      <c r="G861"/>
    </row>
    <row r="862" spans="7:7" x14ac:dyDescent="0.25">
      <c r="G862"/>
    </row>
    <row r="863" spans="7:7" x14ac:dyDescent="0.25">
      <c r="G863"/>
    </row>
    <row r="864" spans="7:7" x14ac:dyDescent="0.25">
      <c r="G864"/>
    </row>
    <row r="865" spans="7:7" x14ac:dyDescent="0.25">
      <c r="G865"/>
    </row>
    <row r="866" spans="7:7" x14ac:dyDescent="0.25">
      <c r="G866"/>
    </row>
    <row r="867" spans="7:7" x14ac:dyDescent="0.25">
      <c r="G867"/>
    </row>
    <row r="868" spans="7:7" x14ac:dyDescent="0.25">
      <c r="G868"/>
    </row>
    <row r="869" spans="7:7" x14ac:dyDescent="0.25">
      <c r="G869"/>
    </row>
    <row r="870" spans="7:7" x14ac:dyDescent="0.25">
      <c r="G870"/>
    </row>
    <row r="871" spans="7:7" x14ac:dyDescent="0.25">
      <c r="G871"/>
    </row>
    <row r="872" spans="7:7" x14ac:dyDescent="0.25">
      <c r="G872"/>
    </row>
    <row r="873" spans="7:7" x14ac:dyDescent="0.25">
      <c r="G873"/>
    </row>
    <row r="874" spans="7:7" x14ac:dyDescent="0.25">
      <c r="G874"/>
    </row>
    <row r="875" spans="7:7" x14ac:dyDescent="0.25">
      <c r="G875"/>
    </row>
    <row r="876" spans="7:7" x14ac:dyDescent="0.25">
      <c r="G876"/>
    </row>
    <row r="877" spans="7:7" x14ac:dyDescent="0.25">
      <c r="G877"/>
    </row>
    <row r="878" spans="7:7" x14ac:dyDescent="0.25">
      <c r="G878"/>
    </row>
    <row r="879" spans="7:7" x14ac:dyDescent="0.25">
      <c r="G879"/>
    </row>
    <row r="880" spans="7:7" x14ac:dyDescent="0.25">
      <c r="G880"/>
    </row>
    <row r="881" spans="7:7" x14ac:dyDescent="0.25">
      <c r="G881"/>
    </row>
    <row r="882" spans="7:7" x14ac:dyDescent="0.25">
      <c r="G882"/>
    </row>
    <row r="883" spans="7:7" x14ac:dyDescent="0.25">
      <c r="G883"/>
    </row>
    <row r="884" spans="7:7" x14ac:dyDescent="0.25">
      <c r="G884"/>
    </row>
    <row r="885" spans="7:7" x14ac:dyDescent="0.25">
      <c r="G885"/>
    </row>
    <row r="886" spans="7:7" x14ac:dyDescent="0.25">
      <c r="G886"/>
    </row>
    <row r="887" spans="7:7" x14ac:dyDescent="0.25">
      <c r="G887"/>
    </row>
    <row r="888" spans="7:7" x14ac:dyDescent="0.25">
      <c r="G888"/>
    </row>
    <row r="889" spans="7:7" x14ac:dyDescent="0.25">
      <c r="G889"/>
    </row>
    <row r="890" spans="7:7" x14ac:dyDescent="0.25">
      <c r="G890"/>
    </row>
    <row r="891" spans="7:7" x14ac:dyDescent="0.25">
      <c r="G891"/>
    </row>
    <row r="892" spans="7:7" x14ac:dyDescent="0.25">
      <c r="G892"/>
    </row>
    <row r="893" spans="7:7" x14ac:dyDescent="0.25">
      <c r="G893"/>
    </row>
    <row r="894" spans="7:7" x14ac:dyDescent="0.25">
      <c r="G894"/>
    </row>
    <row r="895" spans="7:7" x14ac:dyDescent="0.25">
      <c r="G895"/>
    </row>
    <row r="896" spans="7:7" x14ac:dyDescent="0.25">
      <c r="G896"/>
    </row>
    <row r="897" spans="7:7" x14ac:dyDescent="0.25">
      <c r="G897"/>
    </row>
    <row r="898" spans="7:7" x14ac:dyDescent="0.25">
      <c r="G898"/>
    </row>
    <row r="899" spans="7:7" x14ac:dyDescent="0.25">
      <c r="G899"/>
    </row>
    <row r="900" spans="7:7" x14ac:dyDescent="0.25">
      <c r="G900"/>
    </row>
    <row r="901" spans="7:7" x14ac:dyDescent="0.25">
      <c r="G901"/>
    </row>
    <row r="902" spans="7:7" x14ac:dyDescent="0.25">
      <c r="G902"/>
    </row>
    <row r="903" spans="7:7" x14ac:dyDescent="0.25">
      <c r="G903"/>
    </row>
    <row r="904" spans="7:7" x14ac:dyDescent="0.25">
      <c r="G904"/>
    </row>
    <row r="905" spans="7:7" x14ac:dyDescent="0.25">
      <c r="G905"/>
    </row>
    <row r="906" spans="7:7" x14ac:dyDescent="0.25">
      <c r="G906"/>
    </row>
    <row r="907" spans="7:7" x14ac:dyDescent="0.25">
      <c r="G907"/>
    </row>
    <row r="908" spans="7:7" x14ac:dyDescent="0.25">
      <c r="G908"/>
    </row>
    <row r="909" spans="7:7" x14ac:dyDescent="0.25">
      <c r="G909"/>
    </row>
    <row r="910" spans="7:7" x14ac:dyDescent="0.25">
      <c r="G910"/>
    </row>
    <row r="911" spans="7:7" x14ac:dyDescent="0.25">
      <c r="G911"/>
    </row>
    <row r="912" spans="7:7" x14ac:dyDescent="0.25">
      <c r="G912"/>
    </row>
    <row r="913" spans="7:7" x14ac:dyDescent="0.25">
      <c r="G913"/>
    </row>
    <row r="914" spans="7:7" x14ac:dyDescent="0.25">
      <c r="G914"/>
    </row>
    <row r="915" spans="7:7" x14ac:dyDescent="0.25">
      <c r="G915"/>
    </row>
    <row r="916" spans="7:7" x14ac:dyDescent="0.25">
      <c r="G916"/>
    </row>
    <row r="917" spans="7:7" x14ac:dyDescent="0.25">
      <c r="G917"/>
    </row>
    <row r="918" spans="7:7" x14ac:dyDescent="0.25">
      <c r="G918"/>
    </row>
    <row r="919" spans="7:7" x14ac:dyDescent="0.25">
      <c r="G919"/>
    </row>
    <row r="920" spans="7:7" x14ac:dyDescent="0.25">
      <c r="G920"/>
    </row>
    <row r="921" spans="7:7" x14ac:dyDescent="0.25">
      <c r="G921"/>
    </row>
    <row r="922" spans="7:7" x14ac:dyDescent="0.25">
      <c r="G922"/>
    </row>
    <row r="923" spans="7:7" x14ac:dyDescent="0.25">
      <c r="G923"/>
    </row>
    <row r="924" spans="7:7" x14ac:dyDescent="0.25">
      <c r="G924"/>
    </row>
    <row r="925" spans="7:7" x14ac:dyDescent="0.25">
      <c r="G925"/>
    </row>
    <row r="926" spans="7:7" x14ac:dyDescent="0.25">
      <c r="G926"/>
    </row>
    <row r="927" spans="7:7" x14ac:dyDescent="0.25">
      <c r="G927"/>
    </row>
    <row r="928" spans="7:7" x14ac:dyDescent="0.25">
      <c r="G928"/>
    </row>
    <row r="929" spans="7:7" x14ac:dyDescent="0.25">
      <c r="G929"/>
    </row>
    <row r="930" spans="7:7" x14ac:dyDescent="0.25">
      <c r="G930"/>
    </row>
    <row r="931" spans="7:7" x14ac:dyDescent="0.25">
      <c r="G931"/>
    </row>
    <row r="932" spans="7:7" x14ac:dyDescent="0.25">
      <c r="G932"/>
    </row>
    <row r="933" spans="7:7" x14ac:dyDescent="0.25">
      <c r="G933"/>
    </row>
    <row r="934" spans="7:7" x14ac:dyDescent="0.25">
      <c r="G934"/>
    </row>
    <row r="935" spans="7:7" x14ac:dyDescent="0.25">
      <c r="G935"/>
    </row>
    <row r="936" spans="7:7" x14ac:dyDescent="0.25">
      <c r="G936"/>
    </row>
    <row r="937" spans="7:7" x14ac:dyDescent="0.25">
      <c r="G937"/>
    </row>
    <row r="938" spans="7:7" x14ac:dyDescent="0.25">
      <c r="G938"/>
    </row>
    <row r="939" spans="7:7" x14ac:dyDescent="0.25">
      <c r="G939"/>
    </row>
    <row r="940" spans="7:7" x14ac:dyDescent="0.25">
      <c r="G940"/>
    </row>
    <row r="941" spans="7:7" x14ac:dyDescent="0.25">
      <c r="G941"/>
    </row>
    <row r="942" spans="7:7" x14ac:dyDescent="0.25">
      <c r="G942"/>
    </row>
    <row r="943" spans="7:7" x14ac:dyDescent="0.25">
      <c r="G943"/>
    </row>
    <row r="944" spans="7:7" x14ac:dyDescent="0.25">
      <c r="G944"/>
    </row>
    <row r="945" spans="7:7" x14ac:dyDescent="0.25">
      <c r="G945"/>
    </row>
    <row r="946" spans="7:7" x14ac:dyDescent="0.25">
      <c r="G946"/>
    </row>
    <row r="947" spans="7:7" x14ac:dyDescent="0.25">
      <c r="G947"/>
    </row>
    <row r="948" spans="7:7" x14ac:dyDescent="0.25">
      <c r="G948"/>
    </row>
    <row r="949" spans="7:7" x14ac:dyDescent="0.25">
      <c r="G949"/>
    </row>
    <row r="950" spans="7:7" x14ac:dyDescent="0.25">
      <c r="G950"/>
    </row>
    <row r="951" spans="7:7" x14ac:dyDescent="0.25">
      <c r="G951"/>
    </row>
    <row r="952" spans="7:7" x14ac:dyDescent="0.25">
      <c r="G952"/>
    </row>
    <row r="953" spans="7:7" x14ac:dyDescent="0.25">
      <c r="G953"/>
    </row>
    <row r="954" spans="7:7" x14ac:dyDescent="0.25">
      <c r="G954"/>
    </row>
    <row r="955" spans="7:7" x14ac:dyDescent="0.25">
      <c r="G955"/>
    </row>
    <row r="956" spans="7:7" x14ac:dyDescent="0.25">
      <c r="G956"/>
    </row>
    <row r="957" spans="7:7" x14ac:dyDescent="0.25">
      <c r="G957"/>
    </row>
    <row r="958" spans="7:7" x14ac:dyDescent="0.25">
      <c r="G958"/>
    </row>
    <row r="959" spans="7:7" x14ac:dyDescent="0.25">
      <c r="G959"/>
    </row>
    <row r="960" spans="7:7" x14ac:dyDescent="0.25">
      <c r="G960"/>
    </row>
    <row r="961" spans="7:7" x14ac:dyDescent="0.25">
      <c r="G961"/>
    </row>
    <row r="962" spans="7:7" x14ac:dyDescent="0.25">
      <c r="G962"/>
    </row>
    <row r="963" spans="7:7" x14ac:dyDescent="0.25">
      <c r="G963"/>
    </row>
    <row r="964" spans="7:7" x14ac:dyDescent="0.25">
      <c r="G964"/>
    </row>
    <row r="965" spans="7:7" x14ac:dyDescent="0.25">
      <c r="G965"/>
    </row>
    <row r="966" spans="7:7" x14ac:dyDescent="0.25">
      <c r="G966"/>
    </row>
    <row r="967" spans="7:7" x14ac:dyDescent="0.25">
      <c r="G967"/>
    </row>
    <row r="968" spans="7:7" x14ac:dyDescent="0.25">
      <c r="G968"/>
    </row>
    <row r="969" spans="7:7" x14ac:dyDescent="0.25">
      <c r="G969"/>
    </row>
    <row r="970" spans="7:7" x14ac:dyDescent="0.25">
      <c r="G970"/>
    </row>
    <row r="971" spans="7:7" x14ac:dyDescent="0.25">
      <c r="G971"/>
    </row>
    <row r="972" spans="7:7" x14ac:dyDescent="0.25">
      <c r="G972"/>
    </row>
    <row r="973" spans="7:7" x14ac:dyDescent="0.25">
      <c r="G973"/>
    </row>
    <row r="974" spans="7:7" x14ac:dyDescent="0.25">
      <c r="G974"/>
    </row>
    <row r="975" spans="7:7" x14ac:dyDescent="0.25">
      <c r="G975"/>
    </row>
    <row r="976" spans="7:7" x14ac:dyDescent="0.25">
      <c r="G976"/>
    </row>
    <row r="977" spans="7:7" x14ac:dyDescent="0.25">
      <c r="G977"/>
    </row>
    <row r="978" spans="7:7" x14ac:dyDescent="0.25">
      <c r="G978"/>
    </row>
    <row r="979" spans="7:7" x14ac:dyDescent="0.25">
      <c r="G979"/>
    </row>
    <row r="980" spans="7:7" x14ac:dyDescent="0.25">
      <c r="G980"/>
    </row>
    <row r="981" spans="7:7" x14ac:dyDescent="0.25">
      <c r="G981"/>
    </row>
    <row r="982" spans="7:7" x14ac:dyDescent="0.25">
      <c r="G982"/>
    </row>
    <row r="983" spans="7:7" x14ac:dyDescent="0.25">
      <c r="G983"/>
    </row>
    <row r="984" spans="7:7" x14ac:dyDescent="0.25">
      <c r="G984"/>
    </row>
    <row r="985" spans="7:7" x14ac:dyDescent="0.25">
      <c r="G985"/>
    </row>
    <row r="986" spans="7:7" x14ac:dyDescent="0.25">
      <c r="G986"/>
    </row>
    <row r="987" spans="7:7" x14ac:dyDescent="0.25">
      <c r="G987"/>
    </row>
    <row r="988" spans="7:7" x14ac:dyDescent="0.25">
      <c r="G988"/>
    </row>
    <row r="989" spans="7:7" x14ac:dyDescent="0.25">
      <c r="G989"/>
    </row>
    <row r="990" spans="7:7" x14ac:dyDescent="0.25">
      <c r="G990"/>
    </row>
    <row r="991" spans="7:7" x14ac:dyDescent="0.25">
      <c r="G991"/>
    </row>
    <row r="992" spans="7:7" x14ac:dyDescent="0.25">
      <c r="G992"/>
    </row>
    <row r="993" spans="7:7" x14ac:dyDescent="0.25">
      <c r="G993"/>
    </row>
    <row r="994" spans="7:7" x14ac:dyDescent="0.25">
      <c r="G994"/>
    </row>
    <row r="995" spans="7:7" x14ac:dyDescent="0.25">
      <c r="G995"/>
    </row>
    <row r="996" spans="7:7" x14ac:dyDescent="0.25">
      <c r="G996"/>
    </row>
    <row r="997" spans="7:7" x14ac:dyDescent="0.25">
      <c r="G997"/>
    </row>
    <row r="998" spans="7:7" x14ac:dyDescent="0.25">
      <c r="G998"/>
    </row>
    <row r="999" spans="7:7" x14ac:dyDescent="0.25">
      <c r="G999"/>
    </row>
    <row r="1000" spans="7:7" x14ac:dyDescent="0.25">
      <c r="G1000"/>
    </row>
    <row r="1001" spans="7:7" x14ac:dyDescent="0.25">
      <c r="G1001"/>
    </row>
    <row r="1002" spans="7:7" x14ac:dyDescent="0.25">
      <c r="G1002"/>
    </row>
    <row r="1003" spans="7:7" x14ac:dyDescent="0.25">
      <c r="G1003"/>
    </row>
    <row r="1004" spans="7:7" x14ac:dyDescent="0.25">
      <c r="G1004"/>
    </row>
    <row r="1005" spans="7:7" x14ac:dyDescent="0.25">
      <c r="G1005"/>
    </row>
    <row r="1006" spans="7:7" x14ac:dyDescent="0.25">
      <c r="G1006"/>
    </row>
    <row r="1007" spans="7:7" x14ac:dyDescent="0.25">
      <c r="G1007"/>
    </row>
    <row r="1008" spans="7:7" x14ac:dyDescent="0.25">
      <c r="G1008"/>
    </row>
    <row r="1009" spans="7:7" x14ac:dyDescent="0.25">
      <c r="G1009"/>
    </row>
    <row r="1010" spans="7:7" x14ac:dyDescent="0.25">
      <c r="G1010"/>
    </row>
    <row r="1011" spans="7:7" x14ac:dyDescent="0.25">
      <c r="G1011"/>
    </row>
    <row r="1012" spans="7:7" x14ac:dyDescent="0.25">
      <c r="G1012"/>
    </row>
    <row r="1013" spans="7:7" x14ac:dyDescent="0.25">
      <c r="G1013"/>
    </row>
    <row r="1014" spans="7:7" x14ac:dyDescent="0.25">
      <c r="G1014"/>
    </row>
    <row r="1015" spans="7:7" x14ac:dyDescent="0.25">
      <c r="G1015"/>
    </row>
    <row r="1016" spans="7:7" x14ac:dyDescent="0.25">
      <c r="G1016"/>
    </row>
    <row r="1017" spans="7:7" x14ac:dyDescent="0.25">
      <c r="G1017"/>
    </row>
    <row r="1018" spans="7:7" x14ac:dyDescent="0.25">
      <c r="G1018"/>
    </row>
    <row r="1019" spans="7:7" x14ac:dyDescent="0.25">
      <c r="G1019"/>
    </row>
    <row r="1020" spans="7:7" x14ac:dyDescent="0.25">
      <c r="G1020"/>
    </row>
    <row r="1021" spans="7:7" x14ac:dyDescent="0.25">
      <c r="G1021"/>
    </row>
    <row r="1022" spans="7:7" x14ac:dyDescent="0.25">
      <c r="G1022"/>
    </row>
    <row r="1023" spans="7:7" x14ac:dyDescent="0.25">
      <c r="G1023"/>
    </row>
    <row r="1024" spans="7:7" x14ac:dyDescent="0.25">
      <c r="G1024"/>
    </row>
    <row r="1025" spans="7:7" x14ac:dyDescent="0.25">
      <c r="G1025"/>
    </row>
    <row r="1026" spans="7:7" x14ac:dyDescent="0.25">
      <c r="G1026"/>
    </row>
    <row r="1027" spans="7:7" x14ac:dyDescent="0.25">
      <c r="G1027"/>
    </row>
    <row r="1028" spans="7:7" x14ac:dyDescent="0.25">
      <c r="G1028"/>
    </row>
    <row r="1029" spans="7:7" x14ac:dyDescent="0.25">
      <c r="G1029"/>
    </row>
    <row r="1030" spans="7:7" x14ac:dyDescent="0.25">
      <c r="G1030"/>
    </row>
    <row r="1031" spans="7:7" x14ac:dyDescent="0.25">
      <c r="G1031"/>
    </row>
    <row r="1032" spans="7:7" x14ac:dyDescent="0.25">
      <c r="G1032"/>
    </row>
    <row r="1033" spans="7:7" x14ac:dyDescent="0.25">
      <c r="G1033"/>
    </row>
    <row r="1034" spans="7:7" x14ac:dyDescent="0.25">
      <c r="G1034"/>
    </row>
    <row r="1035" spans="7:7" x14ac:dyDescent="0.25">
      <c r="G1035"/>
    </row>
    <row r="1036" spans="7:7" x14ac:dyDescent="0.25">
      <c r="G1036"/>
    </row>
    <row r="1037" spans="7:7" x14ac:dyDescent="0.25">
      <c r="G1037"/>
    </row>
    <row r="1038" spans="7:7" x14ac:dyDescent="0.25">
      <c r="G1038"/>
    </row>
    <row r="1039" spans="7:7" x14ac:dyDescent="0.25">
      <c r="G1039"/>
    </row>
    <row r="1040" spans="7:7" x14ac:dyDescent="0.25">
      <c r="G1040"/>
    </row>
    <row r="1041" spans="7:7" x14ac:dyDescent="0.25">
      <c r="G1041"/>
    </row>
    <row r="1042" spans="7:7" x14ac:dyDescent="0.25">
      <c r="G1042"/>
    </row>
    <row r="1043" spans="7:7" x14ac:dyDescent="0.25">
      <c r="G1043"/>
    </row>
    <row r="1044" spans="7:7" x14ac:dyDescent="0.25">
      <c r="G1044"/>
    </row>
    <row r="1045" spans="7:7" x14ac:dyDescent="0.25">
      <c r="G1045"/>
    </row>
    <row r="1046" spans="7:7" x14ac:dyDescent="0.25">
      <c r="G1046"/>
    </row>
    <row r="1047" spans="7:7" x14ac:dyDescent="0.25">
      <c r="G1047"/>
    </row>
    <row r="1048" spans="7:7" x14ac:dyDescent="0.25">
      <c r="G1048"/>
    </row>
    <row r="1049" spans="7:7" x14ac:dyDescent="0.25">
      <c r="G1049"/>
    </row>
    <row r="1050" spans="7:7" x14ac:dyDescent="0.25">
      <c r="G1050"/>
    </row>
    <row r="1051" spans="7:7" x14ac:dyDescent="0.25">
      <c r="G1051"/>
    </row>
    <row r="1052" spans="7:7" x14ac:dyDescent="0.25">
      <c r="G1052"/>
    </row>
    <row r="1053" spans="7:7" x14ac:dyDescent="0.25">
      <c r="G1053"/>
    </row>
    <row r="1054" spans="7:7" x14ac:dyDescent="0.25">
      <c r="G1054"/>
    </row>
    <row r="1055" spans="7:7" x14ac:dyDescent="0.25">
      <c r="G1055"/>
    </row>
    <row r="1056" spans="7:7" x14ac:dyDescent="0.25">
      <c r="G1056"/>
    </row>
    <row r="1057" spans="7:7" x14ac:dyDescent="0.25">
      <c r="G1057"/>
    </row>
    <row r="1058" spans="7:7" x14ac:dyDescent="0.25">
      <c r="G1058"/>
    </row>
    <row r="1059" spans="7:7" x14ac:dyDescent="0.25">
      <c r="G1059"/>
    </row>
    <row r="1060" spans="7:7" x14ac:dyDescent="0.25">
      <c r="G1060"/>
    </row>
    <row r="1061" spans="7:7" x14ac:dyDescent="0.25">
      <c r="G1061"/>
    </row>
    <row r="1062" spans="7:7" x14ac:dyDescent="0.25">
      <c r="G1062"/>
    </row>
    <row r="1063" spans="7:7" x14ac:dyDescent="0.25">
      <c r="G1063"/>
    </row>
    <row r="1064" spans="7:7" x14ac:dyDescent="0.25">
      <c r="G1064"/>
    </row>
    <row r="1065" spans="7:7" x14ac:dyDescent="0.25">
      <c r="G1065"/>
    </row>
    <row r="1066" spans="7:7" x14ac:dyDescent="0.25">
      <c r="G1066"/>
    </row>
    <row r="1067" spans="7:7" x14ac:dyDescent="0.25">
      <c r="G1067"/>
    </row>
    <row r="1068" spans="7:7" x14ac:dyDescent="0.25">
      <c r="G1068"/>
    </row>
    <row r="1069" spans="7:7" x14ac:dyDescent="0.25">
      <c r="G1069"/>
    </row>
    <row r="1070" spans="7:7" x14ac:dyDescent="0.25">
      <c r="G1070"/>
    </row>
    <row r="1071" spans="7:7" x14ac:dyDescent="0.25">
      <c r="G1071"/>
    </row>
    <row r="1072" spans="7:7" x14ac:dyDescent="0.25">
      <c r="G1072"/>
    </row>
    <row r="1073" spans="7:7" x14ac:dyDescent="0.25">
      <c r="G1073"/>
    </row>
    <row r="1074" spans="7:7" x14ac:dyDescent="0.25">
      <c r="G1074"/>
    </row>
    <row r="1075" spans="7:7" x14ac:dyDescent="0.25">
      <c r="G1075"/>
    </row>
    <row r="1076" spans="7:7" x14ac:dyDescent="0.25">
      <c r="G1076"/>
    </row>
    <row r="1077" spans="7:7" x14ac:dyDescent="0.25">
      <c r="G1077"/>
    </row>
    <row r="1078" spans="7:7" x14ac:dyDescent="0.25">
      <c r="G1078"/>
    </row>
    <row r="1079" spans="7:7" x14ac:dyDescent="0.25">
      <c r="G1079"/>
    </row>
    <row r="1080" spans="7:7" x14ac:dyDescent="0.25">
      <c r="G1080"/>
    </row>
    <row r="1081" spans="7:7" x14ac:dyDescent="0.25">
      <c r="G1081"/>
    </row>
    <row r="1082" spans="7:7" x14ac:dyDescent="0.25">
      <c r="G1082"/>
    </row>
    <row r="1083" spans="7:7" x14ac:dyDescent="0.25">
      <c r="G1083"/>
    </row>
    <row r="1084" spans="7:7" x14ac:dyDescent="0.25">
      <c r="G1084"/>
    </row>
    <row r="1085" spans="7:7" x14ac:dyDescent="0.25">
      <c r="G1085"/>
    </row>
    <row r="1086" spans="7:7" x14ac:dyDescent="0.25">
      <c r="G1086"/>
    </row>
    <row r="1087" spans="7:7" x14ac:dyDescent="0.25">
      <c r="G1087"/>
    </row>
    <row r="1088" spans="7:7" x14ac:dyDescent="0.25">
      <c r="G1088"/>
    </row>
    <row r="1089" spans="7:7" x14ac:dyDescent="0.25">
      <c r="G1089"/>
    </row>
    <row r="1090" spans="7:7" x14ac:dyDescent="0.25">
      <c r="G1090"/>
    </row>
    <row r="1091" spans="7:7" x14ac:dyDescent="0.25">
      <c r="G1091"/>
    </row>
    <row r="1092" spans="7:7" x14ac:dyDescent="0.25">
      <c r="G1092"/>
    </row>
    <row r="1093" spans="7:7" x14ac:dyDescent="0.25">
      <c r="G1093"/>
    </row>
    <row r="1094" spans="7:7" x14ac:dyDescent="0.25">
      <c r="G1094"/>
    </row>
    <row r="1095" spans="7:7" x14ac:dyDescent="0.25">
      <c r="G1095"/>
    </row>
    <row r="1096" spans="7:7" x14ac:dyDescent="0.25">
      <c r="G1096"/>
    </row>
    <row r="1097" spans="7:7" x14ac:dyDescent="0.25">
      <c r="G1097"/>
    </row>
    <row r="1098" spans="7:7" x14ac:dyDescent="0.25">
      <c r="G1098"/>
    </row>
    <row r="1099" spans="7:7" x14ac:dyDescent="0.25">
      <c r="G1099"/>
    </row>
    <row r="1100" spans="7:7" x14ac:dyDescent="0.25">
      <c r="G1100"/>
    </row>
    <row r="1101" spans="7:7" x14ac:dyDescent="0.25">
      <c r="G1101"/>
    </row>
    <row r="1102" spans="7:7" x14ac:dyDescent="0.25">
      <c r="G1102"/>
    </row>
    <row r="1103" spans="7:7" x14ac:dyDescent="0.25">
      <c r="G1103"/>
    </row>
    <row r="1104" spans="7:7" x14ac:dyDescent="0.25">
      <c r="G1104"/>
    </row>
    <row r="1105" spans="7:7" x14ac:dyDescent="0.25">
      <c r="G1105"/>
    </row>
    <row r="1106" spans="7:7" x14ac:dyDescent="0.25">
      <c r="G1106"/>
    </row>
    <row r="1107" spans="7:7" x14ac:dyDescent="0.25">
      <c r="G1107"/>
    </row>
    <row r="1108" spans="7:7" x14ac:dyDescent="0.25">
      <c r="G1108"/>
    </row>
    <row r="1109" spans="7:7" x14ac:dyDescent="0.25">
      <c r="G1109"/>
    </row>
    <row r="1110" spans="7:7" x14ac:dyDescent="0.25">
      <c r="G1110"/>
    </row>
    <row r="1111" spans="7:7" x14ac:dyDescent="0.25">
      <c r="G1111"/>
    </row>
    <row r="1112" spans="7:7" x14ac:dyDescent="0.25">
      <c r="G1112"/>
    </row>
    <row r="1113" spans="7:7" x14ac:dyDescent="0.25">
      <c r="G1113"/>
    </row>
    <row r="1114" spans="7:7" x14ac:dyDescent="0.25">
      <c r="G1114"/>
    </row>
    <row r="1115" spans="7:7" x14ac:dyDescent="0.25">
      <c r="G1115"/>
    </row>
    <row r="1116" spans="7:7" x14ac:dyDescent="0.25">
      <c r="G1116"/>
    </row>
    <row r="1117" spans="7:7" x14ac:dyDescent="0.25">
      <c r="G1117"/>
    </row>
    <row r="1118" spans="7:7" x14ac:dyDescent="0.25">
      <c r="G1118"/>
    </row>
    <row r="1119" spans="7:7" x14ac:dyDescent="0.25">
      <c r="G1119"/>
    </row>
    <row r="1120" spans="7:7" x14ac:dyDescent="0.25">
      <c r="G1120"/>
    </row>
    <row r="1121" spans="7:7" x14ac:dyDescent="0.25">
      <c r="G1121"/>
    </row>
    <row r="1122" spans="7:7" x14ac:dyDescent="0.25">
      <c r="G1122"/>
    </row>
    <row r="1123" spans="7:7" x14ac:dyDescent="0.25">
      <c r="G1123"/>
    </row>
    <row r="1124" spans="7:7" x14ac:dyDescent="0.25">
      <c r="G1124"/>
    </row>
    <row r="1125" spans="7:7" x14ac:dyDescent="0.25">
      <c r="G1125"/>
    </row>
    <row r="1126" spans="7:7" x14ac:dyDescent="0.25">
      <c r="G1126"/>
    </row>
    <row r="1127" spans="7:7" x14ac:dyDescent="0.25">
      <c r="G1127"/>
    </row>
    <row r="1128" spans="7:7" x14ac:dyDescent="0.25">
      <c r="G1128"/>
    </row>
    <row r="1129" spans="7:7" x14ac:dyDescent="0.25">
      <c r="G1129"/>
    </row>
    <row r="1130" spans="7:7" x14ac:dyDescent="0.25">
      <c r="G1130"/>
    </row>
    <row r="1131" spans="7:7" x14ac:dyDescent="0.25">
      <c r="G1131"/>
    </row>
    <row r="1132" spans="7:7" x14ac:dyDescent="0.25">
      <c r="G1132"/>
    </row>
    <row r="1133" spans="7:7" x14ac:dyDescent="0.25">
      <c r="G1133"/>
    </row>
    <row r="1134" spans="7:7" x14ac:dyDescent="0.25">
      <c r="G1134"/>
    </row>
    <row r="1135" spans="7:7" x14ac:dyDescent="0.25">
      <c r="G1135"/>
    </row>
    <row r="1136" spans="7:7" x14ac:dyDescent="0.25">
      <c r="G1136"/>
    </row>
    <row r="1137" spans="7:7" x14ac:dyDescent="0.25">
      <c r="G1137"/>
    </row>
    <row r="1138" spans="7:7" x14ac:dyDescent="0.25">
      <c r="G1138"/>
    </row>
    <row r="1139" spans="7:7" x14ac:dyDescent="0.25">
      <c r="G1139"/>
    </row>
    <row r="1140" spans="7:7" x14ac:dyDescent="0.25">
      <c r="G1140"/>
    </row>
    <row r="1141" spans="7:7" x14ac:dyDescent="0.25">
      <c r="G1141"/>
    </row>
    <row r="1142" spans="7:7" x14ac:dyDescent="0.25">
      <c r="G1142"/>
    </row>
    <row r="1143" spans="7:7" x14ac:dyDescent="0.25">
      <c r="G1143"/>
    </row>
    <row r="1144" spans="7:7" x14ac:dyDescent="0.25">
      <c r="G1144"/>
    </row>
    <row r="1145" spans="7:7" x14ac:dyDescent="0.25">
      <c r="G1145"/>
    </row>
    <row r="1146" spans="7:7" x14ac:dyDescent="0.25">
      <c r="G1146"/>
    </row>
    <row r="1147" spans="7:7" x14ac:dyDescent="0.25">
      <c r="G1147"/>
    </row>
    <row r="1148" spans="7:7" x14ac:dyDescent="0.25">
      <c r="G1148"/>
    </row>
    <row r="1149" spans="7:7" x14ac:dyDescent="0.25">
      <c r="G1149"/>
    </row>
    <row r="1150" spans="7:7" x14ac:dyDescent="0.25">
      <c r="G1150"/>
    </row>
    <row r="1151" spans="7:7" x14ac:dyDescent="0.25">
      <c r="G1151"/>
    </row>
    <row r="1152" spans="7:7" x14ac:dyDescent="0.25">
      <c r="G1152"/>
    </row>
    <row r="1153" spans="7:7" x14ac:dyDescent="0.25">
      <c r="G1153"/>
    </row>
    <row r="1154" spans="7:7" x14ac:dyDescent="0.25">
      <c r="G1154"/>
    </row>
    <row r="1155" spans="7:7" x14ac:dyDescent="0.25">
      <c r="G1155"/>
    </row>
    <row r="1156" spans="7:7" x14ac:dyDescent="0.25">
      <c r="G1156"/>
    </row>
    <row r="1157" spans="7:7" x14ac:dyDescent="0.25">
      <c r="G1157"/>
    </row>
    <row r="1158" spans="7:7" x14ac:dyDescent="0.25">
      <c r="G1158"/>
    </row>
    <row r="1159" spans="7:7" x14ac:dyDescent="0.25">
      <c r="G1159"/>
    </row>
    <row r="1160" spans="7:7" x14ac:dyDescent="0.25">
      <c r="G1160"/>
    </row>
    <row r="1161" spans="7:7" x14ac:dyDescent="0.25">
      <c r="G1161"/>
    </row>
    <row r="1162" spans="7:7" x14ac:dyDescent="0.25">
      <c r="G1162"/>
    </row>
    <row r="1163" spans="7:7" x14ac:dyDescent="0.25">
      <c r="G1163"/>
    </row>
    <row r="1164" spans="7:7" x14ac:dyDescent="0.25">
      <c r="G1164"/>
    </row>
    <row r="1165" spans="7:7" x14ac:dyDescent="0.25">
      <c r="G1165"/>
    </row>
    <row r="1166" spans="7:7" x14ac:dyDescent="0.25">
      <c r="G1166"/>
    </row>
    <row r="1167" spans="7:7" x14ac:dyDescent="0.25">
      <c r="G1167"/>
    </row>
    <row r="1168" spans="7:7" x14ac:dyDescent="0.25">
      <c r="G1168"/>
    </row>
    <row r="1169" spans="7:7" x14ac:dyDescent="0.25">
      <c r="G1169"/>
    </row>
    <row r="1170" spans="7:7" x14ac:dyDescent="0.25">
      <c r="G1170"/>
    </row>
    <row r="1171" spans="7:7" x14ac:dyDescent="0.25">
      <c r="G1171"/>
    </row>
    <row r="1172" spans="7:7" x14ac:dyDescent="0.25">
      <c r="G1172"/>
    </row>
    <row r="1173" spans="7:7" x14ac:dyDescent="0.25">
      <c r="G1173"/>
    </row>
    <row r="1174" spans="7:7" x14ac:dyDescent="0.25">
      <c r="G1174"/>
    </row>
    <row r="1175" spans="7:7" x14ac:dyDescent="0.25">
      <c r="G1175"/>
    </row>
    <row r="1176" spans="7:7" x14ac:dyDescent="0.25">
      <c r="G1176"/>
    </row>
    <row r="1177" spans="7:7" x14ac:dyDescent="0.25">
      <c r="G1177"/>
    </row>
    <row r="1178" spans="7:7" x14ac:dyDescent="0.25">
      <c r="G1178"/>
    </row>
    <row r="1179" spans="7:7" x14ac:dyDescent="0.25">
      <c r="G1179"/>
    </row>
    <row r="1180" spans="7:7" x14ac:dyDescent="0.25">
      <c r="G1180"/>
    </row>
    <row r="1181" spans="7:7" x14ac:dyDescent="0.25">
      <c r="G1181"/>
    </row>
    <row r="1182" spans="7:7" x14ac:dyDescent="0.25">
      <c r="G1182"/>
    </row>
    <row r="1183" spans="7:7" x14ac:dyDescent="0.25">
      <c r="G1183"/>
    </row>
    <row r="1184" spans="7:7" x14ac:dyDescent="0.25">
      <c r="G1184"/>
    </row>
    <row r="1185" spans="7:7" x14ac:dyDescent="0.25">
      <c r="G1185"/>
    </row>
    <row r="1186" spans="7:7" x14ac:dyDescent="0.25">
      <c r="G1186"/>
    </row>
    <row r="1187" spans="7:7" x14ac:dyDescent="0.25">
      <c r="G1187"/>
    </row>
    <row r="1188" spans="7:7" x14ac:dyDescent="0.25">
      <c r="G1188"/>
    </row>
    <row r="1189" spans="7:7" x14ac:dyDescent="0.25">
      <c r="G1189"/>
    </row>
    <row r="1190" spans="7:7" x14ac:dyDescent="0.25">
      <c r="G1190"/>
    </row>
    <row r="1191" spans="7:7" x14ac:dyDescent="0.25">
      <c r="G1191"/>
    </row>
    <row r="1192" spans="7:7" x14ac:dyDescent="0.25">
      <c r="G1192"/>
    </row>
    <row r="1193" spans="7:7" x14ac:dyDescent="0.25">
      <c r="G1193"/>
    </row>
    <row r="1194" spans="7:7" x14ac:dyDescent="0.25">
      <c r="G1194"/>
    </row>
    <row r="1195" spans="7:7" x14ac:dyDescent="0.25">
      <c r="G1195"/>
    </row>
    <row r="1196" spans="7:7" x14ac:dyDescent="0.25">
      <c r="G1196"/>
    </row>
    <row r="1197" spans="7:7" x14ac:dyDescent="0.25">
      <c r="G1197"/>
    </row>
    <row r="1198" spans="7:7" x14ac:dyDescent="0.25">
      <c r="G1198"/>
    </row>
    <row r="1199" spans="7:7" x14ac:dyDescent="0.25">
      <c r="G1199"/>
    </row>
    <row r="1200" spans="7:7" x14ac:dyDescent="0.25">
      <c r="G1200"/>
    </row>
    <row r="1201" spans="7:7" x14ac:dyDescent="0.25">
      <c r="G1201"/>
    </row>
    <row r="1202" spans="7:7" x14ac:dyDescent="0.25">
      <c r="G1202"/>
    </row>
    <row r="1203" spans="7:7" x14ac:dyDescent="0.25">
      <c r="G1203"/>
    </row>
    <row r="1204" spans="7:7" x14ac:dyDescent="0.25">
      <c r="G1204"/>
    </row>
    <row r="1205" spans="7:7" x14ac:dyDescent="0.25">
      <c r="G1205"/>
    </row>
    <row r="1206" spans="7:7" x14ac:dyDescent="0.25">
      <c r="G1206"/>
    </row>
    <row r="1207" spans="7:7" x14ac:dyDescent="0.25">
      <c r="G1207"/>
    </row>
    <row r="1208" spans="7:7" x14ac:dyDescent="0.25">
      <c r="G1208"/>
    </row>
    <row r="1209" spans="7:7" x14ac:dyDescent="0.25">
      <c r="G1209"/>
    </row>
    <row r="1210" spans="7:7" x14ac:dyDescent="0.25">
      <c r="G1210"/>
    </row>
    <row r="1211" spans="7:7" x14ac:dyDescent="0.25">
      <c r="G1211"/>
    </row>
    <row r="1212" spans="7:7" x14ac:dyDescent="0.25">
      <c r="G1212"/>
    </row>
    <row r="1213" spans="7:7" x14ac:dyDescent="0.25">
      <c r="G1213"/>
    </row>
    <row r="1214" spans="7:7" x14ac:dyDescent="0.25">
      <c r="G1214"/>
    </row>
    <row r="1215" spans="7:7" x14ac:dyDescent="0.25">
      <c r="G1215"/>
    </row>
    <row r="1216" spans="7:7" x14ac:dyDescent="0.25">
      <c r="G1216"/>
    </row>
    <row r="1217" spans="7:7" x14ac:dyDescent="0.25">
      <c r="G1217"/>
    </row>
    <row r="1218" spans="7:7" x14ac:dyDescent="0.25">
      <c r="G1218"/>
    </row>
    <row r="1219" spans="7:7" x14ac:dyDescent="0.25">
      <c r="G1219"/>
    </row>
    <row r="1220" spans="7:7" x14ac:dyDescent="0.25">
      <c r="G1220"/>
    </row>
    <row r="1221" spans="7:7" x14ac:dyDescent="0.25">
      <c r="G1221"/>
    </row>
    <row r="1222" spans="7:7" x14ac:dyDescent="0.25">
      <c r="G1222"/>
    </row>
    <row r="1223" spans="7:7" x14ac:dyDescent="0.25">
      <c r="G1223"/>
    </row>
    <row r="1224" spans="7:7" x14ac:dyDescent="0.25">
      <c r="G1224"/>
    </row>
    <row r="1225" spans="7:7" x14ac:dyDescent="0.25">
      <c r="G1225"/>
    </row>
    <row r="1226" spans="7:7" x14ac:dyDescent="0.25">
      <c r="G1226"/>
    </row>
    <row r="1227" spans="7:7" x14ac:dyDescent="0.25">
      <c r="G1227"/>
    </row>
    <row r="1228" spans="7:7" x14ac:dyDescent="0.25">
      <c r="G1228"/>
    </row>
    <row r="1229" spans="7:7" x14ac:dyDescent="0.25">
      <c r="G1229"/>
    </row>
    <row r="1230" spans="7:7" x14ac:dyDescent="0.25">
      <c r="G1230"/>
    </row>
    <row r="1231" spans="7:7" x14ac:dyDescent="0.25">
      <c r="G1231"/>
    </row>
    <row r="1232" spans="7:7" x14ac:dyDescent="0.25">
      <c r="G1232"/>
    </row>
    <row r="1233" spans="7:7" x14ac:dyDescent="0.25">
      <c r="G1233"/>
    </row>
    <row r="1234" spans="7:7" x14ac:dyDescent="0.25">
      <c r="G1234"/>
    </row>
    <row r="1235" spans="7:7" x14ac:dyDescent="0.25">
      <c r="G1235"/>
    </row>
    <row r="1236" spans="7:7" x14ac:dyDescent="0.25">
      <c r="G1236"/>
    </row>
    <row r="1237" spans="7:7" x14ac:dyDescent="0.25">
      <c r="G1237"/>
    </row>
    <row r="1238" spans="7:7" x14ac:dyDescent="0.25">
      <c r="G1238"/>
    </row>
    <row r="1239" spans="7:7" x14ac:dyDescent="0.25">
      <c r="G1239"/>
    </row>
    <row r="1240" spans="7:7" x14ac:dyDescent="0.25">
      <c r="G1240"/>
    </row>
    <row r="1241" spans="7:7" x14ac:dyDescent="0.25">
      <c r="G1241"/>
    </row>
    <row r="1242" spans="7:7" x14ac:dyDescent="0.25">
      <c r="G1242"/>
    </row>
    <row r="1243" spans="7:7" x14ac:dyDescent="0.25">
      <c r="G1243"/>
    </row>
    <row r="1244" spans="7:7" x14ac:dyDescent="0.25">
      <c r="G1244"/>
    </row>
    <row r="1245" spans="7:7" x14ac:dyDescent="0.25">
      <c r="G1245"/>
    </row>
    <row r="1246" spans="7:7" x14ac:dyDescent="0.25">
      <c r="G1246"/>
    </row>
    <row r="1247" spans="7:7" x14ac:dyDescent="0.25">
      <c r="G1247"/>
    </row>
    <row r="1248" spans="7:7" x14ac:dyDescent="0.25">
      <c r="G1248"/>
    </row>
    <row r="1249" spans="7:7" x14ac:dyDescent="0.25">
      <c r="G1249"/>
    </row>
    <row r="1250" spans="7:7" x14ac:dyDescent="0.25">
      <c r="G1250"/>
    </row>
    <row r="1251" spans="7:7" x14ac:dyDescent="0.25">
      <c r="G1251"/>
    </row>
    <row r="1252" spans="7:7" x14ac:dyDescent="0.25">
      <c r="G1252"/>
    </row>
    <row r="1253" spans="7:7" x14ac:dyDescent="0.25">
      <c r="G1253"/>
    </row>
    <row r="1254" spans="7:7" x14ac:dyDescent="0.25">
      <c r="G1254"/>
    </row>
    <row r="1255" spans="7:7" x14ac:dyDescent="0.25">
      <c r="G1255"/>
    </row>
    <row r="1256" spans="7:7" x14ac:dyDescent="0.25">
      <c r="G1256"/>
    </row>
    <row r="1257" spans="7:7" x14ac:dyDescent="0.25">
      <c r="G1257"/>
    </row>
    <row r="1258" spans="7:7" x14ac:dyDescent="0.25">
      <c r="G1258"/>
    </row>
    <row r="1259" spans="7:7" x14ac:dyDescent="0.25">
      <c r="G1259"/>
    </row>
    <row r="1260" spans="7:7" x14ac:dyDescent="0.25">
      <c r="G1260"/>
    </row>
    <row r="1261" spans="7:7" x14ac:dyDescent="0.25">
      <c r="G1261"/>
    </row>
    <row r="1262" spans="7:7" x14ac:dyDescent="0.25">
      <c r="G1262"/>
    </row>
    <row r="1263" spans="7:7" x14ac:dyDescent="0.25">
      <c r="G1263"/>
    </row>
    <row r="1264" spans="7:7" x14ac:dyDescent="0.25">
      <c r="G1264"/>
    </row>
    <row r="1265" spans="7:7" x14ac:dyDescent="0.25">
      <c r="G1265"/>
    </row>
    <row r="1266" spans="7:7" x14ac:dyDescent="0.25">
      <c r="G1266"/>
    </row>
    <row r="1267" spans="7:7" x14ac:dyDescent="0.25">
      <c r="G1267"/>
    </row>
    <row r="1268" spans="7:7" x14ac:dyDescent="0.25">
      <c r="G1268"/>
    </row>
    <row r="1269" spans="7:7" x14ac:dyDescent="0.25">
      <c r="G1269"/>
    </row>
    <row r="1270" spans="7:7" x14ac:dyDescent="0.25">
      <c r="G1270"/>
    </row>
    <row r="1271" spans="7:7" x14ac:dyDescent="0.25">
      <c r="G1271"/>
    </row>
    <row r="1272" spans="7:7" x14ac:dyDescent="0.25">
      <c r="G1272"/>
    </row>
    <row r="1273" spans="7:7" x14ac:dyDescent="0.25">
      <c r="G1273"/>
    </row>
    <row r="1274" spans="7:7" x14ac:dyDescent="0.25">
      <c r="G1274"/>
    </row>
    <row r="1275" spans="7:7" x14ac:dyDescent="0.25">
      <c r="G1275"/>
    </row>
    <row r="1276" spans="7:7" x14ac:dyDescent="0.25">
      <c r="G1276"/>
    </row>
    <row r="1277" spans="7:7" x14ac:dyDescent="0.25">
      <c r="G1277"/>
    </row>
    <row r="1278" spans="7:7" x14ac:dyDescent="0.25">
      <c r="G1278"/>
    </row>
    <row r="1279" spans="7:7" x14ac:dyDescent="0.25">
      <c r="G1279"/>
    </row>
    <row r="1280" spans="7:7" x14ac:dyDescent="0.25">
      <c r="G1280"/>
    </row>
    <row r="1281" spans="7:7" x14ac:dyDescent="0.25">
      <c r="G1281"/>
    </row>
    <row r="1282" spans="7:7" x14ac:dyDescent="0.25">
      <c r="G1282"/>
    </row>
    <row r="1283" spans="7:7" x14ac:dyDescent="0.25">
      <c r="G1283"/>
    </row>
    <row r="1284" spans="7:7" x14ac:dyDescent="0.25">
      <c r="G1284"/>
    </row>
    <row r="1285" spans="7:7" x14ac:dyDescent="0.25">
      <c r="G1285"/>
    </row>
    <row r="1286" spans="7:7" x14ac:dyDescent="0.25">
      <c r="G1286"/>
    </row>
    <row r="1287" spans="7:7" x14ac:dyDescent="0.25">
      <c r="G1287"/>
    </row>
    <row r="1288" spans="7:7" x14ac:dyDescent="0.25">
      <c r="G1288"/>
    </row>
    <row r="1289" spans="7:7" x14ac:dyDescent="0.25">
      <c r="G1289"/>
    </row>
    <row r="1290" spans="7:7" x14ac:dyDescent="0.25">
      <c r="G1290"/>
    </row>
    <row r="1291" spans="7:7" x14ac:dyDescent="0.25">
      <c r="G1291"/>
    </row>
    <row r="1292" spans="7:7" x14ac:dyDescent="0.25">
      <c r="G1292"/>
    </row>
    <row r="1293" spans="7:7" x14ac:dyDescent="0.25">
      <c r="G1293"/>
    </row>
    <row r="1294" spans="7:7" x14ac:dyDescent="0.25">
      <c r="G1294"/>
    </row>
    <row r="1295" spans="7:7" x14ac:dyDescent="0.25">
      <c r="G1295"/>
    </row>
    <row r="1296" spans="7:7" x14ac:dyDescent="0.25">
      <c r="G1296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E0169-BE03-45A9-B27B-EF43FCF43784}">
  <dimension ref="A1:G1296"/>
  <sheetViews>
    <sheetView topLeftCell="A86" workbookViewId="0">
      <selection activeCell="A2" sqref="A2:F121"/>
    </sheetView>
  </sheetViews>
  <sheetFormatPr baseColWidth="10" defaultRowHeight="15" x14ac:dyDescent="0.25"/>
  <cols>
    <col min="1" max="1" width="11.28515625" bestFit="1" customWidth="1"/>
    <col min="2" max="2" width="18.140625" bestFit="1" customWidth="1"/>
    <col min="3" max="3" width="17.140625" bestFit="1" customWidth="1"/>
    <col min="4" max="4" width="15.42578125" style="4" bestFit="1" customWidth="1"/>
    <col min="5" max="5" width="16.7109375" bestFit="1" customWidth="1"/>
    <col min="6" max="7" width="13.7109375" style="3" bestFit="1" customWidth="1"/>
    <col min="8" max="8" width="81.140625" bestFit="1" customWidth="1"/>
    <col min="9" max="9" width="30.7109375" bestFit="1" customWidth="1"/>
    <col min="10" max="10" width="81.140625" bestFit="1" customWidth="1"/>
  </cols>
  <sheetData>
    <row r="1" spans="1:7" x14ac:dyDescent="0.25">
      <c r="A1" t="s">
        <v>3</v>
      </c>
      <c r="B1" t="s">
        <v>0</v>
      </c>
      <c r="C1" s="4" t="s">
        <v>1</v>
      </c>
      <c r="D1" s="4" t="s">
        <v>2</v>
      </c>
      <c r="E1" s="3" t="s">
        <v>16</v>
      </c>
      <c r="F1" s="3" t="s">
        <v>17</v>
      </c>
      <c r="G1"/>
    </row>
    <row r="2" spans="1:7" x14ac:dyDescent="0.25">
      <c r="A2" t="s">
        <v>33</v>
      </c>
      <c r="B2" s="1">
        <v>45408.541261574072</v>
      </c>
      <c r="C2" s="4">
        <v>45422</v>
      </c>
      <c r="D2" s="4">
        <v>45422.999305555553</v>
      </c>
      <c r="E2" s="3">
        <f>INT(FORTASSY[[#This Row],[DATE_DEBUT]])</f>
        <v>45422</v>
      </c>
      <c r="F2" s="3">
        <f>INT(FORTASSY[[#This Row],[DATE_FIN]])</f>
        <v>45422</v>
      </c>
      <c r="G2"/>
    </row>
    <row r="3" spans="1:7" x14ac:dyDescent="0.25">
      <c r="A3" t="s">
        <v>33</v>
      </c>
      <c r="B3" s="1">
        <v>45408.541261574072</v>
      </c>
      <c r="C3" s="4">
        <v>45418</v>
      </c>
      <c r="D3" s="4">
        <v>45419.999305555553</v>
      </c>
      <c r="E3" s="3">
        <f>INT(FORTASSY[[#This Row],[DATE_DEBUT]])</f>
        <v>45418</v>
      </c>
      <c r="F3" s="3">
        <f>INT(FORTASSY[[#This Row],[DATE_FIN]])</f>
        <v>45419</v>
      </c>
      <c r="G3"/>
    </row>
    <row r="4" spans="1:7" x14ac:dyDescent="0.25">
      <c r="A4" t="s">
        <v>33</v>
      </c>
      <c r="B4" s="1">
        <v>45369.560740740744</v>
      </c>
      <c r="C4" s="4">
        <v>45372</v>
      </c>
      <c r="D4" s="4">
        <v>45372.999305555553</v>
      </c>
      <c r="E4" s="3">
        <f>INT(FORTASSY[[#This Row],[DATE_DEBUT]])</f>
        <v>45372</v>
      </c>
      <c r="F4" s="3">
        <f>INT(FORTASSY[[#This Row],[DATE_FIN]])</f>
        <v>45372</v>
      </c>
      <c r="G4"/>
    </row>
    <row r="5" spans="1:7" x14ac:dyDescent="0.25">
      <c r="A5" t="s">
        <v>33</v>
      </c>
      <c r="B5" s="1">
        <v>45260.553599537037</v>
      </c>
      <c r="C5" s="4">
        <v>45286</v>
      </c>
      <c r="D5" s="4">
        <v>45289.999305555553</v>
      </c>
      <c r="E5" s="3">
        <f>INT(FORTASSY[[#This Row],[DATE_DEBUT]])</f>
        <v>45286</v>
      </c>
      <c r="F5" s="3">
        <f>INT(FORTASSY[[#This Row],[DATE_FIN]])</f>
        <v>45289</v>
      </c>
      <c r="G5"/>
    </row>
    <row r="6" spans="1:7" x14ac:dyDescent="0.25">
      <c r="A6" t="s">
        <v>33</v>
      </c>
      <c r="B6" s="1">
        <v>45076.580787037034</v>
      </c>
      <c r="C6" s="4">
        <v>45152</v>
      </c>
      <c r="D6" s="4">
        <v>45152.999305555553</v>
      </c>
      <c r="E6" s="3">
        <f>INT(FORTASSY[[#This Row],[DATE_DEBUT]])</f>
        <v>45152</v>
      </c>
      <c r="F6" s="3">
        <f>INT(FORTASSY[[#This Row],[DATE_FIN]])</f>
        <v>45152</v>
      </c>
      <c r="G6"/>
    </row>
    <row r="7" spans="1:7" x14ac:dyDescent="0.25">
      <c r="A7" t="s">
        <v>33</v>
      </c>
      <c r="B7" s="1">
        <v>45076.580787037034</v>
      </c>
      <c r="C7" s="4">
        <v>45131</v>
      </c>
      <c r="D7" s="4">
        <v>45149.999305555553</v>
      </c>
      <c r="E7" s="3">
        <f>INT(FORTASSY[[#This Row],[DATE_DEBUT]])</f>
        <v>45131</v>
      </c>
      <c r="F7" s="3">
        <f>INT(FORTASSY[[#This Row],[DATE_FIN]])</f>
        <v>45149</v>
      </c>
      <c r="G7"/>
    </row>
    <row r="8" spans="1:7" x14ac:dyDescent="0.25">
      <c r="A8" t="s">
        <v>33</v>
      </c>
      <c r="B8" s="1">
        <v>45076.561435185184</v>
      </c>
      <c r="C8" s="4">
        <v>45078</v>
      </c>
      <c r="D8" s="4">
        <v>45078.999305555553</v>
      </c>
      <c r="E8" s="3">
        <f>INT(FORTASSY[[#This Row],[DATE_DEBUT]])</f>
        <v>45078</v>
      </c>
      <c r="F8" s="3">
        <f>INT(FORTASSY[[#This Row],[DATE_FIN]])</f>
        <v>45078</v>
      </c>
      <c r="G8"/>
    </row>
    <row r="9" spans="1:7" x14ac:dyDescent="0.25">
      <c r="A9" t="s">
        <v>33</v>
      </c>
      <c r="B9" s="1">
        <v>45069.624363425923</v>
      </c>
      <c r="C9" s="4">
        <v>45071</v>
      </c>
      <c r="D9" s="4">
        <v>45071.999305555553</v>
      </c>
      <c r="E9" s="3">
        <f>INT(FORTASSY[[#This Row],[DATE_DEBUT]])</f>
        <v>45071</v>
      </c>
      <c r="F9" s="3">
        <f>INT(FORTASSY[[#This Row],[DATE_FIN]])</f>
        <v>45071</v>
      </c>
      <c r="G9"/>
    </row>
    <row r="10" spans="1:7" x14ac:dyDescent="0.25">
      <c r="A10" t="s">
        <v>33</v>
      </c>
      <c r="B10" s="1">
        <v>45027.58488425926</v>
      </c>
      <c r="C10" s="4">
        <v>45065</v>
      </c>
      <c r="D10" s="4">
        <v>45065.999305555553</v>
      </c>
      <c r="E10" s="3">
        <f>INT(FORTASSY[[#This Row],[DATE_DEBUT]])</f>
        <v>45065</v>
      </c>
      <c r="F10" s="3">
        <f>INT(FORTASSY[[#This Row],[DATE_FIN]])</f>
        <v>45065</v>
      </c>
      <c r="G10"/>
    </row>
    <row r="11" spans="1:7" x14ac:dyDescent="0.25">
      <c r="A11" t="s">
        <v>33</v>
      </c>
      <c r="B11" s="1">
        <v>45027.65520833333</v>
      </c>
      <c r="C11" s="4">
        <v>45065</v>
      </c>
      <c r="D11" s="4">
        <v>45065.999305555553</v>
      </c>
      <c r="E11" s="3">
        <f>INT(FORTASSY[[#This Row],[DATE_DEBUT]])</f>
        <v>45065</v>
      </c>
      <c r="F11" s="3">
        <f>INT(FORTASSY[[#This Row],[DATE_FIN]])</f>
        <v>45065</v>
      </c>
      <c r="G11"/>
    </row>
    <row r="12" spans="1:7" x14ac:dyDescent="0.25">
      <c r="A12" t="s">
        <v>33</v>
      </c>
      <c r="B12" s="1">
        <v>45048.436527777776</v>
      </c>
      <c r="C12" s="4">
        <v>45050</v>
      </c>
      <c r="D12" s="4">
        <v>45050.999305555553</v>
      </c>
      <c r="E12" s="3">
        <f>INT(FORTASSY[[#This Row],[DATE_DEBUT]])</f>
        <v>45050</v>
      </c>
      <c r="F12" s="3">
        <f>INT(FORTASSY[[#This Row],[DATE_FIN]])</f>
        <v>45050</v>
      </c>
      <c r="G12"/>
    </row>
    <row r="13" spans="1:7" x14ac:dyDescent="0.25">
      <c r="A13" t="s">
        <v>33</v>
      </c>
      <c r="B13" s="1">
        <v>45040.64199074074</v>
      </c>
      <c r="C13" s="4">
        <v>45043</v>
      </c>
      <c r="D13" s="4">
        <v>45043.999305555553</v>
      </c>
      <c r="E13" s="3">
        <f>INT(FORTASSY[[#This Row],[DATE_DEBUT]])</f>
        <v>45043</v>
      </c>
      <c r="F13" s="3">
        <f>INT(FORTASSY[[#This Row],[DATE_FIN]])</f>
        <v>45043</v>
      </c>
      <c r="G13"/>
    </row>
    <row r="14" spans="1:7" x14ac:dyDescent="0.25">
      <c r="A14" t="s">
        <v>33</v>
      </c>
      <c r="B14" s="1">
        <v>45027.345972222225</v>
      </c>
      <c r="C14" s="4">
        <v>45028</v>
      </c>
      <c r="D14" s="4">
        <v>45065.999305555553</v>
      </c>
      <c r="E14" s="3">
        <f>INT(FORTASSY[[#This Row],[DATE_DEBUT]])</f>
        <v>45028</v>
      </c>
      <c r="F14" s="3">
        <f>INT(FORTASSY[[#This Row],[DATE_FIN]])</f>
        <v>45065</v>
      </c>
      <c r="G14"/>
    </row>
    <row r="15" spans="1:7" x14ac:dyDescent="0.25">
      <c r="A15" t="s">
        <v>33</v>
      </c>
      <c r="B15" s="1">
        <v>45005.330555555556</v>
      </c>
      <c r="C15" s="4">
        <v>45006</v>
      </c>
      <c r="D15" s="4">
        <v>45006.999305555553</v>
      </c>
      <c r="E15" s="3">
        <f>INT(FORTASSY[[#This Row],[DATE_DEBUT]])</f>
        <v>45006</v>
      </c>
      <c r="F15" s="3">
        <f>INT(FORTASSY[[#This Row],[DATE_FIN]])</f>
        <v>45006</v>
      </c>
      <c r="G15"/>
    </row>
    <row r="16" spans="1:7" x14ac:dyDescent="0.25">
      <c r="A16" t="s">
        <v>33</v>
      </c>
      <c r="B16" s="1">
        <v>44874.350034722222</v>
      </c>
      <c r="C16" s="4">
        <v>44922</v>
      </c>
      <c r="D16" s="4">
        <v>44925.999305555553</v>
      </c>
      <c r="E16" s="3">
        <f>INT(FORTASSY[[#This Row],[DATE_DEBUT]])</f>
        <v>44922</v>
      </c>
      <c r="F16" s="3">
        <f>INT(FORTASSY[[#This Row],[DATE_FIN]])</f>
        <v>44925</v>
      </c>
      <c r="G16"/>
    </row>
    <row r="17" spans="1:7" x14ac:dyDescent="0.25">
      <c r="A17" t="s">
        <v>33</v>
      </c>
      <c r="B17" s="1">
        <v>44874.350034722222</v>
      </c>
      <c r="C17" s="4">
        <v>44921</v>
      </c>
      <c r="D17" s="4">
        <v>44921.999305555553</v>
      </c>
      <c r="E17" s="3">
        <f>INT(FORTASSY[[#This Row],[DATE_DEBUT]])</f>
        <v>44921</v>
      </c>
      <c r="F17" s="3">
        <f>INT(FORTASSY[[#This Row],[DATE_FIN]])</f>
        <v>44921</v>
      </c>
      <c r="G17"/>
    </row>
    <row r="18" spans="1:7" x14ac:dyDescent="0.25">
      <c r="A18" t="s">
        <v>33</v>
      </c>
      <c r="B18" s="1">
        <v>44693.562962962962</v>
      </c>
      <c r="C18" s="4">
        <v>44767</v>
      </c>
      <c r="D18" s="4">
        <v>44785.999305555553</v>
      </c>
      <c r="E18" s="3">
        <f>INT(FORTASSY[[#This Row],[DATE_DEBUT]])</f>
        <v>44767</v>
      </c>
      <c r="F18" s="3">
        <f>INT(FORTASSY[[#This Row],[DATE_FIN]])</f>
        <v>44785</v>
      </c>
      <c r="G18"/>
    </row>
    <row r="19" spans="1:7" x14ac:dyDescent="0.25">
      <c r="A19" t="s">
        <v>33</v>
      </c>
      <c r="B19" s="1">
        <v>44638.465532407405</v>
      </c>
      <c r="C19" s="4">
        <v>44641</v>
      </c>
      <c r="D19" s="4">
        <v>44641.999305555553</v>
      </c>
      <c r="E19" s="3">
        <f>INT(FORTASSY[[#This Row],[DATE_DEBUT]])</f>
        <v>44641</v>
      </c>
      <c r="F19" s="3">
        <f>INT(FORTASSY[[#This Row],[DATE_FIN]])</f>
        <v>44641</v>
      </c>
      <c r="G19"/>
    </row>
    <row r="20" spans="1:7" x14ac:dyDescent="0.25">
      <c r="A20" t="s">
        <v>33</v>
      </c>
      <c r="B20" s="1">
        <v>44518.675925925927</v>
      </c>
      <c r="C20" s="4">
        <v>44557</v>
      </c>
      <c r="D20" s="4">
        <v>44561.999305555553</v>
      </c>
      <c r="E20" s="3">
        <f>INT(FORTASSY[[#This Row],[DATE_DEBUT]])</f>
        <v>44557</v>
      </c>
      <c r="F20" s="3">
        <f>INT(FORTASSY[[#This Row],[DATE_FIN]])</f>
        <v>44561</v>
      </c>
      <c r="G20"/>
    </row>
    <row r="21" spans="1:7" x14ac:dyDescent="0.25">
      <c r="A21" t="s">
        <v>33</v>
      </c>
      <c r="B21" s="1">
        <v>44379.313298611109</v>
      </c>
      <c r="C21" s="4">
        <v>44403</v>
      </c>
      <c r="D21" s="4">
        <v>44421.999305555553</v>
      </c>
      <c r="E21" s="3">
        <f>INT(FORTASSY[[#This Row],[DATE_DEBUT]])</f>
        <v>44403</v>
      </c>
      <c r="F21" s="3">
        <f>INT(FORTASSY[[#This Row],[DATE_FIN]])</f>
        <v>44421</v>
      </c>
      <c r="G21"/>
    </row>
    <row r="22" spans="1:7" x14ac:dyDescent="0.25">
      <c r="A22" t="s">
        <v>33</v>
      </c>
      <c r="B22" s="1">
        <v>44337.482060185182</v>
      </c>
      <c r="C22" s="4">
        <v>44357</v>
      </c>
      <c r="D22" s="4">
        <v>44357.999305555553</v>
      </c>
      <c r="E22" s="3">
        <f>INT(FORTASSY[[#This Row],[DATE_DEBUT]])</f>
        <v>44357</v>
      </c>
      <c r="F22" s="3">
        <f>INT(FORTASSY[[#This Row],[DATE_FIN]])</f>
        <v>44357</v>
      </c>
      <c r="G22"/>
    </row>
    <row r="23" spans="1:7" x14ac:dyDescent="0.25">
      <c r="A23" t="s">
        <v>33</v>
      </c>
      <c r="B23" s="1">
        <v>44337.482060185182</v>
      </c>
      <c r="C23" s="4">
        <v>44350</v>
      </c>
      <c r="D23" s="4">
        <v>44350.999305555553</v>
      </c>
      <c r="E23" s="3">
        <f>INT(FORTASSY[[#This Row],[DATE_DEBUT]])</f>
        <v>44350</v>
      </c>
      <c r="F23" s="3">
        <f>INT(FORTASSY[[#This Row],[DATE_FIN]])</f>
        <v>44350</v>
      </c>
      <c r="G23"/>
    </row>
    <row r="24" spans="1:7" x14ac:dyDescent="0.25">
      <c r="A24" t="s">
        <v>33</v>
      </c>
      <c r="B24" s="1">
        <v>44314.628634259258</v>
      </c>
      <c r="C24" s="4">
        <v>44347</v>
      </c>
      <c r="D24" s="4">
        <v>44347.999305555553</v>
      </c>
      <c r="E24" s="3">
        <f>INT(FORTASSY[[#This Row],[DATE_DEBUT]])</f>
        <v>44347</v>
      </c>
      <c r="F24" s="3">
        <f>INT(FORTASSY[[#This Row],[DATE_FIN]])</f>
        <v>44347</v>
      </c>
      <c r="G24"/>
    </row>
    <row r="25" spans="1:7" x14ac:dyDescent="0.25">
      <c r="A25" t="s">
        <v>33</v>
      </c>
      <c r="B25" s="1">
        <v>44314.628634259258</v>
      </c>
      <c r="C25" s="4">
        <v>44343</v>
      </c>
      <c r="D25" s="4">
        <v>44343.999305555553</v>
      </c>
      <c r="E25" s="3">
        <f>INT(FORTASSY[[#This Row],[DATE_DEBUT]])</f>
        <v>44343</v>
      </c>
      <c r="F25" s="3">
        <f>INT(FORTASSY[[#This Row],[DATE_FIN]])</f>
        <v>44343</v>
      </c>
      <c r="G25"/>
    </row>
    <row r="26" spans="1:7" x14ac:dyDescent="0.25">
      <c r="A26" t="s">
        <v>33</v>
      </c>
      <c r="B26" s="1">
        <v>44314.628634259258</v>
      </c>
      <c r="C26" s="4">
        <v>44341</v>
      </c>
      <c r="D26" s="4">
        <v>44341.999305555553</v>
      </c>
      <c r="E26" s="3">
        <f>INT(FORTASSY[[#This Row],[DATE_DEBUT]])</f>
        <v>44341</v>
      </c>
      <c r="F26" s="3">
        <f>INT(FORTASSY[[#This Row],[DATE_FIN]])</f>
        <v>44341</v>
      </c>
      <c r="G26"/>
    </row>
    <row r="27" spans="1:7" x14ac:dyDescent="0.25">
      <c r="A27" t="s">
        <v>33</v>
      </c>
      <c r="B27" s="1">
        <v>44314.628634259258</v>
      </c>
      <c r="C27" s="4">
        <v>44336</v>
      </c>
      <c r="D27" s="4">
        <v>44336.999305555553</v>
      </c>
      <c r="E27" s="3">
        <f>INT(FORTASSY[[#This Row],[DATE_DEBUT]])</f>
        <v>44336</v>
      </c>
      <c r="F27" s="3">
        <f>INT(FORTASSY[[#This Row],[DATE_FIN]])</f>
        <v>44336</v>
      </c>
      <c r="G27"/>
    </row>
    <row r="28" spans="1:7" x14ac:dyDescent="0.25">
      <c r="A28" t="s">
        <v>33</v>
      </c>
      <c r="B28" s="1">
        <v>44314.628634259258</v>
      </c>
      <c r="C28" s="4">
        <v>44334</v>
      </c>
      <c r="D28" s="4">
        <v>44334.999305555553</v>
      </c>
      <c r="E28" s="3">
        <f>INT(FORTASSY[[#This Row],[DATE_DEBUT]])</f>
        <v>44334</v>
      </c>
      <c r="F28" s="3">
        <f>INT(FORTASSY[[#This Row],[DATE_FIN]])</f>
        <v>44334</v>
      </c>
      <c r="G28"/>
    </row>
    <row r="29" spans="1:7" x14ac:dyDescent="0.25">
      <c r="A29" t="s">
        <v>33</v>
      </c>
      <c r="B29" s="1">
        <v>44314.628634259258</v>
      </c>
      <c r="C29" s="4">
        <v>44328</v>
      </c>
      <c r="D29" s="4">
        <v>44328.999305555553</v>
      </c>
      <c r="E29" s="3">
        <f>INT(FORTASSY[[#This Row],[DATE_DEBUT]])</f>
        <v>44328</v>
      </c>
      <c r="F29" s="3">
        <f>INT(FORTASSY[[#This Row],[DATE_FIN]])</f>
        <v>44328</v>
      </c>
      <c r="G29"/>
    </row>
    <row r="30" spans="1:7" x14ac:dyDescent="0.25">
      <c r="A30" t="s">
        <v>33</v>
      </c>
      <c r="B30" s="1">
        <v>44314.628634259258</v>
      </c>
      <c r="C30" s="4">
        <v>44327</v>
      </c>
      <c r="D30" s="4">
        <v>44327.999305555553</v>
      </c>
      <c r="E30" s="3">
        <f>INT(FORTASSY[[#This Row],[DATE_DEBUT]])</f>
        <v>44327</v>
      </c>
      <c r="F30" s="3">
        <f>INT(FORTASSY[[#This Row],[DATE_FIN]])</f>
        <v>44327</v>
      </c>
      <c r="G30"/>
    </row>
    <row r="31" spans="1:7" x14ac:dyDescent="0.25">
      <c r="A31" t="s">
        <v>33</v>
      </c>
      <c r="B31" s="1">
        <v>44314.628634259258</v>
      </c>
      <c r="C31" s="4">
        <v>44322</v>
      </c>
      <c r="D31" s="4">
        <v>44322.999305555553</v>
      </c>
      <c r="E31" s="3">
        <f>INT(FORTASSY[[#This Row],[DATE_DEBUT]])</f>
        <v>44322</v>
      </c>
      <c r="F31" s="3">
        <f>INT(FORTASSY[[#This Row],[DATE_FIN]])</f>
        <v>44322</v>
      </c>
      <c r="G31"/>
    </row>
    <row r="32" spans="1:7" x14ac:dyDescent="0.25">
      <c r="A32" t="s">
        <v>33</v>
      </c>
      <c r="B32" s="1">
        <v>44314.628634259258</v>
      </c>
      <c r="C32" s="4">
        <v>44320</v>
      </c>
      <c r="D32" s="4">
        <v>44320.999305555553</v>
      </c>
      <c r="E32" s="3">
        <f>INT(FORTASSY[[#This Row],[DATE_DEBUT]])</f>
        <v>44320</v>
      </c>
      <c r="F32" s="3">
        <f>INT(FORTASSY[[#This Row],[DATE_FIN]])</f>
        <v>44320</v>
      </c>
      <c r="G32"/>
    </row>
    <row r="33" spans="1:7" x14ac:dyDescent="0.25">
      <c r="A33" t="s">
        <v>33</v>
      </c>
      <c r="B33" s="1">
        <v>44295.565023148149</v>
      </c>
      <c r="C33" s="4">
        <v>44315</v>
      </c>
      <c r="D33" s="4">
        <v>44315.999305555553</v>
      </c>
      <c r="E33" s="3">
        <f>INT(FORTASSY[[#This Row],[DATE_DEBUT]])</f>
        <v>44315</v>
      </c>
      <c r="F33" s="3">
        <f>INT(FORTASSY[[#This Row],[DATE_FIN]])</f>
        <v>44315</v>
      </c>
      <c r="G33"/>
    </row>
    <row r="34" spans="1:7" x14ac:dyDescent="0.25">
      <c r="A34" t="s">
        <v>33</v>
      </c>
      <c r="B34" s="1">
        <v>44295.565023148149</v>
      </c>
      <c r="C34" s="4">
        <v>44313</v>
      </c>
      <c r="D34" s="4">
        <v>44313.999305555553</v>
      </c>
      <c r="E34" s="3">
        <f>INT(FORTASSY[[#This Row],[DATE_DEBUT]])</f>
        <v>44313</v>
      </c>
      <c r="F34" s="3">
        <f>INT(FORTASSY[[#This Row],[DATE_FIN]])</f>
        <v>44313</v>
      </c>
      <c r="G34"/>
    </row>
    <row r="35" spans="1:7" x14ac:dyDescent="0.25">
      <c r="A35" t="s">
        <v>33</v>
      </c>
      <c r="B35" s="1">
        <v>44295.565023148149</v>
      </c>
      <c r="C35" s="4">
        <v>44308</v>
      </c>
      <c r="D35" s="4">
        <v>44308.999305555553</v>
      </c>
      <c r="E35" s="3">
        <f>INT(FORTASSY[[#This Row],[DATE_DEBUT]])</f>
        <v>44308</v>
      </c>
      <c r="F35" s="3">
        <f>INT(FORTASSY[[#This Row],[DATE_FIN]])</f>
        <v>44308</v>
      </c>
      <c r="G35"/>
    </row>
    <row r="36" spans="1:7" x14ac:dyDescent="0.25">
      <c r="A36" t="s">
        <v>33</v>
      </c>
      <c r="B36" s="1">
        <v>44295.565023148149</v>
      </c>
      <c r="C36" s="4">
        <v>44306</v>
      </c>
      <c r="D36" s="4">
        <v>44306.999305555553</v>
      </c>
      <c r="E36" s="3">
        <f>INT(FORTASSY[[#This Row],[DATE_DEBUT]])</f>
        <v>44306</v>
      </c>
      <c r="F36" s="3">
        <f>INT(FORTASSY[[#This Row],[DATE_FIN]])</f>
        <v>44306</v>
      </c>
      <c r="G36"/>
    </row>
    <row r="37" spans="1:7" x14ac:dyDescent="0.25">
      <c r="A37" t="s">
        <v>33</v>
      </c>
      <c r="B37" s="1">
        <v>44295.565023148149</v>
      </c>
      <c r="C37" s="4">
        <v>44301</v>
      </c>
      <c r="D37" s="4">
        <v>44301.999305555553</v>
      </c>
      <c r="E37" s="3">
        <f>INT(FORTASSY[[#This Row],[DATE_DEBUT]])</f>
        <v>44301</v>
      </c>
      <c r="F37" s="3">
        <f>INT(FORTASSY[[#This Row],[DATE_FIN]])</f>
        <v>44301</v>
      </c>
      <c r="G37"/>
    </row>
    <row r="38" spans="1:7" x14ac:dyDescent="0.25">
      <c r="A38" t="s">
        <v>33</v>
      </c>
      <c r="B38" s="1">
        <v>44295.565023148149</v>
      </c>
      <c r="C38" s="4">
        <v>44299</v>
      </c>
      <c r="D38" s="4">
        <v>44299.999305555553</v>
      </c>
      <c r="E38" s="3">
        <f>INT(FORTASSY[[#This Row],[DATE_DEBUT]])</f>
        <v>44299</v>
      </c>
      <c r="F38" s="3">
        <f>INT(FORTASSY[[#This Row],[DATE_FIN]])</f>
        <v>44299</v>
      </c>
      <c r="G38"/>
    </row>
    <row r="39" spans="1:7" x14ac:dyDescent="0.25">
      <c r="A39" t="s">
        <v>33</v>
      </c>
      <c r="B39" s="1">
        <v>44167.646319444444</v>
      </c>
      <c r="C39" s="4">
        <v>44193</v>
      </c>
      <c r="D39" s="4">
        <v>44196.999305555553</v>
      </c>
      <c r="E39" s="3">
        <f>INT(FORTASSY[[#This Row],[DATE_DEBUT]])</f>
        <v>44193</v>
      </c>
      <c r="F39" s="3">
        <f>INT(FORTASSY[[#This Row],[DATE_FIN]])</f>
        <v>44196</v>
      </c>
      <c r="G39"/>
    </row>
    <row r="40" spans="1:7" x14ac:dyDescent="0.25">
      <c r="A40" t="s">
        <v>33</v>
      </c>
      <c r="B40" s="1">
        <v>44189.370891203704</v>
      </c>
      <c r="C40" s="4">
        <v>44189.541666666664</v>
      </c>
      <c r="D40" s="4">
        <v>44189.673611111109</v>
      </c>
      <c r="E40" s="3">
        <f>INT(FORTASSY[[#This Row],[DATE_DEBUT]])</f>
        <v>44189</v>
      </c>
      <c r="F40" s="3">
        <f>INT(FORTASSY[[#This Row],[DATE_FIN]])</f>
        <v>44189</v>
      </c>
      <c r="G40"/>
    </row>
    <row r="41" spans="1:7" x14ac:dyDescent="0.25">
      <c r="A41" t="s">
        <v>33</v>
      </c>
      <c r="B41" s="1">
        <v>43997.51771990741</v>
      </c>
      <c r="C41" s="4">
        <v>44043</v>
      </c>
      <c r="D41" s="4">
        <v>44064.999305555553</v>
      </c>
      <c r="E41" s="3">
        <f>INT(FORTASSY[[#This Row],[DATE_DEBUT]])</f>
        <v>44043</v>
      </c>
      <c r="F41" s="3">
        <f>INT(FORTASSY[[#This Row],[DATE_FIN]])</f>
        <v>44064</v>
      </c>
      <c r="G41"/>
    </row>
    <row r="42" spans="1:7" x14ac:dyDescent="0.25">
      <c r="A42" t="s">
        <v>33</v>
      </c>
      <c r="B42" s="1">
        <v>43997.347951388889</v>
      </c>
      <c r="C42" s="4">
        <v>44039</v>
      </c>
      <c r="D42" s="4">
        <v>44039.999305555553</v>
      </c>
      <c r="E42" s="3">
        <f>INT(FORTASSY[[#This Row],[DATE_DEBUT]])</f>
        <v>44039</v>
      </c>
      <c r="F42" s="3">
        <f>INT(FORTASSY[[#This Row],[DATE_FIN]])</f>
        <v>44039</v>
      </c>
      <c r="G42"/>
    </row>
    <row r="43" spans="1:7" x14ac:dyDescent="0.25">
      <c r="A43" t="s">
        <v>33</v>
      </c>
      <c r="B43" s="1">
        <v>43997.347951388889</v>
      </c>
      <c r="C43" s="4">
        <v>44032</v>
      </c>
      <c r="D43" s="4">
        <v>44032.999305555553</v>
      </c>
      <c r="E43" s="3">
        <f>INT(FORTASSY[[#This Row],[DATE_DEBUT]])</f>
        <v>44032</v>
      </c>
      <c r="F43" s="3">
        <f>INT(FORTASSY[[#This Row],[DATE_FIN]])</f>
        <v>44032</v>
      </c>
      <c r="G43"/>
    </row>
    <row r="44" spans="1:7" x14ac:dyDescent="0.25">
      <c r="A44" t="s">
        <v>33</v>
      </c>
      <c r="B44" s="1">
        <v>43997.347951388889</v>
      </c>
      <c r="C44" s="4">
        <v>44025</v>
      </c>
      <c r="D44" s="4">
        <v>44025.999305555553</v>
      </c>
      <c r="E44" s="3">
        <f>INT(FORTASSY[[#This Row],[DATE_DEBUT]])</f>
        <v>44025</v>
      </c>
      <c r="F44" s="3">
        <f>INT(FORTASSY[[#This Row],[DATE_FIN]])</f>
        <v>44025</v>
      </c>
      <c r="G44"/>
    </row>
    <row r="45" spans="1:7" x14ac:dyDescent="0.25">
      <c r="A45" t="s">
        <v>33</v>
      </c>
      <c r="B45" s="1">
        <v>43997.347951388889</v>
      </c>
      <c r="C45" s="4">
        <v>44018</v>
      </c>
      <c r="D45" s="4">
        <v>44018.999305555553</v>
      </c>
      <c r="E45" s="3">
        <f>INT(FORTASSY[[#This Row],[DATE_DEBUT]])</f>
        <v>44018</v>
      </c>
      <c r="F45" s="3">
        <f>INT(FORTASSY[[#This Row],[DATE_FIN]])</f>
        <v>44018</v>
      </c>
      <c r="G45"/>
    </row>
    <row r="46" spans="1:7" x14ac:dyDescent="0.25">
      <c r="A46" t="s">
        <v>33</v>
      </c>
      <c r="B46" s="1">
        <v>43980.636608796296</v>
      </c>
      <c r="C46" s="4">
        <v>43983</v>
      </c>
      <c r="D46" s="4">
        <v>43983.999305555553</v>
      </c>
      <c r="E46" s="3">
        <f>INT(FORTASSY[[#This Row],[DATE_DEBUT]])</f>
        <v>43983</v>
      </c>
      <c r="F46" s="3">
        <f>INT(FORTASSY[[#This Row],[DATE_FIN]])</f>
        <v>43983</v>
      </c>
      <c r="G46"/>
    </row>
    <row r="47" spans="1:7" x14ac:dyDescent="0.25">
      <c r="A47" t="s">
        <v>33</v>
      </c>
      <c r="B47" s="1">
        <v>43956.563946759263</v>
      </c>
      <c r="C47" s="4">
        <v>43976</v>
      </c>
      <c r="D47" s="4">
        <v>43980.999305555553</v>
      </c>
      <c r="E47" s="3">
        <f>INT(FORTASSY[[#This Row],[DATE_DEBUT]])</f>
        <v>43976</v>
      </c>
      <c r="F47" s="3">
        <f>INT(FORTASSY[[#This Row],[DATE_FIN]])</f>
        <v>43980</v>
      </c>
      <c r="G47"/>
    </row>
    <row r="48" spans="1:7" x14ac:dyDescent="0.25">
      <c r="A48" t="s">
        <v>33</v>
      </c>
      <c r="B48" s="1">
        <v>43956.563946759263</v>
      </c>
      <c r="C48" s="4">
        <v>43973</v>
      </c>
      <c r="D48" s="4">
        <v>43973.999305555553</v>
      </c>
      <c r="E48" s="3">
        <f>INT(FORTASSY[[#This Row],[DATE_DEBUT]])</f>
        <v>43973</v>
      </c>
      <c r="F48" s="3">
        <f>INT(FORTASSY[[#This Row],[DATE_FIN]])</f>
        <v>43973</v>
      </c>
      <c r="G48"/>
    </row>
    <row r="49" spans="1:7" x14ac:dyDescent="0.25">
      <c r="A49" t="s">
        <v>33</v>
      </c>
      <c r="B49" s="1">
        <v>43956.563946759263</v>
      </c>
      <c r="C49" s="4">
        <v>43969</v>
      </c>
      <c r="D49" s="4">
        <v>43971.999305555553</v>
      </c>
      <c r="E49" s="3">
        <f>INT(FORTASSY[[#This Row],[DATE_DEBUT]])</f>
        <v>43969</v>
      </c>
      <c r="F49" s="3">
        <f>INT(FORTASSY[[#This Row],[DATE_FIN]])</f>
        <v>43971</v>
      </c>
      <c r="G49"/>
    </row>
    <row r="50" spans="1:7" x14ac:dyDescent="0.25">
      <c r="A50" t="s">
        <v>33</v>
      </c>
      <c r="B50" s="1">
        <v>43900.656504629631</v>
      </c>
      <c r="C50" s="4">
        <v>43901</v>
      </c>
      <c r="D50" s="4">
        <v>43901.999305555553</v>
      </c>
      <c r="E50" s="3">
        <f>INT(FORTASSY[[#This Row],[DATE_DEBUT]])</f>
        <v>43901</v>
      </c>
      <c r="F50" s="3">
        <f>INT(FORTASSY[[#This Row],[DATE_FIN]])</f>
        <v>43901</v>
      </c>
      <c r="G50"/>
    </row>
    <row r="51" spans="1:7" x14ac:dyDescent="0.25">
      <c r="A51" t="s">
        <v>33</v>
      </c>
      <c r="B51" s="1">
        <v>43788.532500000001</v>
      </c>
      <c r="C51" s="4">
        <v>43824</v>
      </c>
      <c r="D51" s="4">
        <v>43833.999305555553</v>
      </c>
      <c r="E51" s="3">
        <f>INT(FORTASSY[[#This Row],[DATE_DEBUT]])</f>
        <v>43824</v>
      </c>
      <c r="F51" s="3">
        <f>INT(FORTASSY[[#This Row],[DATE_FIN]])</f>
        <v>43833</v>
      </c>
      <c r="G51"/>
    </row>
    <row r="52" spans="1:7" x14ac:dyDescent="0.25">
      <c r="A52" t="s">
        <v>33</v>
      </c>
      <c r="B52" s="1">
        <v>43654.340740740743</v>
      </c>
      <c r="C52" s="4">
        <v>43689</v>
      </c>
      <c r="D52" s="4">
        <v>43691.999305555553</v>
      </c>
      <c r="E52" s="3">
        <f>INT(FORTASSY[[#This Row],[DATE_DEBUT]])</f>
        <v>43689</v>
      </c>
      <c r="F52" s="3">
        <f>INT(FORTASSY[[#This Row],[DATE_FIN]])</f>
        <v>43691</v>
      </c>
      <c r="G52"/>
    </row>
    <row r="53" spans="1:7" x14ac:dyDescent="0.25">
      <c r="A53" t="s">
        <v>33</v>
      </c>
      <c r="B53" s="1">
        <v>43640.586840277778</v>
      </c>
      <c r="C53" s="4">
        <v>43689</v>
      </c>
      <c r="D53" s="4">
        <v>43691.999305555553</v>
      </c>
      <c r="E53" s="3">
        <f>INT(FORTASSY[[#This Row],[DATE_DEBUT]])</f>
        <v>43689</v>
      </c>
      <c r="F53" s="3">
        <f>INT(FORTASSY[[#This Row],[DATE_FIN]])</f>
        <v>43691</v>
      </c>
      <c r="G53"/>
    </row>
    <row r="54" spans="1:7" x14ac:dyDescent="0.25">
      <c r="A54" t="s">
        <v>33</v>
      </c>
      <c r="B54" s="1">
        <v>43654.340740740743</v>
      </c>
      <c r="C54" s="4">
        <v>43668</v>
      </c>
      <c r="D54" s="4">
        <v>43686.999305555553</v>
      </c>
      <c r="E54" s="3">
        <f>INT(FORTASSY[[#This Row],[DATE_DEBUT]])</f>
        <v>43668</v>
      </c>
      <c r="F54" s="3">
        <f>INT(FORTASSY[[#This Row],[DATE_FIN]])</f>
        <v>43686</v>
      </c>
      <c r="G54"/>
    </row>
    <row r="55" spans="1:7" x14ac:dyDescent="0.25">
      <c r="A55" t="s">
        <v>33</v>
      </c>
      <c r="B55" s="1">
        <v>43640.586840277778</v>
      </c>
      <c r="C55" s="4">
        <v>43661</v>
      </c>
      <c r="D55" s="4">
        <v>43686.999305555553</v>
      </c>
      <c r="E55" s="3">
        <f>INT(FORTASSY[[#This Row],[DATE_DEBUT]])</f>
        <v>43661</v>
      </c>
      <c r="F55" s="3">
        <f>INT(FORTASSY[[#This Row],[DATE_FIN]])</f>
        <v>43686</v>
      </c>
      <c r="G55"/>
    </row>
    <row r="56" spans="1:7" x14ac:dyDescent="0.25">
      <c r="A56" t="s">
        <v>33</v>
      </c>
      <c r="B56" s="1">
        <v>43572.397893518515</v>
      </c>
      <c r="C56" s="4">
        <v>43591</v>
      </c>
      <c r="D56" s="4">
        <v>43592.999305555553</v>
      </c>
      <c r="E56" s="3">
        <f>INT(FORTASSY[[#This Row],[DATE_DEBUT]])</f>
        <v>43591</v>
      </c>
      <c r="F56" s="3">
        <f>INT(FORTASSY[[#This Row],[DATE_FIN]])</f>
        <v>43592</v>
      </c>
      <c r="G56"/>
    </row>
    <row r="57" spans="1:7" x14ac:dyDescent="0.25">
      <c r="A57" t="s">
        <v>33</v>
      </c>
      <c r="B57" s="1">
        <v>43572.397893518515</v>
      </c>
      <c r="C57" s="4">
        <v>43584</v>
      </c>
      <c r="D57" s="4">
        <v>43585.999305555553</v>
      </c>
      <c r="E57" s="3">
        <f>INT(FORTASSY[[#This Row],[DATE_DEBUT]])</f>
        <v>43584</v>
      </c>
      <c r="F57" s="3">
        <f>INT(FORTASSY[[#This Row],[DATE_FIN]])</f>
        <v>43585</v>
      </c>
      <c r="G57"/>
    </row>
    <row r="58" spans="1:7" x14ac:dyDescent="0.25">
      <c r="A58" t="s">
        <v>33</v>
      </c>
      <c r="B58" s="1">
        <v>43552.430335648147</v>
      </c>
      <c r="C58" s="4">
        <v>43549</v>
      </c>
      <c r="D58" s="4">
        <v>43551.999305555553</v>
      </c>
      <c r="E58" s="3">
        <f>INT(FORTASSY[[#This Row],[DATE_DEBUT]])</f>
        <v>43549</v>
      </c>
      <c r="F58" s="3">
        <f>INT(FORTASSY[[#This Row],[DATE_FIN]])</f>
        <v>43551</v>
      </c>
      <c r="G58"/>
    </row>
    <row r="59" spans="1:7" x14ac:dyDescent="0.25">
      <c r="A59" t="s">
        <v>33</v>
      </c>
      <c r="B59" s="1">
        <v>43552.448750000003</v>
      </c>
      <c r="C59" s="4">
        <v>43546</v>
      </c>
      <c r="D59" s="4">
        <v>43546.999305555553</v>
      </c>
      <c r="E59" s="3">
        <f>INT(FORTASSY[[#This Row],[DATE_DEBUT]])</f>
        <v>43546</v>
      </c>
      <c r="F59" s="3">
        <f>INT(FORTASSY[[#This Row],[DATE_FIN]])</f>
        <v>43546</v>
      </c>
      <c r="G59"/>
    </row>
    <row r="60" spans="1:7" x14ac:dyDescent="0.25">
      <c r="A60" t="s">
        <v>33</v>
      </c>
      <c r="B60" s="1">
        <v>43543.537361111114</v>
      </c>
      <c r="C60" s="4">
        <v>43542</v>
      </c>
      <c r="D60" s="4">
        <v>43542.999305555553</v>
      </c>
      <c r="E60" s="3">
        <f>INT(FORTASSY[[#This Row],[DATE_DEBUT]])</f>
        <v>43542</v>
      </c>
      <c r="F60" s="3">
        <f>INT(FORTASSY[[#This Row],[DATE_FIN]])</f>
        <v>43542</v>
      </c>
      <c r="G60"/>
    </row>
    <row r="61" spans="1:7" x14ac:dyDescent="0.25">
      <c r="A61" t="s">
        <v>33</v>
      </c>
      <c r="B61" s="1">
        <v>43439.319444444445</v>
      </c>
      <c r="C61" s="4">
        <v>43458</v>
      </c>
      <c r="D61" s="4">
        <v>43462.999305555553</v>
      </c>
      <c r="E61" s="3">
        <f>INT(FORTASSY[[#This Row],[DATE_DEBUT]])</f>
        <v>43458</v>
      </c>
      <c r="F61" s="3">
        <f>INT(FORTASSY[[#This Row],[DATE_FIN]])</f>
        <v>43462</v>
      </c>
      <c r="G61"/>
    </row>
    <row r="62" spans="1:7" x14ac:dyDescent="0.25">
      <c r="A62" t="s">
        <v>33</v>
      </c>
      <c r="B62" s="1">
        <v>43300.630185185182</v>
      </c>
      <c r="C62" s="4">
        <v>43328</v>
      </c>
      <c r="D62" s="4">
        <v>43329.999305555553</v>
      </c>
      <c r="E62" s="3">
        <f>INT(FORTASSY[[#This Row],[DATE_DEBUT]])</f>
        <v>43328</v>
      </c>
      <c r="F62" s="3">
        <f>INT(FORTASSY[[#This Row],[DATE_FIN]])</f>
        <v>43329</v>
      </c>
      <c r="G62"/>
    </row>
    <row r="63" spans="1:7" x14ac:dyDescent="0.25">
      <c r="A63" t="s">
        <v>33</v>
      </c>
      <c r="B63" s="1">
        <v>43291.525266203702</v>
      </c>
      <c r="C63" s="4">
        <v>43326</v>
      </c>
      <c r="D63" s="4">
        <v>43326.999305555553</v>
      </c>
      <c r="E63" s="3">
        <f>INT(FORTASSY[[#This Row],[DATE_DEBUT]])</f>
        <v>43326</v>
      </c>
      <c r="F63" s="3">
        <f>INT(FORTASSY[[#This Row],[DATE_FIN]])</f>
        <v>43326</v>
      </c>
      <c r="G63"/>
    </row>
    <row r="64" spans="1:7" x14ac:dyDescent="0.25">
      <c r="A64" t="s">
        <v>33</v>
      </c>
      <c r="B64" s="1">
        <v>43291.525266203702</v>
      </c>
      <c r="C64" s="4">
        <v>43304</v>
      </c>
      <c r="D64" s="4">
        <v>43322.999305555553</v>
      </c>
      <c r="E64" s="3">
        <f>INT(FORTASSY[[#This Row],[DATE_DEBUT]])</f>
        <v>43304</v>
      </c>
      <c r="F64" s="3">
        <f>INT(FORTASSY[[#This Row],[DATE_FIN]])</f>
        <v>43322</v>
      </c>
      <c r="G64"/>
    </row>
    <row r="65" spans="1:7" x14ac:dyDescent="0.25">
      <c r="A65" t="s">
        <v>33</v>
      </c>
      <c r="B65" s="1">
        <v>43168.372141203705</v>
      </c>
      <c r="C65" s="4">
        <v>43227</v>
      </c>
      <c r="D65" s="4">
        <v>43231.999305555553</v>
      </c>
      <c r="E65" s="3">
        <f>INT(FORTASSY[[#This Row],[DATE_DEBUT]])</f>
        <v>43227</v>
      </c>
      <c r="F65" s="3">
        <f>INT(FORTASSY[[#This Row],[DATE_FIN]])</f>
        <v>43231</v>
      </c>
      <c r="G65"/>
    </row>
    <row r="66" spans="1:7" x14ac:dyDescent="0.25">
      <c r="A66" t="s">
        <v>33</v>
      </c>
      <c r="B66" s="1">
        <v>43193.33452546296</v>
      </c>
      <c r="C66" s="4">
        <v>43223</v>
      </c>
      <c r="D66" s="4">
        <v>43223.999305555553</v>
      </c>
      <c r="E66" s="3">
        <f>INT(FORTASSY[[#This Row],[DATE_DEBUT]])</f>
        <v>43223</v>
      </c>
      <c r="F66" s="3">
        <f>INT(FORTASSY[[#This Row],[DATE_FIN]])</f>
        <v>43223</v>
      </c>
      <c r="G66"/>
    </row>
    <row r="67" spans="1:7" x14ac:dyDescent="0.25">
      <c r="A67" t="s">
        <v>33</v>
      </c>
      <c r="B67" s="1">
        <v>43193.33452546296</v>
      </c>
      <c r="C67" s="4">
        <v>43222</v>
      </c>
      <c r="D67" s="4">
        <v>43222.999305555553</v>
      </c>
      <c r="E67" s="3">
        <f>INT(FORTASSY[[#This Row],[DATE_DEBUT]])</f>
        <v>43222</v>
      </c>
      <c r="F67" s="3">
        <f>INT(FORTASSY[[#This Row],[DATE_FIN]])</f>
        <v>43222</v>
      </c>
      <c r="G67"/>
    </row>
    <row r="68" spans="1:7" x14ac:dyDescent="0.25">
      <c r="A68" t="s">
        <v>33</v>
      </c>
      <c r="B68" s="1">
        <v>43193.387569444443</v>
      </c>
      <c r="C68" s="4">
        <v>43220</v>
      </c>
      <c r="D68" s="4">
        <v>43220.999305555553</v>
      </c>
      <c r="E68" s="3">
        <f>INT(FORTASSY[[#This Row],[DATE_DEBUT]])</f>
        <v>43220</v>
      </c>
      <c r="F68" s="3">
        <f>INT(FORTASSY[[#This Row],[DATE_FIN]])</f>
        <v>43220</v>
      </c>
      <c r="G68"/>
    </row>
    <row r="69" spans="1:7" x14ac:dyDescent="0.25">
      <c r="A69" t="s">
        <v>33</v>
      </c>
      <c r="B69" s="1">
        <v>43047.695625</v>
      </c>
      <c r="C69" s="4">
        <v>43095</v>
      </c>
      <c r="D69" s="4">
        <v>43102.999305555553</v>
      </c>
      <c r="E69" s="3">
        <f>INT(FORTASSY[[#This Row],[DATE_DEBUT]])</f>
        <v>43095</v>
      </c>
      <c r="F69" s="3">
        <f>INT(FORTASSY[[#This Row],[DATE_FIN]])</f>
        <v>43102</v>
      </c>
      <c r="G69"/>
    </row>
    <row r="70" spans="1:7" x14ac:dyDescent="0.25">
      <c r="A70" t="s">
        <v>33</v>
      </c>
      <c r="B70" s="1">
        <v>42915.323252314818</v>
      </c>
      <c r="C70" s="4">
        <v>42940</v>
      </c>
      <c r="D70" s="4">
        <v>42958.999305555553</v>
      </c>
      <c r="E70" s="3">
        <f>INT(FORTASSY[[#This Row],[DATE_DEBUT]])</f>
        <v>42940</v>
      </c>
      <c r="F70" s="3">
        <f>INT(FORTASSY[[#This Row],[DATE_FIN]])</f>
        <v>42958</v>
      </c>
      <c r="G70"/>
    </row>
    <row r="71" spans="1:7" x14ac:dyDescent="0.25">
      <c r="A71" t="s">
        <v>33</v>
      </c>
      <c r="B71" s="1">
        <v>42838.699652777781</v>
      </c>
      <c r="C71" s="4">
        <v>42914</v>
      </c>
      <c r="D71" s="4">
        <v>42914.999305555553</v>
      </c>
      <c r="E71" s="3">
        <f>INT(FORTASSY[[#This Row],[DATE_DEBUT]])</f>
        <v>42914</v>
      </c>
      <c r="F71" s="3">
        <f>INT(FORTASSY[[#This Row],[DATE_FIN]])</f>
        <v>42914</v>
      </c>
      <c r="G71"/>
    </row>
    <row r="72" spans="1:7" x14ac:dyDescent="0.25">
      <c r="A72" t="s">
        <v>33</v>
      </c>
      <c r="B72" s="1">
        <v>42838.699652777781</v>
      </c>
      <c r="C72" s="4">
        <v>42907</v>
      </c>
      <c r="D72" s="4">
        <v>42907.999305555553</v>
      </c>
      <c r="E72" s="3">
        <f>INT(FORTASSY[[#This Row],[DATE_DEBUT]])</f>
        <v>42907</v>
      </c>
      <c r="F72" s="3">
        <f>INT(FORTASSY[[#This Row],[DATE_FIN]])</f>
        <v>42907</v>
      </c>
      <c r="G72"/>
    </row>
    <row r="73" spans="1:7" x14ac:dyDescent="0.25">
      <c r="A73" t="s">
        <v>33</v>
      </c>
      <c r="B73" s="1">
        <v>42838.699652777781</v>
      </c>
      <c r="C73" s="4">
        <v>42900</v>
      </c>
      <c r="D73" s="4">
        <v>42900.999305555553</v>
      </c>
      <c r="E73" s="3">
        <f>INT(FORTASSY[[#This Row],[DATE_DEBUT]])</f>
        <v>42900</v>
      </c>
      <c r="F73" s="3">
        <f>INT(FORTASSY[[#This Row],[DATE_FIN]])</f>
        <v>42900</v>
      </c>
      <c r="G73"/>
    </row>
    <row r="74" spans="1:7" x14ac:dyDescent="0.25">
      <c r="A74" t="s">
        <v>33</v>
      </c>
      <c r="B74" s="1">
        <v>42838.699652777781</v>
      </c>
      <c r="C74" s="4">
        <v>42893</v>
      </c>
      <c r="D74" s="4">
        <v>42893.999305555553</v>
      </c>
      <c r="E74" s="3">
        <f>INT(FORTASSY[[#This Row],[DATE_DEBUT]])</f>
        <v>42893</v>
      </c>
      <c r="F74" s="3">
        <f>INT(FORTASSY[[#This Row],[DATE_FIN]])</f>
        <v>42893</v>
      </c>
      <c r="G74"/>
    </row>
    <row r="75" spans="1:7" x14ac:dyDescent="0.25">
      <c r="A75" t="s">
        <v>33</v>
      </c>
      <c r="B75" s="1">
        <v>42838.699652777781</v>
      </c>
      <c r="C75" s="4">
        <v>42887</v>
      </c>
      <c r="D75" s="4">
        <v>42887.999305555553</v>
      </c>
      <c r="E75" s="3">
        <f>INT(FORTASSY[[#This Row],[DATE_DEBUT]])</f>
        <v>42887</v>
      </c>
      <c r="F75" s="3">
        <f>INT(FORTASSY[[#This Row],[DATE_FIN]])</f>
        <v>42887</v>
      </c>
      <c r="G75"/>
    </row>
    <row r="76" spans="1:7" x14ac:dyDescent="0.25">
      <c r="A76" t="s">
        <v>33</v>
      </c>
      <c r="B76" s="1">
        <v>42838.699652777781</v>
      </c>
      <c r="C76" s="4">
        <v>42884</v>
      </c>
      <c r="D76" s="4">
        <v>42885.999305555553</v>
      </c>
      <c r="E76" s="3">
        <f>INT(FORTASSY[[#This Row],[DATE_DEBUT]])</f>
        <v>42884</v>
      </c>
      <c r="F76" s="3">
        <f>INT(FORTASSY[[#This Row],[DATE_FIN]])</f>
        <v>42885</v>
      </c>
      <c r="G76"/>
    </row>
    <row r="77" spans="1:7" x14ac:dyDescent="0.25">
      <c r="A77" t="s">
        <v>33</v>
      </c>
      <c r="B77" s="1">
        <v>42838.699652777781</v>
      </c>
      <c r="C77" s="4">
        <v>42881</v>
      </c>
      <c r="D77" s="4">
        <v>42881.999305555553</v>
      </c>
      <c r="E77" s="3">
        <f>INT(FORTASSY[[#This Row],[DATE_DEBUT]])</f>
        <v>42881</v>
      </c>
      <c r="F77" s="3">
        <f>INT(FORTASSY[[#This Row],[DATE_FIN]])</f>
        <v>42881</v>
      </c>
      <c r="G77"/>
    </row>
    <row r="78" spans="1:7" x14ac:dyDescent="0.25">
      <c r="A78" t="s">
        <v>33</v>
      </c>
      <c r="B78" s="1">
        <v>42838.699652777781</v>
      </c>
      <c r="C78" s="4">
        <v>42879</v>
      </c>
      <c r="D78" s="4">
        <v>42879.999305555553</v>
      </c>
      <c r="E78" s="3">
        <f>INT(FORTASSY[[#This Row],[DATE_DEBUT]])</f>
        <v>42879</v>
      </c>
      <c r="F78" s="3">
        <f>INT(FORTASSY[[#This Row],[DATE_FIN]])</f>
        <v>42879</v>
      </c>
      <c r="G78"/>
    </row>
    <row r="79" spans="1:7" x14ac:dyDescent="0.25">
      <c r="A79" t="s">
        <v>33</v>
      </c>
      <c r="B79" s="1">
        <v>42838.699652777781</v>
      </c>
      <c r="C79" s="4">
        <v>42865</v>
      </c>
      <c r="D79" s="4">
        <v>42872.999305555553</v>
      </c>
      <c r="E79" s="3">
        <f>INT(FORTASSY[[#This Row],[DATE_DEBUT]])</f>
        <v>42865</v>
      </c>
      <c r="F79" s="3">
        <f>INT(FORTASSY[[#This Row],[DATE_FIN]])</f>
        <v>42872</v>
      </c>
      <c r="G79"/>
    </row>
    <row r="80" spans="1:7" x14ac:dyDescent="0.25">
      <c r="A80" t="s">
        <v>33</v>
      </c>
      <c r="B80" s="1">
        <v>42838.699652777781</v>
      </c>
      <c r="C80" s="4">
        <v>42857</v>
      </c>
      <c r="D80" s="4">
        <v>42858.999305555553</v>
      </c>
      <c r="E80" s="3">
        <f>INT(FORTASSY[[#This Row],[DATE_DEBUT]])</f>
        <v>42857</v>
      </c>
      <c r="F80" s="3">
        <f>INT(FORTASSY[[#This Row],[DATE_FIN]])</f>
        <v>42858</v>
      </c>
      <c r="G80"/>
    </row>
    <row r="81" spans="1:7" x14ac:dyDescent="0.25">
      <c r="A81" t="s">
        <v>33</v>
      </c>
      <c r="B81" s="1">
        <v>42669.36378472222</v>
      </c>
      <c r="C81" s="4">
        <v>42674</v>
      </c>
      <c r="D81" s="4">
        <v>42674.999305555553</v>
      </c>
      <c r="E81" s="3">
        <f>INT(FORTASSY[[#This Row],[DATE_DEBUT]])</f>
        <v>42674</v>
      </c>
      <c r="F81" s="3">
        <f>INT(FORTASSY[[#This Row],[DATE_FIN]])</f>
        <v>42674</v>
      </c>
      <c r="G81"/>
    </row>
    <row r="82" spans="1:7" x14ac:dyDescent="0.25">
      <c r="A82" t="s">
        <v>33</v>
      </c>
      <c r="B82" s="1">
        <v>42522.403715277775</v>
      </c>
      <c r="C82" s="4">
        <v>42576</v>
      </c>
      <c r="D82" s="4">
        <v>42594.999305555553</v>
      </c>
      <c r="E82" s="3">
        <f>INT(FORTASSY[[#This Row],[DATE_DEBUT]])</f>
        <v>42576</v>
      </c>
      <c r="F82" s="3">
        <f>INT(FORTASSY[[#This Row],[DATE_FIN]])</f>
        <v>42594</v>
      </c>
      <c r="G82"/>
    </row>
    <row r="83" spans="1:7" x14ac:dyDescent="0.25">
      <c r="A83" t="s">
        <v>33</v>
      </c>
      <c r="B83" s="1">
        <v>42522.409814814811</v>
      </c>
      <c r="C83" s="4">
        <v>42545</v>
      </c>
      <c r="D83" s="4">
        <v>42545.999305555553</v>
      </c>
      <c r="E83" s="3">
        <f>INT(FORTASSY[[#This Row],[DATE_DEBUT]])</f>
        <v>42545</v>
      </c>
      <c r="F83" s="3">
        <f>INT(FORTASSY[[#This Row],[DATE_FIN]])</f>
        <v>42545</v>
      </c>
      <c r="G83"/>
    </row>
    <row r="84" spans="1:7" x14ac:dyDescent="0.25">
      <c r="A84" t="s">
        <v>33</v>
      </c>
      <c r="B84" s="1">
        <v>42522.409814814811</v>
      </c>
      <c r="C84" s="4">
        <v>42542</v>
      </c>
      <c r="D84" s="4">
        <v>42544.999305555553</v>
      </c>
      <c r="E84" s="3">
        <f>INT(FORTASSY[[#This Row],[DATE_DEBUT]])</f>
        <v>42542</v>
      </c>
      <c r="F84" s="3">
        <f>INT(FORTASSY[[#This Row],[DATE_FIN]])</f>
        <v>42544</v>
      </c>
      <c r="G84"/>
    </row>
    <row r="85" spans="1:7" x14ac:dyDescent="0.25">
      <c r="A85" t="s">
        <v>33</v>
      </c>
      <c r="B85" s="1">
        <v>42339.369409722225</v>
      </c>
      <c r="C85" s="4">
        <v>42362</v>
      </c>
      <c r="D85" s="4">
        <v>42370.999305555553</v>
      </c>
      <c r="E85" s="3">
        <f>INT(FORTASSY[[#This Row],[DATE_DEBUT]])</f>
        <v>42362</v>
      </c>
      <c r="F85" s="3">
        <f>INT(FORTASSY[[#This Row],[DATE_FIN]])</f>
        <v>42370</v>
      </c>
      <c r="G85"/>
    </row>
    <row r="86" spans="1:7" x14ac:dyDescent="0.25">
      <c r="A86" t="s">
        <v>33</v>
      </c>
      <c r="B86" s="1">
        <v>42186.685381944444</v>
      </c>
      <c r="C86" s="4">
        <v>42212</v>
      </c>
      <c r="D86" s="4">
        <v>42230.999305555553</v>
      </c>
      <c r="E86" s="3">
        <f>INT(FORTASSY[[#This Row],[DATE_DEBUT]])</f>
        <v>42212</v>
      </c>
      <c r="F86" s="3">
        <f>INT(FORTASSY[[#This Row],[DATE_FIN]])</f>
        <v>42230</v>
      </c>
      <c r="G86"/>
    </row>
    <row r="87" spans="1:7" x14ac:dyDescent="0.25">
      <c r="A87" t="s">
        <v>33</v>
      </c>
      <c r="B87" s="1">
        <v>42186.685381944444</v>
      </c>
      <c r="C87" s="4">
        <v>42198</v>
      </c>
      <c r="D87" s="4">
        <v>42198.999305555553</v>
      </c>
      <c r="E87" s="3">
        <f>INT(FORTASSY[[#This Row],[DATE_DEBUT]])</f>
        <v>42198</v>
      </c>
      <c r="F87" s="3">
        <f>INT(FORTASSY[[#This Row],[DATE_FIN]])</f>
        <v>42198</v>
      </c>
      <c r="G87"/>
    </row>
    <row r="88" spans="1:7" x14ac:dyDescent="0.25">
      <c r="A88" t="s">
        <v>33</v>
      </c>
      <c r="B88" s="1">
        <v>42129.419027777774</v>
      </c>
      <c r="C88" s="4">
        <v>42150</v>
      </c>
      <c r="D88" s="4">
        <v>42150.999305555553</v>
      </c>
      <c r="E88" s="3">
        <f>INT(FORTASSY[[#This Row],[DATE_DEBUT]])</f>
        <v>42150</v>
      </c>
      <c r="F88" s="3">
        <f>INT(FORTASSY[[#This Row],[DATE_FIN]])</f>
        <v>42150</v>
      </c>
      <c r="G88"/>
    </row>
    <row r="89" spans="1:7" x14ac:dyDescent="0.25">
      <c r="A89" t="s">
        <v>33</v>
      </c>
      <c r="B89" s="1">
        <v>42122.432604166665</v>
      </c>
      <c r="C89" s="4">
        <v>42139</v>
      </c>
      <c r="D89" s="4">
        <v>42139.999305555553</v>
      </c>
      <c r="E89" s="3">
        <f>INT(FORTASSY[[#This Row],[DATE_DEBUT]])</f>
        <v>42139</v>
      </c>
      <c r="F89" s="3">
        <f>INT(FORTASSY[[#This Row],[DATE_FIN]])</f>
        <v>42139</v>
      </c>
      <c r="G89"/>
    </row>
    <row r="90" spans="1:7" x14ac:dyDescent="0.25">
      <c r="A90" t="s">
        <v>33</v>
      </c>
      <c r="B90" s="1">
        <v>42122.432604166665</v>
      </c>
      <c r="C90" s="4">
        <v>42136</v>
      </c>
      <c r="D90" s="4">
        <v>42137.999305555553</v>
      </c>
      <c r="E90" s="3">
        <f>INT(FORTASSY[[#This Row],[DATE_DEBUT]])</f>
        <v>42136</v>
      </c>
      <c r="F90" s="3">
        <f>INT(FORTASSY[[#This Row],[DATE_FIN]])</f>
        <v>42137</v>
      </c>
      <c r="G90"/>
    </row>
    <row r="91" spans="1:7" x14ac:dyDescent="0.25">
      <c r="A91" t="s">
        <v>33</v>
      </c>
      <c r="B91" s="1">
        <v>41971.480138888888</v>
      </c>
      <c r="C91" s="4">
        <v>41999</v>
      </c>
      <c r="D91" s="4">
        <v>42008.957638888889</v>
      </c>
      <c r="E91" s="3">
        <f>INT(FORTASSY[[#This Row],[DATE_DEBUT]])</f>
        <v>41999</v>
      </c>
      <c r="F91" s="3">
        <f>INT(FORTASSY[[#This Row],[DATE_FIN]])</f>
        <v>42008</v>
      </c>
      <c r="G91"/>
    </row>
    <row r="92" spans="1:7" x14ac:dyDescent="0.25">
      <c r="A92" t="s">
        <v>33</v>
      </c>
      <c r="B92" s="1">
        <v>41879.295636574076</v>
      </c>
      <c r="C92" s="4">
        <v>41891</v>
      </c>
      <c r="D92" s="4">
        <v>41891.999305555553</v>
      </c>
      <c r="E92" s="3">
        <f>INT(FORTASSY[[#This Row],[DATE_DEBUT]])</f>
        <v>41891</v>
      </c>
      <c r="F92" s="3">
        <f>INT(FORTASSY[[#This Row],[DATE_FIN]])</f>
        <v>41891</v>
      </c>
      <c r="G92"/>
    </row>
    <row r="93" spans="1:7" x14ac:dyDescent="0.25">
      <c r="A93" t="s">
        <v>33</v>
      </c>
      <c r="B93" s="1">
        <v>41802.59652777778</v>
      </c>
      <c r="C93" s="4">
        <v>41848</v>
      </c>
      <c r="D93" s="4">
        <v>41865.999305555553</v>
      </c>
      <c r="E93" s="3">
        <f>INT(FORTASSY[[#This Row],[DATE_DEBUT]])</f>
        <v>41848</v>
      </c>
      <c r="F93" s="3">
        <f>INT(FORTASSY[[#This Row],[DATE_FIN]])</f>
        <v>41865</v>
      </c>
      <c r="G93"/>
    </row>
    <row r="94" spans="1:7" x14ac:dyDescent="0.25">
      <c r="A94" t="s">
        <v>33</v>
      </c>
      <c r="B94" s="1">
        <v>41738.536539351851</v>
      </c>
      <c r="C94" s="4">
        <v>41764</v>
      </c>
      <c r="D94" s="4">
        <v>41765.999305555553</v>
      </c>
      <c r="E94" s="3">
        <f>INT(FORTASSY[[#This Row],[DATE_DEBUT]])</f>
        <v>41764</v>
      </c>
      <c r="F94" s="3">
        <f>INT(FORTASSY[[#This Row],[DATE_FIN]])</f>
        <v>41765</v>
      </c>
      <c r="G94"/>
    </row>
    <row r="95" spans="1:7" x14ac:dyDescent="0.25">
      <c r="A95" t="s">
        <v>33</v>
      </c>
      <c r="B95" s="1">
        <v>41738.536539351851</v>
      </c>
      <c r="C95" s="4">
        <v>41758</v>
      </c>
      <c r="D95" s="4">
        <v>41759.999305555553</v>
      </c>
      <c r="E95" s="3">
        <f>INT(FORTASSY[[#This Row],[DATE_DEBUT]])</f>
        <v>41758</v>
      </c>
      <c r="F95" s="3">
        <f>INT(FORTASSY[[#This Row],[DATE_FIN]])</f>
        <v>41759</v>
      </c>
      <c r="G95"/>
    </row>
    <row r="96" spans="1:7" x14ac:dyDescent="0.25">
      <c r="A96" t="s">
        <v>33</v>
      </c>
      <c r="B96" s="1">
        <v>41605.700879629629</v>
      </c>
      <c r="C96" s="4">
        <v>41634</v>
      </c>
      <c r="D96" s="4">
        <v>41642.999305555553</v>
      </c>
      <c r="E96" s="3">
        <f>INT(FORTASSY[[#This Row],[DATE_DEBUT]])</f>
        <v>41634</v>
      </c>
      <c r="F96" s="3">
        <f>INT(FORTASSY[[#This Row],[DATE_FIN]])</f>
        <v>41642</v>
      </c>
      <c r="G96"/>
    </row>
    <row r="97" spans="1:7" x14ac:dyDescent="0.25">
      <c r="A97" t="s">
        <v>33</v>
      </c>
      <c r="B97" s="1">
        <v>41620.670092592591</v>
      </c>
      <c r="C97" s="4">
        <v>41632</v>
      </c>
      <c r="D97" s="4">
        <v>41632.999305555553</v>
      </c>
      <c r="E97" s="3">
        <f>INT(FORTASSY[[#This Row],[DATE_DEBUT]])</f>
        <v>41632</v>
      </c>
      <c r="F97" s="3">
        <f>INT(FORTASSY[[#This Row],[DATE_FIN]])</f>
        <v>41632</v>
      </c>
      <c r="G97"/>
    </row>
    <row r="98" spans="1:7" x14ac:dyDescent="0.25">
      <c r="A98" t="s">
        <v>33</v>
      </c>
      <c r="B98" s="1">
        <v>41431.698831018519</v>
      </c>
      <c r="C98" s="4">
        <v>41477</v>
      </c>
      <c r="D98" s="4">
        <v>41495.999305555553</v>
      </c>
      <c r="E98" s="3">
        <f>INT(FORTASSY[[#This Row],[DATE_DEBUT]])</f>
        <v>41477</v>
      </c>
      <c r="F98" s="3">
        <f>INT(FORTASSY[[#This Row],[DATE_FIN]])</f>
        <v>41495</v>
      </c>
      <c r="G98"/>
    </row>
    <row r="99" spans="1:7" x14ac:dyDescent="0.25">
      <c r="A99" t="s">
        <v>33</v>
      </c>
      <c r="B99" s="1">
        <v>41361.37427083333</v>
      </c>
      <c r="C99" s="4">
        <v>41396</v>
      </c>
      <c r="D99" s="4">
        <v>41401.999305555553</v>
      </c>
      <c r="E99" s="3">
        <f>INT(FORTASSY[[#This Row],[DATE_DEBUT]])</f>
        <v>41396</v>
      </c>
      <c r="F99" s="3">
        <f>INT(FORTASSY[[#This Row],[DATE_FIN]])</f>
        <v>41401</v>
      </c>
      <c r="G99"/>
    </row>
    <row r="100" spans="1:7" x14ac:dyDescent="0.25">
      <c r="A100" t="s">
        <v>33</v>
      </c>
      <c r="B100" s="1">
        <v>41361.37427083333</v>
      </c>
      <c r="C100" s="4">
        <v>41394</v>
      </c>
      <c r="D100" s="4">
        <v>41394.999305555553</v>
      </c>
      <c r="E100" s="3">
        <f>INT(FORTASSY[[#This Row],[DATE_DEBUT]])</f>
        <v>41394</v>
      </c>
      <c r="F100" s="3">
        <f>INT(FORTASSY[[#This Row],[DATE_FIN]])</f>
        <v>41394</v>
      </c>
      <c r="G100"/>
    </row>
    <row r="101" spans="1:7" x14ac:dyDescent="0.25">
      <c r="A101" t="s">
        <v>33</v>
      </c>
      <c r="B101" s="1">
        <v>41255.604884259257</v>
      </c>
      <c r="C101" s="4">
        <v>41269</v>
      </c>
      <c r="D101" s="4">
        <v>41274.999305555553</v>
      </c>
      <c r="E101" s="3">
        <f>INT(FORTASSY[[#This Row],[DATE_DEBUT]])</f>
        <v>41269</v>
      </c>
      <c r="F101" s="3">
        <f>INT(FORTASSY[[#This Row],[DATE_FIN]])</f>
        <v>41274</v>
      </c>
      <c r="G101"/>
    </row>
    <row r="102" spans="1:7" x14ac:dyDescent="0.25">
      <c r="A102" t="s">
        <v>33</v>
      </c>
      <c r="B102" s="1">
        <v>41184.313761574071</v>
      </c>
      <c r="C102" s="4">
        <v>41191</v>
      </c>
      <c r="D102" s="4">
        <v>41191.999305555553</v>
      </c>
      <c r="E102" s="3">
        <f>INT(FORTASSY[[#This Row],[DATE_DEBUT]])</f>
        <v>41191</v>
      </c>
      <c r="F102" s="3">
        <f>INT(FORTASSY[[#This Row],[DATE_FIN]])</f>
        <v>41191</v>
      </c>
      <c r="G102"/>
    </row>
    <row r="103" spans="1:7" x14ac:dyDescent="0.25">
      <c r="A103" t="s">
        <v>33</v>
      </c>
      <c r="B103" s="1">
        <v>41011.592627314814</v>
      </c>
      <c r="C103" s="4">
        <v>41113</v>
      </c>
      <c r="D103" s="4">
        <v>41131.999305555553</v>
      </c>
      <c r="E103" s="3">
        <f>INT(FORTASSY[[#This Row],[DATE_DEBUT]])</f>
        <v>41113</v>
      </c>
      <c r="F103" s="3">
        <f>INT(FORTASSY[[#This Row],[DATE_FIN]])</f>
        <v>41131</v>
      </c>
      <c r="G103"/>
    </row>
    <row r="104" spans="1:7" x14ac:dyDescent="0.25">
      <c r="A104" t="s">
        <v>33</v>
      </c>
      <c r="B104" s="1">
        <v>40995.654976851853</v>
      </c>
      <c r="C104" s="4">
        <v>41031</v>
      </c>
      <c r="D104" s="4">
        <v>41036.999305555553</v>
      </c>
      <c r="E104" s="3">
        <f>INT(FORTASSY[[#This Row],[DATE_DEBUT]])</f>
        <v>41031</v>
      </c>
      <c r="F104" s="3">
        <f>INT(FORTASSY[[#This Row],[DATE_FIN]])</f>
        <v>41036</v>
      </c>
      <c r="G104"/>
    </row>
    <row r="105" spans="1:7" x14ac:dyDescent="0.25">
      <c r="A105" t="s">
        <v>33</v>
      </c>
      <c r="B105" s="1">
        <v>40891.30605324074</v>
      </c>
      <c r="C105" s="4">
        <v>40903</v>
      </c>
      <c r="D105" s="4">
        <v>40908.999305555553</v>
      </c>
      <c r="E105" s="3">
        <f>INT(FORTASSY[[#This Row],[DATE_DEBUT]])</f>
        <v>40903</v>
      </c>
      <c r="F105" s="3">
        <f>INT(FORTASSY[[#This Row],[DATE_FIN]])</f>
        <v>40908</v>
      </c>
      <c r="G105"/>
    </row>
    <row r="106" spans="1:7" x14ac:dyDescent="0.25">
      <c r="A106" t="s">
        <v>33</v>
      </c>
      <c r="B106" s="1">
        <v>40723.298842592594</v>
      </c>
      <c r="C106" s="4">
        <v>40749</v>
      </c>
      <c r="D106" s="4">
        <v>40767.999305555553</v>
      </c>
      <c r="E106" s="3">
        <f>INT(FORTASSY[[#This Row],[DATE_DEBUT]])</f>
        <v>40749</v>
      </c>
      <c r="F106" s="3">
        <f>INT(FORTASSY[[#This Row],[DATE_FIN]])</f>
        <v>40767</v>
      </c>
      <c r="G106"/>
    </row>
    <row r="107" spans="1:7" x14ac:dyDescent="0.25">
      <c r="A107" t="s">
        <v>33</v>
      </c>
      <c r="B107" s="1">
        <v>40666.631631944445</v>
      </c>
      <c r="C107" s="4">
        <v>40707</v>
      </c>
      <c r="D107" s="4">
        <v>40707.999305555553</v>
      </c>
      <c r="E107" s="3">
        <f>INT(FORTASSY[[#This Row],[DATE_DEBUT]])</f>
        <v>40707</v>
      </c>
      <c r="F107" s="3">
        <f>INT(FORTASSY[[#This Row],[DATE_FIN]])</f>
        <v>40707</v>
      </c>
      <c r="G107"/>
    </row>
    <row r="108" spans="1:7" x14ac:dyDescent="0.25">
      <c r="A108" t="s">
        <v>33</v>
      </c>
      <c r="B108" s="1">
        <v>40666.6250462963</v>
      </c>
      <c r="C108" s="4">
        <v>40697</v>
      </c>
      <c r="D108" s="4">
        <v>40697.999305555553</v>
      </c>
      <c r="E108" s="3">
        <f>INT(FORTASSY[[#This Row],[DATE_DEBUT]])</f>
        <v>40697</v>
      </c>
      <c r="F108" s="3">
        <f>INT(FORTASSY[[#This Row],[DATE_FIN]])</f>
        <v>40697</v>
      </c>
      <c r="G108"/>
    </row>
    <row r="109" spans="1:7" x14ac:dyDescent="0.25">
      <c r="A109" t="s">
        <v>33</v>
      </c>
      <c r="B109" s="1">
        <v>40581.38553240741</v>
      </c>
      <c r="C109" s="4">
        <v>40616</v>
      </c>
      <c r="D109" s="4">
        <v>40620.999305555553</v>
      </c>
      <c r="E109" s="3">
        <f>INT(FORTASSY[[#This Row],[DATE_DEBUT]])</f>
        <v>40616</v>
      </c>
      <c r="F109" s="3">
        <f>INT(FORTASSY[[#This Row],[DATE_FIN]])</f>
        <v>40620</v>
      </c>
      <c r="G109"/>
    </row>
    <row r="110" spans="1:7" x14ac:dyDescent="0.25">
      <c r="A110" t="s">
        <v>33</v>
      </c>
      <c r="B110" s="1">
        <v>40520.476342592592</v>
      </c>
      <c r="C110" s="4">
        <v>40540</v>
      </c>
      <c r="D110" s="4">
        <v>40543.999305555553</v>
      </c>
      <c r="E110" s="3">
        <f>INT(FORTASSY[[#This Row],[DATE_DEBUT]])</f>
        <v>40540</v>
      </c>
      <c r="F110" s="3">
        <f>INT(FORTASSY[[#This Row],[DATE_FIN]])</f>
        <v>40543</v>
      </c>
      <c r="G110"/>
    </row>
    <row r="111" spans="1:7" x14ac:dyDescent="0.25">
      <c r="A111" t="s">
        <v>33</v>
      </c>
      <c r="B111" s="1">
        <v>40520.476342592592</v>
      </c>
      <c r="C111" s="4">
        <v>40539</v>
      </c>
      <c r="D111" s="4">
        <v>40539.999305555553</v>
      </c>
      <c r="E111" s="3">
        <f>INT(FORTASSY[[#This Row],[DATE_DEBUT]])</f>
        <v>40539</v>
      </c>
      <c r="F111" s="3">
        <f>INT(FORTASSY[[#This Row],[DATE_FIN]])</f>
        <v>40539</v>
      </c>
      <c r="G111"/>
    </row>
    <row r="112" spans="1:7" x14ac:dyDescent="0.25">
      <c r="A112" t="s">
        <v>33</v>
      </c>
      <c r="B112" s="1">
        <v>40288.448101851849</v>
      </c>
      <c r="C112" s="4">
        <v>40310</v>
      </c>
      <c r="D112" s="4">
        <v>40310.999305555553</v>
      </c>
      <c r="E112" s="3">
        <f>INT(FORTASSY[[#This Row],[DATE_DEBUT]])</f>
        <v>40310</v>
      </c>
      <c r="F112" s="3">
        <f>INT(FORTASSY[[#This Row],[DATE_FIN]])</f>
        <v>40310</v>
      </c>
      <c r="G112"/>
    </row>
    <row r="113" spans="1:7" x14ac:dyDescent="0.25">
      <c r="A113" t="s">
        <v>33</v>
      </c>
      <c r="B113" s="1">
        <v>40288.448101851849</v>
      </c>
      <c r="C113" s="4">
        <v>40309</v>
      </c>
      <c r="D113" s="4">
        <v>40309.999305555553</v>
      </c>
      <c r="E113" s="3">
        <f>INT(FORTASSY[[#This Row],[DATE_DEBUT]])</f>
        <v>40309</v>
      </c>
      <c r="F113" s="3">
        <f>INT(FORTASSY[[#This Row],[DATE_FIN]])</f>
        <v>40309</v>
      </c>
      <c r="G113"/>
    </row>
    <row r="114" spans="1:7" x14ac:dyDescent="0.25">
      <c r="A114" t="s">
        <v>33</v>
      </c>
      <c r="B114" s="1">
        <v>40148.405486111114</v>
      </c>
      <c r="C114" s="4">
        <v>40203</v>
      </c>
      <c r="D114" s="4">
        <v>40209.999305555553</v>
      </c>
      <c r="E114" s="3">
        <f>INT(FORTASSY[[#This Row],[DATE_DEBUT]])</f>
        <v>40203</v>
      </c>
      <c r="F114" s="3">
        <f>INT(FORTASSY[[#This Row],[DATE_FIN]])</f>
        <v>40209</v>
      </c>
      <c r="G114"/>
    </row>
    <row r="115" spans="1:7" x14ac:dyDescent="0.25">
      <c r="A115" t="s">
        <v>33</v>
      </c>
      <c r="B115" s="1">
        <v>40003.639085648145</v>
      </c>
      <c r="C115" s="4">
        <v>40171</v>
      </c>
      <c r="D115" s="4">
        <v>40181.999305555553</v>
      </c>
      <c r="E115" s="3">
        <f>INT(FORTASSY[[#This Row],[DATE_DEBUT]])</f>
        <v>40171</v>
      </c>
      <c r="F115" s="3">
        <f>INT(FORTASSY[[#This Row],[DATE_FIN]])</f>
        <v>40181</v>
      </c>
      <c r="G115"/>
    </row>
    <row r="116" spans="1:7" x14ac:dyDescent="0.25">
      <c r="A116" t="s">
        <v>33</v>
      </c>
      <c r="B116" s="1">
        <v>40003.639085648145</v>
      </c>
      <c r="C116" s="4">
        <v>40019</v>
      </c>
      <c r="D116" s="4">
        <v>40062.999305555553</v>
      </c>
      <c r="E116" s="3">
        <f>INT(FORTASSY[[#This Row],[DATE_DEBUT]])</f>
        <v>40019</v>
      </c>
      <c r="F116" s="3">
        <f>INT(FORTASSY[[#This Row],[DATE_FIN]])</f>
        <v>40062</v>
      </c>
      <c r="G116"/>
    </row>
    <row r="117" spans="1:7" x14ac:dyDescent="0.25">
      <c r="A117" t="s">
        <v>33</v>
      </c>
      <c r="B117" s="1">
        <v>39927.597592592596</v>
      </c>
      <c r="C117" s="4">
        <v>39955</v>
      </c>
      <c r="D117" s="4">
        <v>39955.999305555553</v>
      </c>
      <c r="E117" s="3">
        <f>INT(FORTASSY[[#This Row],[DATE_DEBUT]])</f>
        <v>39955</v>
      </c>
      <c r="F117" s="3">
        <f>INT(FORTASSY[[#This Row],[DATE_FIN]])</f>
        <v>39955</v>
      </c>
      <c r="G117"/>
    </row>
    <row r="118" spans="1:7" x14ac:dyDescent="0.25">
      <c r="A118" t="s">
        <v>33</v>
      </c>
      <c r="B118" s="1">
        <v>39927.597592592596</v>
      </c>
      <c r="C118" s="4">
        <v>39952</v>
      </c>
      <c r="D118" s="4">
        <v>39953.999305555553</v>
      </c>
      <c r="E118" s="3">
        <f>INT(FORTASSY[[#This Row],[DATE_DEBUT]])</f>
        <v>39952</v>
      </c>
      <c r="F118" s="3">
        <f>INT(FORTASSY[[#This Row],[DATE_FIN]])</f>
        <v>39953</v>
      </c>
      <c r="G118"/>
    </row>
    <row r="119" spans="1:7" x14ac:dyDescent="0.25">
      <c r="A119" t="s">
        <v>33</v>
      </c>
      <c r="B119" s="1">
        <v>39798.381562499999</v>
      </c>
      <c r="C119" s="4">
        <v>39831</v>
      </c>
      <c r="D119" s="4">
        <v>39838.999305555553</v>
      </c>
      <c r="E119" s="3">
        <f>INT(FORTASSY[[#This Row],[DATE_DEBUT]])</f>
        <v>39831</v>
      </c>
      <c r="F119" s="3">
        <f>INT(FORTASSY[[#This Row],[DATE_FIN]])</f>
        <v>39838</v>
      </c>
      <c r="G119"/>
    </row>
    <row r="120" spans="1:7" x14ac:dyDescent="0.25">
      <c r="A120" t="s">
        <v>33</v>
      </c>
      <c r="B120" s="1">
        <v>39799.298657407409</v>
      </c>
      <c r="C120" s="4">
        <v>39811</v>
      </c>
      <c r="D120" s="4">
        <v>39817.999305555553</v>
      </c>
      <c r="E120" s="3">
        <f>INT(FORTASSY[[#This Row],[DATE_DEBUT]])</f>
        <v>39811</v>
      </c>
      <c r="F120" s="3">
        <f>INT(FORTASSY[[#This Row],[DATE_FIN]])</f>
        <v>39817</v>
      </c>
      <c r="G120"/>
    </row>
    <row r="121" spans="1:7" x14ac:dyDescent="0.25">
      <c r="A121" t="s">
        <v>33</v>
      </c>
      <c r="B121" s="1">
        <v>39756.303981481484</v>
      </c>
      <c r="C121" s="4">
        <v>39762.291666666664</v>
      </c>
      <c r="D121" s="4">
        <v>39762.999305555553</v>
      </c>
      <c r="E121" s="3">
        <f>INT(FORTASSY[[#This Row],[DATE_DEBUT]])</f>
        <v>39762</v>
      </c>
      <c r="F121" s="3">
        <f>INT(FORTASSY[[#This Row],[DATE_FIN]])</f>
        <v>39762</v>
      </c>
      <c r="G121"/>
    </row>
    <row r="122" spans="1:7" x14ac:dyDescent="0.25">
      <c r="G122"/>
    </row>
    <row r="123" spans="1:7" x14ac:dyDescent="0.25">
      <c r="G123"/>
    </row>
    <row r="124" spans="1:7" x14ac:dyDescent="0.25">
      <c r="G124"/>
    </row>
    <row r="125" spans="1:7" x14ac:dyDescent="0.25">
      <c r="G125"/>
    </row>
    <row r="126" spans="1:7" x14ac:dyDescent="0.25">
      <c r="G126"/>
    </row>
    <row r="127" spans="1:7" x14ac:dyDescent="0.25">
      <c r="G127"/>
    </row>
    <row r="128" spans="1:7" x14ac:dyDescent="0.25">
      <c r="G128"/>
    </row>
    <row r="129" spans="7:7" x14ac:dyDescent="0.25">
      <c r="G129"/>
    </row>
    <row r="130" spans="7:7" x14ac:dyDescent="0.25">
      <c r="G130"/>
    </row>
    <row r="131" spans="7:7" x14ac:dyDescent="0.25">
      <c r="G131"/>
    </row>
    <row r="132" spans="7:7" x14ac:dyDescent="0.25">
      <c r="G132"/>
    </row>
    <row r="133" spans="7:7" x14ac:dyDescent="0.25">
      <c r="G133"/>
    </row>
    <row r="134" spans="7:7" x14ac:dyDescent="0.25">
      <c r="G134"/>
    </row>
    <row r="135" spans="7:7" x14ac:dyDescent="0.25">
      <c r="G135"/>
    </row>
    <row r="136" spans="7:7" x14ac:dyDescent="0.25">
      <c r="G136"/>
    </row>
    <row r="137" spans="7:7" x14ac:dyDescent="0.25">
      <c r="G137"/>
    </row>
    <row r="138" spans="7:7" x14ac:dyDescent="0.25">
      <c r="G138"/>
    </row>
    <row r="139" spans="7:7" x14ac:dyDescent="0.25">
      <c r="G139"/>
    </row>
    <row r="140" spans="7:7" x14ac:dyDescent="0.25">
      <c r="G140"/>
    </row>
    <row r="141" spans="7:7" x14ac:dyDescent="0.25">
      <c r="G141"/>
    </row>
    <row r="142" spans="7:7" x14ac:dyDescent="0.25">
      <c r="G142"/>
    </row>
    <row r="143" spans="7:7" x14ac:dyDescent="0.25">
      <c r="G143"/>
    </row>
    <row r="144" spans="7:7" x14ac:dyDescent="0.25">
      <c r="G144"/>
    </row>
    <row r="145" spans="7:7" x14ac:dyDescent="0.25">
      <c r="G145"/>
    </row>
    <row r="146" spans="7:7" x14ac:dyDescent="0.25">
      <c r="G146"/>
    </row>
    <row r="147" spans="7:7" x14ac:dyDescent="0.25">
      <c r="G147"/>
    </row>
    <row r="148" spans="7:7" x14ac:dyDescent="0.25">
      <c r="G148"/>
    </row>
    <row r="149" spans="7:7" x14ac:dyDescent="0.25">
      <c r="G149"/>
    </row>
    <row r="150" spans="7:7" x14ac:dyDescent="0.25">
      <c r="G150"/>
    </row>
    <row r="151" spans="7:7" x14ac:dyDescent="0.25">
      <c r="G151"/>
    </row>
    <row r="152" spans="7:7" x14ac:dyDescent="0.25">
      <c r="G152"/>
    </row>
    <row r="153" spans="7:7" x14ac:dyDescent="0.25">
      <c r="G153"/>
    </row>
    <row r="154" spans="7:7" x14ac:dyDescent="0.25">
      <c r="G154"/>
    </row>
    <row r="155" spans="7:7" x14ac:dyDescent="0.25">
      <c r="G155"/>
    </row>
    <row r="156" spans="7:7" x14ac:dyDescent="0.25">
      <c r="G156"/>
    </row>
    <row r="157" spans="7:7" x14ac:dyDescent="0.25">
      <c r="G157"/>
    </row>
    <row r="158" spans="7:7" x14ac:dyDescent="0.25">
      <c r="G158"/>
    </row>
    <row r="159" spans="7:7" x14ac:dyDescent="0.25">
      <c r="G159"/>
    </row>
    <row r="160" spans="7:7" x14ac:dyDescent="0.25">
      <c r="G160"/>
    </row>
    <row r="161" spans="7:7" x14ac:dyDescent="0.25">
      <c r="G161"/>
    </row>
    <row r="162" spans="7:7" x14ac:dyDescent="0.25">
      <c r="G162"/>
    </row>
    <row r="163" spans="7:7" x14ac:dyDescent="0.25">
      <c r="G163"/>
    </row>
    <row r="164" spans="7:7" x14ac:dyDescent="0.25">
      <c r="G164"/>
    </row>
    <row r="165" spans="7:7" x14ac:dyDescent="0.25">
      <c r="G165"/>
    </row>
    <row r="166" spans="7:7" x14ac:dyDescent="0.25">
      <c r="G166"/>
    </row>
    <row r="167" spans="7:7" x14ac:dyDescent="0.25">
      <c r="G167"/>
    </row>
    <row r="168" spans="7:7" x14ac:dyDescent="0.25">
      <c r="G168"/>
    </row>
    <row r="169" spans="7:7" x14ac:dyDescent="0.25">
      <c r="G169"/>
    </row>
    <row r="170" spans="7:7" x14ac:dyDescent="0.25">
      <c r="G170"/>
    </row>
    <row r="171" spans="7:7" x14ac:dyDescent="0.25">
      <c r="G171"/>
    </row>
    <row r="172" spans="7:7" x14ac:dyDescent="0.25">
      <c r="G172"/>
    </row>
    <row r="173" spans="7:7" x14ac:dyDescent="0.25">
      <c r="G173"/>
    </row>
    <row r="174" spans="7:7" x14ac:dyDescent="0.25">
      <c r="G174"/>
    </row>
    <row r="175" spans="7:7" x14ac:dyDescent="0.25">
      <c r="G175"/>
    </row>
    <row r="176" spans="7:7" x14ac:dyDescent="0.25">
      <c r="G176"/>
    </row>
    <row r="177" spans="7:7" x14ac:dyDescent="0.25">
      <c r="G177"/>
    </row>
    <row r="178" spans="7:7" x14ac:dyDescent="0.25">
      <c r="G178"/>
    </row>
    <row r="179" spans="7:7" x14ac:dyDescent="0.25">
      <c r="G179"/>
    </row>
    <row r="180" spans="7:7" x14ac:dyDescent="0.25">
      <c r="G180"/>
    </row>
    <row r="181" spans="7:7" x14ac:dyDescent="0.25">
      <c r="G181"/>
    </row>
    <row r="182" spans="7:7" x14ac:dyDescent="0.25">
      <c r="G182"/>
    </row>
    <row r="183" spans="7:7" x14ac:dyDescent="0.25">
      <c r="G183"/>
    </row>
    <row r="184" spans="7:7" x14ac:dyDescent="0.25">
      <c r="G184"/>
    </row>
    <row r="185" spans="7:7" x14ac:dyDescent="0.25">
      <c r="G185"/>
    </row>
    <row r="186" spans="7:7" x14ac:dyDescent="0.25">
      <c r="G186"/>
    </row>
    <row r="187" spans="7:7" x14ac:dyDescent="0.25">
      <c r="G187"/>
    </row>
    <row r="188" spans="7:7" x14ac:dyDescent="0.25">
      <c r="G188"/>
    </row>
    <row r="189" spans="7:7" x14ac:dyDescent="0.25">
      <c r="G189"/>
    </row>
    <row r="190" spans="7:7" x14ac:dyDescent="0.25">
      <c r="G190"/>
    </row>
    <row r="191" spans="7:7" x14ac:dyDescent="0.25">
      <c r="G191"/>
    </row>
    <row r="192" spans="7:7" x14ac:dyDescent="0.25">
      <c r="G192"/>
    </row>
    <row r="193" spans="7:7" x14ac:dyDescent="0.25">
      <c r="G193"/>
    </row>
    <row r="194" spans="7:7" x14ac:dyDescent="0.25">
      <c r="G194"/>
    </row>
    <row r="195" spans="7:7" x14ac:dyDescent="0.25">
      <c r="G195"/>
    </row>
    <row r="196" spans="7:7" x14ac:dyDescent="0.25">
      <c r="G196"/>
    </row>
    <row r="197" spans="7:7" x14ac:dyDescent="0.25">
      <c r="G197"/>
    </row>
    <row r="198" spans="7:7" x14ac:dyDescent="0.25">
      <c r="G198"/>
    </row>
    <row r="199" spans="7:7" x14ac:dyDescent="0.25">
      <c r="G199"/>
    </row>
    <row r="200" spans="7:7" x14ac:dyDescent="0.25">
      <c r="G200"/>
    </row>
    <row r="201" spans="7:7" x14ac:dyDescent="0.25">
      <c r="G201"/>
    </row>
    <row r="202" spans="7:7" x14ac:dyDescent="0.25">
      <c r="G202"/>
    </row>
    <row r="203" spans="7:7" x14ac:dyDescent="0.25">
      <c r="G203"/>
    </row>
    <row r="204" spans="7:7" x14ac:dyDescent="0.25">
      <c r="G204"/>
    </row>
    <row r="205" spans="7:7" x14ac:dyDescent="0.25">
      <c r="G205"/>
    </row>
    <row r="206" spans="7:7" x14ac:dyDescent="0.25">
      <c r="G206"/>
    </row>
    <row r="207" spans="7:7" x14ac:dyDescent="0.25">
      <c r="G207"/>
    </row>
    <row r="208" spans="7:7" x14ac:dyDescent="0.25">
      <c r="G208"/>
    </row>
    <row r="209" spans="7:7" x14ac:dyDescent="0.25">
      <c r="G209"/>
    </row>
    <row r="210" spans="7:7" x14ac:dyDescent="0.25">
      <c r="G210"/>
    </row>
    <row r="211" spans="7:7" x14ac:dyDescent="0.25">
      <c r="G211"/>
    </row>
    <row r="212" spans="7:7" x14ac:dyDescent="0.25">
      <c r="G212"/>
    </row>
    <row r="213" spans="7:7" x14ac:dyDescent="0.25">
      <c r="G213"/>
    </row>
    <row r="214" spans="7:7" x14ac:dyDescent="0.25">
      <c r="G214"/>
    </row>
    <row r="215" spans="7:7" x14ac:dyDescent="0.25">
      <c r="G215"/>
    </row>
    <row r="216" spans="7:7" x14ac:dyDescent="0.25">
      <c r="G216"/>
    </row>
    <row r="217" spans="7:7" x14ac:dyDescent="0.25">
      <c r="G217"/>
    </row>
    <row r="218" spans="7:7" x14ac:dyDescent="0.25">
      <c r="G218"/>
    </row>
    <row r="219" spans="7:7" x14ac:dyDescent="0.25">
      <c r="G219"/>
    </row>
    <row r="220" spans="7:7" x14ac:dyDescent="0.25">
      <c r="G220"/>
    </row>
    <row r="221" spans="7:7" x14ac:dyDescent="0.25">
      <c r="G221"/>
    </row>
    <row r="222" spans="7:7" x14ac:dyDescent="0.25">
      <c r="G222"/>
    </row>
    <row r="223" spans="7:7" x14ac:dyDescent="0.25">
      <c r="G223"/>
    </row>
    <row r="224" spans="7:7" x14ac:dyDescent="0.25">
      <c r="G224"/>
    </row>
    <row r="225" spans="7:7" x14ac:dyDescent="0.25">
      <c r="G225"/>
    </row>
    <row r="226" spans="7:7" x14ac:dyDescent="0.25">
      <c r="G226"/>
    </row>
    <row r="227" spans="7:7" x14ac:dyDescent="0.25">
      <c r="G227"/>
    </row>
    <row r="228" spans="7:7" x14ac:dyDescent="0.25">
      <c r="G228"/>
    </row>
    <row r="229" spans="7:7" x14ac:dyDescent="0.25">
      <c r="G229"/>
    </row>
    <row r="230" spans="7:7" x14ac:dyDescent="0.25">
      <c r="G230"/>
    </row>
    <row r="231" spans="7:7" x14ac:dyDescent="0.25">
      <c r="G231"/>
    </row>
    <row r="232" spans="7:7" x14ac:dyDescent="0.25">
      <c r="G232"/>
    </row>
    <row r="233" spans="7:7" x14ac:dyDescent="0.25">
      <c r="G233"/>
    </row>
    <row r="234" spans="7:7" x14ac:dyDescent="0.25">
      <c r="G234"/>
    </row>
    <row r="235" spans="7:7" x14ac:dyDescent="0.25">
      <c r="G235"/>
    </row>
    <row r="236" spans="7:7" x14ac:dyDescent="0.25">
      <c r="G236"/>
    </row>
    <row r="237" spans="7:7" x14ac:dyDescent="0.25">
      <c r="G237"/>
    </row>
    <row r="238" spans="7:7" x14ac:dyDescent="0.25">
      <c r="G238"/>
    </row>
    <row r="239" spans="7:7" x14ac:dyDescent="0.25">
      <c r="G239"/>
    </row>
    <row r="240" spans="7:7" x14ac:dyDescent="0.25">
      <c r="G240"/>
    </row>
    <row r="241" spans="7:7" x14ac:dyDescent="0.25">
      <c r="G241"/>
    </row>
    <row r="242" spans="7:7" x14ac:dyDescent="0.25">
      <c r="G242"/>
    </row>
    <row r="243" spans="7:7" x14ac:dyDescent="0.25">
      <c r="G243"/>
    </row>
    <row r="244" spans="7:7" x14ac:dyDescent="0.25">
      <c r="G244"/>
    </row>
    <row r="245" spans="7:7" x14ac:dyDescent="0.25">
      <c r="G245"/>
    </row>
    <row r="246" spans="7:7" x14ac:dyDescent="0.25">
      <c r="G246"/>
    </row>
    <row r="247" spans="7:7" x14ac:dyDescent="0.25">
      <c r="G247"/>
    </row>
    <row r="248" spans="7:7" x14ac:dyDescent="0.25">
      <c r="G248"/>
    </row>
    <row r="249" spans="7:7" x14ac:dyDescent="0.25">
      <c r="G249"/>
    </row>
    <row r="250" spans="7:7" x14ac:dyDescent="0.25">
      <c r="G250"/>
    </row>
    <row r="251" spans="7:7" x14ac:dyDescent="0.25">
      <c r="G251"/>
    </row>
    <row r="252" spans="7:7" x14ac:dyDescent="0.25">
      <c r="G252"/>
    </row>
    <row r="253" spans="7:7" x14ac:dyDescent="0.25">
      <c r="G253"/>
    </row>
    <row r="254" spans="7:7" x14ac:dyDescent="0.25">
      <c r="G254"/>
    </row>
    <row r="255" spans="7:7" x14ac:dyDescent="0.25">
      <c r="G255"/>
    </row>
    <row r="256" spans="7:7" x14ac:dyDescent="0.25">
      <c r="G256"/>
    </row>
    <row r="257" spans="7:7" x14ac:dyDescent="0.25">
      <c r="G257"/>
    </row>
    <row r="258" spans="7:7" x14ac:dyDescent="0.25">
      <c r="G258"/>
    </row>
    <row r="259" spans="7:7" x14ac:dyDescent="0.25">
      <c r="G259"/>
    </row>
    <row r="260" spans="7:7" x14ac:dyDescent="0.25">
      <c r="G260"/>
    </row>
    <row r="261" spans="7:7" x14ac:dyDescent="0.25">
      <c r="G261"/>
    </row>
    <row r="262" spans="7:7" x14ac:dyDescent="0.25">
      <c r="G262"/>
    </row>
    <row r="263" spans="7:7" x14ac:dyDescent="0.25">
      <c r="G263"/>
    </row>
    <row r="264" spans="7:7" x14ac:dyDescent="0.25">
      <c r="G264"/>
    </row>
    <row r="265" spans="7:7" x14ac:dyDescent="0.25">
      <c r="G265"/>
    </row>
    <row r="266" spans="7:7" x14ac:dyDescent="0.25">
      <c r="G266"/>
    </row>
    <row r="267" spans="7:7" x14ac:dyDescent="0.25">
      <c r="G267"/>
    </row>
    <row r="268" spans="7:7" x14ac:dyDescent="0.25">
      <c r="G268"/>
    </row>
    <row r="269" spans="7:7" x14ac:dyDescent="0.25">
      <c r="G269"/>
    </row>
    <row r="270" spans="7:7" x14ac:dyDescent="0.25">
      <c r="G270"/>
    </row>
    <row r="271" spans="7:7" x14ac:dyDescent="0.25">
      <c r="G271"/>
    </row>
    <row r="272" spans="7:7" x14ac:dyDescent="0.25">
      <c r="G272"/>
    </row>
    <row r="273" spans="7:7" x14ac:dyDescent="0.25">
      <c r="G273"/>
    </row>
    <row r="274" spans="7:7" x14ac:dyDescent="0.25">
      <c r="G274"/>
    </row>
    <row r="275" spans="7:7" x14ac:dyDescent="0.25">
      <c r="G275"/>
    </row>
    <row r="276" spans="7:7" x14ac:dyDescent="0.25">
      <c r="G276"/>
    </row>
    <row r="277" spans="7:7" x14ac:dyDescent="0.25">
      <c r="G277"/>
    </row>
    <row r="278" spans="7:7" x14ac:dyDescent="0.25">
      <c r="G278"/>
    </row>
    <row r="279" spans="7:7" x14ac:dyDescent="0.25">
      <c r="G279"/>
    </row>
    <row r="280" spans="7:7" x14ac:dyDescent="0.25">
      <c r="G280"/>
    </row>
    <row r="281" spans="7:7" x14ac:dyDescent="0.25">
      <c r="G281"/>
    </row>
    <row r="282" spans="7:7" x14ac:dyDescent="0.25">
      <c r="G282"/>
    </row>
    <row r="283" spans="7:7" x14ac:dyDescent="0.25">
      <c r="G283"/>
    </row>
    <row r="284" spans="7:7" x14ac:dyDescent="0.25">
      <c r="G284"/>
    </row>
    <row r="285" spans="7:7" x14ac:dyDescent="0.25">
      <c r="G285"/>
    </row>
    <row r="286" spans="7:7" x14ac:dyDescent="0.25">
      <c r="G286"/>
    </row>
    <row r="287" spans="7:7" x14ac:dyDescent="0.25">
      <c r="G287"/>
    </row>
    <row r="288" spans="7:7" x14ac:dyDescent="0.25">
      <c r="G288"/>
    </row>
    <row r="289" spans="7:7" x14ac:dyDescent="0.25">
      <c r="G289"/>
    </row>
    <row r="290" spans="7:7" x14ac:dyDescent="0.25">
      <c r="G290"/>
    </row>
    <row r="291" spans="7:7" x14ac:dyDescent="0.25">
      <c r="G291"/>
    </row>
    <row r="292" spans="7:7" x14ac:dyDescent="0.25">
      <c r="G292"/>
    </row>
    <row r="293" spans="7:7" x14ac:dyDescent="0.25">
      <c r="G293"/>
    </row>
    <row r="294" spans="7:7" x14ac:dyDescent="0.25">
      <c r="G294"/>
    </row>
    <row r="295" spans="7:7" x14ac:dyDescent="0.25">
      <c r="G295"/>
    </row>
    <row r="296" spans="7:7" x14ac:dyDescent="0.25">
      <c r="G296"/>
    </row>
    <row r="297" spans="7:7" x14ac:dyDescent="0.25">
      <c r="G297"/>
    </row>
    <row r="298" spans="7:7" x14ac:dyDescent="0.25">
      <c r="G298"/>
    </row>
    <row r="299" spans="7:7" x14ac:dyDescent="0.25">
      <c r="G299"/>
    </row>
    <row r="300" spans="7:7" x14ac:dyDescent="0.25">
      <c r="G300"/>
    </row>
    <row r="301" spans="7:7" x14ac:dyDescent="0.25">
      <c r="G301"/>
    </row>
    <row r="302" spans="7:7" x14ac:dyDescent="0.25">
      <c r="G302"/>
    </row>
    <row r="303" spans="7:7" x14ac:dyDescent="0.25">
      <c r="G303"/>
    </row>
    <row r="304" spans="7:7" x14ac:dyDescent="0.25">
      <c r="G304"/>
    </row>
    <row r="305" spans="7:7" x14ac:dyDescent="0.25">
      <c r="G305"/>
    </row>
    <row r="306" spans="7:7" x14ac:dyDescent="0.25">
      <c r="G306"/>
    </row>
    <row r="307" spans="7:7" x14ac:dyDescent="0.25">
      <c r="G307"/>
    </row>
    <row r="308" spans="7:7" x14ac:dyDescent="0.25">
      <c r="G308"/>
    </row>
    <row r="309" spans="7:7" x14ac:dyDescent="0.25">
      <c r="G309"/>
    </row>
    <row r="310" spans="7:7" x14ac:dyDescent="0.25">
      <c r="G310"/>
    </row>
    <row r="311" spans="7:7" x14ac:dyDescent="0.25">
      <c r="G311"/>
    </row>
    <row r="312" spans="7:7" x14ac:dyDescent="0.25">
      <c r="G312"/>
    </row>
    <row r="313" spans="7:7" x14ac:dyDescent="0.25">
      <c r="G313"/>
    </row>
    <row r="314" spans="7:7" x14ac:dyDescent="0.25">
      <c r="G314"/>
    </row>
    <row r="315" spans="7:7" x14ac:dyDescent="0.25">
      <c r="G315"/>
    </row>
    <row r="316" spans="7:7" x14ac:dyDescent="0.25">
      <c r="G316"/>
    </row>
    <row r="317" spans="7:7" x14ac:dyDescent="0.25">
      <c r="G317"/>
    </row>
    <row r="318" spans="7:7" x14ac:dyDescent="0.25">
      <c r="G318"/>
    </row>
    <row r="319" spans="7:7" x14ac:dyDescent="0.25">
      <c r="G319"/>
    </row>
    <row r="320" spans="7:7" x14ac:dyDescent="0.25">
      <c r="G320"/>
    </row>
    <row r="321" spans="7:7" x14ac:dyDescent="0.25">
      <c r="G321"/>
    </row>
    <row r="322" spans="7:7" x14ac:dyDescent="0.25">
      <c r="G322"/>
    </row>
    <row r="323" spans="7:7" x14ac:dyDescent="0.25">
      <c r="G323"/>
    </row>
    <row r="324" spans="7:7" x14ac:dyDescent="0.25">
      <c r="G324"/>
    </row>
    <row r="325" spans="7:7" x14ac:dyDescent="0.25">
      <c r="G325"/>
    </row>
    <row r="326" spans="7:7" x14ac:dyDescent="0.25">
      <c r="G326"/>
    </row>
    <row r="327" spans="7:7" x14ac:dyDescent="0.25">
      <c r="G327"/>
    </row>
    <row r="328" spans="7:7" x14ac:dyDescent="0.25">
      <c r="G328"/>
    </row>
    <row r="329" spans="7:7" x14ac:dyDescent="0.25">
      <c r="G329"/>
    </row>
    <row r="330" spans="7:7" x14ac:dyDescent="0.25">
      <c r="G330"/>
    </row>
    <row r="331" spans="7:7" x14ac:dyDescent="0.25">
      <c r="G331"/>
    </row>
    <row r="332" spans="7:7" x14ac:dyDescent="0.25">
      <c r="G332"/>
    </row>
    <row r="333" spans="7:7" x14ac:dyDescent="0.25">
      <c r="G333"/>
    </row>
    <row r="334" spans="7:7" x14ac:dyDescent="0.25">
      <c r="G334"/>
    </row>
    <row r="335" spans="7:7" x14ac:dyDescent="0.25">
      <c r="G335"/>
    </row>
    <row r="336" spans="7:7" x14ac:dyDescent="0.25">
      <c r="G336"/>
    </row>
    <row r="337" spans="7:7" x14ac:dyDescent="0.25">
      <c r="G337"/>
    </row>
    <row r="338" spans="7:7" x14ac:dyDescent="0.25">
      <c r="G338"/>
    </row>
    <row r="339" spans="7:7" x14ac:dyDescent="0.25">
      <c r="G339"/>
    </row>
    <row r="340" spans="7:7" x14ac:dyDescent="0.25">
      <c r="G340"/>
    </row>
    <row r="341" spans="7:7" x14ac:dyDescent="0.25">
      <c r="G341"/>
    </row>
    <row r="342" spans="7:7" x14ac:dyDescent="0.25">
      <c r="G342"/>
    </row>
    <row r="343" spans="7:7" x14ac:dyDescent="0.25">
      <c r="G343"/>
    </row>
    <row r="344" spans="7:7" x14ac:dyDescent="0.25">
      <c r="G344"/>
    </row>
    <row r="345" spans="7:7" x14ac:dyDescent="0.25">
      <c r="G345"/>
    </row>
    <row r="346" spans="7:7" x14ac:dyDescent="0.25">
      <c r="G346"/>
    </row>
    <row r="347" spans="7:7" x14ac:dyDescent="0.25">
      <c r="G347"/>
    </row>
    <row r="348" spans="7:7" x14ac:dyDescent="0.25">
      <c r="G348"/>
    </row>
    <row r="349" spans="7:7" x14ac:dyDescent="0.25">
      <c r="G349"/>
    </row>
    <row r="350" spans="7:7" x14ac:dyDescent="0.25">
      <c r="G350"/>
    </row>
    <row r="351" spans="7:7" x14ac:dyDescent="0.25">
      <c r="G351"/>
    </row>
    <row r="352" spans="7:7" x14ac:dyDescent="0.25">
      <c r="G352"/>
    </row>
    <row r="353" spans="7:7" x14ac:dyDescent="0.25">
      <c r="G353"/>
    </row>
    <row r="354" spans="7:7" x14ac:dyDescent="0.25">
      <c r="G354"/>
    </row>
    <row r="355" spans="7:7" x14ac:dyDescent="0.25">
      <c r="G355"/>
    </row>
    <row r="356" spans="7:7" x14ac:dyDescent="0.25">
      <c r="G356"/>
    </row>
    <row r="357" spans="7:7" x14ac:dyDescent="0.25">
      <c r="G357"/>
    </row>
    <row r="358" spans="7:7" x14ac:dyDescent="0.25">
      <c r="G358"/>
    </row>
    <row r="359" spans="7:7" x14ac:dyDescent="0.25">
      <c r="G359"/>
    </row>
    <row r="360" spans="7:7" x14ac:dyDescent="0.25">
      <c r="G360"/>
    </row>
    <row r="361" spans="7:7" x14ac:dyDescent="0.25">
      <c r="G361"/>
    </row>
    <row r="362" spans="7:7" x14ac:dyDescent="0.25">
      <c r="G362"/>
    </row>
    <row r="363" spans="7:7" x14ac:dyDescent="0.25">
      <c r="G363"/>
    </row>
    <row r="364" spans="7:7" x14ac:dyDescent="0.25">
      <c r="G364"/>
    </row>
    <row r="365" spans="7:7" x14ac:dyDescent="0.25">
      <c r="G365"/>
    </row>
    <row r="366" spans="7:7" x14ac:dyDescent="0.25">
      <c r="G366"/>
    </row>
    <row r="367" spans="7:7" x14ac:dyDescent="0.25">
      <c r="G367"/>
    </row>
    <row r="368" spans="7:7" x14ac:dyDescent="0.25">
      <c r="G368"/>
    </row>
    <row r="369" spans="7:7" x14ac:dyDescent="0.25">
      <c r="G369"/>
    </row>
    <row r="370" spans="7:7" x14ac:dyDescent="0.25">
      <c r="G370"/>
    </row>
    <row r="371" spans="7:7" x14ac:dyDescent="0.25">
      <c r="G371"/>
    </row>
    <row r="372" spans="7:7" x14ac:dyDescent="0.25">
      <c r="G372"/>
    </row>
    <row r="373" spans="7:7" x14ac:dyDescent="0.25">
      <c r="G373"/>
    </row>
    <row r="374" spans="7:7" x14ac:dyDescent="0.25">
      <c r="G374"/>
    </row>
    <row r="375" spans="7:7" x14ac:dyDescent="0.25">
      <c r="G375"/>
    </row>
    <row r="376" spans="7:7" x14ac:dyDescent="0.25">
      <c r="G376"/>
    </row>
    <row r="377" spans="7:7" x14ac:dyDescent="0.25">
      <c r="G377"/>
    </row>
    <row r="378" spans="7:7" x14ac:dyDescent="0.25">
      <c r="G378"/>
    </row>
    <row r="379" spans="7:7" x14ac:dyDescent="0.25">
      <c r="G379"/>
    </row>
    <row r="380" spans="7:7" x14ac:dyDescent="0.25">
      <c r="G380"/>
    </row>
    <row r="381" spans="7:7" x14ac:dyDescent="0.25">
      <c r="G381"/>
    </row>
    <row r="382" spans="7:7" x14ac:dyDescent="0.25">
      <c r="G382"/>
    </row>
    <row r="383" spans="7:7" x14ac:dyDescent="0.25">
      <c r="G383"/>
    </row>
    <row r="384" spans="7:7" x14ac:dyDescent="0.25">
      <c r="G384"/>
    </row>
    <row r="385" spans="7:7" x14ac:dyDescent="0.25">
      <c r="G385"/>
    </row>
    <row r="386" spans="7:7" x14ac:dyDescent="0.25">
      <c r="G386"/>
    </row>
    <row r="387" spans="7:7" x14ac:dyDescent="0.25">
      <c r="G387"/>
    </row>
    <row r="388" spans="7:7" x14ac:dyDescent="0.25">
      <c r="G388"/>
    </row>
    <row r="389" spans="7:7" x14ac:dyDescent="0.25">
      <c r="G389"/>
    </row>
    <row r="390" spans="7:7" x14ac:dyDescent="0.25">
      <c r="G390"/>
    </row>
    <row r="391" spans="7:7" x14ac:dyDescent="0.25">
      <c r="G391"/>
    </row>
    <row r="392" spans="7:7" x14ac:dyDescent="0.25">
      <c r="G392"/>
    </row>
    <row r="393" spans="7:7" x14ac:dyDescent="0.25">
      <c r="G393"/>
    </row>
    <row r="394" spans="7:7" x14ac:dyDescent="0.25">
      <c r="G394"/>
    </row>
    <row r="395" spans="7:7" x14ac:dyDescent="0.25">
      <c r="G395"/>
    </row>
    <row r="396" spans="7:7" x14ac:dyDescent="0.25">
      <c r="G396"/>
    </row>
    <row r="397" spans="7:7" x14ac:dyDescent="0.25">
      <c r="G397"/>
    </row>
    <row r="398" spans="7:7" x14ac:dyDescent="0.25">
      <c r="G398"/>
    </row>
    <row r="399" spans="7:7" x14ac:dyDescent="0.25">
      <c r="G399"/>
    </row>
    <row r="400" spans="7:7" x14ac:dyDescent="0.25">
      <c r="G400"/>
    </row>
    <row r="401" spans="7:7" x14ac:dyDescent="0.25">
      <c r="G401"/>
    </row>
    <row r="402" spans="7:7" x14ac:dyDescent="0.25">
      <c r="G402"/>
    </row>
    <row r="403" spans="7:7" x14ac:dyDescent="0.25">
      <c r="G403"/>
    </row>
    <row r="404" spans="7:7" x14ac:dyDescent="0.25">
      <c r="G404"/>
    </row>
    <row r="405" spans="7:7" x14ac:dyDescent="0.25">
      <c r="G405"/>
    </row>
    <row r="406" spans="7:7" x14ac:dyDescent="0.25">
      <c r="G406"/>
    </row>
    <row r="407" spans="7:7" x14ac:dyDescent="0.25">
      <c r="G407"/>
    </row>
    <row r="408" spans="7:7" x14ac:dyDescent="0.25">
      <c r="G408"/>
    </row>
    <row r="409" spans="7:7" x14ac:dyDescent="0.25">
      <c r="G409"/>
    </row>
    <row r="410" spans="7:7" x14ac:dyDescent="0.25">
      <c r="G410"/>
    </row>
    <row r="411" spans="7:7" x14ac:dyDescent="0.25">
      <c r="G411"/>
    </row>
    <row r="412" spans="7:7" x14ac:dyDescent="0.25">
      <c r="G412"/>
    </row>
    <row r="413" spans="7:7" x14ac:dyDescent="0.25">
      <c r="G413"/>
    </row>
    <row r="414" spans="7:7" x14ac:dyDescent="0.25">
      <c r="G414"/>
    </row>
    <row r="415" spans="7:7" x14ac:dyDescent="0.25">
      <c r="G415"/>
    </row>
    <row r="416" spans="7:7" x14ac:dyDescent="0.25">
      <c r="G416"/>
    </row>
    <row r="417" spans="7:7" x14ac:dyDescent="0.25">
      <c r="G417"/>
    </row>
    <row r="418" spans="7:7" x14ac:dyDescent="0.25">
      <c r="G418"/>
    </row>
    <row r="419" spans="7:7" x14ac:dyDescent="0.25">
      <c r="G419"/>
    </row>
    <row r="420" spans="7:7" x14ac:dyDescent="0.25">
      <c r="G420"/>
    </row>
    <row r="421" spans="7:7" x14ac:dyDescent="0.25">
      <c r="G421"/>
    </row>
    <row r="422" spans="7:7" x14ac:dyDescent="0.25">
      <c r="G422"/>
    </row>
    <row r="423" spans="7:7" x14ac:dyDescent="0.25">
      <c r="G423"/>
    </row>
    <row r="424" spans="7:7" x14ac:dyDescent="0.25">
      <c r="G424"/>
    </row>
    <row r="425" spans="7:7" x14ac:dyDescent="0.25">
      <c r="G425"/>
    </row>
    <row r="426" spans="7:7" x14ac:dyDescent="0.25">
      <c r="G426"/>
    </row>
    <row r="427" spans="7:7" x14ac:dyDescent="0.25">
      <c r="G427"/>
    </row>
    <row r="428" spans="7:7" x14ac:dyDescent="0.25">
      <c r="G428"/>
    </row>
    <row r="429" spans="7:7" x14ac:dyDescent="0.25">
      <c r="G429"/>
    </row>
    <row r="430" spans="7:7" x14ac:dyDescent="0.25">
      <c r="G430"/>
    </row>
    <row r="431" spans="7:7" x14ac:dyDescent="0.25">
      <c r="G431"/>
    </row>
    <row r="432" spans="7:7" x14ac:dyDescent="0.25">
      <c r="G432"/>
    </row>
    <row r="433" spans="7:7" x14ac:dyDescent="0.25">
      <c r="G433"/>
    </row>
    <row r="434" spans="7:7" x14ac:dyDescent="0.25">
      <c r="G434"/>
    </row>
    <row r="435" spans="7:7" x14ac:dyDescent="0.25">
      <c r="G435"/>
    </row>
    <row r="436" spans="7:7" x14ac:dyDescent="0.25">
      <c r="G436"/>
    </row>
    <row r="437" spans="7:7" x14ac:dyDescent="0.25">
      <c r="G437"/>
    </row>
    <row r="438" spans="7:7" x14ac:dyDescent="0.25">
      <c r="G438"/>
    </row>
    <row r="439" spans="7:7" x14ac:dyDescent="0.25">
      <c r="G439"/>
    </row>
    <row r="440" spans="7:7" x14ac:dyDescent="0.25">
      <c r="G440"/>
    </row>
    <row r="441" spans="7:7" x14ac:dyDescent="0.25">
      <c r="G441"/>
    </row>
    <row r="442" spans="7:7" x14ac:dyDescent="0.25">
      <c r="G442"/>
    </row>
    <row r="443" spans="7:7" x14ac:dyDescent="0.25">
      <c r="G443"/>
    </row>
    <row r="444" spans="7:7" x14ac:dyDescent="0.25">
      <c r="G444"/>
    </row>
    <row r="445" spans="7:7" x14ac:dyDescent="0.25">
      <c r="G445"/>
    </row>
    <row r="446" spans="7:7" x14ac:dyDescent="0.25">
      <c r="G446"/>
    </row>
    <row r="447" spans="7:7" x14ac:dyDescent="0.25">
      <c r="G447"/>
    </row>
    <row r="448" spans="7:7" x14ac:dyDescent="0.25">
      <c r="G448"/>
    </row>
    <row r="449" spans="7:7" x14ac:dyDescent="0.25">
      <c r="G449"/>
    </row>
    <row r="450" spans="7:7" x14ac:dyDescent="0.25">
      <c r="G450"/>
    </row>
    <row r="451" spans="7:7" x14ac:dyDescent="0.25">
      <c r="G451"/>
    </row>
    <row r="452" spans="7:7" x14ac:dyDescent="0.25">
      <c r="G452"/>
    </row>
    <row r="453" spans="7:7" x14ac:dyDescent="0.25">
      <c r="G453"/>
    </row>
    <row r="454" spans="7:7" x14ac:dyDescent="0.25">
      <c r="G454"/>
    </row>
    <row r="455" spans="7:7" x14ac:dyDescent="0.25">
      <c r="G455"/>
    </row>
    <row r="456" spans="7:7" x14ac:dyDescent="0.25">
      <c r="G456"/>
    </row>
    <row r="457" spans="7:7" x14ac:dyDescent="0.25">
      <c r="G457"/>
    </row>
    <row r="458" spans="7:7" x14ac:dyDescent="0.25">
      <c r="G458"/>
    </row>
    <row r="459" spans="7:7" x14ac:dyDescent="0.25">
      <c r="G459"/>
    </row>
    <row r="460" spans="7:7" x14ac:dyDescent="0.25">
      <c r="G460"/>
    </row>
    <row r="461" spans="7:7" x14ac:dyDescent="0.25">
      <c r="G461"/>
    </row>
    <row r="462" spans="7:7" x14ac:dyDescent="0.25">
      <c r="G462"/>
    </row>
    <row r="463" spans="7:7" x14ac:dyDescent="0.25">
      <c r="G463"/>
    </row>
    <row r="464" spans="7:7" x14ac:dyDescent="0.25">
      <c r="G464"/>
    </row>
    <row r="465" spans="7:7" x14ac:dyDescent="0.25">
      <c r="G465"/>
    </row>
    <row r="466" spans="7:7" x14ac:dyDescent="0.25">
      <c r="G466"/>
    </row>
    <row r="467" spans="7:7" x14ac:dyDescent="0.25">
      <c r="G467"/>
    </row>
    <row r="468" spans="7:7" x14ac:dyDescent="0.25">
      <c r="G468"/>
    </row>
    <row r="469" spans="7:7" x14ac:dyDescent="0.25">
      <c r="G469"/>
    </row>
    <row r="470" spans="7:7" x14ac:dyDescent="0.25">
      <c r="G470"/>
    </row>
    <row r="471" spans="7:7" x14ac:dyDescent="0.25">
      <c r="G471"/>
    </row>
    <row r="472" spans="7:7" x14ac:dyDescent="0.25">
      <c r="G472"/>
    </row>
    <row r="473" spans="7:7" x14ac:dyDescent="0.25">
      <c r="G473"/>
    </row>
    <row r="474" spans="7:7" x14ac:dyDescent="0.25">
      <c r="G474"/>
    </row>
    <row r="475" spans="7:7" x14ac:dyDescent="0.25">
      <c r="G475"/>
    </row>
    <row r="476" spans="7:7" x14ac:dyDescent="0.25">
      <c r="G476"/>
    </row>
    <row r="477" spans="7:7" x14ac:dyDescent="0.25">
      <c r="G477"/>
    </row>
    <row r="478" spans="7:7" x14ac:dyDescent="0.25">
      <c r="G478"/>
    </row>
    <row r="479" spans="7:7" x14ac:dyDescent="0.25">
      <c r="G479"/>
    </row>
    <row r="480" spans="7:7" x14ac:dyDescent="0.25">
      <c r="G480"/>
    </row>
    <row r="481" spans="7:7" x14ac:dyDescent="0.25">
      <c r="G481"/>
    </row>
    <row r="482" spans="7:7" x14ac:dyDescent="0.25">
      <c r="G482"/>
    </row>
    <row r="483" spans="7:7" x14ac:dyDescent="0.25">
      <c r="G483"/>
    </row>
    <row r="484" spans="7:7" x14ac:dyDescent="0.25">
      <c r="G484"/>
    </row>
    <row r="485" spans="7:7" x14ac:dyDescent="0.25">
      <c r="G485"/>
    </row>
    <row r="486" spans="7:7" x14ac:dyDescent="0.25">
      <c r="G486"/>
    </row>
    <row r="487" spans="7:7" x14ac:dyDescent="0.25">
      <c r="G487"/>
    </row>
    <row r="488" spans="7:7" x14ac:dyDescent="0.25">
      <c r="G488"/>
    </row>
    <row r="489" spans="7:7" x14ac:dyDescent="0.25">
      <c r="G489"/>
    </row>
    <row r="490" spans="7:7" x14ac:dyDescent="0.25">
      <c r="G490"/>
    </row>
    <row r="491" spans="7:7" x14ac:dyDescent="0.25">
      <c r="G491"/>
    </row>
    <row r="492" spans="7:7" x14ac:dyDescent="0.25">
      <c r="G492"/>
    </row>
    <row r="493" spans="7:7" x14ac:dyDescent="0.25">
      <c r="G493"/>
    </row>
    <row r="494" spans="7:7" x14ac:dyDescent="0.25">
      <c r="G494"/>
    </row>
    <row r="495" spans="7:7" x14ac:dyDescent="0.25">
      <c r="G495"/>
    </row>
    <row r="496" spans="7:7" x14ac:dyDescent="0.25">
      <c r="G496"/>
    </row>
    <row r="497" spans="7:7" x14ac:dyDescent="0.25">
      <c r="G497"/>
    </row>
    <row r="498" spans="7:7" x14ac:dyDescent="0.25">
      <c r="G498"/>
    </row>
    <row r="499" spans="7:7" x14ac:dyDescent="0.25">
      <c r="G499"/>
    </row>
    <row r="500" spans="7:7" x14ac:dyDescent="0.25">
      <c r="G500"/>
    </row>
    <row r="501" spans="7:7" x14ac:dyDescent="0.25">
      <c r="G501"/>
    </row>
    <row r="502" spans="7:7" x14ac:dyDescent="0.25">
      <c r="G502"/>
    </row>
    <row r="503" spans="7:7" x14ac:dyDescent="0.25">
      <c r="G503"/>
    </row>
    <row r="504" spans="7:7" x14ac:dyDescent="0.25">
      <c r="G504"/>
    </row>
    <row r="505" spans="7:7" x14ac:dyDescent="0.25">
      <c r="G505"/>
    </row>
    <row r="506" spans="7:7" x14ac:dyDescent="0.25">
      <c r="G506"/>
    </row>
    <row r="507" spans="7:7" x14ac:dyDescent="0.25">
      <c r="G507"/>
    </row>
    <row r="508" spans="7:7" x14ac:dyDescent="0.25">
      <c r="G508"/>
    </row>
    <row r="509" spans="7:7" x14ac:dyDescent="0.25">
      <c r="G509"/>
    </row>
    <row r="510" spans="7:7" x14ac:dyDescent="0.25">
      <c r="G510"/>
    </row>
    <row r="511" spans="7:7" x14ac:dyDescent="0.25">
      <c r="G511"/>
    </row>
    <row r="512" spans="7:7" x14ac:dyDescent="0.25">
      <c r="G512"/>
    </row>
    <row r="513" spans="7:7" x14ac:dyDescent="0.25">
      <c r="G513"/>
    </row>
    <row r="514" spans="7:7" x14ac:dyDescent="0.25">
      <c r="G514"/>
    </row>
    <row r="515" spans="7:7" x14ac:dyDescent="0.25">
      <c r="G515"/>
    </row>
    <row r="516" spans="7:7" x14ac:dyDescent="0.25">
      <c r="G516"/>
    </row>
    <row r="517" spans="7:7" x14ac:dyDescent="0.25">
      <c r="G517"/>
    </row>
    <row r="518" spans="7:7" x14ac:dyDescent="0.25">
      <c r="G518"/>
    </row>
    <row r="519" spans="7:7" x14ac:dyDescent="0.25">
      <c r="G519"/>
    </row>
    <row r="520" spans="7:7" x14ac:dyDescent="0.25">
      <c r="G520"/>
    </row>
    <row r="521" spans="7:7" x14ac:dyDescent="0.25">
      <c r="G521"/>
    </row>
    <row r="522" spans="7:7" x14ac:dyDescent="0.25">
      <c r="G522"/>
    </row>
    <row r="523" spans="7:7" x14ac:dyDescent="0.25">
      <c r="G523"/>
    </row>
    <row r="524" spans="7:7" x14ac:dyDescent="0.25">
      <c r="G524"/>
    </row>
    <row r="525" spans="7:7" x14ac:dyDescent="0.25">
      <c r="G525"/>
    </row>
    <row r="526" spans="7:7" x14ac:dyDescent="0.25">
      <c r="G526"/>
    </row>
    <row r="527" spans="7:7" x14ac:dyDescent="0.25">
      <c r="G527"/>
    </row>
    <row r="528" spans="7:7" x14ac:dyDescent="0.25">
      <c r="G528"/>
    </row>
    <row r="529" spans="7:7" x14ac:dyDescent="0.25">
      <c r="G529"/>
    </row>
    <row r="530" spans="7:7" x14ac:dyDescent="0.25">
      <c r="G530"/>
    </row>
    <row r="531" spans="7:7" x14ac:dyDescent="0.25">
      <c r="G531"/>
    </row>
    <row r="532" spans="7:7" x14ac:dyDescent="0.25">
      <c r="G532"/>
    </row>
    <row r="533" spans="7:7" x14ac:dyDescent="0.25">
      <c r="G533"/>
    </row>
    <row r="534" spans="7:7" x14ac:dyDescent="0.25">
      <c r="G534"/>
    </row>
    <row r="535" spans="7:7" x14ac:dyDescent="0.25">
      <c r="G535"/>
    </row>
    <row r="536" spans="7:7" x14ac:dyDescent="0.25">
      <c r="G536"/>
    </row>
    <row r="537" spans="7:7" x14ac:dyDescent="0.25">
      <c r="G537"/>
    </row>
    <row r="538" spans="7:7" x14ac:dyDescent="0.25">
      <c r="G538"/>
    </row>
    <row r="539" spans="7:7" x14ac:dyDescent="0.25">
      <c r="G539"/>
    </row>
    <row r="540" spans="7:7" x14ac:dyDescent="0.25">
      <c r="G540"/>
    </row>
    <row r="541" spans="7:7" x14ac:dyDescent="0.25">
      <c r="G541"/>
    </row>
    <row r="542" spans="7:7" x14ac:dyDescent="0.25">
      <c r="G542"/>
    </row>
    <row r="543" spans="7:7" x14ac:dyDescent="0.25">
      <c r="G543"/>
    </row>
    <row r="544" spans="7:7" x14ac:dyDescent="0.25">
      <c r="G544"/>
    </row>
    <row r="545" spans="7:7" x14ac:dyDescent="0.25">
      <c r="G545"/>
    </row>
    <row r="546" spans="7:7" x14ac:dyDescent="0.25">
      <c r="G546"/>
    </row>
    <row r="547" spans="7:7" x14ac:dyDescent="0.25">
      <c r="G547"/>
    </row>
    <row r="548" spans="7:7" x14ac:dyDescent="0.25">
      <c r="G548"/>
    </row>
    <row r="549" spans="7:7" x14ac:dyDescent="0.25">
      <c r="G549"/>
    </row>
    <row r="550" spans="7:7" x14ac:dyDescent="0.25">
      <c r="G550"/>
    </row>
    <row r="551" spans="7:7" x14ac:dyDescent="0.25">
      <c r="G551"/>
    </row>
    <row r="552" spans="7:7" x14ac:dyDescent="0.25">
      <c r="G552"/>
    </row>
    <row r="553" spans="7:7" x14ac:dyDescent="0.25">
      <c r="G553"/>
    </row>
    <row r="554" spans="7:7" x14ac:dyDescent="0.25">
      <c r="G554"/>
    </row>
    <row r="555" spans="7:7" x14ac:dyDescent="0.25">
      <c r="G555"/>
    </row>
    <row r="556" spans="7:7" x14ac:dyDescent="0.25">
      <c r="G556"/>
    </row>
    <row r="557" spans="7:7" x14ac:dyDescent="0.25">
      <c r="G557"/>
    </row>
    <row r="558" spans="7:7" x14ac:dyDescent="0.25">
      <c r="G558"/>
    </row>
    <row r="559" spans="7:7" x14ac:dyDescent="0.25">
      <c r="G559"/>
    </row>
    <row r="560" spans="7:7" x14ac:dyDescent="0.25">
      <c r="G560"/>
    </row>
    <row r="561" spans="7:7" x14ac:dyDescent="0.25">
      <c r="G561"/>
    </row>
    <row r="562" spans="7:7" x14ac:dyDescent="0.25">
      <c r="G562"/>
    </row>
    <row r="563" spans="7:7" x14ac:dyDescent="0.25">
      <c r="G563"/>
    </row>
    <row r="564" spans="7:7" x14ac:dyDescent="0.25">
      <c r="G564"/>
    </row>
    <row r="565" spans="7:7" x14ac:dyDescent="0.25">
      <c r="G565"/>
    </row>
    <row r="566" spans="7:7" x14ac:dyDescent="0.25">
      <c r="G566"/>
    </row>
    <row r="567" spans="7:7" x14ac:dyDescent="0.25">
      <c r="G567"/>
    </row>
    <row r="568" spans="7:7" x14ac:dyDescent="0.25">
      <c r="G568"/>
    </row>
    <row r="569" spans="7:7" x14ac:dyDescent="0.25">
      <c r="G569"/>
    </row>
    <row r="570" spans="7:7" x14ac:dyDescent="0.25">
      <c r="G570"/>
    </row>
    <row r="571" spans="7:7" x14ac:dyDescent="0.25">
      <c r="G571"/>
    </row>
    <row r="572" spans="7:7" x14ac:dyDescent="0.25">
      <c r="G572"/>
    </row>
    <row r="573" spans="7:7" x14ac:dyDescent="0.25">
      <c r="G573"/>
    </row>
    <row r="574" spans="7:7" x14ac:dyDescent="0.25">
      <c r="G574"/>
    </row>
    <row r="575" spans="7:7" x14ac:dyDescent="0.25">
      <c r="G575"/>
    </row>
    <row r="576" spans="7:7" x14ac:dyDescent="0.25">
      <c r="G576"/>
    </row>
    <row r="577" spans="7:7" x14ac:dyDescent="0.25">
      <c r="G577"/>
    </row>
    <row r="578" spans="7:7" x14ac:dyDescent="0.25">
      <c r="G578"/>
    </row>
    <row r="579" spans="7:7" x14ac:dyDescent="0.25">
      <c r="G579"/>
    </row>
    <row r="580" spans="7:7" x14ac:dyDescent="0.25">
      <c r="G580"/>
    </row>
    <row r="581" spans="7:7" x14ac:dyDescent="0.25">
      <c r="G581"/>
    </row>
    <row r="582" spans="7:7" x14ac:dyDescent="0.25">
      <c r="G582"/>
    </row>
    <row r="583" spans="7:7" x14ac:dyDescent="0.25">
      <c r="G583"/>
    </row>
    <row r="584" spans="7:7" x14ac:dyDescent="0.25">
      <c r="G584"/>
    </row>
    <row r="585" spans="7:7" x14ac:dyDescent="0.25">
      <c r="G585"/>
    </row>
    <row r="586" spans="7:7" x14ac:dyDescent="0.25">
      <c r="G586"/>
    </row>
    <row r="587" spans="7:7" x14ac:dyDescent="0.25">
      <c r="G587"/>
    </row>
    <row r="588" spans="7:7" x14ac:dyDescent="0.25">
      <c r="G588"/>
    </row>
    <row r="589" spans="7:7" x14ac:dyDescent="0.25">
      <c r="G589"/>
    </row>
    <row r="590" spans="7:7" x14ac:dyDescent="0.25">
      <c r="G590"/>
    </row>
    <row r="591" spans="7:7" x14ac:dyDescent="0.25">
      <c r="G591"/>
    </row>
    <row r="592" spans="7:7" x14ac:dyDescent="0.25">
      <c r="G592"/>
    </row>
    <row r="593" spans="7:7" x14ac:dyDescent="0.25">
      <c r="G593"/>
    </row>
    <row r="594" spans="7:7" x14ac:dyDescent="0.25">
      <c r="G594"/>
    </row>
    <row r="595" spans="7:7" x14ac:dyDescent="0.25">
      <c r="G595"/>
    </row>
    <row r="596" spans="7:7" x14ac:dyDescent="0.25">
      <c r="G596"/>
    </row>
    <row r="597" spans="7:7" x14ac:dyDescent="0.25">
      <c r="G597"/>
    </row>
    <row r="598" spans="7:7" x14ac:dyDescent="0.25">
      <c r="G598"/>
    </row>
    <row r="599" spans="7:7" x14ac:dyDescent="0.25">
      <c r="G599"/>
    </row>
    <row r="600" spans="7:7" x14ac:dyDescent="0.25">
      <c r="G600"/>
    </row>
    <row r="601" spans="7:7" x14ac:dyDescent="0.25">
      <c r="G601"/>
    </row>
    <row r="602" spans="7:7" x14ac:dyDescent="0.25">
      <c r="G602"/>
    </row>
    <row r="603" spans="7:7" x14ac:dyDescent="0.25">
      <c r="G603"/>
    </row>
    <row r="604" spans="7:7" x14ac:dyDescent="0.25">
      <c r="G604"/>
    </row>
    <row r="605" spans="7:7" x14ac:dyDescent="0.25">
      <c r="G605"/>
    </row>
    <row r="606" spans="7:7" x14ac:dyDescent="0.25">
      <c r="G606"/>
    </row>
    <row r="607" spans="7:7" x14ac:dyDescent="0.25">
      <c r="G607"/>
    </row>
    <row r="608" spans="7:7" x14ac:dyDescent="0.25">
      <c r="G608"/>
    </row>
    <row r="609" spans="7:7" x14ac:dyDescent="0.25">
      <c r="G609"/>
    </row>
    <row r="610" spans="7:7" x14ac:dyDescent="0.25">
      <c r="G610"/>
    </row>
    <row r="611" spans="7:7" x14ac:dyDescent="0.25">
      <c r="G611"/>
    </row>
    <row r="612" spans="7:7" x14ac:dyDescent="0.25">
      <c r="G612"/>
    </row>
    <row r="613" spans="7:7" x14ac:dyDescent="0.25">
      <c r="G613"/>
    </row>
    <row r="614" spans="7:7" x14ac:dyDescent="0.25">
      <c r="G614"/>
    </row>
    <row r="615" spans="7:7" x14ac:dyDescent="0.25">
      <c r="G615"/>
    </row>
    <row r="616" spans="7:7" x14ac:dyDescent="0.25">
      <c r="G616"/>
    </row>
    <row r="617" spans="7:7" x14ac:dyDescent="0.25">
      <c r="G617"/>
    </row>
    <row r="618" spans="7:7" x14ac:dyDescent="0.25">
      <c r="G618"/>
    </row>
    <row r="619" spans="7:7" x14ac:dyDescent="0.25">
      <c r="G619"/>
    </row>
    <row r="620" spans="7:7" x14ac:dyDescent="0.25">
      <c r="G620"/>
    </row>
    <row r="621" spans="7:7" x14ac:dyDescent="0.25">
      <c r="G621"/>
    </row>
    <row r="622" spans="7:7" x14ac:dyDescent="0.25">
      <c r="G622"/>
    </row>
    <row r="623" spans="7:7" x14ac:dyDescent="0.25">
      <c r="G623"/>
    </row>
    <row r="624" spans="7:7" x14ac:dyDescent="0.25">
      <c r="G624"/>
    </row>
    <row r="625" spans="7:7" x14ac:dyDescent="0.25">
      <c r="G625"/>
    </row>
    <row r="626" spans="7:7" x14ac:dyDescent="0.25">
      <c r="G626"/>
    </row>
    <row r="627" spans="7:7" x14ac:dyDescent="0.25">
      <c r="G627"/>
    </row>
    <row r="628" spans="7:7" x14ac:dyDescent="0.25">
      <c r="G628"/>
    </row>
    <row r="629" spans="7:7" x14ac:dyDescent="0.25">
      <c r="G629"/>
    </row>
    <row r="630" spans="7:7" x14ac:dyDescent="0.25">
      <c r="G630"/>
    </row>
    <row r="631" spans="7:7" x14ac:dyDescent="0.25">
      <c r="G631"/>
    </row>
    <row r="632" spans="7:7" x14ac:dyDescent="0.25">
      <c r="G632"/>
    </row>
    <row r="633" spans="7:7" x14ac:dyDescent="0.25">
      <c r="G633"/>
    </row>
    <row r="634" spans="7:7" x14ac:dyDescent="0.25">
      <c r="G634"/>
    </row>
    <row r="635" spans="7:7" x14ac:dyDescent="0.25">
      <c r="G635"/>
    </row>
    <row r="636" spans="7:7" x14ac:dyDescent="0.25">
      <c r="G636"/>
    </row>
    <row r="637" spans="7:7" x14ac:dyDescent="0.25">
      <c r="G637"/>
    </row>
    <row r="638" spans="7:7" x14ac:dyDescent="0.25">
      <c r="G638"/>
    </row>
    <row r="639" spans="7:7" x14ac:dyDescent="0.25">
      <c r="G639"/>
    </row>
    <row r="640" spans="7:7" x14ac:dyDescent="0.25">
      <c r="G640"/>
    </row>
    <row r="641" spans="7:7" x14ac:dyDescent="0.25">
      <c r="G641"/>
    </row>
    <row r="642" spans="7:7" x14ac:dyDescent="0.25">
      <c r="G642"/>
    </row>
    <row r="643" spans="7:7" x14ac:dyDescent="0.25">
      <c r="G643"/>
    </row>
    <row r="644" spans="7:7" x14ac:dyDescent="0.25">
      <c r="G644"/>
    </row>
    <row r="645" spans="7:7" x14ac:dyDescent="0.25">
      <c r="G645"/>
    </row>
    <row r="646" spans="7:7" x14ac:dyDescent="0.25">
      <c r="G646"/>
    </row>
    <row r="647" spans="7:7" x14ac:dyDescent="0.25">
      <c r="G647"/>
    </row>
    <row r="648" spans="7:7" x14ac:dyDescent="0.25">
      <c r="G648"/>
    </row>
    <row r="649" spans="7:7" x14ac:dyDescent="0.25">
      <c r="G649"/>
    </row>
    <row r="650" spans="7:7" x14ac:dyDescent="0.25">
      <c r="G650"/>
    </row>
    <row r="651" spans="7:7" x14ac:dyDescent="0.25">
      <c r="G651"/>
    </row>
    <row r="652" spans="7:7" x14ac:dyDescent="0.25">
      <c r="G652"/>
    </row>
    <row r="653" spans="7:7" x14ac:dyDescent="0.25">
      <c r="G653"/>
    </row>
    <row r="654" spans="7:7" x14ac:dyDescent="0.25">
      <c r="G654"/>
    </row>
    <row r="655" spans="7:7" x14ac:dyDescent="0.25">
      <c r="G655"/>
    </row>
    <row r="656" spans="7:7" x14ac:dyDescent="0.25">
      <c r="G656"/>
    </row>
    <row r="657" spans="7:7" x14ac:dyDescent="0.25">
      <c r="G657"/>
    </row>
    <row r="658" spans="7:7" x14ac:dyDescent="0.25">
      <c r="G658"/>
    </row>
    <row r="659" spans="7:7" x14ac:dyDescent="0.25">
      <c r="G659"/>
    </row>
    <row r="660" spans="7:7" x14ac:dyDescent="0.25">
      <c r="G660"/>
    </row>
    <row r="661" spans="7:7" x14ac:dyDescent="0.25">
      <c r="G661"/>
    </row>
    <row r="662" spans="7:7" x14ac:dyDescent="0.25">
      <c r="G662"/>
    </row>
    <row r="663" spans="7:7" x14ac:dyDescent="0.25">
      <c r="G663"/>
    </row>
    <row r="664" spans="7:7" x14ac:dyDescent="0.25">
      <c r="G664"/>
    </row>
    <row r="665" spans="7:7" x14ac:dyDescent="0.25">
      <c r="G665"/>
    </row>
    <row r="666" spans="7:7" x14ac:dyDescent="0.25">
      <c r="G666"/>
    </row>
    <row r="667" spans="7:7" x14ac:dyDescent="0.25">
      <c r="G667"/>
    </row>
    <row r="668" spans="7:7" x14ac:dyDescent="0.25">
      <c r="G668"/>
    </row>
    <row r="669" spans="7:7" x14ac:dyDescent="0.25">
      <c r="G669"/>
    </row>
    <row r="670" spans="7:7" x14ac:dyDescent="0.25">
      <c r="G670"/>
    </row>
    <row r="671" spans="7:7" x14ac:dyDescent="0.25">
      <c r="G671"/>
    </row>
    <row r="672" spans="7:7" x14ac:dyDescent="0.25">
      <c r="G672"/>
    </row>
    <row r="673" spans="7:7" x14ac:dyDescent="0.25">
      <c r="G673"/>
    </row>
    <row r="674" spans="7:7" x14ac:dyDescent="0.25">
      <c r="G674"/>
    </row>
    <row r="675" spans="7:7" x14ac:dyDescent="0.25">
      <c r="G675"/>
    </row>
    <row r="676" spans="7:7" x14ac:dyDescent="0.25">
      <c r="G676"/>
    </row>
    <row r="677" spans="7:7" x14ac:dyDescent="0.25">
      <c r="G677"/>
    </row>
    <row r="678" spans="7:7" x14ac:dyDescent="0.25">
      <c r="G678"/>
    </row>
    <row r="679" spans="7:7" x14ac:dyDescent="0.25">
      <c r="G679"/>
    </row>
    <row r="680" spans="7:7" x14ac:dyDescent="0.25">
      <c r="G680"/>
    </row>
    <row r="681" spans="7:7" x14ac:dyDescent="0.25">
      <c r="G681"/>
    </row>
    <row r="682" spans="7:7" x14ac:dyDescent="0.25">
      <c r="G682"/>
    </row>
    <row r="683" spans="7:7" x14ac:dyDescent="0.25">
      <c r="G683"/>
    </row>
    <row r="684" spans="7:7" x14ac:dyDescent="0.25">
      <c r="G684"/>
    </row>
    <row r="685" spans="7:7" x14ac:dyDescent="0.25">
      <c r="G685"/>
    </row>
    <row r="686" spans="7:7" x14ac:dyDescent="0.25">
      <c r="G686"/>
    </row>
    <row r="687" spans="7:7" x14ac:dyDescent="0.25">
      <c r="G687"/>
    </row>
    <row r="688" spans="7:7" x14ac:dyDescent="0.25">
      <c r="G688"/>
    </row>
    <row r="689" spans="7:7" x14ac:dyDescent="0.25">
      <c r="G689"/>
    </row>
    <row r="690" spans="7:7" x14ac:dyDescent="0.25">
      <c r="G690"/>
    </row>
    <row r="691" spans="7:7" x14ac:dyDescent="0.25">
      <c r="G691"/>
    </row>
    <row r="692" spans="7:7" x14ac:dyDescent="0.25">
      <c r="G692"/>
    </row>
    <row r="693" spans="7:7" x14ac:dyDescent="0.25">
      <c r="G693"/>
    </row>
    <row r="694" spans="7:7" x14ac:dyDescent="0.25">
      <c r="G694"/>
    </row>
    <row r="695" spans="7:7" x14ac:dyDescent="0.25">
      <c r="G695"/>
    </row>
    <row r="696" spans="7:7" x14ac:dyDescent="0.25">
      <c r="G696"/>
    </row>
    <row r="697" spans="7:7" x14ac:dyDescent="0.25">
      <c r="G697"/>
    </row>
    <row r="698" spans="7:7" x14ac:dyDescent="0.25">
      <c r="G698"/>
    </row>
    <row r="699" spans="7:7" x14ac:dyDescent="0.25">
      <c r="G699"/>
    </row>
    <row r="700" spans="7:7" x14ac:dyDescent="0.25">
      <c r="G700"/>
    </row>
    <row r="701" spans="7:7" x14ac:dyDescent="0.25">
      <c r="G701"/>
    </row>
    <row r="702" spans="7:7" x14ac:dyDescent="0.25">
      <c r="G702"/>
    </row>
    <row r="703" spans="7:7" x14ac:dyDescent="0.25">
      <c r="G703"/>
    </row>
    <row r="704" spans="7:7" x14ac:dyDescent="0.25">
      <c r="G704"/>
    </row>
    <row r="705" spans="7:7" x14ac:dyDescent="0.25">
      <c r="G705"/>
    </row>
    <row r="706" spans="7:7" x14ac:dyDescent="0.25">
      <c r="G706"/>
    </row>
    <row r="707" spans="7:7" x14ac:dyDescent="0.25">
      <c r="G707"/>
    </row>
    <row r="708" spans="7:7" x14ac:dyDescent="0.25">
      <c r="G708"/>
    </row>
    <row r="709" spans="7:7" x14ac:dyDescent="0.25">
      <c r="G709"/>
    </row>
    <row r="710" spans="7:7" x14ac:dyDescent="0.25">
      <c r="G710"/>
    </row>
    <row r="711" spans="7:7" x14ac:dyDescent="0.25">
      <c r="G711"/>
    </row>
    <row r="712" spans="7:7" x14ac:dyDescent="0.25">
      <c r="G712"/>
    </row>
    <row r="713" spans="7:7" x14ac:dyDescent="0.25">
      <c r="G713"/>
    </row>
    <row r="714" spans="7:7" x14ac:dyDescent="0.25">
      <c r="G714"/>
    </row>
    <row r="715" spans="7:7" x14ac:dyDescent="0.25">
      <c r="G715"/>
    </row>
    <row r="716" spans="7:7" x14ac:dyDescent="0.25">
      <c r="G716"/>
    </row>
    <row r="717" spans="7:7" x14ac:dyDescent="0.25">
      <c r="G717"/>
    </row>
    <row r="718" spans="7:7" x14ac:dyDescent="0.25">
      <c r="G718"/>
    </row>
    <row r="719" spans="7:7" x14ac:dyDescent="0.25">
      <c r="G719"/>
    </row>
    <row r="720" spans="7:7" x14ac:dyDescent="0.25">
      <c r="G720"/>
    </row>
    <row r="721" spans="7:7" x14ac:dyDescent="0.25">
      <c r="G721"/>
    </row>
    <row r="722" spans="7:7" x14ac:dyDescent="0.25">
      <c r="G722"/>
    </row>
    <row r="723" spans="7:7" x14ac:dyDescent="0.25">
      <c r="G723"/>
    </row>
    <row r="724" spans="7:7" x14ac:dyDescent="0.25">
      <c r="G724"/>
    </row>
    <row r="725" spans="7:7" x14ac:dyDescent="0.25">
      <c r="G725"/>
    </row>
    <row r="726" spans="7:7" x14ac:dyDescent="0.25">
      <c r="G726"/>
    </row>
    <row r="727" spans="7:7" x14ac:dyDescent="0.25">
      <c r="G727"/>
    </row>
    <row r="728" spans="7:7" x14ac:dyDescent="0.25">
      <c r="G728"/>
    </row>
    <row r="729" spans="7:7" x14ac:dyDescent="0.25">
      <c r="G729"/>
    </row>
    <row r="730" spans="7:7" x14ac:dyDescent="0.25">
      <c r="G730"/>
    </row>
    <row r="731" spans="7:7" x14ac:dyDescent="0.25">
      <c r="G731"/>
    </row>
    <row r="732" spans="7:7" x14ac:dyDescent="0.25">
      <c r="G732"/>
    </row>
    <row r="733" spans="7:7" x14ac:dyDescent="0.25">
      <c r="G733"/>
    </row>
    <row r="734" spans="7:7" x14ac:dyDescent="0.25">
      <c r="G734"/>
    </row>
    <row r="735" spans="7:7" x14ac:dyDescent="0.25">
      <c r="G735"/>
    </row>
    <row r="736" spans="7:7" x14ac:dyDescent="0.25">
      <c r="G736"/>
    </row>
    <row r="737" spans="7:7" x14ac:dyDescent="0.25">
      <c r="G737"/>
    </row>
    <row r="738" spans="7:7" x14ac:dyDescent="0.25">
      <c r="G738"/>
    </row>
    <row r="739" spans="7:7" x14ac:dyDescent="0.25">
      <c r="G739"/>
    </row>
    <row r="740" spans="7:7" x14ac:dyDescent="0.25">
      <c r="G740"/>
    </row>
    <row r="741" spans="7:7" x14ac:dyDescent="0.25">
      <c r="G741"/>
    </row>
    <row r="742" spans="7:7" x14ac:dyDescent="0.25">
      <c r="G742"/>
    </row>
    <row r="743" spans="7:7" x14ac:dyDescent="0.25">
      <c r="G743"/>
    </row>
    <row r="744" spans="7:7" x14ac:dyDescent="0.25">
      <c r="G744"/>
    </row>
    <row r="745" spans="7:7" x14ac:dyDescent="0.25">
      <c r="G745"/>
    </row>
    <row r="746" spans="7:7" x14ac:dyDescent="0.25">
      <c r="G746"/>
    </row>
    <row r="747" spans="7:7" x14ac:dyDescent="0.25">
      <c r="G747"/>
    </row>
    <row r="748" spans="7:7" x14ac:dyDescent="0.25">
      <c r="G748"/>
    </row>
    <row r="749" spans="7:7" x14ac:dyDescent="0.25">
      <c r="G749"/>
    </row>
    <row r="750" spans="7:7" x14ac:dyDescent="0.25">
      <c r="G750"/>
    </row>
    <row r="751" spans="7:7" x14ac:dyDescent="0.25">
      <c r="G751"/>
    </row>
    <row r="752" spans="7:7" x14ac:dyDescent="0.25">
      <c r="G752"/>
    </row>
    <row r="753" spans="7:7" x14ac:dyDescent="0.25">
      <c r="G753"/>
    </row>
    <row r="754" spans="7:7" x14ac:dyDescent="0.25">
      <c r="G754"/>
    </row>
    <row r="755" spans="7:7" x14ac:dyDescent="0.25">
      <c r="G755"/>
    </row>
    <row r="756" spans="7:7" x14ac:dyDescent="0.25">
      <c r="G756"/>
    </row>
    <row r="757" spans="7:7" x14ac:dyDescent="0.25">
      <c r="G757"/>
    </row>
    <row r="758" spans="7:7" x14ac:dyDescent="0.25">
      <c r="G758"/>
    </row>
    <row r="759" spans="7:7" x14ac:dyDescent="0.25">
      <c r="G759"/>
    </row>
    <row r="760" spans="7:7" x14ac:dyDescent="0.25">
      <c r="G760"/>
    </row>
    <row r="761" spans="7:7" x14ac:dyDescent="0.25">
      <c r="G761"/>
    </row>
    <row r="762" spans="7:7" x14ac:dyDescent="0.25">
      <c r="G762"/>
    </row>
    <row r="763" spans="7:7" x14ac:dyDescent="0.25">
      <c r="G763"/>
    </row>
    <row r="764" spans="7:7" x14ac:dyDescent="0.25">
      <c r="G764"/>
    </row>
    <row r="765" spans="7:7" x14ac:dyDescent="0.25">
      <c r="G765"/>
    </row>
    <row r="766" spans="7:7" x14ac:dyDescent="0.25">
      <c r="G766"/>
    </row>
    <row r="767" spans="7:7" x14ac:dyDescent="0.25">
      <c r="G767"/>
    </row>
    <row r="768" spans="7:7" x14ac:dyDescent="0.25">
      <c r="G768"/>
    </row>
    <row r="769" spans="7:7" x14ac:dyDescent="0.25">
      <c r="G769"/>
    </row>
    <row r="770" spans="7:7" x14ac:dyDescent="0.25">
      <c r="G770"/>
    </row>
    <row r="771" spans="7:7" x14ac:dyDescent="0.25">
      <c r="G771"/>
    </row>
    <row r="772" spans="7:7" x14ac:dyDescent="0.25">
      <c r="G772"/>
    </row>
    <row r="773" spans="7:7" x14ac:dyDescent="0.25">
      <c r="G773"/>
    </row>
    <row r="774" spans="7:7" x14ac:dyDescent="0.25">
      <c r="G774"/>
    </row>
    <row r="775" spans="7:7" x14ac:dyDescent="0.25">
      <c r="G775"/>
    </row>
    <row r="776" spans="7:7" x14ac:dyDescent="0.25">
      <c r="G776"/>
    </row>
    <row r="777" spans="7:7" x14ac:dyDescent="0.25">
      <c r="G777"/>
    </row>
    <row r="778" spans="7:7" x14ac:dyDescent="0.25">
      <c r="G778"/>
    </row>
    <row r="779" spans="7:7" x14ac:dyDescent="0.25">
      <c r="G779"/>
    </row>
    <row r="780" spans="7:7" x14ac:dyDescent="0.25">
      <c r="G780"/>
    </row>
    <row r="781" spans="7:7" x14ac:dyDescent="0.25">
      <c r="G781"/>
    </row>
    <row r="782" spans="7:7" x14ac:dyDescent="0.25">
      <c r="G782"/>
    </row>
    <row r="783" spans="7:7" x14ac:dyDescent="0.25">
      <c r="G783"/>
    </row>
    <row r="784" spans="7:7" x14ac:dyDescent="0.25">
      <c r="G784"/>
    </row>
    <row r="785" spans="7:7" x14ac:dyDescent="0.25">
      <c r="G785"/>
    </row>
    <row r="786" spans="7:7" x14ac:dyDescent="0.25">
      <c r="G786"/>
    </row>
    <row r="787" spans="7:7" x14ac:dyDescent="0.25">
      <c r="G787"/>
    </row>
    <row r="788" spans="7:7" x14ac:dyDescent="0.25">
      <c r="G788"/>
    </row>
    <row r="789" spans="7:7" x14ac:dyDescent="0.25">
      <c r="G789"/>
    </row>
    <row r="790" spans="7:7" x14ac:dyDescent="0.25">
      <c r="G790"/>
    </row>
    <row r="791" spans="7:7" x14ac:dyDescent="0.25">
      <c r="G791"/>
    </row>
    <row r="792" spans="7:7" x14ac:dyDescent="0.25">
      <c r="G792"/>
    </row>
    <row r="793" spans="7:7" x14ac:dyDescent="0.25">
      <c r="G793"/>
    </row>
    <row r="794" spans="7:7" x14ac:dyDescent="0.25">
      <c r="G794"/>
    </row>
    <row r="795" spans="7:7" x14ac:dyDescent="0.25">
      <c r="G795"/>
    </row>
    <row r="796" spans="7:7" x14ac:dyDescent="0.25">
      <c r="G796"/>
    </row>
    <row r="797" spans="7:7" x14ac:dyDescent="0.25">
      <c r="G797"/>
    </row>
    <row r="798" spans="7:7" x14ac:dyDescent="0.25">
      <c r="G798"/>
    </row>
    <row r="799" spans="7:7" x14ac:dyDescent="0.25">
      <c r="G799"/>
    </row>
    <row r="800" spans="7:7" x14ac:dyDescent="0.25">
      <c r="G800"/>
    </row>
    <row r="801" spans="7:7" x14ac:dyDescent="0.25">
      <c r="G801"/>
    </row>
    <row r="802" spans="7:7" x14ac:dyDescent="0.25">
      <c r="G802"/>
    </row>
    <row r="803" spans="7:7" x14ac:dyDescent="0.25">
      <c r="G803"/>
    </row>
    <row r="804" spans="7:7" x14ac:dyDescent="0.25">
      <c r="G804"/>
    </row>
    <row r="805" spans="7:7" x14ac:dyDescent="0.25">
      <c r="G805"/>
    </row>
    <row r="806" spans="7:7" x14ac:dyDescent="0.25">
      <c r="G806"/>
    </row>
    <row r="807" spans="7:7" x14ac:dyDescent="0.25">
      <c r="G807"/>
    </row>
    <row r="808" spans="7:7" x14ac:dyDescent="0.25">
      <c r="G808"/>
    </row>
    <row r="809" spans="7:7" x14ac:dyDescent="0.25">
      <c r="G809"/>
    </row>
    <row r="810" spans="7:7" x14ac:dyDescent="0.25">
      <c r="G810"/>
    </row>
    <row r="811" spans="7:7" x14ac:dyDescent="0.25">
      <c r="G811"/>
    </row>
    <row r="812" spans="7:7" x14ac:dyDescent="0.25">
      <c r="G812"/>
    </row>
    <row r="813" spans="7:7" x14ac:dyDescent="0.25">
      <c r="G813"/>
    </row>
    <row r="814" spans="7:7" x14ac:dyDescent="0.25">
      <c r="G814"/>
    </row>
    <row r="815" spans="7:7" x14ac:dyDescent="0.25">
      <c r="G815"/>
    </row>
    <row r="816" spans="7:7" x14ac:dyDescent="0.25">
      <c r="G816"/>
    </row>
    <row r="817" spans="7:7" x14ac:dyDescent="0.25">
      <c r="G817"/>
    </row>
    <row r="818" spans="7:7" x14ac:dyDescent="0.25">
      <c r="G818"/>
    </row>
    <row r="819" spans="7:7" x14ac:dyDescent="0.25">
      <c r="G819"/>
    </row>
    <row r="820" spans="7:7" x14ac:dyDescent="0.25">
      <c r="G820"/>
    </row>
    <row r="821" spans="7:7" x14ac:dyDescent="0.25">
      <c r="G821"/>
    </row>
    <row r="822" spans="7:7" x14ac:dyDescent="0.25">
      <c r="G822"/>
    </row>
    <row r="823" spans="7:7" x14ac:dyDescent="0.25">
      <c r="G823"/>
    </row>
    <row r="824" spans="7:7" x14ac:dyDescent="0.25">
      <c r="G824"/>
    </row>
    <row r="825" spans="7:7" x14ac:dyDescent="0.25">
      <c r="G825"/>
    </row>
    <row r="826" spans="7:7" x14ac:dyDescent="0.25">
      <c r="G826"/>
    </row>
    <row r="827" spans="7:7" x14ac:dyDescent="0.25">
      <c r="G827"/>
    </row>
    <row r="828" spans="7:7" x14ac:dyDescent="0.25">
      <c r="G828"/>
    </row>
    <row r="829" spans="7:7" x14ac:dyDescent="0.25">
      <c r="G829"/>
    </row>
    <row r="830" spans="7:7" x14ac:dyDescent="0.25">
      <c r="G830"/>
    </row>
    <row r="831" spans="7:7" x14ac:dyDescent="0.25">
      <c r="G831"/>
    </row>
    <row r="832" spans="7:7" x14ac:dyDescent="0.25">
      <c r="G832"/>
    </row>
    <row r="833" spans="7:7" x14ac:dyDescent="0.25">
      <c r="G833"/>
    </row>
    <row r="834" spans="7:7" x14ac:dyDescent="0.25">
      <c r="G834"/>
    </row>
    <row r="835" spans="7:7" x14ac:dyDescent="0.25">
      <c r="G835"/>
    </row>
    <row r="836" spans="7:7" x14ac:dyDescent="0.25">
      <c r="G836"/>
    </row>
    <row r="837" spans="7:7" x14ac:dyDescent="0.25">
      <c r="G837"/>
    </row>
    <row r="838" spans="7:7" x14ac:dyDescent="0.25">
      <c r="G838"/>
    </row>
    <row r="839" spans="7:7" x14ac:dyDescent="0.25">
      <c r="G839"/>
    </row>
    <row r="840" spans="7:7" x14ac:dyDescent="0.25">
      <c r="G840"/>
    </row>
    <row r="841" spans="7:7" x14ac:dyDescent="0.25">
      <c r="G841"/>
    </row>
    <row r="842" spans="7:7" x14ac:dyDescent="0.25">
      <c r="G842"/>
    </row>
    <row r="843" spans="7:7" x14ac:dyDescent="0.25">
      <c r="G843"/>
    </row>
    <row r="844" spans="7:7" x14ac:dyDescent="0.25">
      <c r="G844"/>
    </row>
    <row r="845" spans="7:7" x14ac:dyDescent="0.25">
      <c r="G845"/>
    </row>
    <row r="846" spans="7:7" x14ac:dyDescent="0.25">
      <c r="G846"/>
    </row>
    <row r="847" spans="7:7" x14ac:dyDescent="0.25">
      <c r="G847"/>
    </row>
    <row r="848" spans="7:7" x14ac:dyDescent="0.25">
      <c r="G848"/>
    </row>
    <row r="849" spans="7:7" x14ac:dyDescent="0.25">
      <c r="G849"/>
    </row>
    <row r="850" spans="7:7" x14ac:dyDescent="0.25">
      <c r="G850"/>
    </row>
    <row r="851" spans="7:7" x14ac:dyDescent="0.25">
      <c r="G851"/>
    </row>
    <row r="852" spans="7:7" x14ac:dyDescent="0.25">
      <c r="G852"/>
    </row>
    <row r="853" spans="7:7" x14ac:dyDescent="0.25">
      <c r="G853"/>
    </row>
    <row r="854" spans="7:7" x14ac:dyDescent="0.25">
      <c r="G854"/>
    </row>
    <row r="855" spans="7:7" x14ac:dyDescent="0.25">
      <c r="G855"/>
    </row>
    <row r="856" spans="7:7" x14ac:dyDescent="0.25">
      <c r="G856"/>
    </row>
    <row r="857" spans="7:7" x14ac:dyDescent="0.25">
      <c r="G857"/>
    </row>
    <row r="858" spans="7:7" x14ac:dyDescent="0.25">
      <c r="G858"/>
    </row>
    <row r="859" spans="7:7" x14ac:dyDescent="0.25">
      <c r="G859"/>
    </row>
    <row r="860" spans="7:7" x14ac:dyDescent="0.25">
      <c r="G860"/>
    </row>
    <row r="861" spans="7:7" x14ac:dyDescent="0.25">
      <c r="G861"/>
    </row>
    <row r="862" spans="7:7" x14ac:dyDescent="0.25">
      <c r="G862"/>
    </row>
    <row r="863" spans="7:7" x14ac:dyDescent="0.25">
      <c r="G863"/>
    </row>
    <row r="864" spans="7:7" x14ac:dyDescent="0.25">
      <c r="G864"/>
    </row>
    <row r="865" spans="7:7" x14ac:dyDescent="0.25">
      <c r="G865"/>
    </row>
    <row r="866" spans="7:7" x14ac:dyDescent="0.25">
      <c r="G866"/>
    </row>
    <row r="867" spans="7:7" x14ac:dyDescent="0.25">
      <c r="G867"/>
    </row>
    <row r="868" spans="7:7" x14ac:dyDescent="0.25">
      <c r="G868"/>
    </row>
    <row r="869" spans="7:7" x14ac:dyDescent="0.25">
      <c r="G869"/>
    </row>
    <row r="870" spans="7:7" x14ac:dyDescent="0.25">
      <c r="G870"/>
    </row>
    <row r="871" spans="7:7" x14ac:dyDescent="0.25">
      <c r="G871"/>
    </row>
    <row r="872" spans="7:7" x14ac:dyDescent="0.25">
      <c r="G872"/>
    </row>
    <row r="873" spans="7:7" x14ac:dyDescent="0.25">
      <c r="G873"/>
    </row>
    <row r="874" spans="7:7" x14ac:dyDescent="0.25">
      <c r="G874"/>
    </row>
    <row r="875" spans="7:7" x14ac:dyDescent="0.25">
      <c r="G875"/>
    </row>
    <row r="876" spans="7:7" x14ac:dyDescent="0.25">
      <c r="G876"/>
    </row>
    <row r="877" spans="7:7" x14ac:dyDescent="0.25">
      <c r="G877"/>
    </row>
    <row r="878" spans="7:7" x14ac:dyDescent="0.25">
      <c r="G878"/>
    </row>
    <row r="879" spans="7:7" x14ac:dyDescent="0.25">
      <c r="G879"/>
    </row>
    <row r="880" spans="7:7" x14ac:dyDescent="0.25">
      <c r="G880"/>
    </row>
    <row r="881" spans="7:7" x14ac:dyDescent="0.25">
      <c r="G881"/>
    </row>
    <row r="882" spans="7:7" x14ac:dyDescent="0.25">
      <c r="G882"/>
    </row>
    <row r="883" spans="7:7" x14ac:dyDescent="0.25">
      <c r="G883"/>
    </row>
    <row r="884" spans="7:7" x14ac:dyDescent="0.25">
      <c r="G884"/>
    </row>
    <row r="885" spans="7:7" x14ac:dyDescent="0.25">
      <c r="G885"/>
    </row>
    <row r="886" spans="7:7" x14ac:dyDescent="0.25">
      <c r="G886"/>
    </row>
    <row r="887" spans="7:7" x14ac:dyDescent="0.25">
      <c r="G887"/>
    </row>
    <row r="888" spans="7:7" x14ac:dyDescent="0.25">
      <c r="G888"/>
    </row>
    <row r="889" spans="7:7" x14ac:dyDescent="0.25">
      <c r="G889"/>
    </row>
    <row r="890" spans="7:7" x14ac:dyDescent="0.25">
      <c r="G890"/>
    </row>
    <row r="891" spans="7:7" x14ac:dyDescent="0.25">
      <c r="G891"/>
    </row>
    <row r="892" spans="7:7" x14ac:dyDescent="0.25">
      <c r="G892"/>
    </row>
    <row r="893" spans="7:7" x14ac:dyDescent="0.25">
      <c r="G893"/>
    </row>
    <row r="894" spans="7:7" x14ac:dyDescent="0.25">
      <c r="G894"/>
    </row>
    <row r="895" spans="7:7" x14ac:dyDescent="0.25">
      <c r="G895"/>
    </row>
    <row r="896" spans="7:7" x14ac:dyDescent="0.25">
      <c r="G896"/>
    </row>
    <row r="897" spans="7:7" x14ac:dyDescent="0.25">
      <c r="G897"/>
    </row>
    <row r="898" spans="7:7" x14ac:dyDescent="0.25">
      <c r="G898"/>
    </row>
    <row r="899" spans="7:7" x14ac:dyDescent="0.25">
      <c r="G899"/>
    </row>
    <row r="900" spans="7:7" x14ac:dyDescent="0.25">
      <c r="G900"/>
    </row>
    <row r="901" spans="7:7" x14ac:dyDescent="0.25">
      <c r="G901"/>
    </row>
    <row r="902" spans="7:7" x14ac:dyDescent="0.25">
      <c r="G902"/>
    </row>
    <row r="903" spans="7:7" x14ac:dyDescent="0.25">
      <c r="G903"/>
    </row>
    <row r="904" spans="7:7" x14ac:dyDescent="0.25">
      <c r="G904"/>
    </row>
    <row r="905" spans="7:7" x14ac:dyDescent="0.25">
      <c r="G905"/>
    </row>
    <row r="906" spans="7:7" x14ac:dyDescent="0.25">
      <c r="G906"/>
    </row>
    <row r="907" spans="7:7" x14ac:dyDescent="0.25">
      <c r="G907"/>
    </row>
    <row r="908" spans="7:7" x14ac:dyDescent="0.25">
      <c r="G908"/>
    </row>
    <row r="909" spans="7:7" x14ac:dyDescent="0.25">
      <c r="G909"/>
    </row>
    <row r="910" spans="7:7" x14ac:dyDescent="0.25">
      <c r="G910"/>
    </row>
    <row r="911" spans="7:7" x14ac:dyDescent="0.25">
      <c r="G911"/>
    </row>
    <row r="912" spans="7:7" x14ac:dyDescent="0.25">
      <c r="G912"/>
    </row>
    <row r="913" spans="7:7" x14ac:dyDescent="0.25">
      <c r="G913"/>
    </row>
    <row r="914" spans="7:7" x14ac:dyDescent="0.25">
      <c r="G914"/>
    </row>
    <row r="915" spans="7:7" x14ac:dyDescent="0.25">
      <c r="G915"/>
    </row>
    <row r="916" spans="7:7" x14ac:dyDescent="0.25">
      <c r="G916"/>
    </row>
    <row r="917" spans="7:7" x14ac:dyDescent="0.25">
      <c r="G917"/>
    </row>
    <row r="918" spans="7:7" x14ac:dyDescent="0.25">
      <c r="G918"/>
    </row>
    <row r="919" spans="7:7" x14ac:dyDescent="0.25">
      <c r="G919"/>
    </row>
    <row r="920" spans="7:7" x14ac:dyDescent="0.25">
      <c r="G920"/>
    </row>
    <row r="921" spans="7:7" x14ac:dyDescent="0.25">
      <c r="G921"/>
    </row>
    <row r="922" spans="7:7" x14ac:dyDescent="0.25">
      <c r="G922"/>
    </row>
    <row r="923" spans="7:7" x14ac:dyDescent="0.25">
      <c r="G923"/>
    </row>
    <row r="924" spans="7:7" x14ac:dyDescent="0.25">
      <c r="G924"/>
    </row>
    <row r="925" spans="7:7" x14ac:dyDescent="0.25">
      <c r="G925"/>
    </row>
    <row r="926" spans="7:7" x14ac:dyDescent="0.25">
      <c r="G926"/>
    </row>
    <row r="927" spans="7:7" x14ac:dyDescent="0.25">
      <c r="G927"/>
    </row>
    <row r="928" spans="7:7" x14ac:dyDescent="0.25">
      <c r="G928"/>
    </row>
    <row r="929" spans="7:7" x14ac:dyDescent="0.25">
      <c r="G929"/>
    </row>
    <row r="930" spans="7:7" x14ac:dyDescent="0.25">
      <c r="G930"/>
    </row>
    <row r="931" spans="7:7" x14ac:dyDescent="0.25">
      <c r="G931"/>
    </row>
    <row r="932" spans="7:7" x14ac:dyDescent="0.25">
      <c r="G932"/>
    </row>
    <row r="933" spans="7:7" x14ac:dyDescent="0.25">
      <c r="G933"/>
    </row>
    <row r="934" spans="7:7" x14ac:dyDescent="0.25">
      <c r="G934"/>
    </row>
    <row r="935" spans="7:7" x14ac:dyDescent="0.25">
      <c r="G935"/>
    </row>
    <row r="936" spans="7:7" x14ac:dyDescent="0.25">
      <c r="G936"/>
    </row>
    <row r="937" spans="7:7" x14ac:dyDescent="0.25">
      <c r="G937"/>
    </row>
    <row r="938" spans="7:7" x14ac:dyDescent="0.25">
      <c r="G938"/>
    </row>
    <row r="939" spans="7:7" x14ac:dyDescent="0.25">
      <c r="G939"/>
    </row>
    <row r="940" spans="7:7" x14ac:dyDescent="0.25">
      <c r="G940"/>
    </row>
    <row r="941" spans="7:7" x14ac:dyDescent="0.25">
      <c r="G941"/>
    </row>
    <row r="942" spans="7:7" x14ac:dyDescent="0.25">
      <c r="G942"/>
    </row>
    <row r="943" spans="7:7" x14ac:dyDescent="0.25">
      <c r="G943"/>
    </row>
    <row r="944" spans="7:7" x14ac:dyDescent="0.25">
      <c r="G944"/>
    </row>
    <row r="945" spans="7:7" x14ac:dyDescent="0.25">
      <c r="G945"/>
    </row>
    <row r="946" spans="7:7" x14ac:dyDescent="0.25">
      <c r="G946"/>
    </row>
    <row r="947" spans="7:7" x14ac:dyDescent="0.25">
      <c r="G947"/>
    </row>
    <row r="948" spans="7:7" x14ac:dyDescent="0.25">
      <c r="G948"/>
    </row>
    <row r="949" spans="7:7" x14ac:dyDescent="0.25">
      <c r="G949"/>
    </row>
    <row r="950" spans="7:7" x14ac:dyDescent="0.25">
      <c r="G950"/>
    </row>
    <row r="951" spans="7:7" x14ac:dyDescent="0.25">
      <c r="G951"/>
    </row>
    <row r="952" spans="7:7" x14ac:dyDescent="0.25">
      <c r="G952"/>
    </row>
    <row r="953" spans="7:7" x14ac:dyDescent="0.25">
      <c r="G953"/>
    </row>
    <row r="954" spans="7:7" x14ac:dyDescent="0.25">
      <c r="G954"/>
    </row>
    <row r="955" spans="7:7" x14ac:dyDescent="0.25">
      <c r="G955"/>
    </row>
    <row r="956" spans="7:7" x14ac:dyDescent="0.25">
      <c r="G956"/>
    </row>
    <row r="957" spans="7:7" x14ac:dyDescent="0.25">
      <c r="G957"/>
    </row>
    <row r="958" spans="7:7" x14ac:dyDescent="0.25">
      <c r="G958"/>
    </row>
    <row r="959" spans="7:7" x14ac:dyDescent="0.25">
      <c r="G959"/>
    </row>
    <row r="960" spans="7:7" x14ac:dyDescent="0.25">
      <c r="G960"/>
    </row>
    <row r="961" spans="7:7" x14ac:dyDescent="0.25">
      <c r="G961"/>
    </row>
    <row r="962" spans="7:7" x14ac:dyDescent="0.25">
      <c r="G962"/>
    </row>
    <row r="963" spans="7:7" x14ac:dyDescent="0.25">
      <c r="G963"/>
    </row>
    <row r="964" spans="7:7" x14ac:dyDescent="0.25">
      <c r="G964"/>
    </row>
    <row r="965" spans="7:7" x14ac:dyDescent="0.25">
      <c r="G965"/>
    </row>
    <row r="966" spans="7:7" x14ac:dyDescent="0.25">
      <c r="G966"/>
    </row>
    <row r="967" spans="7:7" x14ac:dyDescent="0.25">
      <c r="G967"/>
    </row>
    <row r="968" spans="7:7" x14ac:dyDescent="0.25">
      <c r="G968"/>
    </row>
    <row r="969" spans="7:7" x14ac:dyDescent="0.25">
      <c r="G969"/>
    </row>
    <row r="970" spans="7:7" x14ac:dyDescent="0.25">
      <c r="G970"/>
    </row>
    <row r="971" spans="7:7" x14ac:dyDescent="0.25">
      <c r="G971"/>
    </row>
    <row r="972" spans="7:7" x14ac:dyDescent="0.25">
      <c r="G972"/>
    </row>
    <row r="973" spans="7:7" x14ac:dyDescent="0.25">
      <c r="G973"/>
    </row>
    <row r="974" spans="7:7" x14ac:dyDescent="0.25">
      <c r="G974"/>
    </row>
    <row r="975" spans="7:7" x14ac:dyDescent="0.25">
      <c r="G975"/>
    </row>
    <row r="976" spans="7:7" x14ac:dyDescent="0.25">
      <c r="G976"/>
    </row>
    <row r="977" spans="7:7" x14ac:dyDescent="0.25">
      <c r="G977"/>
    </row>
    <row r="978" spans="7:7" x14ac:dyDescent="0.25">
      <c r="G978"/>
    </row>
    <row r="979" spans="7:7" x14ac:dyDescent="0.25">
      <c r="G979"/>
    </row>
    <row r="980" spans="7:7" x14ac:dyDescent="0.25">
      <c r="G980"/>
    </row>
    <row r="981" spans="7:7" x14ac:dyDescent="0.25">
      <c r="G981"/>
    </row>
    <row r="982" spans="7:7" x14ac:dyDescent="0.25">
      <c r="G982"/>
    </row>
    <row r="983" spans="7:7" x14ac:dyDescent="0.25">
      <c r="G983"/>
    </row>
    <row r="984" spans="7:7" x14ac:dyDescent="0.25">
      <c r="G984"/>
    </row>
    <row r="985" spans="7:7" x14ac:dyDescent="0.25">
      <c r="G985"/>
    </row>
    <row r="986" spans="7:7" x14ac:dyDescent="0.25">
      <c r="G986"/>
    </row>
    <row r="987" spans="7:7" x14ac:dyDescent="0.25">
      <c r="G987"/>
    </row>
    <row r="988" spans="7:7" x14ac:dyDescent="0.25">
      <c r="G988"/>
    </row>
    <row r="989" spans="7:7" x14ac:dyDescent="0.25">
      <c r="G989"/>
    </row>
    <row r="990" spans="7:7" x14ac:dyDescent="0.25">
      <c r="G990"/>
    </row>
    <row r="991" spans="7:7" x14ac:dyDescent="0.25">
      <c r="G991"/>
    </row>
    <row r="992" spans="7:7" x14ac:dyDescent="0.25">
      <c r="G992"/>
    </row>
    <row r="993" spans="7:7" x14ac:dyDescent="0.25">
      <c r="G993"/>
    </row>
    <row r="994" spans="7:7" x14ac:dyDescent="0.25">
      <c r="G994"/>
    </row>
    <row r="995" spans="7:7" x14ac:dyDescent="0.25">
      <c r="G995"/>
    </row>
    <row r="996" spans="7:7" x14ac:dyDescent="0.25">
      <c r="G996"/>
    </row>
    <row r="997" spans="7:7" x14ac:dyDescent="0.25">
      <c r="G997"/>
    </row>
    <row r="998" spans="7:7" x14ac:dyDescent="0.25">
      <c r="G998"/>
    </row>
    <row r="999" spans="7:7" x14ac:dyDescent="0.25">
      <c r="G999"/>
    </row>
    <row r="1000" spans="7:7" x14ac:dyDescent="0.25">
      <c r="G1000"/>
    </row>
    <row r="1001" spans="7:7" x14ac:dyDescent="0.25">
      <c r="G1001"/>
    </row>
    <row r="1002" spans="7:7" x14ac:dyDescent="0.25">
      <c r="G1002"/>
    </row>
    <row r="1003" spans="7:7" x14ac:dyDescent="0.25">
      <c r="G1003"/>
    </row>
    <row r="1004" spans="7:7" x14ac:dyDescent="0.25">
      <c r="G1004"/>
    </row>
    <row r="1005" spans="7:7" x14ac:dyDescent="0.25">
      <c r="G1005"/>
    </row>
    <row r="1006" spans="7:7" x14ac:dyDescent="0.25">
      <c r="G1006"/>
    </row>
    <row r="1007" spans="7:7" x14ac:dyDescent="0.25">
      <c r="G1007"/>
    </row>
    <row r="1008" spans="7:7" x14ac:dyDescent="0.25">
      <c r="G1008"/>
    </row>
    <row r="1009" spans="7:7" x14ac:dyDescent="0.25">
      <c r="G1009"/>
    </row>
    <row r="1010" spans="7:7" x14ac:dyDescent="0.25">
      <c r="G1010"/>
    </row>
    <row r="1011" spans="7:7" x14ac:dyDescent="0.25">
      <c r="G1011"/>
    </row>
    <row r="1012" spans="7:7" x14ac:dyDescent="0.25">
      <c r="G1012"/>
    </row>
    <row r="1013" spans="7:7" x14ac:dyDescent="0.25">
      <c r="G1013"/>
    </row>
    <row r="1014" spans="7:7" x14ac:dyDescent="0.25">
      <c r="G1014"/>
    </row>
    <row r="1015" spans="7:7" x14ac:dyDescent="0.25">
      <c r="G1015"/>
    </row>
    <row r="1016" spans="7:7" x14ac:dyDescent="0.25">
      <c r="G1016"/>
    </row>
    <row r="1017" spans="7:7" x14ac:dyDescent="0.25">
      <c r="G1017"/>
    </row>
    <row r="1018" spans="7:7" x14ac:dyDescent="0.25">
      <c r="G1018"/>
    </row>
    <row r="1019" spans="7:7" x14ac:dyDescent="0.25">
      <c r="G1019"/>
    </row>
    <row r="1020" spans="7:7" x14ac:dyDescent="0.25">
      <c r="G1020"/>
    </row>
    <row r="1021" spans="7:7" x14ac:dyDescent="0.25">
      <c r="G1021"/>
    </row>
    <row r="1022" spans="7:7" x14ac:dyDescent="0.25">
      <c r="G1022"/>
    </row>
    <row r="1023" spans="7:7" x14ac:dyDescent="0.25">
      <c r="G1023"/>
    </row>
    <row r="1024" spans="7:7" x14ac:dyDescent="0.25">
      <c r="G1024"/>
    </row>
    <row r="1025" spans="7:7" x14ac:dyDescent="0.25">
      <c r="G1025"/>
    </row>
    <row r="1026" spans="7:7" x14ac:dyDescent="0.25">
      <c r="G1026"/>
    </row>
    <row r="1027" spans="7:7" x14ac:dyDescent="0.25">
      <c r="G1027"/>
    </row>
    <row r="1028" spans="7:7" x14ac:dyDescent="0.25">
      <c r="G1028"/>
    </row>
    <row r="1029" spans="7:7" x14ac:dyDescent="0.25">
      <c r="G1029"/>
    </row>
    <row r="1030" spans="7:7" x14ac:dyDescent="0.25">
      <c r="G1030"/>
    </row>
    <row r="1031" spans="7:7" x14ac:dyDescent="0.25">
      <c r="G1031"/>
    </row>
    <row r="1032" spans="7:7" x14ac:dyDescent="0.25">
      <c r="G1032"/>
    </row>
    <row r="1033" spans="7:7" x14ac:dyDescent="0.25">
      <c r="G1033"/>
    </row>
    <row r="1034" spans="7:7" x14ac:dyDescent="0.25">
      <c r="G1034"/>
    </row>
    <row r="1035" spans="7:7" x14ac:dyDescent="0.25">
      <c r="G1035"/>
    </row>
    <row r="1036" spans="7:7" x14ac:dyDescent="0.25">
      <c r="G1036"/>
    </row>
    <row r="1037" spans="7:7" x14ac:dyDescent="0.25">
      <c r="G1037"/>
    </row>
    <row r="1038" spans="7:7" x14ac:dyDescent="0.25">
      <c r="G1038"/>
    </row>
    <row r="1039" spans="7:7" x14ac:dyDescent="0.25">
      <c r="G1039"/>
    </row>
    <row r="1040" spans="7:7" x14ac:dyDescent="0.25">
      <c r="G1040"/>
    </row>
    <row r="1041" spans="7:7" x14ac:dyDescent="0.25">
      <c r="G1041"/>
    </row>
    <row r="1042" spans="7:7" x14ac:dyDescent="0.25">
      <c r="G1042"/>
    </row>
    <row r="1043" spans="7:7" x14ac:dyDescent="0.25">
      <c r="G1043"/>
    </row>
    <row r="1044" spans="7:7" x14ac:dyDescent="0.25">
      <c r="G1044"/>
    </row>
    <row r="1045" spans="7:7" x14ac:dyDescent="0.25">
      <c r="G1045"/>
    </row>
    <row r="1046" spans="7:7" x14ac:dyDescent="0.25">
      <c r="G1046"/>
    </row>
    <row r="1047" spans="7:7" x14ac:dyDescent="0.25">
      <c r="G1047"/>
    </row>
    <row r="1048" spans="7:7" x14ac:dyDescent="0.25">
      <c r="G1048"/>
    </row>
    <row r="1049" spans="7:7" x14ac:dyDescent="0.25">
      <c r="G1049"/>
    </row>
    <row r="1050" spans="7:7" x14ac:dyDescent="0.25">
      <c r="G1050"/>
    </row>
    <row r="1051" spans="7:7" x14ac:dyDescent="0.25">
      <c r="G1051"/>
    </row>
    <row r="1052" spans="7:7" x14ac:dyDescent="0.25">
      <c r="G1052"/>
    </row>
    <row r="1053" spans="7:7" x14ac:dyDescent="0.25">
      <c r="G1053"/>
    </row>
    <row r="1054" spans="7:7" x14ac:dyDescent="0.25">
      <c r="G1054"/>
    </row>
    <row r="1055" spans="7:7" x14ac:dyDescent="0.25">
      <c r="G1055"/>
    </row>
    <row r="1056" spans="7:7" x14ac:dyDescent="0.25">
      <c r="G1056"/>
    </row>
    <row r="1057" spans="7:7" x14ac:dyDescent="0.25">
      <c r="G1057"/>
    </row>
    <row r="1058" spans="7:7" x14ac:dyDescent="0.25">
      <c r="G1058"/>
    </row>
    <row r="1059" spans="7:7" x14ac:dyDescent="0.25">
      <c r="G1059"/>
    </row>
    <row r="1060" spans="7:7" x14ac:dyDescent="0.25">
      <c r="G1060"/>
    </row>
    <row r="1061" spans="7:7" x14ac:dyDescent="0.25">
      <c r="G1061"/>
    </row>
    <row r="1062" spans="7:7" x14ac:dyDescent="0.25">
      <c r="G1062"/>
    </row>
    <row r="1063" spans="7:7" x14ac:dyDescent="0.25">
      <c r="G1063"/>
    </row>
    <row r="1064" spans="7:7" x14ac:dyDescent="0.25">
      <c r="G1064"/>
    </row>
    <row r="1065" spans="7:7" x14ac:dyDescent="0.25">
      <c r="G1065"/>
    </row>
    <row r="1066" spans="7:7" x14ac:dyDescent="0.25">
      <c r="G1066"/>
    </row>
    <row r="1067" spans="7:7" x14ac:dyDescent="0.25">
      <c r="G1067"/>
    </row>
    <row r="1068" spans="7:7" x14ac:dyDescent="0.25">
      <c r="G1068"/>
    </row>
    <row r="1069" spans="7:7" x14ac:dyDescent="0.25">
      <c r="G1069"/>
    </row>
    <row r="1070" spans="7:7" x14ac:dyDescent="0.25">
      <c r="G1070"/>
    </row>
    <row r="1071" spans="7:7" x14ac:dyDescent="0.25">
      <c r="G1071"/>
    </row>
    <row r="1072" spans="7:7" x14ac:dyDescent="0.25">
      <c r="G1072"/>
    </row>
    <row r="1073" spans="7:7" x14ac:dyDescent="0.25">
      <c r="G1073"/>
    </row>
    <row r="1074" spans="7:7" x14ac:dyDescent="0.25">
      <c r="G1074"/>
    </row>
    <row r="1075" spans="7:7" x14ac:dyDescent="0.25">
      <c r="G1075"/>
    </row>
    <row r="1076" spans="7:7" x14ac:dyDescent="0.25">
      <c r="G1076"/>
    </row>
    <row r="1077" spans="7:7" x14ac:dyDescent="0.25">
      <c r="G1077"/>
    </row>
    <row r="1078" spans="7:7" x14ac:dyDescent="0.25">
      <c r="G1078"/>
    </row>
    <row r="1079" spans="7:7" x14ac:dyDescent="0.25">
      <c r="G1079"/>
    </row>
    <row r="1080" spans="7:7" x14ac:dyDescent="0.25">
      <c r="G1080"/>
    </row>
    <row r="1081" spans="7:7" x14ac:dyDescent="0.25">
      <c r="G1081"/>
    </row>
    <row r="1082" spans="7:7" x14ac:dyDescent="0.25">
      <c r="G1082"/>
    </row>
    <row r="1083" spans="7:7" x14ac:dyDescent="0.25">
      <c r="G1083"/>
    </row>
    <row r="1084" spans="7:7" x14ac:dyDescent="0.25">
      <c r="G1084"/>
    </row>
    <row r="1085" spans="7:7" x14ac:dyDescent="0.25">
      <c r="G1085"/>
    </row>
    <row r="1086" spans="7:7" x14ac:dyDescent="0.25">
      <c r="G1086"/>
    </row>
    <row r="1087" spans="7:7" x14ac:dyDescent="0.25">
      <c r="G1087"/>
    </row>
    <row r="1088" spans="7:7" x14ac:dyDescent="0.25">
      <c r="G1088"/>
    </row>
    <row r="1089" spans="7:7" x14ac:dyDescent="0.25">
      <c r="G1089"/>
    </row>
    <row r="1090" spans="7:7" x14ac:dyDescent="0.25">
      <c r="G1090"/>
    </row>
    <row r="1091" spans="7:7" x14ac:dyDescent="0.25">
      <c r="G1091"/>
    </row>
    <row r="1092" spans="7:7" x14ac:dyDescent="0.25">
      <c r="G1092"/>
    </row>
    <row r="1093" spans="7:7" x14ac:dyDescent="0.25">
      <c r="G1093"/>
    </row>
    <row r="1094" spans="7:7" x14ac:dyDescent="0.25">
      <c r="G1094"/>
    </row>
    <row r="1095" spans="7:7" x14ac:dyDescent="0.25">
      <c r="G1095"/>
    </row>
    <row r="1096" spans="7:7" x14ac:dyDescent="0.25">
      <c r="G1096"/>
    </row>
    <row r="1097" spans="7:7" x14ac:dyDescent="0.25">
      <c r="G1097"/>
    </row>
    <row r="1098" spans="7:7" x14ac:dyDescent="0.25">
      <c r="G1098"/>
    </row>
    <row r="1099" spans="7:7" x14ac:dyDescent="0.25">
      <c r="G1099"/>
    </row>
    <row r="1100" spans="7:7" x14ac:dyDescent="0.25">
      <c r="G1100"/>
    </row>
    <row r="1101" spans="7:7" x14ac:dyDescent="0.25">
      <c r="G1101"/>
    </row>
    <row r="1102" spans="7:7" x14ac:dyDescent="0.25">
      <c r="G1102"/>
    </row>
    <row r="1103" spans="7:7" x14ac:dyDescent="0.25">
      <c r="G1103"/>
    </row>
    <row r="1104" spans="7:7" x14ac:dyDescent="0.25">
      <c r="G1104"/>
    </row>
    <row r="1105" spans="7:7" x14ac:dyDescent="0.25">
      <c r="G1105"/>
    </row>
    <row r="1106" spans="7:7" x14ac:dyDescent="0.25">
      <c r="G1106"/>
    </row>
    <row r="1107" spans="7:7" x14ac:dyDescent="0.25">
      <c r="G1107"/>
    </row>
    <row r="1108" spans="7:7" x14ac:dyDescent="0.25">
      <c r="G1108"/>
    </row>
    <row r="1109" spans="7:7" x14ac:dyDescent="0.25">
      <c r="G1109"/>
    </row>
    <row r="1110" spans="7:7" x14ac:dyDescent="0.25">
      <c r="G1110"/>
    </row>
    <row r="1111" spans="7:7" x14ac:dyDescent="0.25">
      <c r="G1111"/>
    </row>
    <row r="1112" spans="7:7" x14ac:dyDescent="0.25">
      <c r="G1112"/>
    </row>
    <row r="1113" spans="7:7" x14ac:dyDescent="0.25">
      <c r="G1113"/>
    </row>
    <row r="1114" spans="7:7" x14ac:dyDescent="0.25">
      <c r="G1114"/>
    </row>
    <row r="1115" spans="7:7" x14ac:dyDescent="0.25">
      <c r="G1115"/>
    </row>
    <row r="1116" spans="7:7" x14ac:dyDescent="0.25">
      <c r="G1116"/>
    </row>
    <row r="1117" spans="7:7" x14ac:dyDescent="0.25">
      <c r="G1117"/>
    </row>
    <row r="1118" spans="7:7" x14ac:dyDescent="0.25">
      <c r="G1118"/>
    </row>
    <row r="1119" spans="7:7" x14ac:dyDescent="0.25">
      <c r="G1119"/>
    </row>
    <row r="1120" spans="7:7" x14ac:dyDescent="0.25">
      <c r="G1120"/>
    </row>
    <row r="1121" spans="7:7" x14ac:dyDescent="0.25">
      <c r="G1121"/>
    </row>
    <row r="1122" spans="7:7" x14ac:dyDescent="0.25">
      <c r="G1122"/>
    </row>
    <row r="1123" spans="7:7" x14ac:dyDescent="0.25">
      <c r="G1123"/>
    </row>
    <row r="1124" spans="7:7" x14ac:dyDescent="0.25">
      <c r="G1124"/>
    </row>
    <row r="1125" spans="7:7" x14ac:dyDescent="0.25">
      <c r="G1125"/>
    </row>
    <row r="1126" spans="7:7" x14ac:dyDescent="0.25">
      <c r="G1126"/>
    </row>
    <row r="1127" spans="7:7" x14ac:dyDescent="0.25">
      <c r="G1127"/>
    </row>
    <row r="1128" spans="7:7" x14ac:dyDescent="0.25">
      <c r="G1128"/>
    </row>
    <row r="1129" spans="7:7" x14ac:dyDescent="0.25">
      <c r="G1129"/>
    </row>
    <row r="1130" spans="7:7" x14ac:dyDescent="0.25">
      <c r="G1130"/>
    </row>
    <row r="1131" spans="7:7" x14ac:dyDescent="0.25">
      <c r="G1131"/>
    </row>
    <row r="1132" spans="7:7" x14ac:dyDescent="0.25">
      <c r="G1132"/>
    </row>
    <row r="1133" spans="7:7" x14ac:dyDescent="0.25">
      <c r="G1133"/>
    </row>
    <row r="1134" spans="7:7" x14ac:dyDescent="0.25">
      <c r="G1134"/>
    </row>
    <row r="1135" spans="7:7" x14ac:dyDescent="0.25">
      <c r="G1135"/>
    </row>
    <row r="1136" spans="7:7" x14ac:dyDescent="0.25">
      <c r="G1136"/>
    </row>
    <row r="1137" spans="7:7" x14ac:dyDescent="0.25">
      <c r="G1137"/>
    </row>
    <row r="1138" spans="7:7" x14ac:dyDescent="0.25">
      <c r="G1138"/>
    </row>
    <row r="1139" spans="7:7" x14ac:dyDescent="0.25">
      <c r="G1139"/>
    </row>
    <row r="1140" spans="7:7" x14ac:dyDescent="0.25">
      <c r="G1140"/>
    </row>
    <row r="1141" spans="7:7" x14ac:dyDescent="0.25">
      <c r="G1141"/>
    </row>
    <row r="1142" spans="7:7" x14ac:dyDescent="0.25">
      <c r="G1142"/>
    </row>
    <row r="1143" spans="7:7" x14ac:dyDescent="0.25">
      <c r="G1143"/>
    </row>
    <row r="1144" spans="7:7" x14ac:dyDescent="0.25">
      <c r="G1144"/>
    </row>
    <row r="1145" spans="7:7" x14ac:dyDescent="0.25">
      <c r="G1145"/>
    </row>
    <row r="1146" spans="7:7" x14ac:dyDescent="0.25">
      <c r="G1146"/>
    </row>
    <row r="1147" spans="7:7" x14ac:dyDescent="0.25">
      <c r="G1147"/>
    </row>
    <row r="1148" spans="7:7" x14ac:dyDescent="0.25">
      <c r="G1148"/>
    </row>
    <row r="1149" spans="7:7" x14ac:dyDescent="0.25">
      <c r="G1149"/>
    </row>
    <row r="1150" spans="7:7" x14ac:dyDescent="0.25">
      <c r="G1150"/>
    </row>
    <row r="1151" spans="7:7" x14ac:dyDescent="0.25">
      <c r="G1151"/>
    </row>
    <row r="1152" spans="7:7" x14ac:dyDescent="0.25">
      <c r="G1152"/>
    </row>
    <row r="1153" spans="7:7" x14ac:dyDescent="0.25">
      <c r="G1153"/>
    </row>
    <row r="1154" spans="7:7" x14ac:dyDescent="0.25">
      <c r="G1154"/>
    </row>
    <row r="1155" spans="7:7" x14ac:dyDescent="0.25">
      <c r="G1155"/>
    </row>
    <row r="1156" spans="7:7" x14ac:dyDescent="0.25">
      <c r="G1156"/>
    </row>
    <row r="1157" spans="7:7" x14ac:dyDescent="0.25">
      <c r="G1157"/>
    </row>
    <row r="1158" spans="7:7" x14ac:dyDescent="0.25">
      <c r="G1158"/>
    </row>
    <row r="1159" spans="7:7" x14ac:dyDescent="0.25">
      <c r="G1159"/>
    </row>
    <row r="1160" spans="7:7" x14ac:dyDescent="0.25">
      <c r="G1160"/>
    </row>
    <row r="1161" spans="7:7" x14ac:dyDescent="0.25">
      <c r="G1161"/>
    </row>
    <row r="1162" spans="7:7" x14ac:dyDescent="0.25">
      <c r="G1162"/>
    </row>
    <row r="1163" spans="7:7" x14ac:dyDescent="0.25">
      <c r="G1163"/>
    </row>
    <row r="1164" spans="7:7" x14ac:dyDescent="0.25">
      <c r="G1164"/>
    </row>
    <row r="1165" spans="7:7" x14ac:dyDescent="0.25">
      <c r="G1165"/>
    </row>
    <row r="1166" spans="7:7" x14ac:dyDescent="0.25">
      <c r="G1166"/>
    </row>
    <row r="1167" spans="7:7" x14ac:dyDescent="0.25">
      <c r="G1167"/>
    </row>
    <row r="1168" spans="7:7" x14ac:dyDescent="0.25">
      <c r="G1168"/>
    </row>
    <row r="1169" spans="7:7" x14ac:dyDescent="0.25">
      <c r="G1169"/>
    </row>
    <row r="1170" spans="7:7" x14ac:dyDescent="0.25">
      <c r="G1170"/>
    </row>
    <row r="1171" spans="7:7" x14ac:dyDescent="0.25">
      <c r="G1171"/>
    </row>
    <row r="1172" spans="7:7" x14ac:dyDescent="0.25">
      <c r="G1172"/>
    </row>
    <row r="1173" spans="7:7" x14ac:dyDescent="0.25">
      <c r="G1173"/>
    </row>
    <row r="1174" spans="7:7" x14ac:dyDescent="0.25">
      <c r="G1174"/>
    </row>
    <row r="1175" spans="7:7" x14ac:dyDescent="0.25">
      <c r="G1175"/>
    </row>
    <row r="1176" spans="7:7" x14ac:dyDescent="0.25">
      <c r="G1176"/>
    </row>
    <row r="1177" spans="7:7" x14ac:dyDescent="0.25">
      <c r="G1177"/>
    </row>
    <row r="1178" spans="7:7" x14ac:dyDescent="0.25">
      <c r="G1178"/>
    </row>
    <row r="1179" spans="7:7" x14ac:dyDescent="0.25">
      <c r="G1179"/>
    </row>
    <row r="1180" spans="7:7" x14ac:dyDescent="0.25">
      <c r="G1180"/>
    </row>
    <row r="1181" spans="7:7" x14ac:dyDescent="0.25">
      <c r="G1181"/>
    </row>
    <row r="1182" spans="7:7" x14ac:dyDescent="0.25">
      <c r="G1182"/>
    </row>
    <row r="1183" spans="7:7" x14ac:dyDescent="0.25">
      <c r="G1183"/>
    </row>
    <row r="1184" spans="7:7" x14ac:dyDescent="0.25">
      <c r="G1184"/>
    </row>
    <row r="1185" spans="7:7" x14ac:dyDescent="0.25">
      <c r="G1185"/>
    </row>
    <row r="1186" spans="7:7" x14ac:dyDescent="0.25">
      <c r="G1186"/>
    </row>
    <row r="1187" spans="7:7" x14ac:dyDescent="0.25">
      <c r="G1187"/>
    </row>
    <row r="1188" spans="7:7" x14ac:dyDescent="0.25">
      <c r="G1188"/>
    </row>
    <row r="1189" spans="7:7" x14ac:dyDescent="0.25">
      <c r="G1189"/>
    </row>
    <row r="1190" spans="7:7" x14ac:dyDescent="0.25">
      <c r="G1190"/>
    </row>
    <row r="1191" spans="7:7" x14ac:dyDescent="0.25">
      <c r="G1191"/>
    </row>
    <row r="1192" spans="7:7" x14ac:dyDescent="0.25">
      <c r="G1192"/>
    </row>
    <row r="1193" spans="7:7" x14ac:dyDescent="0.25">
      <c r="G1193"/>
    </row>
    <row r="1194" spans="7:7" x14ac:dyDescent="0.25">
      <c r="G1194"/>
    </row>
    <row r="1195" spans="7:7" x14ac:dyDescent="0.25">
      <c r="G1195"/>
    </row>
    <row r="1196" spans="7:7" x14ac:dyDescent="0.25">
      <c r="G1196"/>
    </row>
    <row r="1197" spans="7:7" x14ac:dyDescent="0.25">
      <c r="G1197"/>
    </row>
    <row r="1198" spans="7:7" x14ac:dyDescent="0.25">
      <c r="G1198"/>
    </row>
    <row r="1199" spans="7:7" x14ac:dyDescent="0.25">
      <c r="G1199"/>
    </row>
    <row r="1200" spans="7:7" x14ac:dyDescent="0.25">
      <c r="G1200"/>
    </row>
    <row r="1201" spans="7:7" x14ac:dyDescent="0.25">
      <c r="G1201"/>
    </row>
    <row r="1202" spans="7:7" x14ac:dyDescent="0.25">
      <c r="G1202"/>
    </row>
    <row r="1203" spans="7:7" x14ac:dyDescent="0.25">
      <c r="G1203"/>
    </row>
    <row r="1204" spans="7:7" x14ac:dyDescent="0.25">
      <c r="G1204"/>
    </row>
    <row r="1205" spans="7:7" x14ac:dyDescent="0.25">
      <c r="G1205"/>
    </row>
    <row r="1206" spans="7:7" x14ac:dyDescent="0.25">
      <c r="G1206"/>
    </row>
    <row r="1207" spans="7:7" x14ac:dyDescent="0.25">
      <c r="G1207"/>
    </row>
    <row r="1208" spans="7:7" x14ac:dyDescent="0.25">
      <c r="G1208"/>
    </row>
    <row r="1209" spans="7:7" x14ac:dyDescent="0.25">
      <c r="G1209"/>
    </row>
    <row r="1210" spans="7:7" x14ac:dyDescent="0.25">
      <c r="G1210"/>
    </row>
    <row r="1211" spans="7:7" x14ac:dyDescent="0.25">
      <c r="G1211"/>
    </row>
    <row r="1212" spans="7:7" x14ac:dyDescent="0.25">
      <c r="G1212"/>
    </row>
    <row r="1213" spans="7:7" x14ac:dyDescent="0.25">
      <c r="G1213"/>
    </row>
    <row r="1214" spans="7:7" x14ac:dyDescent="0.25">
      <c r="G1214"/>
    </row>
    <row r="1215" spans="7:7" x14ac:dyDescent="0.25">
      <c r="G1215"/>
    </row>
    <row r="1216" spans="7:7" x14ac:dyDescent="0.25">
      <c r="G1216"/>
    </row>
    <row r="1217" spans="7:7" x14ac:dyDescent="0.25">
      <c r="G1217"/>
    </row>
    <row r="1218" spans="7:7" x14ac:dyDescent="0.25">
      <c r="G1218"/>
    </row>
    <row r="1219" spans="7:7" x14ac:dyDescent="0.25">
      <c r="G1219"/>
    </row>
    <row r="1220" spans="7:7" x14ac:dyDescent="0.25">
      <c r="G1220"/>
    </row>
    <row r="1221" spans="7:7" x14ac:dyDescent="0.25">
      <c r="G1221"/>
    </row>
    <row r="1222" spans="7:7" x14ac:dyDescent="0.25">
      <c r="G1222"/>
    </row>
    <row r="1223" spans="7:7" x14ac:dyDescent="0.25">
      <c r="G1223"/>
    </row>
    <row r="1224" spans="7:7" x14ac:dyDescent="0.25">
      <c r="G1224"/>
    </row>
    <row r="1225" spans="7:7" x14ac:dyDescent="0.25">
      <c r="G1225"/>
    </row>
    <row r="1226" spans="7:7" x14ac:dyDescent="0.25">
      <c r="G1226"/>
    </row>
    <row r="1227" spans="7:7" x14ac:dyDescent="0.25">
      <c r="G1227"/>
    </row>
    <row r="1228" spans="7:7" x14ac:dyDescent="0.25">
      <c r="G1228"/>
    </row>
    <row r="1229" spans="7:7" x14ac:dyDescent="0.25">
      <c r="G1229"/>
    </row>
    <row r="1230" spans="7:7" x14ac:dyDescent="0.25">
      <c r="G1230"/>
    </row>
    <row r="1231" spans="7:7" x14ac:dyDescent="0.25">
      <c r="G1231"/>
    </row>
    <row r="1232" spans="7:7" x14ac:dyDescent="0.25">
      <c r="G1232"/>
    </row>
    <row r="1233" spans="7:7" x14ac:dyDescent="0.25">
      <c r="G1233"/>
    </row>
    <row r="1234" spans="7:7" x14ac:dyDescent="0.25">
      <c r="G1234"/>
    </row>
    <row r="1235" spans="7:7" x14ac:dyDescent="0.25">
      <c r="G1235"/>
    </row>
    <row r="1236" spans="7:7" x14ac:dyDescent="0.25">
      <c r="G1236"/>
    </row>
    <row r="1237" spans="7:7" x14ac:dyDescent="0.25">
      <c r="G1237"/>
    </row>
    <row r="1238" spans="7:7" x14ac:dyDescent="0.25">
      <c r="G1238"/>
    </row>
    <row r="1239" spans="7:7" x14ac:dyDescent="0.25">
      <c r="G1239"/>
    </row>
    <row r="1240" spans="7:7" x14ac:dyDescent="0.25">
      <c r="G1240"/>
    </row>
    <row r="1241" spans="7:7" x14ac:dyDescent="0.25">
      <c r="G1241"/>
    </row>
    <row r="1242" spans="7:7" x14ac:dyDescent="0.25">
      <c r="G1242"/>
    </row>
    <row r="1243" spans="7:7" x14ac:dyDescent="0.25">
      <c r="G1243"/>
    </row>
    <row r="1244" spans="7:7" x14ac:dyDescent="0.25">
      <c r="G1244"/>
    </row>
    <row r="1245" spans="7:7" x14ac:dyDescent="0.25">
      <c r="G1245"/>
    </row>
    <row r="1246" spans="7:7" x14ac:dyDescent="0.25">
      <c r="G1246"/>
    </row>
    <row r="1247" spans="7:7" x14ac:dyDescent="0.25">
      <c r="G1247"/>
    </row>
    <row r="1248" spans="7:7" x14ac:dyDescent="0.25">
      <c r="G1248"/>
    </row>
    <row r="1249" spans="7:7" x14ac:dyDescent="0.25">
      <c r="G1249"/>
    </row>
    <row r="1250" spans="7:7" x14ac:dyDescent="0.25">
      <c r="G1250"/>
    </row>
    <row r="1251" spans="7:7" x14ac:dyDescent="0.25">
      <c r="G1251"/>
    </row>
    <row r="1252" spans="7:7" x14ac:dyDescent="0.25">
      <c r="G1252"/>
    </row>
    <row r="1253" spans="7:7" x14ac:dyDescent="0.25">
      <c r="G1253"/>
    </row>
    <row r="1254" spans="7:7" x14ac:dyDescent="0.25">
      <c r="G1254"/>
    </row>
    <row r="1255" spans="7:7" x14ac:dyDescent="0.25">
      <c r="G1255"/>
    </row>
    <row r="1256" spans="7:7" x14ac:dyDescent="0.25">
      <c r="G1256"/>
    </row>
    <row r="1257" spans="7:7" x14ac:dyDescent="0.25">
      <c r="G1257"/>
    </row>
    <row r="1258" spans="7:7" x14ac:dyDescent="0.25">
      <c r="G1258"/>
    </row>
    <row r="1259" spans="7:7" x14ac:dyDescent="0.25">
      <c r="G1259"/>
    </row>
    <row r="1260" spans="7:7" x14ac:dyDescent="0.25">
      <c r="G1260"/>
    </row>
    <row r="1261" spans="7:7" x14ac:dyDescent="0.25">
      <c r="G1261"/>
    </row>
    <row r="1262" spans="7:7" x14ac:dyDescent="0.25">
      <c r="G1262"/>
    </row>
    <row r="1263" spans="7:7" x14ac:dyDescent="0.25">
      <c r="G1263"/>
    </row>
    <row r="1264" spans="7:7" x14ac:dyDescent="0.25">
      <c r="G1264"/>
    </row>
    <row r="1265" spans="7:7" x14ac:dyDescent="0.25">
      <c r="G1265"/>
    </row>
    <row r="1266" spans="7:7" x14ac:dyDescent="0.25">
      <c r="G1266"/>
    </row>
    <row r="1267" spans="7:7" x14ac:dyDescent="0.25">
      <c r="G1267"/>
    </row>
    <row r="1268" spans="7:7" x14ac:dyDescent="0.25">
      <c r="G1268"/>
    </row>
    <row r="1269" spans="7:7" x14ac:dyDescent="0.25">
      <c r="G1269"/>
    </row>
    <row r="1270" spans="7:7" x14ac:dyDescent="0.25">
      <c r="G1270"/>
    </row>
    <row r="1271" spans="7:7" x14ac:dyDescent="0.25">
      <c r="G1271"/>
    </row>
    <row r="1272" spans="7:7" x14ac:dyDescent="0.25">
      <c r="G1272"/>
    </row>
    <row r="1273" spans="7:7" x14ac:dyDescent="0.25">
      <c r="G1273"/>
    </row>
    <row r="1274" spans="7:7" x14ac:dyDescent="0.25">
      <c r="G1274"/>
    </row>
    <row r="1275" spans="7:7" x14ac:dyDescent="0.25">
      <c r="G1275"/>
    </row>
    <row r="1276" spans="7:7" x14ac:dyDescent="0.25">
      <c r="G1276"/>
    </row>
    <row r="1277" spans="7:7" x14ac:dyDescent="0.25">
      <c r="G1277"/>
    </row>
    <row r="1278" spans="7:7" x14ac:dyDescent="0.25">
      <c r="G1278"/>
    </row>
    <row r="1279" spans="7:7" x14ac:dyDescent="0.25">
      <c r="G1279"/>
    </row>
    <row r="1280" spans="7:7" x14ac:dyDescent="0.25">
      <c r="G1280"/>
    </row>
    <row r="1281" spans="7:7" x14ac:dyDescent="0.25">
      <c r="G1281"/>
    </row>
    <row r="1282" spans="7:7" x14ac:dyDescent="0.25">
      <c r="G1282"/>
    </row>
    <row r="1283" spans="7:7" x14ac:dyDescent="0.25">
      <c r="G1283"/>
    </row>
    <row r="1284" spans="7:7" x14ac:dyDescent="0.25">
      <c r="G1284"/>
    </row>
    <row r="1285" spans="7:7" x14ac:dyDescent="0.25">
      <c r="G1285"/>
    </row>
    <row r="1286" spans="7:7" x14ac:dyDescent="0.25">
      <c r="G1286"/>
    </row>
    <row r="1287" spans="7:7" x14ac:dyDescent="0.25">
      <c r="G1287"/>
    </row>
    <row r="1288" spans="7:7" x14ac:dyDescent="0.25">
      <c r="G1288"/>
    </row>
    <row r="1289" spans="7:7" x14ac:dyDescent="0.25">
      <c r="G1289"/>
    </row>
    <row r="1290" spans="7:7" x14ac:dyDescent="0.25">
      <c r="G1290"/>
    </row>
    <row r="1291" spans="7:7" x14ac:dyDescent="0.25">
      <c r="G1291"/>
    </row>
    <row r="1292" spans="7:7" x14ac:dyDescent="0.25">
      <c r="G1292"/>
    </row>
    <row r="1293" spans="7:7" x14ac:dyDescent="0.25">
      <c r="G1293"/>
    </row>
    <row r="1294" spans="7:7" x14ac:dyDescent="0.25">
      <c r="G1294"/>
    </row>
    <row r="1295" spans="7:7" x14ac:dyDescent="0.25">
      <c r="G1295"/>
    </row>
    <row r="1296" spans="7:7" x14ac:dyDescent="0.25">
      <c r="G1296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717FC-38BA-49C3-9BB2-E6B91F6CD363}">
  <dimension ref="A1:G1296"/>
  <sheetViews>
    <sheetView topLeftCell="A94" workbookViewId="0">
      <selection activeCell="A2" sqref="A2:F129"/>
    </sheetView>
  </sheetViews>
  <sheetFormatPr baseColWidth="10" defaultRowHeight="15" x14ac:dyDescent="0.25"/>
  <cols>
    <col min="1" max="1" width="11.28515625" bestFit="1" customWidth="1"/>
    <col min="2" max="2" width="18.140625" bestFit="1" customWidth="1"/>
    <col min="3" max="3" width="17.140625" bestFit="1" customWidth="1"/>
    <col min="4" max="4" width="15.42578125" style="4" bestFit="1" customWidth="1"/>
    <col min="5" max="5" width="16.7109375" bestFit="1" customWidth="1"/>
    <col min="6" max="7" width="13.7109375" style="3" bestFit="1" customWidth="1"/>
    <col min="8" max="8" width="81.140625" bestFit="1" customWidth="1"/>
    <col min="9" max="9" width="30.7109375" bestFit="1" customWidth="1"/>
    <col min="10" max="10" width="81.140625" bestFit="1" customWidth="1"/>
  </cols>
  <sheetData>
    <row r="1" spans="1:7" x14ac:dyDescent="0.25">
      <c r="A1" t="s">
        <v>3</v>
      </c>
      <c r="B1" t="s">
        <v>0</v>
      </c>
      <c r="C1" s="4" t="s">
        <v>1</v>
      </c>
      <c r="D1" s="4" t="s">
        <v>2</v>
      </c>
      <c r="E1" s="3" t="s">
        <v>16</v>
      </c>
      <c r="F1" s="3" t="s">
        <v>17</v>
      </c>
      <c r="G1"/>
    </row>
    <row r="2" spans="1:7" x14ac:dyDescent="0.25">
      <c r="A2" t="s">
        <v>34</v>
      </c>
      <c r="B2" s="1">
        <v>45348.545740740738</v>
      </c>
      <c r="C2" s="4">
        <v>45509</v>
      </c>
      <c r="D2" s="4">
        <v>45527.999305555553</v>
      </c>
      <c r="E2" s="3">
        <f>INT(HERCEGOV[[#This Row],[DATE_DEBUT]])</f>
        <v>45509</v>
      </c>
      <c r="F2" s="3">
        <f>INT(HERCEGOV[[#This Row],[DATE_FIN]])</f>
        <v>45527</v>
      </c>
      <c r="G2"/>
    </row>
    <row r="3" spans="1:7" x14ac:dyDescent="0.25">
      <c r="A3" t="s">
        <v>34</v>
      </c>
      <c r="B3" s="1">
        <v>45216.334479166668</v>
      </c>
      <c r="C3" s="4">
        <v>45432</v>
      </c>
      <c r="D3" s="4">
        <v>45432.999305555553</v>
      </c>
      <c r="E3" s="3">
        <f>INT(HERCEGOV[[#This Row],[DATE_DEBUT]])</f>
        <v>45432</v>
      </c>
      <c r="F3" s="3">
        <f>INT(HERCEGOV[[#This Row],[DATE_FIN]])</f>
        <v>45432</v>
      </c>
      <c r="G3"/>
    </row>
    <row r="4" spans="1:7" x14ac:dyDescent="0.25">
      <c r="A4" t="s">
        <v>34</v>
      </c>
      <c r="B4" s="1">
        <v>45274.485590277778</v>
      </c>
      <c r="C4" s="4">
        <v>45422</v>
      </c>
      <c r="D4" s="4">
        <v>45422.999305555553</v>
      </c>
      <c r="E4" s="3">
        <f>INT(HERCEGOV[[#This Row],[DATE_DEBUT]])</f>
        <v>45422</v>
      </c>
      <c r="F4" s="3">
        <f>INT(HERCEGOV[[#This Row],[DATE_FIN]])</f>
        <v>45422</v>
      </c>
      <c r="G4"/>
    </row>
    <row r="5" spans="1:7" x14ac:dyDescent="0.25">
      <c r="A5" t="s">
        <v>34</v>
      </c>
      <c r="B5" s="1">
        <v>45274.485590277778</v>
      </c>
      <c r="C5" s="4">
        <v>45418</v>
      </c>
      <c r="D5" s="4">
        <v>45419.999305555553</v>
      </c>
      <c r="E5" s="3">
        <f>INT(HERCEGOV[[#This Row],[DATE_DEBUT]])</f>
        <v>45418</v>
      </c>
      <c r="F5" s="3">
        <f>INT(HERCEGOV[[#This Row],[DATE_FIN]])</f>
        <v>45419</v>
      </c>
      <c r="G5"/>
    </row>
    <row r="6" spans="1:7" x14ac:dyDescent="0.25">
      <c r="A6" t="s">
        <v>34</v>
      </c>
      <c r="B6" s="1">
        <v>45348.544120370374</v>
      </c>
      <c r="C6" s="4">
        <v>45414</v>
      </c>
      <c r="D6" s="4">
        <v>45415.999305555553</v>
      </c>
      <c r="E6" s="3">
        <f>INT(HERCEGOV[[#This Row],[DATE_DEBUT]])</f>
        <v>45414</v>
      </c>
      <c r="F6" s="3">
        <f>INT(HERCEGOV[[#This Row],[DATE_FIN]])</f>
        <v>45415</v>
      </c>
      <c r="G6"/>
    </row>
    <row r="7" spans="1:7" x14ac:dyDescent="0.25">
      <c r="A7" t="s">
        <v>34</v>
      </c>
      <c r="B7" s="1">
        <v>45348.542928240742</v>
      </c>
      <c r="C7" s="4">
        <v>45401</v>
      </c>
      <c r="D7" s="4">
        <v>45401.999305555553</v>
      </c>
      <c r="E7" s="3">
        <f>INT(HERCEGOV[[#This Row],[DATE_DEBUT]])</f>
        <v>45401</v>
      </c>
      <c r="F7" s="3">
        <f>INT(HERCEGOV[[#This Row],[DATE_FIN]])</f>
        <v>45401</v>
      </c>
      <c r="G7"/>
    </row>
    <row r="8" spans="1:7" x14ac:dyDescent="0.25">
      <c r="A8" t="s">
        <v>34</v>
      </c>
      <c r="B8" s="1">
        <v>45348.542928240742</v>
      </c>
      <c r="C8" s="4">
        <v>45397</v>
      </c>
      <c r="D8" s="4">
        <v>45398.999305555553</v>
      </c>
      <c r="E8" s="3">
        <f>INT(HERCEGOV[[#This Row],[DATE_DEBUT]])</f>
        <v>45397</v>
      </c>
      <c r="F8" s="3">
        <f>INT(HERCEGOV[[#This Row],[DATE_FIN]])</f>
        <v>45398</v>
      </c>
      <c r="G8"/>
    </row>
    <row r="9" spans="1:7" x14ac:dyDescent="0.25">
      <c r="A9" t="s">
        <v>34</v>
      </c>
      <c r="B9" s="1">
        <v>45216.332129629627</v>
      </c>
      <c r="C9" s="4">
        <v>45283</v>
      </c>
      <c r="D9" s="4">
        <v>45291.999305555553</v>
      </c>
      <c r="E9" s="3">
        <f>INT(HERCEGOV[[#This Row],[DATE_DEBUT]])</f>
        <v>45283</v>
      </c>
      <c r="F9" s="3">
        <f>INT(HERCEGOV[[#This Row],[DATE_FIN]])</f>
        <v>45291</v>
      </c>
      <c r="G9"/>
    </row>
    <row r="10" spans="1:7" x14ac:dyDescent="0.25">
      <c r="A10" t="s">
        <v>34</v>
      </c>
      <c r="B10" s="1">
        <v>44985.435104166667</v>
      </c>
      <c r="C10" s="4">
        <v>45138</v>
      </c>
      <c r="D10" s="4">
        <v>45159.999305555553</v>
      </c>
      <c r="E10" s="3">
        <f>INT(HERCEGOV[[#This Row],[DATE_DEBUT]])</f>
        <v>45138</v>
      </c>
      <c r="F10" s="3">
        <f>INT(HERCEGOV[[#This Row],[DATE_FIN]])</f>
        <v>45159</v>
      </c>
      <c r="G10"/>
    </row>
    <row r="11" spans="1:7" x14ac:dyDescent="0.25">
      <c r="A11" t="s">
        <v>34</v>
      </c>
      <c r="B11" s="1">
        <v>44985.43241898148</v>
      </c>
      <c r="C11" s="4">
        <v>45065</v>
      </c>
      <c r="D11" s="4">
        <v>45065.999305555553</v>
      </c>
      <c r="E11" s="3">
        <f>INT(HERCEGOV[[#This Row],[DATE_DEBUT]])</f>
        <v>45065</v>
      </c>
      <c r="F11" s="3">
        <f>INT(HERCEGOV[[#This Row],[DATE_FIN]])</f>
        <v>45065</v>
      </c>
      <c r="G11"/>
    </row>
    <row r="12" spans="1:7" x14ac:dyDescent="0.25">
      <c r="A12" t="s">
        <v>34</v>
      </c>
      <c r="B12" s="1">
        <v>44985.430185185185</v>
      </c>
      <c r="C12" s="4">
        <v>45050</v>
      </c>
      <c r="D12" s="4">
        <v>45051.999305555553</v>
      </c>
      <c r="E12" s="3">
        <f>INT(HERCEGOV[[#This Row],[DATE_DEBUT]])</f>
        <v>45050</v>
      </c>
      <c r="F12" s="3">
        <f>INT(HERCEGOV[[#This Row],[DATE_FIN]])</f>
        <v>45051</v>
      </c>
      <c r="G12"/>
    </row>
    <row r="13" spans="1:7" x14ac:dyDescent="0.25">
      <c r="A13" t="s">
        <v>34</v>
      </c>
      <c r="B13" s="1">
        <v>44985.428553240738</v>
      </c>
      <c r="C13" s="4">
        <v>45036</v>
      </c>
      <c r="D13" s="4">
        <v>45037.999305555553</v>
      </c>
      <c r="E13" s="3">
        <f>INT(HERCEGOV[[#This Row],[DATE_DEBUT]])</f>
        <v>45036</v>
      </c>
      <c r="F13" s="3">
        <f>INT(HERCEGOV[[#This Row],[DATE_FIN]])</f>
        <v>45037</v>
      </c>
      <c r="G13"/>
    </row>
    <row r="14" spans="1:7" x14ac:dyDescent="0.25">
      <c r="A14" t="s">
        <v>34</v>
      </c>
      <c r="B14" s="1">
        <v>44985.428553240738</v>
      </c>
      <c r="C14" s="4">
        <v>45033</v>
      </c>
      <c r="D14" s="4">
        <v>45034.999305555553</v>
      </c>
      <c r="E14" s="3">
        <f>INT(HERCEGOV[[#This Row],[DATE_DEBUT]])</f>
        <v>45033</v>
      </c>
      <c r="F14" s="3">
        <f>INT(HERCEGOV[[#This Row],[DATE_FIN]])</f>
        <v>45034</v>
      </c>
      <c r="G14"/>
    </row>
    <row r="15" spans="1:7" x14ac:dyDescent="0.25">
      <c r="A15" t="s">
        <v>34</v>
      </c>
      <c r="B15" s="1">
        <v>45019.322013888886</v>
      </c>
      <c r="C15" s="4">
        <v>45022</v>
      </c>
      <c r="D15" s="4">
        <v>45022.999305555553</v>
      </c>
      <c r="E15" s="3">
        <f>INT(HERCEGOV[[#This Row],[DATE_DEBUT]])</f>
        <v>45022</v>
      </c>
      <c r="F15" s="3">
        <f>INT(HERCEGOV[[#This Row],[DATE_FIN]])</f>
        <v>45022</v>
      </c>
      <c r="G15"/>
    </row>
    <row r="16" spans="1:7" x14ac:dyDescent="0.25">
      <c r="A16" t="s">
        <v>34</v>
      </c>
      <c r="B16" s="1">
        <v>44874.346921296295</v>
      </c>
      <c r="C16" s="4">
        <v>44925</v>
      </c>
      <c r="D16" s="4">
        <v>44925.999305555553</v>
      </c>
      <c r="E16" s="3">
        <f>INT(HERCEGOV[[#This Row],[DATE_DEBUT]])</f>
        <v>44925</v>
      </c>
      <c r="F16" s="3">
        <f>INT(HERCEGOV[[#This Row],[DATE_FIN]])</f>
        <v>44925</v>
      </c>
      <c r="G16"/>
    </row>
    <row r="17" spans="1:7" x14ac:dyDescent="0.25">
      <c r="A17" t="s">
        <v>34</v>
      </c>
      <c r="B17" s="1">
        <v>44874.346921296295</v>
      </c>
      <c r="C17" s="4">
        <v>44921</v>
      </c>
      <c r="D17" s="4">
        <v>44922.999305555553</v>
      </c>
      <c r="E17" s="3">
        <f>INT(HERCEGOV[[#This Row],[DATE_DEBUT]])</f>
        <v>44921</v>
      </c>
      <c r="F17" s="3">
        <f>INT(HERCEGOV[[#This Row],[DATE_FIN]])</f>
        <v>44922</v>
      </c>
      <c r="G17"/>
    </row>
    <row r="18" spans="1:7" x14ac:dyDescent="0.25">
      <c r="A18" t="s">
        <v>34</v>
      </c>
      <c r="B18" s="1">
        <v>44869.536064814813</v>
      </c>
      <c r="C18" s="4">
        <v>44873</v>
      </c>
      <c r="D18" s="4">
        <v>44873.999305555553</v>
      </c>
      <c r="E18" s="3">
        <f>INT(HERCEGOV[[#This Row],[DATE_DEBUT]])</f>
        <v>44873</v>
      </c>
      <c r="F18" s="3">
        <f>INT(HERCEGOV[[#This Row],[DATE_FIN]])</f>
        <v>44873</v>
      </c>
      <c r="G18"/>
    </row>
    <row r="19" spans="1:7" x14ac:dyDescent="0.25">
      <c r="A19" t="s">
        <v>34</v>
      </c>
      <c r="B19" s="1">
        <v>44805.539537037039</v>
      </c>
      <c r="C19" s="4">
        <v>44865</v>
      </c>
      <c r="D19" s="4">
        <v>44865.999305555553</v>
      </c>
      <c r="E19" s="3">
        <f>INT(HERCEGOV[[#This Row],[DATE_DEBUT]])</f>
        <v>44865</v>
      </c>
      <c r="F19" s="3">
        <f>INT(HERCEGOV[[#This Row],[DATE_FIN]])</f>
        <v>44865</v>
      </c>
      <c r="G19"/>
    </row>
    <row r="20" spans="1:7" x14ac:dyDescent="0.25">
      <c r="A20" t="s">
        <v>34</v>
      </c>
      <c r="B20" s="1">
        <v>44827.45553240741</v>
      </c>
      <c r="C20" s="4">
        <v>44834</v>
      </c>
      <c r="D20" s="4">
        <v>44834.999305555553</v>
      </c>
      <c r="E20" s="3">
        <f>INT(HERCEGOV[[#This Row],[DATE_DEBUT]])</f>
        <v>44834</v>
      </c>
      <c r="F20" s="3">
        <f>INT(HERCEGOV[[#This Row],[DATE_FIN]])</f>
        <v>44834</v>
      </c>
      <c r="G20"/>
    </row>
    <row r="21" spans="1:7" x14ac:dyDescent="0.25">
      <c r="A21" t="s">
        <v>34</v>
      </c>
      <c r="B21" s="1">
        <v>44622.349259259259</v>
      </c>
      <c r="C21" s="4">
        <v>44774</v>
      </c>
      <c r="D21" s="4">
        <v>44794.999305555553</v>
      </c>
      <c r="E21" s="3">
        <f>INT(HERCEGOV[[#This Row],[DATE_DEBUT]])</f>
        <v>44774</v>
      </c>
      <c r="F21" s="3">
        <f>INT(HERCEGOV[[#This Row],[DATE_FIN]])</f>
        <v>44794</v>
      </c>
      <c r="G21"/>
    </row>
    <row r="22" spans="1:7" x14ac:dyDescent="0.25">
      <c r="A22" t="s">
        <v>34</v>
      </c>
      <c r="B22" s="1">
        <v>44652.420358796298</v>
      </c>
      <c r="C22" s="4">
        <v>44757</v>
      </c>
      <c r="D22" s="4">
        <v>44757.999305555553</v>
      </c>
      <c r="E22" s="3">
        <f>INT(HERCEGOV[[#This Row],[DATE_DEBUT]])</f>
        <v>44757</v>
      </c>
      <c r="F22" s="3">
        <f>INT(HERCEGOV[[#This Row],[DATE_FIN]])</f>
        <v>44757</v>
      </c>
      <c r="G22"/>
    </row>
    <row r="23" spans="1:7" x14ac:dyDescent="0.25">
      <c r="A23" t="s">
        <v>34</v>
      </c>
      <c r="B23" s="1">
        <v>44652.417199074072</v>
      </c>
      <c r="C23" s="4">
        <v>44708</v>
      </c>
      <c r="D23" s="4">
        <v>44708.999305555553</v>
      </c>
      <c r="E23" s="3">
        <f>INT(HERCEGOV[[#This Row],[DATE_DEBUT]])</f>
        <v>44708</v>
      </c>
      <c r="F23" s="3">
        <f>INT(HERCEGOV[[#This Row],[DATE_FIN]])</f>
        <v>44708</v>
      </c>
      <c r="G23"/>
    </row>
    <row r="24" spans="1:7" x14ac:dyDescent="0.25">
      <c r="A24" t="s">
        <v>34</v>
      </c>
      <c r="B24" s="1">
        <v>44691.319490740738</v>
      </c>
      <c r="C24" s="4">
        <v>44693</v>
      </c>
      <c r="D24" s="4">
        <v>44694.999305555553</v>
      </c>
      <c r="E24" s="3">
        <f>INT(HERCEGOV[[#This Row],[DATE_DEBUT]])</f>
        <v>44693</v>
      </c>
      <c r="F24" s="3">
        <f>INT(HERCEGOV[[#This Row],[DATE_FIN]])</f>
        <v>44694</v>
      </c>
      <c r="G24"/>
    </row>
    <row r="25" spans="1:7" x14ac:dyDescent="0.25">
      <c r="A25" t="s">
        <v>34</v>
      </c>
      <c r="B25" s="1">
        <v>44596.653032407405</v>
      </c>
      <c r="C25" s="4">
        <v>44679</v>
      </c>
      <c r="D25" s="4">
        <v>44680.999305555553</v>
      </c>
      <c r="E25" s="3">
        <f>INT(HERCEGOV[[#This Row],[DATE_DEBUT]])</f>
        <v>44679</v>
      </c>
      <c r="F25" s="3">
        <f>INT(HERCEGOV[[#This Row],[DATE_FIN]])</f>
        <v>44680</v>
      </c>
      <c r="G25"/>
    </row>
    <row r="26" spans="1:7" x14ac:dyDescent="0.25">
      <c r="A26" t="s">
        <v>34</v>
      </c>
      <c r="B26" s="1">
        <v>44596.653032407405</v>
      </c>
      <c r="C26" s="4">
        <v>44676</v>
      </c>
      <c r="D26" s="4">
        <v>44677.999305555553</v>
      </c>
      <c r="E26" s="3">
        <f>INT(HERCEGOV[[#This Row],[DATE_DEBUT]])</f>
        <v>44676</v>
      </c>
      <c r="F26" s="3">
        <f>INT(HERCEGOV[[#This Row],[DATE_FIN]])</f>
        <v>44677</v>
      </c>
      <c r="G26"/>
    </row>
    <row r="27" spans="1:7" x14ac:dyDescent="0.25">
      <c r="A27" t="s">
        <v>34</v>
      </c>
      <c r="B27" s="1">
        <v>44644.314201388886</v>
      </c>
      <c r="C27" s="4">
        <v>44645</v>
      </c>
      <c r="D27" s="4">
        <v>44645.999305555553</v>
      </c>
      <c r="E27" s="3">
        <f>INT(HERCEGOV[[#This Row],[DATE_DEBUT]])</f>
        <v>44645</v>
      </c>
      <c r="F27" s="3">
        <f>INT(HERCEGOV[[#This Row],[DATE_FIN]])</f>
        <v>44645</v>
      </c>
      <c r="G27"/>
    </row>
    <row r="28" spans="1:7" x14ac:dyDescent="0.25">
      <c r="A28" t="s">
        <v>34</v>
      </c>
      <c r="B28" s="1">
        <v>44581.312372685185</v>
      </c>
      <c r="C28" s="4">
        <v>44582</v>
      </c>
      <c r="D28" s="4">
        <v>44585.999305555553</v>
      </c>
      <c r="E28" s="3">
        <f>INT(HERCEGOV[[#This Row],[DATE_DEBUT]])</f>
        <v>44582</v>
      </c>
      <c r="F28" s="3">
        <f>INT(HERCEGOV[[#This Row],[DATE_FIN]])</f>
        <v>44585</v>
      </c>
      <c r="G28"/>
    </row>
    <row r="29" spans="1:7" x14ac:dyDescent="0.25">
      <c r="A29" t="s">
        <v>34</v>
      </c>
      <c r="B29" s="1">
        <v>44518.670381944445</v>
      </c>
      <c r="C29" s="4">
        <v>44557</v>
      </c>
      <c r="D29" s="4">
        <v>44563.999305555553</v>
      </c>
      <c r="E29" s="3">
        <f>INT(HERCEGOV[[#This Row],[DATE_DEBUT]])</f>
        <v>44557</v>
      </c>
      <c r="F29" s="3">
        <f>INT(HERCEGOV[[#This Row],[DATE_FIN]])</f>
        <v>44563</v>
      </c>
      <c r="G29"/>
    </row>
    <row r="30" spans="1:7" x14ac:dyDescent="0.25">
      <c r="A30" t="s">
        <v>34</v>
      </c>
      <c r="B30" s="1">
        <v>44550.527824074074</v>
      </c>
      <c r="C30" s="4">
        <v>44554</v>
      </c>
      <c r="D30" s="4">
        <v>44554.999305555553</v>
      </c>
      <c r="E30" s="3">
        <f>INT(HERCEGOV[[#This Row],[DATE_DEBUT]])</f>
        <v>44554</v>
      </c>
      <c r="F30" s="3">
        <f>INT(HERCEGOV[[#This Row],[DATE_FIN]])</f>
        <v>44554</v>
      </c>
      <c r="G30"/>
    </row>
    <row r="31" spans="1:7" x14ac:dyDescent="0.25">
      <c r="A31" t="s">
        <v>34</v>
      </c>
      <c r="B31" s="1">
        <v>44487.377951388888</v>
      </c>
      <c r="C31" s="4">
        <v>44512</v>
      </c>
      <c r="D31" s="4">
        <v>44512.999305555553</v>
      </c>
      <c r="E31" s="3">
        <f>INT(HERCEGOV[[#This Row],[DATE_DEBUT]])</f>
        <v>44512</v>
      </c>
      <c r="F31" s="3">
        <f>INT(HERCEGOV[[#This Row],[DATE_FIN]])</f>
        <v>44512</v>
      </c>
      <c r="G31"/>
    </row>
    <row r="32" spans="1:7" x14ac:dyDescent="0.25">
      <c r="A32" t="s">
        <v>34</v>
      </c>
      <c r="B32" s="1">
        <v>44361.359907407408</v>
      </c>
      <c r="C32" s="4">
        <v>44410</v>
      </c>
      <c r="D32" s="4">
        <v>44430.999305555553</v>
      </c>
      <c r="E32" s="3">
        <f>INT(HERCEGOV[[#This Row],[DATE_DEBUT]])</f>
        <v>44410</v>
      </c>
      <c r="F32" s="3">
        <f>INT(HERCEGOV[[#This Row],[DATE_FIN]])</f>
        <v>44430</v>
      </c>
      <c r="G32"/>
    </row>
    <row r="33" spans="1:7" x14ac:dyDescent="0.25">
      <c r="A33" t="s">
        <v>34</v>
      </c>
      <c r="B33" s="1">
        <v>44313.459097222221</v>
      </c>
      <c r="C33" s="4">
        <v>44330</v>
      </c>
      <c r="D33" s="4">
        <v>44330.999305555553</v>
      </c>
      <c r="E33" s="3">
        <f>INT(HERCEGOV[[#This Row],[DATE_DEBUT]])</f>
        <v>44330</v>
      </c>
      <c r="F33" s="3">
        <f>INT(HERCEGOV[[#This Row],[DATE_FIN]])</f>
        <v>44330</v>
      </c>
      <c r="G33"/>
    </row>
    <row r="34" spans="1:7" x14ac:dyDescent="0.25">
      <c r="A34" t="s">
        <v>34</v>
      </c>
      <c r="B34" s="1">
        <v>44232.434178240743</v>
      </c>
      <c r="C34" s="4">
        <v>44308</v>
      </c>
      <c r="D34" s="4">
        <v>44309.999305555553</v>
      </c>
      <c r="E34" s="3">
        <f>INT(HERCEGOV[[#This Row],[DATE_DEBUT]])</f>
        <v>44308</v>
      </c>
      <c r="F34" s="3">
        <f>INT(HERCEGOV[[#This Row],[DATE_FIN]])</f>
        <v>44309</v>
      </c>
      <c r="G34"/>
    </row>
    <row r="35" spans="1:7" x14ac:dyDescent="0.25">
      <c r="A35" t="s">
        <v>34</v>
      </c>
      <c r="B35" s="1">
        <v>44232.434178240743</v>
      </c>
      <c r="C35" s="4">
        <v>44305</v>
      </c>
      <c r="D35" s="4">
        <v>44306.999305555553</v>
      </c>
      <c r="E35" s="3">
        <f>INT(HERCEGOV[[#This Row],[DATE_DEBUT]])</f>
        <v>44305</v>
      </c>
      <c r="F35" s="3">
        <f>INT(HERCEGOV[[#This Row],[DATE_FIN]])</f>
        <v>44306</v>
      </c>
      <c r="G35"/>
    </row>
    <row r="36" spans="1:7" x14ac:dyDescent="0.25">
      <c r="A36" t="s">
        <v>34</v>
      </c>
      <c r="B36" s="1">
        <v>44162.448935185188</v>
      </c>
      <c r="C36" s="4">
        <v>44193</v>
      </c>
      <c r="D36" s="4">
        <v>44196.999305555553</v>
      </c>
      <c r="E36" s="3">
        <f>INT(HERCEGOV[[#This Row],[DATE_DEBUT]])</f>
        <v>44193</v>
      </c>
      <c r="F36" s="3">
        <f>INT(HERCEGOV[[#This Row],[DATE_FIN]])</f>
        <v>44196</v>
      </c>
      <c r="G36"/>
    </row>
    <row r="37" spans="1:7" x14ac:dyDescent="0.25">
      <c r="A37" t="s">
        <v>34</v>
      </c>
      <c r="B37" s="1">
        <v>44189.339328703703</v>
      </c>
      <c r="C37" s="4">
        <v>44189.520833333336</v>
      </c>
      <c r="D37" s="4">
        <v>44189.673611111109</v>
      </c>
      <c r="E37" s="3">
        <f>INT(HERCEGOV[[#This Row],[DATE_DEBUT]])</f>
        <v>44189</v>
      </c>
      <c r="F37" s="3">
        <f>INT(HERCEGOV[[#This Row],[DATE_FIN]])</f>
        <v>44189</v>
      </c>
      <c r="G37"/>
    </row>
    <row r="38" spans="1:7" x14ac:dyDescent="0.25">
      <c r="A38" t="s">
        <v>34</v>
      </c>
      <c r="B38" s="1">
        <v>44139.389328703706</v>
      </c>
      <c r="C38" s="4">
        <v>44148.520833333336</v>
      </c>
      <c r="D38" s="4">
        <v>44148.673611111109</v>
      </c>
      <c r="E38" s="3">
        <f>INT(HERCEGOV[[#This Row],[DATE_DEBUT]])</f>
        <v>44148</v>
      </c>
      <c r="F38" s="3">
        <f>INT(HERCEGOV[[#This Row],[DATE_FIN]])</f>
        <v>44148</v>
      </c>
      <c r="G38"/>
    </row>
    <row r="39" spans="1:7" x14ac:dyDescent="0.25">
      <c r="A39" t="s">
        <v>34</v>
      </c>
      <c r="B39" s="1">
        <v>43993.318391203706</v>
      </c>
      <c r="C39" s="4">
        <v>44043</v>
      </c>
      <c r="D39" s="4">
        <v>44066.999305555553</v>
      </c>
      <c r="E39" s="3">
        <f>INT(HERCEGOV[[#This Row],[DATE_DEBUT]])</f>
        <v>44043</v>
      </c>
      <c r="F39" s="3">
        <f>INT(HERCEGOV[[#This Row],[DATE_FIN]])</f>
        <v>44066</v>
      </c>
      <c r="G39"/>
    </row>
    <row r="40" spans="1:7" x14ac:dyDescent="0.25">
      <c r="A40" t="s">
        <v>34</v>
      </c>
      <c r="B40" s="1">
        <v>43993.318391203706</v>
      </c>
      <c r="C40" s="4">
        <v>44027</v>
      </c>
      <c r="D40" s="4">
        <v>44029.999305555553</v>
      </c>
      <c r="E40" s="3">
        <f>INT(HERCEGOV[[#This Row],[DATE_DEBUT]])</f>
        <v>44027</v>
      </c>
      <c r="F40" s="3">
        <f>INT(HERCEGOV[[#This Row],[DATE_FIN]])</f>
        <v>44029</v>
      </c>
      <c r="G40"/>
    </row>
    <row r="41" spans="1:7" x14ac:dyDescent="0.25">
      <c r="A41" t="s">
        <v>34</v>
      </c>
      <c r="B41" s="1">
        <v>43984.376574074071</v>
      </c>
      <c r="C41" s="4">
        <v>44025</v>
      </c>
      <c r="D41" s="4">
        <v>44025.999305555553</v>
      </c>
      <c r="E41" s="3">
        <f>INT(HERCEGOV[[#This Row],[DATE_DEBUT]])</f>
        <v>44025</v>
      </c>
      <c r="F41" s="3">
        <f>INT(HERCEGOV[[#This Row],[DATE_FIN]])</f>
        <v>44025</v>
      </c>
      <c r="G41"/>
    </row>
    <row r="42" spans="1:7" x14ac:dyDescent="0.25">
      <c r="A42" t="s">
        <v>34</v>
      </c>
      <c r="B42" s="1">
        <v>43993.318391203706</v>
      </c>
      <c r="C42" s="4">
        <v>44021</v>
      </c>
      <c r="D42" s="4">
        <v>44022.999305555553</v>
      </c>
      <c r="E42" s="3">
        <f>INT(HERCEGOV[[#This Row],[DATE_DEBUT]])</f>
        <v>44021</v>
      </c>
      <c r="F42" s="3">
        <f>INT(HERCEGOV[[#This Row],[DATE_FIN]])</f>
        <v>44022</v>
      </c>
      <c r="G42"/>
    </row>
    <row r="43" spans="1:7" x14ac:dyDescent="0.25">
      <c r="A43" t="s">
        <v>34</v>
      </c>
      <c r="B43" s="1">
        <v>43984.374120370368</v>
      </c>
      <c r="C43" s="4">
        <v>43983</v>
      </c>
      <c r="D43" s="4">
        <v>43983.999305555553</v>
      </c>
      <c r="E43" s="3">
        <f>INT(HERCEGOV[[#This Row],[DATE_DEBUT]])</f>
        <v>43983</v>
      </c>
      <c r="F43" s="3">
        <f>INT(HERCEGOV[[#This Row],[DATE_FIN]])</f>
        <v>43983</v>
      </c>
      <c r="G43"/>
    </row>
    <row r="44" spans="1:7" x14ac:dyDescent="0.25">
      <c r="A44" t="s">
        <v>34</v>
      </c>
      <c r="B44" s="1">
        <v>43949.504502314812</v>
      </c>
      <c r="C44" s="4">
        <v>43973</v>
      </c>
      <c r="D44" s="4">
        <v>43973.999305555553</v>
      </c>
      <c r="E44" s="3">
        <f>INT(HERCEGOV[[#This Row],[DATE_DEBUT]])</f>
        <v>43973</v>
      </c>
      <c r="F44" s="3">
        <f>INT(HERCEGOV[[#This Row],[DATE_FIN]])</f>
        <v>43973</v>
      </c>
      <c r="G44"/>
    </row>
    <row r="45" spans="1:7" x14ac:dyDescent="0.25">
      <c r="A45" t="s">
        <v>34</v>
      </c>
      <c r="B45" s="1">
        <v>43949.496678240743</v>
      </c>
      <c r="C45" s="4">
        <v>43962</v>
      </c>
      <c r="D45" s="4">
        <v>43968.999305555553</v>
      </c>
      <c r="E45" s="3">
        <f>INT(HERCEGOV[[#This Row],[DATE_DEBUT]])</f>
        <v>43962</v>
      </c>
      <c r="F45" s="3">
        <f>INT(HERCEGOV[[#This Row],[DATE_FIN]])</f>
        <v>43968</v>
      </c>
      <c r="G45"/>
    </row>
    <row r="46" spans="1:7" x14ac:dyDescent="0.25">
      <c r="A46" t="s">
        <v>34</v>
      </c>
      <c r="B46" s="1">
        <v>43783.41609953704</v>
      </c>
      <c r="C46" s="4">
        <v>43941</v>
      </c>
      <c r="D46" s="4">
        <v>43947.999305555553</v>
      </c>
      <c r="E46" s="3">
        <f>INT(HERCEGOV[[#This Row],[DATE_DEBUT]])</f>
        <v>43941</v>
      </c>
      <c r="F46" s="3">
        <f>INT(HERCEGOV[[#This Row],[DATE_FIN]])</f>
        <v>43947</v>
      </c>
      <c r="G46"/>
    </row>
    <row r="47" spans="1:7" x14ac:dyDescent="0.25">
      <c r="A47" t="s">
        <v>34</v>
      </c>
      <c r="B47" s="1">
        <v>43893.470879629633</v>
      </c>
      <c r="C47" s="4">
        <v>43895.520833333336</v>
      </c>
      <c r="D47" s="4">
        <v>43895.673611111109</v>
      </c>
      <c r="E47" s="3">
        <f>INT(HERCEGOV[[#This Row],[DATE_DEBUT]])</f>
        <v>43895</v>
      </c>
      <c r="F47" s="3">
        <f>INT(HERCEGOV[[#This Row],[DATE_FIN]])</f>
        <v>43895</v>
      </c>
      <c r="G47"/>
    </row>
    <row r="48" spans="1:7" x14ac:dyDescent="0.25">
      <c r="A48" t="s">
        <v>34</v>
      </c>
      <c r="B48" s="1">
        <v>43749.633391203701</v>
      </c>
      <c r="C48" s="4">
        <v>43825</v>
      </c>
      <c r="D48" s="4">
        <v>43835.999305555553</v>
      </c>
      <c r="E48" s="3">
        <f>INT(HERCEGOV[[#This Row],[DATE_DEBUT]])</f>
        <v>43825</v>
      </c>
      <c r="F48" s="3">
        <f>INT(HERCEGOV[[#This Row],[DATE_FIN]])</f>
        <v>43835</v>
      </c>
      <c r="G48"/>
    </row>
    <row r="49" spans="1:7" x14ac:dyDescent="0.25">
      <c r="A49" t="s">
        <v>34</v>
      </c>
      <c r="B49" s="1">
        <v>43815.599722222221</v>
      </c>
      <c r="C49" s="4">
        <v>43823</v>
      </c>
      <c r="D49" s="4">
        <v>43823.999305555553</v>
      </c>
      <c r="E49" s="3">
        <f>INT(HERCEGOV[[#This Row],[DATE_DEBUT]])</f>
        <v>43823</v>
      </c>
      <c r="F49" s="3">
        <f>INT(HERCEGOV[[#This Row],[DATE_FIN]])</f>
        <v>43823</v>
      </c>
      <c r="G49"/>
    </row>
    <row r="50" spans="1:7" x14ac:dyDescent="0.25">
      <c r="A50" t="s">
        <v>34</v>
      </c>
      <c r="B50" s="1">
        <v>43518.626840277779</v>
      </c>
      <c r="C50" s="4">
        <v>43682</v>
      </c>
      <c r="D50" s="4">
        <v>43702.999305555553</v>
      </c>
      <c r="E50" s="3">
        <f>INT(HERCEGOV[[#This Row],[DATE_DEBUT]])</f>
        <v>43682</v>
      </c>
      <c r="F50" s="3">
        <f>INT(HERCEGOV[[#This Row],[DATE_FIN]])</f>
        <v>43702</v>
      </c>
      <c r="G50"/>
    </row>
    <row r="51" spans="1:7" x14ac:dyDescent="0.25">
      <c r="A51" t="s">
        <v>34</v>
      </c>
      <c r="B51" s="1">
        <v>43588.459178240744</v>
      </c>
      <c r="C51" s="4">
        <v>43616</v>
      </c>
      <c r="D51" s="4">
        <v>43616.999305555553</v>
      </c>
      <c r="E51" s="3">
        <f>INT(HERCEGOV[[#This Row],[DATE_DEBUT]])</f>
        <v>43616</v>
      </c>
      <c r="F51" s="3">
        <f>INT(HERCEGOV[[#This Row],[DATE_FIN]])</f>
        <v>43616</v>
      </c>
      <c r="G51"/>
    </row>
    <row r="52" spans="1:7" x14ac:dyDescent="0.25">
      <c r="A52" t="s">
        <v>34</v>
      </c>
      <c r="B52" s="1">
        <v>43495.492326388892</v>
      </c>
      <c r="C52" s="4">
        <v>43570</v>
      </c>
      <c r="D52" s="4">
        <v>43574.999305555553</v>
      </c>
      <c r="E52" s="3">
        <f>INT(HERCEGOV[[#This Row],[DATE_DEBUT]])</f>
        <v>43570</v>
      </c>
      <c r="F52" s="3">
        <f>INT(HERCEGOV[[#This Row],[DATE_FIN]])</f>
        <v>43574</v>
      </c>
      <c r="G52"/>
    </row>
    <row r="53" spans="1:7" x14ac:dyDescent="0.25">
      <c r="A53" t="s">
        <v>34</v>
      </c>
      <c r="B53" s="1">
        <v>43517.633773148147</v>
      </c>
      <c r="C53" s="4">
        <v>43524</v>
      </c>
      <c r="D53" s="4">
        <v>43525.999305555553</v>
      </c>
      <c r="E53" s="3">
        <f>INT(HERCEGOV[[#This Row],[DATE_DEBUT]])</f>
        <v>43524</v>
      </c>
      <c r="F53" s="3">
        <f>INT(HERCEGOV[[#This Row],[DATE_FIN]])</f>
        <v>43525</v>
      </c>
      <c r="G53"/>
    </row>
    <row r="54" spans="1:7" x14ac:dyDescent="0.25">
      <c r="A54" t="s">
        <v>34</v>
      </c>
      <c r="B54" s="1">
        <v>43376.359942129631</v>
      </c>
      <c r="C54" s="4">
        <v>43458</v>
      </c>
      <c r="D54" s="4">
        <v>43467.999305555553</v>
      </c>
      <c r="E54" s="3">
        <f>INT(HERCEGOV[[#This Row],[DATE_DEBUT]])</f>
        <v>43458</v>
      </c>
      <c r="F54" s="3">
        <f>INT(HERCEGOV[[#This Row],[DATE_FIN]])</f>
        <v>43467</v>
      </c>
      <c r="G54"/>
    </row>
    <row r="55" spans="1:7" x14ac:dyDescent="0.25">
      <c r="A55" t="s">
        <v>34</v>
      </c>
      <c r="B55" s="1">
        <v>43150.349537037036</v>
      </c>
      <c r="C55" s="4">
        <v>43318</v>
      </c>
      <c r="D55" s="4">
        <v>43338.999305555553</v>
      </c>
      <c r="E55" s="3">
        <f>INT(HERCEGOV[[#This Row],[DATE_DEBUT]])</f>
        <v>43318</v>
      </c>
      <c r="F55" s="3">
        <f>INT(HERCEGOV[[#This Row],[DATE_FIN]])</f>
        <v>43338</v>
      </c>
      <c r="G55"/>
    </row>
    <row r="56" spans="1:7" x14ac:dyDescent="0.25">
      <c r="A56" t="s">
        <v>34</v>
      </c>
      <c r="B56" s="1">
        <v>43237.297581018516</v>
      </c>
      <c r="C56" s="4">
        <v>43241</v>
      </c>
      <c r="D56" s="4">
        <v>43241.999305555553</v>
      </c>
      <c r="E56" s="3">
        <f>INT(HERCEGOV[[#This Row],[DATE_DEBUT]])</f>
        <v>43241</v>
      </c>
      <c r="F56" s="3">
        <f>INT(HERCEGOV[[#This Row],[DATE_FIN]])</f>
        <v>43241</v>
      </c>
      <c r="G56"/>
    </row>
    <row r="57" spans="1:7" x14ac:dyDescent="0.25">
      <c r="A57" t="s">
        <v>34</v>
      </c>
      <c r="B57" s="1">
        <v>43166.551400462966</v>
      </c>
      <c r="C57" s="4">
        <v>43227</v>
      </c>
      <c r="D57" s="4">
        <v>43233.999305555553</v>
      </c>
      <c r="E57" s="3">
        <f>INT(HERCEGOV[[#This Row],[DATE_DEBUT]])</f>
        <v>43227</v>
      </c>
      <c r="F57" s="3">
        <f>INT(HERCEGOV[[#This Row],[DATE_FIN]])</f>
        <v>43233</v>
      </c>
      <c r="G57"/>
    </row>
    <row r="58" spans="1:7" x14ac:dyDescent="0.25">
      <c r="A58" t="s">
        <v>34</v>
      </c>
      <c r="B58" s="1">
        <v>43116.323298611111</v>
      </c>
      <c r="C58" s="4">
        <v>43220</v>
      </c>
      <c r="D58" s="4">
        <v>43220.999305555553</v>
      </c>
      <c r="E58" s="3">
        <f>INT(HERCEGOV[[#This Row],[DATE_DEBUT]])</f>
        <v>43220</v>
      </c>
      <c r="F58" s="3">
        <f>INT(HERCEGOV[[#This Row],[DATE_FIN]])</f>
        <v>43220</v>
      </c>
      <c r="G58"/>
    </row>
    <row r="59" spans="1:7" x14ac:dyDescent="0.25">
      <c r="A59" t="s">
        <v>34</v>
      </c>
      <c r="B59" s="1">
        <v>43116.314525462964</v>
      </c>
      <c r="C59" s="4">
        <v>43206</v>
      </c>
      <c r="D59" s="4">
        <v>43212.999305555553</v>
      </c>
      <c r="E59" s="3">
        <f>INT(HERCEGOV[[#This Row],[DATE_DEBUT]])</f>
        <v>43206</v>
      </c>
      <c r="F59" s="3">
        <f>INT(HERCEGOV[[#This Row],[DATE_FIN]])</f>
        <v>43212</v>
      </c>
      <c r="G59"/>
    </row>
    <row r="60" spans="1:7" x14ac:dyDescent="0.25">
      <c r="A60" t="s">
        <v>34</v>
      </c>
      <c r="B60" s="1">
        <v>43153.363587962966</v>
      </c>
      <c r="C60" s="4">
        <v>43157</v>
      </c>
      <c r="D60" s="4">
        <v>43157.999305555553</v>
      </c>
      <c r="E60" s="3">
        <f>INT(HERCEGOV[[#This Row],[DATE_DEBUT]])</f>
        <v>43157</v>
      </c>
      <c r="F60" s="3">
        <f>INT(HERCEGOV[[#This Row],[DATE_FIN]])</f>
        <v>43157</v>
      </c>
      <c r="G60"/>
    </row>
    <row r="61" spans="1:7" x14ac:dyDescent="0.25">
      <c r="A61" t="s">
        <v>34</v>
      </c>
      <c r="B61" s="1">
        <v>43005.699652777781</v>
      </c>
      <c r="C61" s="4">
        <v>43095</v>
      </c>
      <c r="D61" s="4">
        <v>43102.999305555553</v>
      </c>
      <c r="E61" s="3">
        <f>INT(HERCEGOV[[#This Row],[DATE_DEBUT]])</f>
        <v>43095</v>
      </c>
      <c r="F61" s="3">
        <f>INT(HERCEGOV[[#This Row],[DATE_FIN]])</f>
        <v>43102</v>
      </c>
      <c r="G61"/>
    </row>
    <row r="62" spans="1:7" x14ac:dyDescent="0.25">
      <c r="A62" t="s">
        <v>34</v>
      </c>
      <c r="B62" s="1">
        <v>42835.425034722219</v>
      </c>
      <c r="C62" s="4">
        <v>42971</v>
      </c>
      <c r="D62" s="4">
        <v>42971.999305555553</v>
      </c>
      <c r="E62" s="3">
        <f>INT(HERCEGOV[[#This Row],[DATE_DEBUT]])</f>
        <v>42971</v>
      </c>
      <c r="F62" s="3">
        <f>INT(HERCEGOV[[#This Row],[DATE_FIN]])</f>
        <v>42971</v>
      </c>
      <c r="G62"/>
    </row>
    <row r="63" spans="1:7" x14ac:dyDescent="0.25">
      <c r="A63" t="s">
        <v>34</v>
      </c>
      <c r="B63" s="1">
        <v>42831.706550925926</v>
      </c>
      <c r="C63" s="4">
        <v>42947</v>
      </c>
      <c r="D63" s="4">
        <v>42970.999305555553</v>
      </c>
      <c r="E63" s="3">
        <f>INT(HERCEGOV[[#This Row],[DATE_DEBUT]])</f>
        <v>42947</v>
      </c>
      <c r="F63" s="3">
        <f>INT(HERCEGOV[[#This Row],[DATE_FIN]])</f>
        <v>42970</v>
      </c>
      <c r="G63"/>
    </row>
    <row r="64" spans="1:7" x14ac:dyDescent="0.25">
      <c r="A64" t="s">
        <v>34</v>
      </c>
      <c r="B64" s="1">
        <v>42905.438009259262</v>
      </c>
      <c r="C64" s="4">
        <v>42891</v>
      </c>
      <c r="D64" s="4">
        <v>42891.999305555553</v>
      </c>
      <c r="E64" s="3">
        <f>INT(HERCEGOV[[#This Row],[DATE_DEBUT]])</f>
        <v>42891</v>
      </c>
      <c r="F64" s="3">
        <f>INT(HERCEGOV[[#This Row],[DATE_FIN]])</f>
        <v>42891</v>
      </c>
      <c r="G64"/>
    </row>
    <row r="65" spans="1:7" x14ac:dyDescent="0.25">
      <c r="A65" t="s">
        <v>34</v>
      </c>
      <c r="B65" s="1">
        <v>42741.556423611109</v>
      </c>
      <c r="C65" s="4">
        <v>42852</v>
      </c>
      <c r="D65" s="4">
        <v>42852.999305555553</v>
      </c>
      <c r="E65" s="3">
        <f>INT(HERCEGOV[[#This Row],[DATE_DEBUT]])</f>
        <v>42852</v>
      </c>
      <c r="F65" s="3">
        <f>INT(HERCEGOV[[#This Row],[DATE_FIN]])</f>
        <v>42852</v>
      </c>
      <c r="G65"/>
    </row>
    <row r="66" spans="1:7" x14ac:dyDescent="0.25">
      <c r="A66" t="s">
        <v>34</v>
      </c>
      <c r="B66" s="1">
        <v>42741.556423611109</v>
      </c>
      <c r="C66" s="4">
        <v>42849</v>
      </c>
      <c r="D66" s="4">
        <v>42851.999305555553</v>
      </c>
      <c r="E66" s="3">
        <f>INT(HERCEGOV[[#This Row],[DATE_DEBUT]])</f>
        <v>42849</v>
      </c>
      <c r="F66" s="3">
        <f>INT(HERCEGOV[[#This Row],[DATE_FIN]])</f>
        <v>42851</v>
      </c>
      <c r="G66"/>
    </row>
    <row r="67" spans="1:7" x14ac:dyDescent="0.25">
      <c r="A67" t="s">
        <v>34</v>
      </c>
      <c r="B67" s="1">
        <v>42781.589583333334</v>
      </c>
      <c r="C67" s="4">
        <v>42794</v>
      </c>
      <c r="D67" s="4">
        <v>42794.999305555553</v>
      </c>
      <c r="E67" s="3">
        <f>INT(HERCEGOV[[#This Row],[DATE_DEBUT]])</f>
        <v>42794</v>
      </c>
      <c r="F67" s="3">
        <f>INT(HERCEGOV[[#This Row],[DATE_FIN]])</f>
        <v>42794</v>
      </c>
      <c r="G67"/>
    </row>
    <row r="68" spans="1:7" x14ac:dyDescent="0.25">
      <c r="A68" t="s">
        <v>34</v>
      </c>
      <c r="B68" s="1">
        <v>42754.48709490741</v>
      </c>
      <c r="C68" s="4">
        <v>42751</v>
      </c>
      <c r="D68" s="4">
        <v>42751.999305555553</v>
      </c>
      <c r="E68" s="3">
        <f>INT(HERCEGOV[[#This Row],[DATE_DEBUT]])</f>
        <v>42751</v>
      </c>
      <c r="F68" s="3">
        <f>INT(HERCEGOV[[#This Row],[DATE_FIN]])</f>
        <v>42751</v>
      </c>
      <c r="G68"/>
    </row>
    <row r="69" spans="1:7" x14ac:dyDescent="0.25">
      <c r="A69" t="s">
        <v>34</v>
      </c>
      <c r="B69" s="1">
        <v>42480.568576388891</v>
      </c>
      <c r="C69" s="4">
        <v>42730</v>
      </c>
      <c r="D69" s="4">
        <v>42736.999305555553</v>
      </c>
      <c r="E69" s="3">
        <f>INT(HERCEGOV[[#This Row],[DATE_DEBUT]])</f>
        <v>42730</v>
      </c>
      <c r="F69" s="3">
        <f>INT(HERCEGOV[[#This Row],[DATE_FIN]])</f>
        <v>42736</v>
      </c>
      <c r="G69"/>
    </row>
    <row r="70" spans="1:7" x14ac:dyDescent="0.25">
      <c r="A70" t="s">
        <v>34</v>
      </c>
      <c r="B70" s="1">
        <v>42480.583912037036</v>
      </c>
      <c r="C70" s="4">
        <v>42674</v>
      </c>
      <c r="D70" s="4">
        <v>42674.999305555553</v>
      </c>
      <c r="E70" s="3">
        <f>INT(HERCEGOV[[#This Row],[DATE_DEBUT]])</f>
        <v>42674</v>
      </c>
      <c r="F70" s="3">
        <f>INT(HERCEGOV[[#This Row],[DATE_FIN]])</f>
        <v>42674</v>
      </c>
      <c r="G70"/>
    </row>
    <row r="71" spans="1:7" x14ac:dyDescent="0.25">
      <c r="A71" t="s">
        <v>34</v>
      </c>
      <c r="B71" s="1">
        <v>42480.567430555559</v>
      </c>
      <c r="C71" s="4">
        <v>42604</v>
      </c>
      <c r="D71" s="4">
        <v>42606.999305555553</v>
      </c>
      <c r="E71" s="3">
        <f>INT(HERCEGOV[[#This Row],[DATE_DEBUT]])</f>
        <v>42604</v>
      </c>
      <c r="F71" s="3">
        <f>INT(HERCEGOV[[#This Row],[DATE_FIN]])</f>
        <v>42606</v>
      </c>
      <c r="G71"/>
    </row>
    <row r="72" spans="1:7" x14ac:dyDescent="0.25">
      <c r="A72" t="s">
        <v>34</v>
      </c>
      <c r="B72" s="1">
        <v>42418.366064814814</v>
      </c>
      <c r="C72" s="4">
        <v>42583</v>
      </c>
      <c r="D72" s="4">
        <v>42603.999305555553</v>
      </c>
      <c r="E72" s="3">
        <f>INT(HERCEGOV[[#This Row],[DATE_DEBUT]])</f>
        <v>42583</v>
      </c>
      <c r="F72" s="3">
        <f>INT(HERCEGOV[[#This Row],[DATE_FIN]])</f>
        <v>42603</v>
      </c>
      <c r="G72"/>
    </row>
    <row r="73" spans="1:7" x14ac:dyDescent="0.25">
      <c r="A73" t="s">
        <v>34</v>
      </c>
      <c r="B73" s="1">
        <v>42502.347395833334</v>
      </c>
      <c r="C73" s="4">
        <v>42506</v>
      </c>
      <c r="D73" s="4">
        <v>42506.999305555553</v>
      </c>
      <c r="E73" s="3">
        <f>INT(HERCEGOV[[#This Row],[DATE_DEBUT]])</f>
        <v>42506</v>
      </c>
      <c r="F73" s="3">
        <f>INT(HERCEGOV[[#This Row],[DATE_FIN]])</f>
        <v>42506</v>
      </c>
      <c r="G73"/>
    </row>
    <row r="74" spans="1:7" x14ac:dyDescent="0.25">
      <c r="A74" t="s">
        <v>34</v>
      </c>
      <c r="B74" s="1">
        <v>42383.542916666665</v>
      </c>
      <c r="C74" s="4">
        <v>42474</v>
      </c>
      <c r="D74" s="4">
        <v>42474.999305555553</v>
      </c>
      <c r="E74" s="3">
        <f>INT(HERCEGOV[[#This Row],[DATE_DEBUT]])</f>
        <v>42474</v>
      </c>
      <c r="F74" s="3">
        <f>INT(HERCEGOV[[#This Row],[DATE_FIN]])</f>
        <v>42474</v>
      </c>
      <c r="G74"/>
    </row>
    <row r="75" spans="1:7" x14ac:dyDescent="0.25">
      <c r="A75" t="s">
        <v>34</v>
      </c>
      <c r="B75" s="1">
        <v>42383.541932870372</v>
      </c>
      <c r="C75" s="4">
        <v>42471</v>
      </c>
      <c r="D75" s="4">
        <v>42473.999305555553</v>
      </c>
      <c r="E75" s="3">
        <f>INT(HERCEGOV[[#This Row],[DATE_DEBUT]])</f>
        <v>42471</v>
      </c>
      <c r="F75" s="3">
        <f>INT(HERCEGOV[[#This Row],[DATE_FIN]])</f>
        <v>42473</v>
      </c>
      <c r="G75"/>
    </row>
    <row r="76" spans="1:7" x14ac:dyDescent="0.25">
      <c r="A76" t="s">
        <v>34</v>
      </c>
      <c r="B76" s="1">
        <v>42264.554143518515</v>
      </c>
      <c r="C76" s="4">
        <v>42362</v>
      </c>
      <c r="D76" s="4">
        <v>42372.999305555553</v>
      </c>
      <c r="E76" s="3">
        <f>INT(HERCEGOV[[#This Row],[DATE_DEBUT]])</f>
        <v>42362</v>
      </c>
      <c r="F76" s="3">
        <f>INT(HERCEGOV[[#This Row],[DATE_FIN]])</f>
        <v>42372</v>
      </c>
      <c r="G76"/>
    </row>
    <row r="77" spans="1:7" x14ac:dyDescent="0.25">
      <c r="A77" t="s">
        <v>34</v>
      </c>
      <c r="B77" s="1">
        <v>42352.640925925924</v>
      </c>
      <c r="C77" s="4">
        <v>42360</v>
      </c>
      <c r="D77" s="4">
        <v>42361.999305555553</v>
      </c>
      <c r="E77" s="3">
        <f>INT(HERCEGOV[[#This Row],[DATE_DEBUT]])</f>
        <v>42360</v>
      </c>
      <c r="F77" s="3">
        <f>INT(HERCEGOV[[#This Row],[DATE_FIN]])</f>
        <v>42361</v>
      </c>
      <c r="G77"/>
    </row>
    <row r="78" spans="1:7" x14ac:dyDescent="0.25">
      <c r="A78" t="s">
        <v>34</v>
      </c>
      <c r="B78" s="1">
        <v>42296.537175925929</v>
      </c>
      <c r="C78" s="4">
        <v>42303</v>
      </c>
      <c r="D78" s="4">
        <v>42303.999305555553</v>
      </c>
      <c r="E78" s="3">
        <f>INT(HERCEGOV[[#This Row],[DATE_DEBUT]])</f>
        <v>42303</v>
      </c>
      <c r="F78" s="3">
        <f>INT(HERCEGOV[[#This Row],[DATE_FIN]])</f>
        <v>42303</v>
      </c>
      <c r="G78"/>
    </row>
    <row r="79" spans="1:7" x14ac:dyDescent="0.25">
      <c r="A79" t="s">
        <v>34</v>
      </c>
      <c r="B79" s="1">
        <v>42257.584722222222</v>
      </c>
      <c r="C79" s="4">
        <v>42256</v>
      </c>
      <c r="D79" s="4">
        <v>42256.999305555553</v>
      </c>
      <c r="E79" s="3">
        <f>INT(HERCEGOV[[#This Row],[DATE_DEBUT]])</f>
        <v>42256</v>
      </c>
      <c r="F79" s="3">
        <f>INT(HERCEGOV[[#This Row],[DATE_FIN]])</f>
        <v>42256</v>
      </c>
      <c r="G79"/>
    </row>
    <row r="80" spans="1:7" x14ac:dyDescent="0.25">
      <c r="A80" t="s">
        <v>34</v>
      </c>
      <c r="B80" s="1">
        <v>42153.589201388888</v>
      </c>
      <c r="C80" s="4">
        <v>42219</v>
      </c>
      <c r="D80" s="4">
        <v>42239.999305555553</v>
      </c>
      <c r="E80" s="3">
        <f>INT(HERCEGOV[[#This Row],[DATE_DEBUT]])</f>
        <v>42219</v>
      </c>
      <c r="F80" s="3">
        <f>INT(HERCEGOV[[#This Row],[DATE_FIN]])</f>
        <v>42239</v>
      </c>
      <c r="G80"/>
    </row>
    <row r="81" spans="1:7" x14ac:dyDescent="0.25">
      <c r="A81" t="s">
        <v>34</v>
      </c>
      <c r="B81" s="1">
        <v>42153.571562500001</v>
      </c>
      <c r="C81" s="4">
        <v>42201</v>
      </c>
      <c r="D81" s="4">
        <v>42201.999305555553</v>
      </c>
      <c r="E81" s="3">
        <f>INT(HERCEGOV[[#This Row],[DATE_DEBUT]])</f>
        <v>42201</v>
      </c>
      <c r="F81" s="3">
        <f>INT(HERCEGOV[[#This Row],[DATE_FIN]])</f>
        <v>42201</v>
      </c>
      <c r="G81"/>
    </row>
    <row r="82" spans="1:7" x14ac:dyDescent="0.25">
      <c r="A82" t="s">
        <v>34</v>
      </c>
      <c r="B82" s="1">
        <v>42153.571562500001</v>
      </c>
      <c r="C82" s="4">
        <v>42200</v>
      </c>
      <c r="D82" s="4">
        <v>42200.999305555553</v>
      </c>
      <c r="E82" s="3">
        <f>INT(HERCEGOV[[#This Row],[DATE_DEBUT]])</f>
        <v>42200</v>
      </c>
      <c r="F82" s="3">
        <f>INT(HERCEGOV[[#This Row],[DATE_FIN]])</f>
        <v>42200</v>
      </c>
      <c r="G82"/>
    </row>
    <row r="83" spans="1:7" x14ac:dyDescent="0.25">
      <c r="A83" t="s">
        <v>34</v>
      </c>
      <c r="B83" s="1">
        <v>42153.571562500001</v>
      </c>
      <c r="C83" s="4">
        <v>42198</v>
      </c>
      <c r="D83" s="4">
        <v>42198.999305555553</v>
      </c>
      <c r="E83" s="3">
        <f>INT(HERCEGOV[[#This Row],[DATE_DEBUT]])</f>
        <v>42198</v>
      </c>
      <c r="F83" s="3">
        <f>INT(HERCEGOV[[#This Row],[DATE_FIN]])</f>
        <v>42198</v>
      </c>
      <c r="G83"/>
    </row>
    <row r="84" spans="1:7" x14ac:dyDescent="0.25">
      <c r="A84" t="s">
        <v>34</v>
      </c>
      <c r="B84" s="1">
        <v>42185.668182870373</v>
      </c>
      <c r="C84" s="4">
        <v>42192</v>
      </c>
      <c r="D84" s="4">
        <v>42192.999305555553</v>
      </c>
      <c r="E84" s="3">
        <f>INT(HERCEGOV[[#This Row],[DATE_DEBUT]])</f>
        <v>42192</v>
      </c>
      <c r="F84" s="3">
        <f>INT(HERCEGOV[[#This Row],[DATE_FIN]])</f>
        <v>42192</v>
      </c>
      <c r="G84"/>
    </row>
    <row r="85" spans="1:7" x14ac:dyDescent="0.25">
      <c r="A85" t="s">
        <v>34</v>
      </c>
      <c r="B85" s="1">
        <v>42040.295277777775</v>
      </c>
      <c r="C85" s="4">
        <v>42117</v>
      </c>
      <c r="D85" s="4">
        <v>42117.999305555553</v>
      </c>
      <c r="E85" s="3">
        <f>INT(HERCEGOV[[#This Row],[DATE_DEBUT]])</f>
        <v>42117</v>
      </c>
      <c r="F85" s="3">
        <f>INT(HERCEGOV[[#This Row],[DATE_FIN]])</f>
        <v>42117</v>
      </c>
      <c r="G85"/>
    </row>
    <row r="86" spans="1:7" x14ac:dyDescent="0.25">
      <c r="A86" t="s">
        <v>34</v>
      </c>
      <c r="B86" s="1">
        <v>42040.295277777775</v>
      </c>
      <c r="C86" s="4">
        <v>42114</v>
      </c>
      <c r="D86" s="4">
        <v>42116.999305555553</v>
      </c>
      <c r="E86" s="3">
        <f>INT(HERCEGOV[[#This Row],[DATE_DEBUT]])</f>
        <v>42114</v>
      </c>
      <c r="F86" s="3">
        <f>INT(HERCEGOV[[#This Row],[DATE_FIN]])</f>
        <v>42116</v>
      </c>
      <c r="G86"/>
    </row>
    <row r="87" spans="1:7" x14ac:dyDescent="0.25">
      <c r="A87" t="s">
        <v>34</v>
      </c>
      <c r="B87" s="1">
        <v>41962.424618055556</v>
      </c>
      <c r="C87" s="4">
        <v>42002</v>
      </c>
      <c r="D87" s="4">
        <v>42008.999305555553</v>
      </c>
      <c r="E87" s="3">
        <f>INT(HERCEGOV[[#This Row],[DATE_DEBUT]])</f>
        <v>42002</v>
      </c>
      <c r="F87" s="3">
        <f>INT(HERCEGOV[[#This Row],[DATE_FIN]])</f>
        <v>42008</v>
      </c>
      <c r="G87"/>
    </row>
    <row r="88" spans="1:7" x14ac:dyDescent="0.25">
      <c r="A88" t="s">
        <v>34</v>
      </c>
      <c r="B88" s="1">
        <v>41974.411828703705</v>
      </c>
      <c r="C88" s="4">
        <v>41981</v>
      </c>
      <c r="D88" s="4">
        <v>41981.5</v>
      </c>
      <c r="E88" s="3">
        <f>INT(HERCEGOV[[#This Row],[DATE_DEBUT]])</f>
        <v>41981</v>
      </c>
      <c r="F88" s="3">
        <f>INT(HERCEGOV[[#This Row],[DATE_FIN]])</f>
        <v>41981</v>
      </c>
      <c r="G88"/>
    </row>
    <row r="89" spans="1:7" x14ac:dyDescent="0.25">
      <c r="A89" t="s">
        <v>34</v>
      </c>
      <c r="B89" s="1">
        <v>41947.343946759262</v>
      </c>
      <c r="C89" s="4">
        <v>41953</v>
      </c>
      <c r="D89" s="4">
        <v>41953.999305555553</v>
      </c>
      <c r="E89" s="3">
        <f>INT(HERCEGOV[[#This Row],[DATE_DEBUT]])</f>
        <v>41953</v>
      </c>
      <c r="F89" s="3">
        <f>INT(HERCEGOV[[#This Row],[DATE_FIN]])</f>
        <v>41953</v>
      </c>
      <c r="G89"/>
    </row>
    <row r="90" spans="1:7" x14ac:dyDescent="0.25">
      <c r="A90" t="s">
        <v>34</v>
      </c>
      <c r="B90" s="1">
        <v>41932.294583333336</v>
      </c>
      <c r="C90" s="4">
        <v>41933</v>
      </c>
      <c r="D90" s="4">
        <v>41933.493055555555</v>
      </c>
      <c r="E90" s="3">
        <f>INT(HERCEGOV[[#This Row],[DATE_DEBUT]])</f>
        <v>41933</v>
      </c>
      <c r="F90" s="3">
        <f>INT(HERCEGOV[[#This Row],[DATE_FIN]])</f>
        <v>41933</v>
      </c>
      <c r="G90"/>
    </row>
    <row r="91" spans="1:7" x14ac:dyDescent="0.25">
      <c r="A91" t="s">
        <v>34</v>
      </c>
      <c r="B91" s="1">
        <v>41813.31490740741</v>
      </c>
      <c r="C91" s="4">
        <v>41855</v>
      </c>
      <c r="D91" s="4">
        <v>41875.999305555553</v>
      </c>
      <c r="E91" s="3">
        <f>INT(HERCEGOV[[#This Row],[DATE_DEBUT]])</f>
        <v>41855</v>
      </c>
      <c r="F91" s="3">
        <f>INT(HERCEGOV[[#This Row],[DATE_FIN]])</f>
        <v>41875</v>
      </c>
      <c r="G91"/>
    </row>
    <row r="92" spans="1:7" x14ac:dyDescent="0.25">
      <c r="A92" t="s">
        <v>34</v>
      </c>
      <c r="B92" s="1">
        <v>41717.487187500003</v>
      </c>
      <c r="C92" s="4">
        <v>41743</v>
      </c>
      <c r="D92" s="4">
        <v>41745.999305555553</v>
      </c>
      <c r="E92" s="3">
        <f>INT(HERCEGOV[[#This Row],[DATE_DEBUT]])</f>
        <v>41743</v>
      </c>
      <c r="F92" s="3">
        <f>INT(HERCEGOV[[#This Row],[DATE_FIN]])</f>
        <v>41745</v>
      </c>
      <c r="G92"/>
    </row>
    <row r="93" spans="1:7" x14ac:dyDescent="0.25">
      <c r="A93" t="s">
        <v>34</v>
      </c>
      <c r="B93" s="1">
        <v>41610.592175925929</v>
      </c>
      <c r="C93" s="4">
        <v>41638</v>
      </c>
      <c r="D93" s="4">
        <v>41644.999305555553</v>
      </c>
      <c r="E93" s="3">
        <f>INT(HERCEGOV[[#This Row],[DATE_DEBUT]])</f>
        <v>41638</v>
      </c>
      <c r="F93" s="3">
        <f>INT(HERCEGOV[[#This Row],[DATE_FIN]])</f>
        <v>41644</v>
      </c>
      <c r="G93"/>
    </row>
    <row r="94" spans="1:7" x14ac:dyDescent="0.25">
      <c r="A94" t="s">
        <v>34</v>
      </c>
      <c r="B94" s="1">
        <v>41610.592175925929</v>
      </c>
      <c r="C94" s="4">
        <v>41634</v>
      </c>
      <c r="D94" s="4">
        <v>41634.999305555553</v>
      </c>
      <c r="E94" s="3">
        <f>INT(HERCEGOV[[#This Row],[DATE_DEBUT]])</f>
        <v>41634</v>
      </c>
      <c r="F94" s="3">
        <f>INT(HERCEGOV[[#This Row],[DATE_FIN]])</f>
        <v>41634</v>
      </c>
      <c r="G94"/>
    </row>
    <row r="95" spans="1:7" x14ac:dyDescent="0.25">
      <c r="A95" t="s">
        <v>34</v>
      </c>
      <c r="B95" s="1">
        <v>41463.594861111109</v>
      </c>
      <c r="C95" s="4">
        <v>41520</v>
      </c>
      <c r="D95" s="4">
        <v>41520.999305555553</v>
      </c>
      <c r="E95" s="3">
        <f>INT(HERCEGOV[[#This Row],[DATE_DEBUT]])</f>
        <v>41520</v>
      </c>
      <c r="F95" s="3">
        <f>INT(HERCEGOV[[#This Row],[DATE_FIN]])</f>
        <v>41520</v>
      </c>
      <c r="G95"/>
    </row>
    <row r="96" spans="1:7" x14ac:dyDescent="0.25">
      <c r="A96" t="s">
        <v>34</v>
      </c>
      <c r="B96" s="1">
        <v>41463.595914351848</v>
      </c>
      <c r="C96" s="4">
        <v>41484</v>
      </c>
      <c r="D96" s="4">
        <v>41511.999305555553</v>
      </c>
      <c r="E96" s="3">
        <f>INT(HERCEGOV[[#This Row],[DATE_DEBUT]])</f>
        <v>41484</v>
      </c>
      <c r="F96" s="3">
        <f>INT(HERCEGOV[[#This Row],[DATE_FIN]])</f>
        <v>41511</v>
      </c>
      <c r="G96"/>
    </row>
    <row r="97" spans="1:7" x14ac:dyDescent="0.25">
      <c r="A97" t="s">
        <v>34</v>
      </c>
      <c r="B97" s="1">
        <v>41281.399050925924</v>
      </c>
      <c r="C97" s="4">
        <v>41404</v>
      </c>
      <c r="D97" s="4">
        <v>41404.999305555553</v>
      </c>
      <c r="E97" s="3">
        <f>INT(HERCEGOV[[#This Row],[DATE_DEBUT]])</f>
        <v>41404</v>
      </c>
      <c r="F97" s="3">
        <f>INT(HERCEGOV[[#This Row],[DATE_FIN]])</f>
        <v>41404</v>
      </c>
      <c r="G97"/>
    </row>
    <row r="98" spans="1:7" x14ac:dyDescent="0.25">
      <c r="A98" t="s">
        <v>34</v>
      </c>
      <c r="B98" s="1">
        <v>41281.399050925924</v>
      </c>
      <c r="C98" s="4">
        <v>41393</v>
      </c>
      <c r="D98" s="4">
        <v>41394.999305555553</v>
      </c>
      <c r="E98" s="3">
        <f>INT(HERCEGOV[[#This Row],[DATE_DEBUT]])</f>
        <v>41393</v>
      </c>
      <c r="F98" s="3">
        <f>INT(HERCEGOV[[#This Row],[DATE_FIN]])</f>
        <v>41394</v>
      </c>
      <c r="G98"/>
    </row>
    <row r="99" spans="1:7" x14ac:dyDescent="0.25">
      <c r="A99" t="s">
        <v>34</v>
      </c>
      <c r="B99" s="1">
        <v>41306.704571759263</v>
      </c>
      <c r="C99" s="4">
        <v>41304</v>
      </c>
      <c r="D99" s="4">
        <v>41304.999305555553</v>
      </c>
      <c r="E99" s="3">
        <f>INT(HERCEGOV[[#This Row],[DATE_DEBUT]])</f>
        <v>41304</v>
      </c>
      <c r="F99" s="3">
        <f>INT(HERCEGOV[[#This Row],[DATE_FIN]])</f>
        <v>41304</v>
      </c>
      <c r="G99"/>
    </row>
    <row r="100" spans="1:7" x14ac:dyDescent="0.25">
      <c r="A100" t="s">
        <v>34</v>
      </c>
      <c r="B100" s="1">
        <v>41250.435115740744</v>
      </c>
      <c r="C100" s="4">
        <v>41267</v>
      </c>
      <c r="D100" s="4">
        <v>41271.999305555553</v>
      </c>
      <c r="E100" s="3">
        <f>INT(HERCEGOV[[#This Row],[DATE_DEBUT]])</f>
        <v>41267</v>
      </c>
      <c r="F100" s="3">
        <f>INT(HERCEGOV[[#This Row],[DATE_FIN]])</f>
        <v>41271</v>
      </c>
      <c r="G100"/>
    </row>
    <row r="101" spans="1:7" x14ac:dyDescent="0.25">
      <c r="A101" t="s">
        <v>34</v>
      </c>
      <c r="B101" s="1">
        <v>41226.361886574072</v>
      </c>
      <c r="C101" s="4">
        <v>41228</v>
      </c>
      <c r="D101" s="4">
        <v>41228.999305555553</v>
      </c>
      <c r="E101" s="3">
        <f>INT(HERCEGOV[[#This Row],[DATE_DEBUT]])</f>
        <v>41228</v>
      </c>
      <c r="F101" s="3">
        <f>INT(HERCEGOV[[#This Row],[DATE_FIN]])</f>
        <v>41228</v>
      </c>
      <c r="G101"/>
    </row>
    <row r="102" spans="1:7" x14ac:dyDescent="0.25">
      <c r="A102" t="s">
        <v>34</v>
      </c>
      <c r="B102" s="1">
        <v>40990.653043981481</v>
      </c>
      <c r="C102" s="4">
        <v>41141</v>
      </c>
      <c r="D102" s="4">
        <v>41145.999305555553</v>
      </c>
      <c r="E102" s="3">
        <f>INT(HERCEGOV[[#This Row],[DATE_DEBUT]])</f>
        <v>41141</v>
      </c>
      <c r="F102" s="3">
        <f>INT(HERCEGOV[[#This Row],[DATE_FIN]])</f>
        <v>41145</v>
      </c>
      <c r="G102"/>
    </row>
    <row r="103" spans="1:7" x14ac:dyDescent="0.25">
      <c r="A103" t="s">
        <v>34</v>
      </c>
      <c r="B103" s="1">
        <v>40990.650312500002</v>
      </c>
      <c r="C103" s="4">
        <v>41137</v>
      </c>
      <c r="D103" s="4">
        <v>41138.999305555553</v>
      </c>
      <c r="E103" s="3">
        <f>INT(HERCEGOV[[#This Row],[DATE_DEBUT]])</f>
        <v>41137</v>
      </c>
      <c r="F103" s="3">
        <f>INT(HERCEGOV[[#This Row],[DATE_FIN]])</f>
        <v>41138</v>
      </c>
      <c r="G103"/>
    </row>
    <row r="104" spans="1:7" x14ac:dyDescent="0.25">
      <c r="A104" t="s">
        <v>34</v>
      </c>
      <c r="B104" s="1">
        <v>40990.650312500002</v>
      </c>
      <c r="C104" s="4">
        <v>41135</v>
      </c>
      <c r="D104" s="4">
        <v>41135.999305555553</v>
      </c>
      <c r="E104" s="3">
        <f>INT(HERCEGOV[[#This Row],[DATE_DEBUT]])</f>
        <v>41135</v>
      </c>
      <c r="F104" s="3">
        <f>INT(HERCEGOV[[#This Row],[DATE_FIN]])</f>
        <v>41135</v>
      </c>
      <c r="G104"/>
    </row>
    <row r="105" spans="1:7" x14ac:dyDescent="0.25">
      <c r="A105" t="s">
        <v>34</v>
      </c>
      <c r="B105" s="1">
        <v>40990.649016203701</v>
      </c>
      <c r="C105" s="4">
        <v>41120</v>
      </c>
      <c r="D105" s="4">
        <v>41131.999305555553</v>
      </c>
      <c r="E105" s="3">
        <f>INT(HERCEGOV[[#This Row],[DATE_DEBUT]])</f>
        <v>41120</v>
      </c>
      <c r="F105" s="3">
        <f>INT(HERCEGOV[[#This Row],[DATE_FIN]])</f>
        <v>41131</v>
      </c>
      <c r="G105"/>
    </row>
    <row r="106" spans="1:7" x14ac:dyDescent="0.25">
      <c r="A106" t="s">
        <v>34</v>
      </c>
      <c r="B106" s="1">
        <v>40982.400983796295</v>
      </c>
      <c r="C106" s="4">
        <v>41029</v>
      </c>
      <c r="D106" s="4">
        <v>41029.999305555553</v>
      </c>
      <c r="E106" s="3">
        <f>INT(HERCEGOV[[#This Row],[DATE_DEBUT]])</f>
        <v>41029</v>
      </c>
      <c r="F106" s="3">
        <f>INT(HERCEGOV[[#This Row],[DATE_FIN]])</f>
        <v>41029</v>
      </c>
      <c r="G106"/>
    </row>
    <row r="107" spans="1:7" x14ac:dyDescent="0.25">
      <c r="A107" t="s">
        <v>34</v>
      </c>
      <c r="B107" s="1">
        <v>40914.535104166665</v>
      </c>
      <c r="C107" s="4">
        <v>41023</v>
      </c>
      <c r="D107" s="4">
        <v>41025.999305555553</v>
      </c>
      <c r="E107" s="3">
        <f>INT(HERCEGOV[[#This Row],[DATE_DEBUT]])</f>
        <v>41023</v>
      </c>
      <c r="F107" s="3">
        <f>INT(HERCEGOV[[#This Row],[DATE_FIN]])</f>
        <v>41025</v>
      </c>
      <c r="G107"/>
    </row>
    <row r="108" spans="1:7" x14ac:dyDescent="0.25">
      <c r="A108" t="s">
        <v>34</v>
      </c>
      <c r="B108" s="1">
        <v>40914.534131944441</v>
      </c>
      <c r="C108" s="4">
        <v>40959</v>
      </c>
      <c r="D108" s="4">
        <v>40960.999305555553</v>
      </c>
      <c r="E108" s="3">
        <f>INT(HERCEGOV[[#This Row],[DATE_DEBUT]])</f>
        <v>40959</v>
      </c>
      <c r="F108" s="3">
        <f>INT(HERCEGOV[[#This Row],[DATE_FIN]])</f>
        <v>40960</v>
      </c>
      <c r="G108"/>
    </row>
    <row r="109" spans="1:7" x14ac:dyDescent="0.25">
      <c r="A109" t="s">
        <v>34</v>
      </c>
      <c r="B109" s="1">
        <v>40877.436400462961</v>
      </c>
      <c r="C109" s="4">
        <v>40903</v>
      </c>
      <c r="D109" s="4">
        <v>40907.999305555553</v>
      </c>
      <c r="E109" s="3">
        <f>INT(HERCEGOV[[#This Row],[DATE_DEBUT]])</f>
        <v>40903</v>
      </c>
      <c r="F109" s="3">
        <f>INT(HERCEGOV[[#This Row],[DATE_FIN]])</f>
        <v>40907</v>
      </c>
      <c r="G109"/>
    </row>
    <row r="110" spans="1:7" x14ac:dyDescent="0.25">
      <c r="A110" t="s">
        <v>34</v>
      </c>
      <c r="B110" s="1">
        <v>40802.642071759263</v>
      </c>
      <c r="C110" s="4">
        <v>40827</v>
      </c>
      <c r="D110" s="4">
        <v>40827.999305555553</v>
      </c>
      <c r="E110" s="3">
        <f>INT(HERCEGOV[[#This Row],[DATE_DEBUT]])</f>
        <v>40827</v>
      </c>
      <c r="F110" s="3">
        <f>INT(HERCEGOV[[#This Row],[DATE_FIN]])</f>
        <v>40827</v>
      </c>
      <c r="G110"/>
    </row>
    <row r="111" spans="1:7" x14ac:dyDescent="0.25">
      <c r="A111" t="s">
        <v>34</v>
      </c>
      <c r="B111" s="1">
        <v>40723.302870370368</v>
      </c>
      <c r="C111" s="4">
        <v>40756</v>
      </c>
      <c r="D111" s="4">
        <v>40776.999305555553</v>
      </c>
      <c r="E111" s="3">
        <f>INT(HERCEGOV[[#This Row],[DATE_DEBUT]])</f>
        <v>40756</v>
      </c>
      <c r="F111" s="3">
        <f>INT(HERCEGOV[[#This Row],[DATE_FIN]])</f>
        <v>40776</v>
      </c>
      <c r="G111"/>
    </row>
    <row r="112" spans="1:7" x14ac:dyDescent="0.25">
      <c r="A112" t="s">
        <v>34</v>
      </c>
      <c r="B112" s="1">
        <v>40723.306574074071</v>
      </c>
      <c r="C112" s="4">
        <v>40737</v>
      </c>
      <c r="D112" s="4">
        <v>40737.999305555553</v>
      </c>
      <c r="E112" s="3">
        <f>INT(HERCEGOV[[#This Row],[DATE_DEBUT]])</f>
        <v>40737</v>
      </c>
      <c r="F112" s="3">
        <f>INT(HERCEGOV[[#This Row],[DATE_FIN]])</f>
        <v>40737</v>
      </c>
      <c r="G112"/>
    </row>
    <row r="113" spans="1:7" x14ac:dyDescent="0.25">
      <c r="A113" t="s">
        <v>34</v>
      </c>
      <c r="B113" s="1">
        <v>40662.30091435185</v>
      </c>
      <c r="C113" s="4">
        <v>40707</v>
      </c>
      <c r="D113" s="4">
        <v>40707.999305555553</v>
      </c>
      <c r="E113" s="3">
        <f>INT(HERCEGOV[[#This Row],[DATE_DEBUT]])</f>
        <v>40707</v>
      </c>
      <c r="F113" s="3">
        <f>INT(HERCEGOV[[#This Row],[DATE_FIN]])</f>
        <v>40707</v>
      </c>
      <c r="G113"/>
    </row>
    <row r="114" spans="1:7" x14ac:dyDescent="0.25">
      <c r="A114" t="s">
        <v>34</v>
      </c>
      <c r="B114" s="1">
        <v>40662.306192129632</v>
      </c>
      <c r="C114" s="4">
        <v>40673</v>
      </c>
      <c r="D114" s="4">
        <v>40673.999305555553</v>
      </c>
      <c r="E114" s="3">
        <f>INT(HERCEGOV[[#This Row],[DATE_DEBUT]])</f>
        <v>40673</v>
      </c>
      <c r="F114" s="3">
        <f>INT(HERCEGOV[[#This Row],[DATE_FIN]])</f>
        <v>40673</v>
      </c>
      <c r="G114"/>
    </row>
    <row r="115" spans="1:7" x14ac:dyDescent="0.25">
      <c r="A115" t="s">
        <v>34</v>
      </c>
      <c r="B115" s="1">
        <v>40576.435057870367</v>
      </c>
      <c r="C115" s="4">
        <v>40591</v>
      </c>
      <c r="D115" s="4">
        <v>40597.999305555553</v>
      </c>
      <c r="E115" s="3">
        <f>INT(HERCEGOV[[#This Row],[DATE_DEBUT]])</f>
        <v>40591</v>
      </c>
      <c r="F115" s="3">
        <f>INT(HERCEGOV[[#This Row],[DATE_FIN]])</f>
        <v>40597</v>
      </c>
      <c r="G115"/>
    </row>
    <row r="116" spans="1:7" x14ac:dyDescent="0.25">
      <c r="A116" t="s">
        <v>34</v>
      </c>
      <c r="B116" s="1">
        <v>40520.47011574074</v>
      </c>
      <c r="C116" s="4">
        <v>40539</v>
      </c>
      <c r="D116" s="4">
        <v>40543.999305555553</v>
      </c>
      <c r="E116" s="3">
        <f>INT(HERCEGOV[[#This Row],[DATE_DEBUT]])</f>
        <v>40539</v>
      </c>
      <c r="F116" s="3">
        <f>INT(HERCEGOV[[#This Row],[DATE_FIN]])</f>
        <v>40543</v>
      </c>
      <c r="G116"/>
    </row>
    <row r="117" spans="1:7" x14ac:dyDescent="0.25">
      <c r="A117" t="s">
        <v>34</v>
      </c>
      <c r="B117" s="1">
        <v>40330.574374999997</v>
      </c>
      <c r="C117" s="4">
        <v>40392</v>
      </c>
      <c r="D117" s="4">
        <v>40410.999305555553</v>
      </c>
      <c r="E117" s="3">
        <f>INT(HERCEGOV[[#This Row],[DATE_DEBUT]])</f>
        <v>40392</v>
      </c>
      <c r="F117" s="3">
        <f>INT(HERCEGOV[[#This Row],[DATE_FIN]])</f>
        <v>40410</v>
      </c>
      <c r="G117"/>
    </row>
    <row r="118" spans="1:7" x14ac:dyDescent="0.25">
      <c r="A118" t="s">
        <v>34</v>
      </c>
      <c r="B118" s="1">
        <v>40339.302824074075</v>
      </c>
      <c r="C118" s="4">
        <v>40374</v>
      </c>
      <c r="D118" s="4">
        <v>40374.999305555553</v>
      </c>
      <c r="E118" s="3">
        <f>INT(HERCEGOV[[#This Row],[DATE_DEBUT]])</f>
        <v>40374</v>
      </c>
      <c r="F118" s="3">
        <f>INT(HERCEGOV[[#This Row],[DATE_FIN]])</f>
        <v>40374</v>
      </c>
      <c r="G118"/>
    </row>
    <row r="119" spans="1:7" x14ac:dyDescent="0.25">
      <c r="A119" t="s">
        <v>34</v>
      </c>
      <c r="B119" s="1">
        <v>40270.681145833332</v>
      </c>
      <c r="C119" s="4">
        <v>40281</v>
      </c>
      <c r="D119" s="4">
        <v>40281.999305555553</v>
      </c>
      <c r="E119" s="3">
        <f>INT(HERCEGOV[[#This Row],[DATE_DEBUT]])</f>
        <v>40281</v>
      </c>
      <c r="F119" s="3">
        <f>INT(HERCEGOV[[#This Row],[DATE_FIN]])</f>
        <v>40281</v>
      </c>
      <c r="G119"/>
    </row>
    <row r="120" spans="1:7" x14ac:dyDescent="0.25">
      <c r="A120" t="s">
        <v>34</v>
      </c>
      <c r="B120" s="1">
        <v>40003.697627314818</v>
      </c>
      <c r="C120" s="4">
        <v>40171</v>
      </c>
      <c r="D120" s="4">
        <v>40181.999305555553</v>
      </c>
      <c r="E120" s="3">
        <f>INT(HERCEGOV[[#This Row],[DATE_DEBUT]])</f>
        <v>40171</v>
      </c>
      <c r="F120" s="3">
        <f>INT(HERCEGOV[[#This Row],[DATE_FIN]])</f>
        <v>40181</v>
      </c>
      <c r="G120"/>
    </row>
    <row r="121" spans="1:7" x14ac:dyDescent="0.25">
      <c r="A121" t="s">
        <v>34</v>
      </c>
      <c r="B121" s="1">
        <v>40003.697627314818</v>
      </c>
      <c r="C121" s="4">
        <v>40059</v>
      </c>
      <c r="D121" s="4">
        <v>40059.999305555553</v>
      </c>
      <c r="E121" s="3">
        <f>INT(HERCEGOV[[#This Row],[DATE_DEBUT]])</f>
        <v>40059</v>
      </c>
      <c r="F121" s="3">
        <f>INT(HERCEGOV[[#This Row],[DATE_FIN]])</f>
        <v>40059</v>
      </c>
      <c r="G121"/>
    </row>
    <row r="122" spans="1:7" x14ac:dyDescent="0.25">
      <c r="A122" t="s">
        <v>34</v>
      </c>
      <c r="B122" s="1">
        <v>40003.697627314818</v>
      </c>
      <c r="C122" s="4">
        <v>40028</v>
      </c>
      <c r="D122" s="4">
        <v>40049.999305555553</v>
      </c>
      <c r="E122" s="3">
        <f>INT(HERCEGOV[[#This Row],[DATE_DEBUT]])</f>
        <v>40028</v>
      </c>
      <c r="F122" s="3">
        <f>INT(HERCEGOV[[#This Row],[DATE_FIN]])</f>
        <v>40049</v>
      </c>
      <c r="G122"/>
    </row>
    <row r="123" spans="1:7" x14ac:dyDescent="0.25">
      <c r="A123" t="s">
        <v>34</v>
      </c>
      <c r="B123" s="1">
        <v>40003.697627314818</v>
      </c>
      <c r="C123" s="4">
        <v>40023</v>
      </c>
      <c r="D123" s="4">
        <v>40024.999305555553</v>
      </c>
      <c r="E123" s="3">
        <f>INT(HERCEGOV[[#This Row],[DATE_DEBUT]])</f>
        <v>40023</v>
      </c>
      <c r="F123" s="3">
        <f>INT(HERCEGOV[[#This Row],[DATE_FIN]])</f>
        <v>40024</v>
      </c>
      <c r="G123"/>
    </row>
    <row r="124" spans="1:7" x14ac:dyDescent="0.25">
      <c r="A124" t="s">
        <v>34</v>
      </c>
      <c r="B124" s="1">
        <v>40003.535983796297</v>
      </c>
      <c r="C124" s="4">
        <v>40007</v>
      </c>
      <c r="D124" s="4">
        <v>40007.999305555553</v>
      </c>
      <c r="E124" s="3">
        <f>INT(HERCEGOV[[#This Row],[DATE_DEBUT]])</f>
        <v>40007</v>
      </c>
      <c r="F124" s="3">
        <f>INT(HERCEGOV[[#This Row],[DATE_FIN]])</f>
        <v>40007</v>
      </c>
      <c r="G124"/>
    </row>
    <row r="125" spans="1:7" x14ac:dyDescent="0.25">
      <c r="A125" t="s">
        <v>34</v>
      </c>
      <c r="B125" s="1">
        <v>39932.375625000001</v>
      </c>
      <c r="C125" s="4">
        <v>39945</v>
      </c>
      <c r="D125" s="4">
        <v>39946.999305555553</v>
      </c>
      <c r="E125" s="3">
        <f>INT(HERCEGOV[[#This Row],[DATE_DEBUT]])</f>
        <v>39945</v>
      </c>
      <c r="F125" s="3">
        <f>INT(HERCEGOV[[#This Row],[DATE_FIN]])</f>
        <v>39946</v>
      </c>
      <c r="G125"/>
    </row>
    <row r="126" spans="1:7" x14ac:dyDescent="0.25">
      <c r="A126" t="s">
        <v>34</v>
      </c>
      <c r="B126" s="1">
        <v>39876.53633101852</v>
      </c>
      <c r="C126" s="4">
        <v>39925</v>
      </c>
      <c r="D126" s="4">
        <v>39926.999305555553</v>
      </c>
      <c r="E126" s="3">
        <f>INT(HERCEGOV[[#This Row],[DATE_DEBUT]])</f>
        <v>39925</v>
      </c>
      <c r="F126" s="3">
        <f>INT(HERCEGOV[[#This Row],[DATE_FIN]])</f>
        <v>39926</v>
      </c>
      <c r="G126"/>
    </row>
    <row r="127" spans="1:7" x14ac:dyDescent="0.25">
      <c r="A127" t="s">
        <v>34</v>
      </c>
      <c r="B127" s="1">
        <v>39876.534548611111</v>
      </c>
      <c r="C127" s="4">
        <v>39917</v>
      </c>
      <c r="D127" s="4">
        <v>39919.999305555553</v>
      </c>
      <c r="E127" s="3">
        <f>INT(HERCEGOV[[#This Row],[DATE_DEBUT]])</f>
        <v>39917</v>
      </c>
      <c r="F127" s="3">
        <f>INT(HERCEGOV[[#This Row],[DATE_FIN]])</f>
        <v>39919</v>
      </c>
      <c r="G127"/>
    </row>
    <row r="128" spans="1:7" x14ac:dyDescent="0.25">
      <c r="A128" t="s">
        <v>34</v>
      </c>
      <c r="B128" s="1">
        <v>39881.386446759258</v>
      </c>
      <c r="C128" s="4">
        <v>39889</v>
      </c>
      <c r="D128" s="4">
        <v>39889.999305555553</v>
      </c>
      <c r="E128" s="3">
        <f>INT(HERCEGOV[[#This Row],[DATE_DEBUT]])</f>
        <v>39889</v>
      </c>
      <c r="F128" s="3">
        <f>INT(HERCEGOV[[#This Row],[DATE_FIN]])</f>
        <v>39889</v>
      </c>
      <c r="G128"/>
    </row>
    <row r="129" spans="1:7" x14ac:dyDescent="0.25">
      <c r="A129" t="s">
        <v>34</v>
      </c>
      <c r="B129" s="1">
        <v>39793.35355324074</v>
      </c>
      <c r="C129" s="4">
        <v>39807</v>
      </c>
      <c r="D129" s="4">
        <v>39817.999305555553</v>
      </c>
      <c r="E129" s="3">
        <f>INT(HERCEGOV[[#This Row],[DATE_DEBUT]])</f>
        <v>39807</v>
      </c>
      <c r="F129" s="3">
        <f>INT(HERCEGOV[[#This Row],[DATE_FIN]])</f>
        <v>39817</v>
      </c>
      <c r="G129"/>
    </row>
    <row r="130" spans="1:7" x14ac:dyDescent="0.25">
      <c r="G130"/>
    </row>
    <row r="131" spans="1:7" x14ac:dyDescent="0.25">
      <c r="G131"/>
    </row>
    <row r="132" spans="1:7" x14ac:dyDescent="0.25">
      <c r="G132"/>
    </row>
    <row r="133" spans="1:7" x14ac:dyDescent="0.25">
      <c r="G133"/>
    </row>
    <row r="134" spans="1:7" x14ac:dyDescent="0.25">
      <c r="G134"/>
    </row>
    <row r="135" spans="1:7" x14ac:dyDescent="0.25">
      <c r="G135"/>
    </row>
    <row r="136" spans="1:7" x14ac:dyDescent="0.25">
      <c r="G136"/>
    </row>
    <row r="137" spans="1:7" x14ac:dyDescent="0.25">
      <c r="G137"/>
    </row>
    <row r="138" spans="1:7" x14ac:dyDescent="0.25">
      <c r="G138"/>
    </row>
    <row r="139" spans="1:7" x14ac:dyDescent="0.25">
      <c r="G139"/>
    </row>
    <row r="140" spans="1:7" x14ac:dyDescent="0.25">
      <c r="G140"/>
    </row>
    <row r="141" spans="1:7" x14ac:dyDescent="0.25">
      <c r="G141"/>
    </row>
    <row r="142" spans="1:7" x14ac:dyDescent="0.25">
      <c r="G142"/>
    </row>
    <row r="143" spans="1:7" x14ac:dyDescent="0.25">
      <c r="G143"/>
    </row>
    <row r="144" spans="1:7" x14ac:dyDescent="0.25">
      <c r="G144"/>
    </row>
    <row r="145" spans="7:7" x14ac:dyDescent="0.25">
      <c r="G145"/>
    </row>
    <row r="146" spans="7:7" x14ac:dyDescent="0.25">
      <c r="G146"/>
    </row>
    <row r="147" spans="7:7" x14ac:dyDescent="0.25">
      <c r="G147"/>
    </row>
    <row r="148" spans="7:7" x14ac:dyDescent="0.25">
      <c r="G148"/>
    </row>
    <row r="149" spans="7:7" x14ac:dyDescent="0.25">
      <c r="G149"/>
    </row>
    <row r="150" spans="7:7" x14ac:dyDescent="0.25">
      <c r="G150"/>
    </row>
    <row r="151" spans="7:7" x14ac:dyDescent="0.25">
      <c r="G151"/>
    </row>
    <row r="152" spans="7:7" x14ac:dyDescent="0.25">
      <c r="G152"/>
    </row>
    <row r="153" spans="7:7" x14ac:dyDescent="0.25">
      <c r="G153"/>
    </row>
    <row r="154" spans="7:7" x14ac:dyDescent="0.25">
      <c r="G154"/>
    </row>
    <row r="155" spans="7:7" x14ac:dyDescent="0.25">
      <c r="G155"/>
    </row>
    <row r="156" spans="7:7" x14ac:dyDescent="0.25">
      <c r="G156"/>
    </row>
    <row r="157" spans="7:7" x14ac:dyDescent="0.25">
      <c r="G157"/>
    </row>
    <row r="158" spans="7:7" x14ac:dyDescent="0.25">
      <c r="G158"/>
    </row>
    <row r="159" spans="7:7" x14ac:dyDescent="0.25">
      <c r="G159"/>
    </row>
    <row r="160" spans="7:7" x14ac:dyDescent="0.25">
      <c r="G160"/>
    </row>
    <row r="161" spans="7:7" x14ac:dyDescent="0.25">
      <c r="G161"/>
    </row>
    <row r="162" spans="7:7" x14ac:dyDescent="0.25">
      <c r="G162"/>
    </row>
    <row r="163" spans="7:7" x14ac:dyDescent="0.25">
      <c r="G163"/>
    </row>
    <row r="164" spans="7:7" x14ac:dyDescent="0.25">
      <c r="G164"/>
    </row>
    <row r="165" spans="7:7" x14ac:dyDescent="0.25">
      <c r="G165"/>
    </row>
    <row r="166" spans="7:7" x14ac:dyDescent="0.25">
      <c r="G166"/>
    </row>
    <row r="167" spans="7:7" x14ac:dyDescent="0.25">
      <c r="G167"/>
    </row>
    <row r="168" spans="7:7" x14ac:dyDescent="0.25">
      <c r="G168"/>
    </row>
    <row r="169" spans="7:7" x14ac:dyDescent="0.25">
      <c r="G169"/>
    </row>
    <row r="170" spans="7:7" x14ac:dyDescent="0.25">
      <c r="G170"/>
    </row>
    <row r="171" spans="7:7" x14ac:dyDescent="0.25">
      <c r="G171"/>
    </row>
    <row r="172" spans="7:7" x14ac:dyDescent="0.25">
      <c r="G172"/>
    </row>
    <row r="173" spans="7:7" x14ac:dyDescent="0.25">
      <c r="G173"/>
    </row>
    <row r="174" spans="7:7" x14ac:dyDescent="0.25">
      <c r="G174"/>
    </row>
    <row r="175" spans="7:7" x14ac:dyDescent="0.25">
      <c r="G175"/>
    </row>
    <row r="176" spans="7:7" x14ac:dyDescent="0.25">
      <c r="G176"/>
    </row>
    <row r="177" spans="7:7" x14ac:dyDescent="0.25">
      <c r="G177"/>
    </row>
    <row r="178" spans="7:7" x14ac:dyDescent="0.25">
      <c r="G178"/>
    </row>
    <row r="179" spans="7:7" x14ac:dyDescent="0.25">
      <c r="G179"/>
    </row>
    <row r="180" spans="7:7" x14ac:dyDescent="0.25">
      <c r="G180"/>
    </row>
    <row r="181" spans="7:7" x14ac:dyDescent="0.25">
      <c r="G181"/>
    </row>
    <row r="182" spans="7:7" x14ac:dyDescent="0.25">
      <c r="G182"/>
    </row>
    <row r="183" spans="7:7" x14ac:dyDescent="0.25">
      <c r="G183"/>
    </row>
    <row r="184" spans="7:7" x14ac:dyDescent="0.25">
      <c r="G184"/>
    </row>
    <row r="185" spans="7:7" x14ac:dyDescent="0.25">
      <c r="G185"/>
    </row>
    <row r="186" spans="7:7" x14ac:dyDescent="0.25">
      <c r="G186"/>
    </row>
    <row r="187" spans="7:7" x14ac:dyDescent="0.25">
      <c r="G187"/>
    </row>
    <row r="188" spans="7:7" x14ac:dyDescent="0.25">
      <c r="G188"/>
    </row>
    <row r="189" spans="7:7" x14ac:dyDescent="0.25">
      <c r="G189"/>
    </row>
    <row r="190" spans="7:7" x14ac:dyDescent="0.25">
      <c r="G190"/>
    </row>
    <row r="191" spans="7:7" x14ac:dyDescent="0.25">
      <c r="G191"/>
    </row>
    <row r="192" spans="7:7" x14ac:dyDescent="0.25">
      <c r="G192"/>
    </row>
    <row r="193" spans="7:7" x14ac:dyDescent="0.25">
      <c r="G193"/>
    </row>
    <row r="194" spans="7:7" x14ac:dyDescent="0.25">
      <c r="G194"/>
    </row>
    <row r="195" spans="7:7" x14ac:dyDescent="0.25">
      <c r="G195"/>
    </row>
    <row r="196" spans="7:7" x14ac:dyDescent="0.25">
      <c r="G196"/>
    </row>
    <row r="197" spans="7:7" x14ac:dyDescent="0.25">
      <c r="G197"/>
    </row>
    <row r="198" spans="7:7" x14ac:dyDescent="0.25">
      <c r="G198"/>
    </row>
    <row r="199" spans="7:7" x14ac:dyDescent="0.25">
      <c r="G199"/>
    </row>
    <row r="200" spans="7:7" x14ac:dyDescent="0.25">
      <c r="G200"/>
    </row>
    <row r="201" spans="7:7" x14ac:dyDescent="0.25">
      <c r="G201"/>
    </row>
    <row r="202" spans="7:7" x14ac:dyDescent="0.25">
      <c r="G202"/>
    </row>
    <row r="203" spans="7:7" x14ac:dyDescent="0.25">
      <c r="G203"/>
    </row>
    <row r="204" spans="7:7" x14ac:dyDescent="0.25">
      <c r="G204"/>
    </row>
    <row r="205" spans="7:7" x14ac:dyDescent="0.25">
      <c r="G205"/>
    </row>
    <row r="206" spans="7:7" x14ac:dyDescent="0.25">
      <c r="G206"/>
    </row>
    <row r="207" spans="7:7" x14ac:dyDescent="0.25">
      <c r="G207"/>
    </row>
    <row r="208" spans="7:7" x14ac:dyDescent="0.25">
      <c r="G208"/>
    </row>
    <row r="209" spans="7:7" x14ac:dyDescent="0.25">
      <c r="G209"/>
    </row>
    <row r="210" spans="7:7" x14ac:dyDescent="0.25">
      <c r="G210"/>
    </row>
    <row r="211" spans="7:7" x14ac:dyDescent="0.25">
      <c r="G211"/>
    </row>
    <row r="212" spans="7:7" x14ac:dyDescent="0.25">
      <c r="G212"/>
    </row>
    <row r="213" spans="7:7" x14ac:dyDescent="0.25">
      <c r="G213"/>
    </row>
    <row r="214" spans="7:7" x14ac:dyDescent="0.25">
      <c r="G214"/>
    </row>
    <row r="215" spans="7:7" x14ac:dyDescent="0.25">
      <c r="G215"/>
    </row>
    <row r="216" spans="7:7" x14ac:dyDescent="0.25">
      <c r="G216"/>
    </row>
    <row r="217" spans="7:7" x14ac:dyDescent="0.25">
      <c r="G217"/>
    </row>
    <row r="218" spans="7:7" x14ac:dyDescent="0.25">
      <c r="G218"/>
    </row>
    <row r="219" spans="7:7" x14ac:dyDescent="0.25">
      <c r="G219"/>
    </row>
    <row r="220" spans="7:7" x14ac:dyDescent="0.25">
      <c r="G220"/>
    </row>
    <row r="221" spans="7:7" x14ac:dyDescent="0.25">
      <c r="G221"/>
    </row>
    <row r="222" spans="7:7" x14ac:dyDescent="0.25">
      <c r="G222"/>
    </row>
    <row r="223" spans="7:7" x14ac:dyDescent="0.25">
      <c r="G223"/>
    </row>
    <row r="224" spans="7:7" x14ac:dyDescent="0.25">
      <c r="G224"/>
    </row>
    <row r="225" spans="7:7" x14ac:dyDescent="0.25">
      <c r="G225"/>
    </row>
    <row r="226" spans="7:7" x14ac:dyDescent="0.25">
      <c r="G226"/>
    </row>
    <row r="227" spans="7:7" x14ac:dyDescent="0.25">
      <c r="G227"/>
    </row>
    <row r="228" spans="7:7" x14ac:dyDescent="0.25">
      <c r="G228"/>
    </row>
    <row r="229" spans="7:7" x14ac:dyDescent="0.25">
      <c r="G229"/>
    </row>
    <row r="230" spans="7:7" x14ac:dyDescent="0.25">
      <c r="G230"/>
    </row>
    <row r="231" spans="7:7" x14ac:dyDescent="0.25">
      <c r="G231"/>
    </row>
    <row r="232" spans="7:7" x14ac:dyDescent="0.25">
      <c r="G232"/>
    </row>
    <row r="233" spans="7:7" x14ac:dyDescent="0.25">
      <c r="G233"/>
    </row>
    <row r="234" spans="7:7" x14ac:dyDescent="0.25">
      <c r="G234"/>
    </row>
    <row r="235" spans="7:7" x14ac:dyDescent="0.25">
      <c r="G235"/>
    </row>
    <row r="236" spans="7:7" x14ac:dyDescent="0.25">
      <c r="G236"/>
    </row>
    <row r="237" spans="7:7" x14ac:dyDescent="0.25">
      <c r="G237"/>
    </row>
    <row r="238" spans="7:7" x14ac:dyDescent="0.25">
      <c r="G238"/>
    </row>
    <row r="239" spans="7:7" x14ac:dyDescent="0.25">
      <c r="G239"/>
    </row>
    <row r="240" spans="7:7" x14ac:dyDescent="0.25">
      <c r="G240"/>
    </row>
    <row r="241" spans="7:7" x14ac:dyDescent="0.25">
      <c r="G241"/>
    </row>
    <row r="242" spans="7:7" x14ac:dyDescent="0.25">
      <c r="G242"/>
    </row>
    <row r="243" spans="7:7" x14ac:dyDescent="0.25">
      <c r="G243"/>
    </row>
    <row r="244" spans="7:7" x14ac:dyDescent="0.25">
      <c r="G244"/>
    </row>
    <row r="245" spans="7:7" x14ac:dyDescent="0.25">
      <c r="G245"/>
    </row>
    <row r="246" spans="7:7" x14ac:dyDescent="0.25">
      <c r="G246"/>
    </row>
    <row r="247" spans="7:7" x14ac:dyDescent="0.25">
      <c r="G247"/>
    </row>
    <row r="248" spans="7:7" x14ac:dyDescent="0.25">
      <c r="G248"/>
    </row>
    <row r="249" spans="7:7" x14ac:dyDescent="0.25">
      <c r="G249"/>
    </row>
    <row r="250" spans="7:7" x14ac:dyDescent="0.25">
      <c r="G250"/>
    </row>
    <row r="251" spans="7:7" x14ac:dyDescent="0.25">
      <c r="G251"/>
    </row>
    <row r="252" spans="7:7" x14ac:dyDescent="0.25">
      <c r="G252"/>
    </row>
    <row r="253" spans="7:7" x14ac:dyDescent="0.25">
      <c r="G253"/>
    </row>
    <row r="254" spans="7:7" x14ac:dyDescent="0.25">
      <c r="G254"/>
    </row>
    <row r="255" spans="7:7" x14ac:dyDescent="0.25">
      <c r="G255"/>
    </row>
    <row r="256" spans="7:7" x14ac:dyDescent="0.25">
      <c r="G256"/>
    </row>
    <row r="257" spans="7:7" x14ac:dyDescent="0.25">
      <c r="G257"/>
    </row>
    <row r="258" spans="7:7" x14ac:dyDescent="0.25">
      <c r="G258"/>
    </row>
    <row r="259" spans="7:7" x14ac:dyDescent="0.25">
      <c r="G259"/>
    </row>
    <row r="260" spans="7:7" x14ac:dyDescent="0.25">
      <c r="G260"/>
    </row>
    <row r="261" spans="7:7" x14ac:dyDescent="0.25">
      <c r="G261"/>
    </row>
    <row r="262" spans="7:7" x14ac:dyDescent="0.25">
      <c r="G262"/>
    </row>
    <row r="263" spans="7:7" x14ac:dyDescent="0.25">
      <c r="G263"/>
    </row>
    <row r="264" spans="7:7" x14ac:dyDescent="0.25">
      <c r="G264"/>
    </row>
    <row r="265" spans="7:7" x14ac:dyDescent="0.25">
      <c r="G265"/>
    </row>
    <row r="266" spans="7:7" x14ac:dyDescent="0.25">
      <c r="G266"/>
    </row>
    <row r="267" spans="7:7" x14ac:dyDescent="0.25">
      <c r="G267"/>
    </row>
    <row r="268" spans="7:7" x14ac:dyDescent="0.25">
      <c r="G268"/>
    </row>
    <row r="269" spans="7:7" x14ac:dyDescent="0.25">
      <c r="G269"/>
    </row>
    <row r="270" spans="7:7" x14ac:dyDescent="0.25">
      <c r="G270"/>
    </row>
    <row r="271" spans="7:7" x14ac:dyDescent="0.25">
      <c r="G271"/>
    </row>
    <row r="272" spans="7:7" x14ac:dyDescent="0.25">
      <c r="G272"/>
    </row>
    <row r="273" spans="7:7" x14ac:dyDescent="0.25">
      <c r="G273"/>
    </row>
    <row r="274" spans="7:7" x14ac:dyDescent="0.25">
      <c r="G274"/>
    </row>
    <row r="275" spans="7:7" x14ac:dyDescent="0.25">
      <c r="G275"/>
    </row>
    <row r="276" spans="7:7" x14ac:dyDescent="0.25">
      <c r="G276"/>
    </row>
    <row r="277" spans="7:7" x14ac:dyDescent="0.25">
      <c r="G277"/>
    </row>
    <row r="278" spans="7:7" x14ac:dyDescent="0.25">
      <c r="G278"/>
    </row>
    <row r="279" spans="7:7" x14ac:dyDescent="0.25">
      <c r="G279"/>
    </row>
    <row r="280" spans="7:7" x14ac:dyDescent="0.25">
      <c r="G280"/>
    </row>
    <row r="281" spans="7:7" x14ac:dyDescent="0.25">
      <c r="G281"/>
    </row>
    <row r="282" spans="7:7" x14ac:dyDescent="0.25">
      <c r="G282"/>
    </row>
    <row r="283" spans="7:7" x14ac:dyDescent="0.25">
      <c r="G283"/>
    </row>
    <row r="284" spans="7:7" x14ac:dyDescent="0.25">
      <c r="G284"/>
    </row>
    <row r="285" spans="7:7" x14ac:dyDescent="0.25">
      <c r="G285"/>
    </row>
    <row r="286" spans="7:7" x14ac:dyDescent="0.25">
      <c r="G286"/>
    </row>
    <row r="287" spans="7:7" x14ac:dyDescent="0.25">
      <c r="G287"/>
    </row>
    <row r="288" spans="7:7" x14ac:dyDescent="0.25">
      <c r="G288"/>
    </row>
    <row r="289" spans="7:7" x14ac:dyDescent="0.25">
      <c r="G289"/>
    </row>
    <row r="290" spans="7:7" x14ac:dyDescent="0.25">
      <c r="G290"/>
    </row>
    <row r="291" spans="7:7" x14ac:dyDescent="0.25">
      <c r="G291"/>
    </row>
    <row r="292" spans="7:7" x14ac:dyDescent="0.25">
      <c r="G292"/>
    </row>
    <row r="293" spans="7:7" x14ac:dyDescent="0.25">
      <c r="G293"/>
    </row>
    <row r="294" spans="7:7" x14ac:dyDescent="0.25">
      <c r="G294"/>
    </row>
    <row r="295" spans="7:7" x14ac:dyDescent="0.25">
      <c r="G295"/>
    </row>
    <row r="296" spans="7:7" x14ac:dyDescent="0.25">
      <c r="G296"/>
    </row>
    <row r="297" spans="7:7" x14ac:dyDescent="0.25">
      <c r="G297"/>
    </row>
    <row r="298" spans="7:7" x14ac:dyDescent="0.25">
      <c r="G298"/>
    </row>
    <row r="299" spans="7:7" x14ac:dyDescent="0.25">
      <c r="G299"/>
    </row>
    <row r="300" spans="7:7" x14ac:dyDescent="0.25">
      <c r="G300"/>
    </row>
    <row r="301" spans="7:7" x14ac:dyDescent="0.25">
      <c r="G301"/>
    </row>
    <row r="302" spans="7:7" x14ac:dyDescent="0.25">
      <c r="G302"/>
    </row>
    <row r="303" spans="7:7" x14ac:dyDescent="0.25">
      <c r="G303"/>
    </row>
    <row r="304" spans="7:7" x14ac:dyDescent="0.25">
      <c r="G304"/>
    </row>
    <row r="305" spans="7:7" x14ac:dyDescent="0.25">
      <c r="G305"/>
    </row>
    <row r="306" spans="7:7" x14ac:dyDescent="0.25">
      <c r="G306"/>
    </row>
    <row r="307" spans="7:7" x14ac:dyDescent="0.25">
      <c r="G307"/>
    </row>
    <row r="308" spans="7:7" x14ac:dyDescent="0.25">
      <c r="G308"/>
    </row>
    <row r="309" spans="7:7" x14ac:dyDescent="0.25">
      <c r="G309"/>
    </row>
    <row r="310" spans="7:7" x14ac:dyDescent="0.25">
      <c r="G310"/>
    </row>
    <row r="311" spans="7:7" x14ac:dyDescent="0.25">
      <c r="G311"/>
    </row>
    <row r="312" spans="7:7" x14ac:dyDescent="0.25">
      <c r="G312"/>
    </row>
    <row r="313" spans="7:7" x14ac:dyDescent="0.25">
      <c r="G313"/>
    </row>
    <row r="314" spans="7:7" x14ac:dyDescent="0.25">
      <c r="G314"/>
    </row>
    <row r="315" spans="7:7" x14ac:dyDescent="0.25">
      <c r="G315"/>
    </row>
    <row r="316" spans="7:7" x14ac:dyDescent="0.25">
      <c r="G316"/>
    </row>
    <row r="317" spans="7:7" x14ac:dyDescent="0.25">
      <c r="G317"/>
    </row>
    <row r="318" spans="7:7" x14ac:dyDescent="0.25">
      <c r="G318"/>
    </row>
    <row r="319" spans="7:7" x14ac:dyDescent="0.25">
      <c r="G319"/>
    </row>
    <row r="320" spans="7:7" x14ac:dyDescent="0.25">
      <c r="G320"/>
    </row>
    <row r="321" spans="7:7" x14ac:dyDescent="0.25">
      <c r="G321"/>
    </row>
    <row r="322" spans="7:7" x14ac:dyDescent="0.25">
      <c r="G322"/>
    </row>
    <row r="323" spans="7:7" x14ac:dyDescent="0.25">
      <c r="G323"/>
    </row>
    <row r="324" spans="7:7" x14ac:dyDescent="0.25">
      <c r="G324"/>
    </row>
    <row r="325" spans="7:7" x14ac:dyDescent="0.25">
      <c r="G325"/>
    </row>
    <row r="326" spans="7:7" x14ac:dyDescent="0.25">
      <c r="G326"/>
    </row>
    <row r="327" spans="7:7" x14ac:dyDescent="0.25">
      <c r="G327"/>
    </row>
    <row r="328" spans="7:7" x14ac:dyDescent="0.25">
      <c r="G328"/>
    </row>
    <row r="329" spans="7:7" x14ac:dyDescent="0.25">
      <c r="G329"/>
    </row>
    <row r="330" spans="7:7" x14ac:dyDescent="0.25">
      <c r="G330"/>
    </row>
    <row r="331" spans="7:7" x14ac:dyDescent="0.25">
      <c r="G331"/>
    </row>
    <row r="332" spans="7:7" x14ac:dyDescent="0.25">
      <c r="G332"/>
    </row>
    <row r="333" spans="7:7" x14ac:dyDescent="0.25">
      <c r="G333"/>
    </row>
    <row r="334" spans="7:7" x14ac:dyDescent="0.25">
      <c r="G334"/>
    </row>
    <row r="335" spans="7:7" x14ac:dyDescent="0.25">
      <c r="G335"/>
    </row>
    <row r="336" spans="7:7" x14ac:dyDescent="0.25">
      <c r="G336"/>
    </row>
    <row r="337" spans="7:7" x14ac:dyDescent="0.25">
      <c r="G337"/>
    </row>
    <row r="338" spans="7:7" x14ac:dyDescent="0.25">
      <c r="G338"/>
    </row>
    <row r="339" spans="7:7" x14ac:dyDescent="0.25">
      <c r="G339"/>
    </row>
    <row r="340" spans="7:7" x14ac:dyDescent="0.25">
      <c r="G340"/>
    </row>
    <row r="341" spans="7:7" x14ac:dyDescent="0.25">
      <c r="G341"/>
    </row>
    <row r="342" spans="7:7" x14ac:dyDescent="0.25">
      <c r="G342"/>
    </row>
    <row r="343" spans="7:7" x14ac:dyDescent="0.25">
      <c r="G343"/>
    </row>
    <row r="344" spans="7:7" x14ac:dyDescent="0.25">
      <c r="G344"/>
    </row>
    <row r="345" spans="7:7" x14ac:dyDescent="0.25">
      <c r="G345"/>
    </row>
    <row r="346" spans="7:7" x14ac:dyDescent="0.25">
      <c r="G346"/>
    </row>
    <row r="347" spans="7:7" x14ac:dyDescent="0.25">
      <c r="G347"/>
    </row>
    <row r="348" spans="7:7" x14ac:dyDescent="0.25">
      <c r="G348"/>
    </row>
    <row r="349" spans="7:7" x14ac:dyDescent="0.25">
      <c r="G349"/>
    </row>
    <row r="350" spans="7:7" x14ac:dyDescent="0.25">
      <c r="G350"/>
    </row>
    <row r="351" spans="7:7" x14ac:dyDescent="0.25">
      <c r="G351"/>
    </row>
    <row r="352" spans="7:7" x14ac:dyDescent="0.25">
      <c r="G352"/>
    </row>
    <row r="353" spans="7:7" x14ac:dyDescent="0.25">
      <c r="G353"/>
    </row>
    <row r="354" spans="7:7" x14ac:dyDescent="0.25">
      <c r="G354"/>
    </row>
    <row r="355" spans="7:7" x14ac:dyDescent="0.25">
      <c r="G355"/>
    </row>
    <row r="356" spans="7:7" x14ac:dyDescent="0.25">
      <c r="G356"/>
    </row>
    <row r="357" spans="7:7" x14ac:dyDescent="0.25">
      <c r="G357"/>
    </row>
    <row r="358" spans="7:7" x14ac:dyDescent="0.25">
      <c r="G358"/>
    </row>
    <row r="359" spans="7:7" x14ac:dyDescent="0.25">
      <c r="G359"/>
    </row>
    <row r="360" spans="7:7" x14ac:dyDescent="0.25">
      <c r="G360"/>
    </row>
    <row r="361" spans="7:7" x14ac:dyDescent="0.25">
      <c r="G361"/>
    </row>
    <row r="362" spans="7:7" x14ac:dyDescent="0.25">
      <c r="G362"/>
    </row>
    <row r="363" spans="7:7" x14ac:dyDescent="0.25">
      <c r="G363"/>
    </row>
    <row r="364" spans="7:7" x14ac:dyDescent="0.25">
      <c r="G364"/>
    </row>
    <row r="365" spans="7:7" x14ac:dyDescent="0.25">
      <c r="G365"/>
    </row>
    <row r="366" spans="7:7" x14ac:dyDescent="0.25">
      <c r="G366"/>
    </row>
    <row r="367" spans="7:7" x14ac:dyDescent="0.25">
      <c r="G367"/>
    </row>
    <row r="368" spans="7:7" x14ac:dyDescent="0.25">
      <c r="G368"/>
    </row>
    <row r="369" spans="7:7" x14ac:dyDescent="0.25">
      <c r="G369"/>
    </row>
    <row r="370" spans="7:7" x14ac:dyDescent="0.25">
      <c r="G370"/>
    </row>
    <row r="371" spans="7:7" x14ac:dyDescent="0.25">
      <c r="G371"/>
    </row>
    <row r="372" spans="7:7" x14ac:dyDescent="0.25">
      <c r="G372"/>
    </row>
    <row r="373" spans="7:7" x14ac:dyDescent="0.25">
      <c r="G373"/>
    </row>
    <row r="374" spans="7:7" x14ac:dyDescent="0.25">
      <c r="G374"/>
    </row>
    <row r="375" spans="7:7" x14ac:dyDescent="0.25">
      <c r="G375"/>
    </row>
    <row r="376" spans="7:7" x14ac:dyDescent="0.25">
      <c r="G376"/>
    </row>
    <row r="377" spans="7:7" x14ac:dyDescent="0.25">
      <c r="G377"/>
    </row>
    <row r="378" spans="7:7" x14ac:dyDescent="0.25">
      <c r="G378"/>
    </row>
    <row r="379" spans="7:7" x14ac:dyDescent="0.25">
      <c r="G379"/>
    </row>
    <row r="380" spans="7:7" x14ac:dyDescent="0.25">
      <c r="G380"/>
    </row>
    <row r="381" spans="7:7" x14ac:dyDescent="0.25">
      <c r="G381"/>
    </row>
    <row r="382" spans="7:7" x14ac:dyDescent="0.25">
      <c r="G382"/>
    </row>
    <row r="383" spans="7:7" x14ac:dyDescent="0.25">
      <c r="G383"/>
    </row>
    <row r="384" spans="7:7" x14ac:dyDescent="0.25">
      <c r="G384"/>
    </row>
    <row r="385" spans="7:7" x14ac:dyDescent="0.25">
      <c r="G385"/>
    </row>
    <row r="386" spans="7:7" x14ac:dyDescent="0.25">
      <c r="G386"/>
    </row>
    <row r="387" spans="7:7" x14ac:dyDescent="0.25">
      <c r="G387"/>
    </row>
    <row r="388" spans="7:7" x14ac:dyDescent="0.25">
      <c r="G388"/>
    </row>
    <row r="389" spans="7:7" x14ac:dyDescent="0.25">
      <c r="G389"/>
    </row>
    <row r="390" spans="7:7" x14ac:dyDescent="0.25">
      <c r="G390"/>
    </row>
    <row r="391" spans="7:7" x14ac:dyDescent="0.25">
      <c r="G391"/>
    </row>
    <row r="392" spans="7:7" x14ac:dyDescent="0.25">
      <c r="G392"/>
    </row>
    <row r="393" spans="7:7" x14ac:dyDescent="0.25">
      <c r="G393"/>
    </row>
    <row r="394" spans="7:7" x14ac:dyDescent="0.25">
      <c r="G394"/>
    </row>
    <row r="395" spans="7:7" x14ac:dyDescent="0.25">
      <c r="G395"/>
    </row>
    <row r="396" spans="7:7" x14ac:dyDescent="0.25">
      <c r="G396"/>
    </row>
    <row r="397" spans="7:7" x14ac:dyDescent="0.25">
      <c r="G397"/>
    </row>
    <row r="398" spans="7:7" x14ac:dyDescent="0.25">
      <c r="G398"/>
    </row>
    <row r="399" spans="7:7" x14ac:dyDescent="0.25">
      <c r="G399"/>
    </row>
    <row r="400" spans="7:7" x14ac:dyDescent="0.25">
      <c r="G400"/>
    </row>
    <row r="401" spans="7:7" x14ac:dyDescent="0.25">
      <c r="G401"/>
    </row>
    <row r="402" spans="7:7" x14ac:dyDescent="0.25">
      <c r="G402"/>
    </row>
    <row r="403" spans="7:7" x14ac:dyDescent="0.25">
      <c r="G403"/>
    </row>
    <row r="404" spans="7:7" x14ac:dyDescent="0.25">
      <c r="G404"/>
    </row>
    <row r="405" spans="7:7" x14ac:dyDescent="0.25">
      <c r="G405"/>
    </row>
    <row r="406" spans="7:7" x14ac:dyDescent="0.25">
      <c r="G406"/>
    </row>
    <row r="407" spans="7:7" x14ac:dyDescent="0.25">
      <c r="G407"/>
    </row>
    <row r="408" spans="7:7" x14ac:dyDescent="0.25">
      <c r="G408"/>
    </row>
    <row r="409" spans="7:7" x14ac:dyDescent="0.25">
      <c r="G409"/>
    </row>
    <row r="410" spans="7:7" x14ac:dyDescent="0.25">
      <c r="G410"/>
    </row>
    <row r="411" spans="7:7" x14ac:dyDescent="0.25">
      <c r="G411"/>
    </row>
    <row r="412" spans="7:7" x14ac:dyDescent="0.25">
      <c r="G412"/>
    </row>
    <row r="413" spans="7:7" x14ac:dyDescent="0.25">
      <c r="G413"/>
    </row>
    <row r="414" spans="7:7" x14ac:dyDescent="0.25">
      <c r="G414"/>
    </row>
    <row r="415" spans="7:7" x14ac:dyDescent="0.25">
      <c r="G415"/>
    </row>
    <row r="416" spans="7:7" x14ac:dyDescent="0.25">
      <c r="G416"/>
    </row>
    <row r="417" spans="7:7" x14ac:dyDescent="0.25">
      <c r="G417"/>
    </row>
    <row r="418" spans="7:7" x14ac:dyDescent="0.25">
      <c r="G418"/>
    </row>
    <row r="419" spans="7:7" x14ac:dyDescent="0.25">
      <c r="G419"/>
    </row>
    <row r="420" spans="7:7" x14ac:dyDescent="0.25">
      <c r="G420"/>
    </row>
    <row r="421" spans="7:7" x14ac:dyDescent="0.25">
      <c r="G421"/>
    </row>
    <row r="422" spans="7:7" x14ac:dyDescent="0.25">
      <c r="G422"/>
    </row>
    <row r="423" spans="7:7" x14ac:dyDescent="0.25">
      <c r="G423"/>
    </row>
    <row r="424" spans="7:7" x14ac:dyDescent="0.25">
      <c r="G424"/>
    </row>
    <row r="425" spans="7:7" x14ac:dyDescent="0.25">
      <c r="G425"/>
    </row>
    <row r="426" spans="7:7" x14ac:dyDescent="0.25">
      <c r="G426"/>
    </row>
    <row r="427" spans="7:7" x14ac:dyDescent="0.25">
      <c r="G427"/>
    </row>
    <row r="428" spans="7:7" x14ac:dyDescent="0.25">
      <c r="G428"/>
    </row>
    <row r="429" spans="7:7" x14ac:dyDescent="0.25">
      <c r="G429"/>
    </row>
    <row r="430" spans="7:7" x14ac:dyDescent="0.25">
      <c r="G430"/>
    </row>
    <row r="431" spans="7:7" x14ac:dyDescent="0.25">
      <c r="G431"/>
    </row>
    <row r="432" spans="7:7" x14ac:dyDescent="0.25">
      <c r="G432"/>
    </row>
    <row r="433" spans="7:7" x14ac:dyDescent="0.25">
      <c r="G433"/>
    </row>
    <row r="434" spans="7:7" x14ac:dyDescent="0.25">
      <c r="G434"/>
    </row>
    <row r="435" spans="7:7" x14ac:dyDescent="0.25">
      <c r="G435"/>
    </row>
    <row r="436" spans="7:7" x14ac:dyDescent="0.25">
      <c r="G436"/>
    </row>
    <row r="437" spans="7:7" x14ac:dyDescent="0.25">
      <c r="G437"/>
    </row>
    <row r="438" spans="7:7" x14ac:dyDescent="0.25">
      <c r="G438"/>
    </row>
    <row r="439" spans="7:7" x14ac:dyDescent="0.25">
      <c r="G439"/>
    </row>
    <row r="440" spans="7:7" x14ac:dyDescent="0.25">
      <c r="G440"/>
    </row>
    <row r="441" spans="7:7" x14ac:dyDescent="0.25">
      <c r="G441"/>
    </row>
    <row r="442" spans="7:7" x14ac:dyDescent="0.25">
      <c r="G442"/>
    </row>
    <row r="443" spans="7:7" x14ac:dyDescent="0.25">
      <c r="G443"/>
    </row>
    <row r="444" spans="7:7" x14ac:dyDescent="0.25">
      <c r="G444"/>
    </row>
    <row r="445" spans="7:7" x14ac:dyDescent="0.25">
      <c r="G445"/>
    </row>
    <row r="446" spans="7:7" x14ac:dyDescent="0.25">
      <c r="G446"/>
    </row>
    <row r="447" spans="7:7" x14ac:dyDescent="0.25">
      <c r="G447"/>
    </row>
    <row r="448" spans="7:7" x14ac:dyDescent="0.25">
      <c r="G448"/>
    </row>
    <row r="449" spans="7:7" x14ac:dyDescent="0.25">
      <c r="G449"/>
    </row>
    <row r="450" spans="7:7" x14ac:dyDescent="0.25">
      <c r="G450"/>
    </row>
    <row r="451" spans="7:7" x14ac:dyDescent="0.25">
      <c r="G451"/>
    </row>
    <row r="452" spans="7:7" x14ac:dyDescent="0.25">
      <c r="G452"/>
    </row>
    <row r="453" spans="7:7" x14ac:dyDescent="0.25">
      <c r="G453"/>
    </row>
    <row r="454" spans="7:7" x14ac:dyDescent="0.25">
      <c r="G454"/>
    </row>
    <row r="455" spans="7:7" x14ac:dyDescent="0.25">
      <c r="G455"/>
    </row>
    <row r="456" spans="7:7" x14ac:dyDescent="0.25">
      <c r="G456"/>
    </row>
    <row r="457" spans="7:7" x14ac:dyDescent="0.25">
      <c r="G457"/>
    </row>
    <row r="458" spans="7:7" x14ac:dyDescent="0.25">
      <c r="G458"/>
    </row>
    <row r="459" spans="7:7" x14ac:dyDescent="0.25">
      <c r="G459"/>
    </row>
    <row r="460" spans="7:7" x14ac:dyDescent="0.25">
      <c r="G460"/>
    </row>
    <row r="461" spans="7:7" x14ac:dyDescent="0.25">
      <c r="G461"/>
    </row>
    <row r="462" spans="7:7" x14ac:dyDescent="0.25">
      <c r="G462"/>
    </row>
    <row r="463" spans="7:7" x14ac:dyDescent="0.25">
      <c r="G463"/>
    </row>
    <row r="464" spans="7:7" x14ac:dyDescent="0.25">
      <c r="G464"/>
    </row>
    <row r="465" spans="7:7" x14ac:dyDescent="0.25">
      <c r="G465"/>
    </row>
    <row r="466" spans="7:7" x14ac:dyDescent="0.25">
      <c r="G466"/>
    </row>
    <row r="467" spans="7:7" x14ac:dyDescent="0.25">
      <c r="G467"/>
    </row>
    <row r="468" spans="7:7" x14ac:dyDescent="0.25">
      <c r="G468"/>
    </row>
    <row r="469" spans="7:7" x14ac:dyDescent="0.25">
      <c r="G469"/>
    </row>
    <row r="470" spans="7:7" x14ac:dyDescent="0.25">
      <c r="G470"/>
    </row>
    <row r="471" spans="7:7" x14ac:dyDescent="0.25">
      <c r="G471"/>
    </row>
    <row r="472" spans="7:7" x14ac:dyDescent="0.25">
      <c r="G472"/>
    </row>
    <row r="473" spans="7:7" x14ac:dyDescent="0.25">
      <c r="G473"/>
    </row>
    <row r="474" spans="7:7" x14ac:dyDescent="0.25">
      <c r="G474"/>
    </row>
    <row r="475" spans="7:7" x14ac:dyDescent="0.25">
      <c r="G475"/>
    </row>
    <row r="476" spans="7:7" x14ac:dyDescent="0.25">
      <c r="G476"/>
    </row>
    <row r="477" spans="7:7" x14ac:dyDescent="0.25">
      <c r="G477"/>
    </row>
    <row r="478" spans="7:7" x14ac:dyDescent="0.25">
      <c r="G478"/>
    </row>
    <row r="479" spans="7:7" x14ac:dyDescent="0.25">
      <c r="G479"/>
    </row>
    <row r="480" spans="7:7" x14ac:dyDescent="0.25">
      <c r="G480"/>
    </row>
    <row r="481" spans="7:7" x14ac:dyDescent="0.25">
      <c r="G481"/>
    </row>
    <row r="482" spans="7:7" x14ac:dyDescent="0.25">
      <c r="G482"/>
    </row>
    <row r="483" spans="7:7" x14ac:dyDescent="0.25">
      <c r="G483"/>
    </row>
    <row r="484" spans="7:7" x14ac:dyDescent="0.25">
      <c r="G484"/>
    </row>
    <row r="485" spans="7:7" x14ac:dyDescent="0.25">
      <c r="G485"/>
    </row>
    <row r="486" spans="7:7" x14ac:dyDescent="0.25">
      <c r="G486"/>
    </row>
    <row r="487" spans="7:7" x14ac:dyDescent="0.25">
      <c r="G487"/>
    </row>
    <row r="488" spans="7:7" x14ac:dyDescent="0.25">
      <c r="G488"/>
    </row>
    <row r="489" spans="7:7" x14ac:dyDescent="0.25">
      <c r="G489"/>
    </row>
    <row r="490" spans="7:7" x14ac:dyDescent="0.25">
      <c r="G490"/>
    </row>
    <row r="491" spans="7:7" x14ac:dyDescent="0.25">
      <c r="G491"/>
    </row>
    <row r="492" spans="7:7" x14ac:dyDescent="0.25">
      <c r="G492"/>
    </row>
    <row r="493" spans="7:7" x14ac:dyDescent="0.25">
      <c r="G493"/>
    </row>
    <row r="494" spans="7:7" x14ac:dyDescent="0.25">
      <c r="G494"/>
    </row>
    <row r="495" spans="7:7" x14ac:dyDescent="0.25">
      <c r="G495"/>
    </row>
    <row r="496" spans="7:7" x14ac:dyDescent="0.25">
      <c r="G496"/>
    </row>
    <row r="497" spans="7:7" x14ac:dyDescent="0.25">
      <c r="G497"/>
    </row>
    <row r="498" spans="7:7" x14ac:dyDescent="0.25">
      <c r="G498"/>
    </row>
    <row r="499" spans="7:7" x14ac:dyDescent="0.25">
      <c r="G499"/>
    </row>
    <row r="500" spans="7:7" x14ac:dyDescent="0.25">
      <c r="G500"/>
    </row>
    <row r="501" spans="7:7" x14ac:dyDescent="0.25">
      <c r="G501"/>
    </row>
    <row r="502" spans="7:7" x14ac:dyDescent="0.25">
      <c r="G502"/>
    </row>
    <row r="503" spans="7:7" x14ac:dyDescent="0.25">
      <c r="G503"/>
    </row>
    <row r="504" spans="7:7" x14ac:dyDescent="0.25">
      <c r="G504"/>
    </row>
    <row r="505" spans="7:7" x14ac:dyDescent="0.25">
      <c r="G505"/>
    </row>
    <row r="506" spans="7:7" x14ac:dyDescent="0.25">
      <c r="G506"/>
    </row>
    <row r="507" spans="7:7" x14ac:dyDescent="0.25">
      <c r="G507"/>
    </row>
    <row r="508" spans="7:7" x14ac:dyDescent="0.25">
      <c r="G508"/>
    </row>
    <row r="509" spans="7:7" x14ac:dyDescent="0.25">
      <c r="G509"/>
    </row>
    <row r="510" spans="7:7" x14ac:dyDescent="0.25">
      <c r="G510"/>
    </row>
    <row r="511" spans="7:7" x14ac:dyDescent="0.25">
      <c r="G511"/>
    </row>
    <row r="512" spans="7:7" x14ac:dyDescent="0.25">
      <c r="G512"/>
    </row>
    <row r="513" spans="7:7" x14ac:dyDescent="0.25">
      <c r="G513"/>
    </row>
    <row r="514" spans="7:7" x14ac:dyDescent="0.25">
      <c r="G514"/>
    </row>
    <row r="515" spans="7:7" x14ac:dyDescent="0.25">
      <c r="G515"/>
    </row>
    <row r="516" spans="7:7" x14ac:dyDescent="0.25">
      <c r="G516"/>
    </row>
    <row r="517" spans="7:7" x14ac:dyDescent="0.25">
      <c r="G517"/>
    </row>
    <row r="518" spans="7:7" x14ac:dyDescent="0.25">
      <c r="G518"/>
    </row>
    <row r="519" spans="7:7" x14ac:dyDescent="0.25">
      <c r="G519"/>
    </row>
    <row r="520" spans="7:7" x14ac:dyDescent="0.25">
      <c r="G520"/>
    </row>
    <row r="521" spans="7:7" x14ac:dyDescent="0.25">
      <c r="G521"/>
    </row>
    <row r="522" spans="7:7" x14ac:dyDescent="0.25">
      <c r="G522"/>
    </row>
    <row r="523" spans="7:7" x14ac:dyDescent="0.25">
      <c r="G523"/>
    </row>
    <row r="524" spans="7:7" x14ac:dyDescent="0.25">
      <c r="G524"/>
    </row>
    <row r="525" spans="7:7" x14ac:dyDescent="0.25">
      <c r="G525"/>
    </row>
    <row r="526" spans="7:7" x14ac:dyDescent="0.25">
      <c r="G526"/>
    </row>
    <row r="527" spans="7:7" x14ac:dyDescent="0.25">
      <c r="G527"/>
    </row>
    <row r="528" spans="7:7" x14ac:dyDescent="0.25">
      <c r="G528"/>
    </row>
    <row r="529" spans="7:7" x14ac:dyDescent="0.25">
      <c r="G529"/>
    </row>
    <row r="530" spans="7:7" x14ac:dyDescent="0.25">
      <c r="G530"/>
    </row>
    <row r="531" spans="7:7" x14ac:dyDescent="0.25">
      <c r="G531"/>
    </row>
    <row r="532" spans="7:7" x14ac:dyDescent="0.25">
      <c r="G532"/>
    </row>
    <row r="533" spans="7:7" x14ac:dyDescent="0.25">
      <c r="G533"/>
    </row>
    <row r="534" spans="7:7" x14ac:dyDescent="0.25">
      <c r="G534"/>
    </row>
    <row r="535" spans="7:7" x14ac:dyDescent="0.25">
      <c r="G535"/>
    </row>
    <row r="536" spans="7:7" x14ac:dyDescent="0.25">
      <c r="G536"/>
    </row>
    <row r="537" spans="7:7" x14ac:dyDescent="0.25">
      <c r="G537"/>
    </row>
    <row r="538" spans="7:7" x14ac:dyDescent="0.25">
      <c r="G538"/>
    </row>
    <row r="539" spans="7:7" x14ac:dyDescent="0.25">
      <c r="G539"/>
    </row>
    <row r="540" spans="7:7" x14ac:dyDescent="0.25">
      <c r="G540"/>
    </row>
    <row r="541" spans="7:7" x14ac:dyDescent="0.25">
      <c r="G541"/>
    </row>
    <row r="542" spans="7:7" x14ac:dyDescent="0.25">
      <c r="G542"/>
    </row>
    <row r="543" spans="7:7" x14ac:dyDescent="0.25">
      <c r="G543"/>
    </row>
    <row r="544" spans="7:7" x14ac:dyDescent="0.25">
      <c r="G544"/>
    </row>
    <row r="545" spans="7:7" x14ac:dyDescent="0.25">
      <c r="G545"/>
    </row>
    <row r="546" spans="7:7" x14ac:dyDescent="0.25">
      <c r="G546"/>
    </row>
    <row r="547" spans="7:7" x14ac:dyDescent="0.25">
      <c r="G547"/>
    </row>
    <row r="548" spans="7:7" x14ac:dyDescent="0.25">
      <c r="G548"/>
    </row>
    <row r="549" spans="7:7" x14ac:dyDescent="0.25">
      <c r="G549"/>
    </row>
    <row r="550" spans="7:7" x14ac:dyDescent="0.25">
      <c r="G550"/>
    </row>
    <row r="551" spans="7:7" x14ac:dyDescent="0.25">
      <c r="G551"/>
    </row>
    <row r="552" spans="7:7" x14ac:dyDescent="0.25">
      <c r="G552"/>
    </row>
    <row r="553" spans="7:7" x14ac:dyDescent="0.25">
      <c r="G553"/>
    </row>
    <row r="554" spans="7:7" x14ac:dyDescent="0.25">
      <c r="G554"/>
    </row>
    <row r="555" spans="7:7" x14ac:dyDescent="0.25">
      <c r="G555"/>
    </row>
    <row r="556" spans="7:7" x14ac:dyDescent="0.25">
      <c r="G556"/>
    </row>
    <row r="557" spans="7:7" x14ac:dyDescent="0.25">
      <c r="G557"/>
    </row>
    <row r="558" spans="7:7" x14ac:dyDescent="0.25">
      <c r="G558"/>
    </row>
    <row r="559" spans="7:7" x14ac:dyDescent="0.25">
      <c r="G559"/>
    </row>
    <row r="560" spans="7:7" x14ac:dyDescent="0.25">
      <c r="G560"/>
    </row>
    <row r="561" spans="7:7" x14ac:dyDescent="0.25">
      <c r="G561"/>
    </row>
    <row r="562" spans="7:7" x14ac:dyDescent="0.25">
      <c r="G562"/>
    </row>
    <row r="563" spans="7:7" x14ac:dyDescent="0.25">
      <c r="G563"/>
    </row>
    <row r="564" spans="7:7" x14ac:dyDescent="0.25">
      <c r="G564"/>
    </row>
    <row r="565" spans="7:7" x14ac:dyDescent="0.25">
      <c r="G565"/>
    </row>
    <row r="566" spans="7:7" x14ac:dyDescent="0.25">
      <c r="G566"/>
    </row>
    <row r="567" spans="7:7" x14ac:dyDescent="0.25">
      <c r="G567"/>
    </row>
    <row r="568" spans="7:7" x14ac:dyDescent="0.25">
      <c r="G568"/>
    </row>
    <row r="569" spans="7:7" x14ac:dyDescent="0.25">
      <c r="G569"/>
    </row>
    <row r="570" spans="7:7" x14ac:dyDescent="0.25">
      <c r="G570"/>
    </row>
    <row r="571" spans="7:7" x14ac:dyDescent="0.25">
      <c r="G571"/>
    </row>
    <row r="572" spans="7:7" x14ac:dyDescent="0.25">
      <c r="G572"/>
    </row>
    <row r="573" spans="7:7" x14ac:dyDescent="0.25">
      <c r="G573"/>
    </row>
    <row r="574" spans="7:7" x14ac:dyDescent="0.25">
      <c r="G574"/>
    </row>
    <row r="575" spans="7:7" x14ac:dyDescent="0.25">
      <c r="G575"/>
    </row>
    <row r="576" spans="7:7" x14ac:dyDescent="0.25">
      <c r="G576"/>
    </row>
    <row r="577" spans="7:7" x14ac:dyDescent="0.25">
      <c r="G577"/>
    </row>
    <row r="578" spans="7:7" x14ac:dyDescent="0.25">
      <c r="G578"/>
    </row>
    <row r="579" spans="7:7" x14ac:dyDescent="0.25">
      <c r="G579"/>
    </row>
    <row r="580" spans="7:7" x14ac:dyDescent="0.25">
      <c r="G580"/>
    </row>
    <row r="581" spans="7:7" x14ac:dyDescent="0.25">
      <c r="G581"/>
    </row>
    <row r="582" spans="7:7" x14ac:dyDescent="0.25">
      <c r="G582"/>
    </row>
    <row r="583" spans="7:7" x14ac:dyDescent="0.25">
      <c r="G583"/>
    </row>
    <row r="584" spans="7:7" x14ac:dyDescent="0.25">
      <c r="G584"/>
    </row>
    <row r="585" spans="7:7" x14ac:dyDescent="0.25">
      <c r="G585"/>
    </row>
    <row r="586" spans="7:7" x14ac:dyDescent="0.25">
      <c r="G586"/>
    </row>
    <row r="587" spans="7:7" x14ac:dyDescent="0.25">
      <c r="G587"/>
    </row>
    <row r="588" spans="7:7" x14ac:dyDescent="0.25">
      <c r="G588"/>
    </row>
    <row r="589" spans="7:7" x14ac:dyDescent="0.25">
      <c r="G589"/>
    </row>
    <row r="590" spans="7:7" x14ac:dyDescent="0.25">
      <c r="G590"/>
    </row>
    <row r="591" spans="7:7" x14ac:dyDescent="0.25">
      <c r="G591"/>
    </row>
    <row r="592" spans="7:7" x14ac:dyDescent="0.25">
      <c r="G592"/>
    </row>
    <row r="593" spans="7:7" x14ac:dyDescent="0.25">
      <c r="G593"/>
    </row>
    <row r="594" spans="7:7" x14ac:dyDescent="0.25">
      <c r="G594"/>
    </row>
    <row r="595" spans="7:7" x14ac:dyDescent="0.25">
      <c r="G595"/>
    </row>
    <row r="596" spans="7:7" x14ac:dyDescent="0.25">
      <c r="G596"/>
    </row>
    <row r="597" spans="7:7" x14ac:dyDescent="0.25">
      <c r="G597"/>
    </row>
    <row r="598" spans="7:7" x14ac:dyDescent="0.25">
      <c r="G598"/>
    </row>
    <row r="599" spans="7:7" x14ac:dyDescent="0.25">
      <c r="G599"/>
    </row>
    <row r="600" spans="7:7" x14ac:dyDescent="0.25">
      <c r="G600"/>
    </row>
    <row r="601" spans="7:7" x14ac:dyDescent="0.25">
      <c r="G601"/>
    </row>
    <row r="602" spans="7:7" x14ac:dyDescent="0.25">
      <c r="G602"/>
    </row>
    <row r="603" spans="7:7" x14ac:dyDescent="0.25">
      <c r="G603"/>
    </row>
    <row r="604" spans="7:7" x14ac:dyDescent="0.25">
      <c r="G604"/>
    </row>
    <row r="605" spans="7:7" x14ac:dyDescent="0.25">
      <c r="G605"/>
    </row>
    <row r="606" spans="7:7" x14ac:dyDescent="0.25">
      <c r="G606"/>
    </row>
    <row r="607" spans="7:7" x14ac:dyDescent="0.25">
      <c r="G607"/>
    </row>
    <row r="608" spans="7:7" x14ac:dyDescent="0.25">
      <c r="G608"/>
    </row>
    <row r="609" spans="7:7" x14ac:dyDescent="0.25">
      <c r="G609"/>
    </row>
    <row r="610" spans="7:7" x14ac:dyDescent="0.25">
      <c r="G610"/>
    </row>
    <row r="611" spans="7:7" x14ac:dyDescent="0.25">
      <c r="G611"/>
    </row>
    <row r="612" spans="7:7" x14ac:dyDescent="0.25">
      <c r="G612"/>
    </row>
    <row r="613" spans="7:7" x14ac:dyDescent="0.25">
      <c r="G613"/>
    </row>
    <row r="614" spans="7:7" x14ac:dyDescent="0.25">
      <c r="G614"/>
    </row>
    <row r="615" spans="7:7" x14ac:dyDescent="0.25">
      <c r="G615"/>
    </row>
    <row r="616" spans="7:7" x14ac:dyDescent="0.25">
      <c r="G616"/>
    </row>
    <row r="617" spans="7:7" x14ac:dyDescent="0.25">
      <c r="G617"/>
    </row>
    <row r="618" spans="7:7" x14ac:dyDescent="0.25">
      <c r="G618"/>
    </row>
    <row r="619" spans="7:7" x14ac:dyDescent="0.25">
      <c r="G619"/>
    </row>
    <row r="620" spans="7:7" x14ac:dyDescent="0.25">
      <c r="G620"/>
    </row>
    <row r="621" spans="7:7" x14ac:dyDescent="0.25">
      <c r="G621"/>
    </row>
    <row r="622" spans="7:7" x14ac:dyDescent="0.25">
      <c r="G622"/>
    </row>
    <row r="623" spans="7:7" x14ac:dyDescent="0.25">
      <c r="G623"/>
    </row>
    <row r="624" spans="7:7" x14ac:dyDescent="0.25">
      <c r="G624"/>
    </row>
    <row r="625" spans="7:7" x14ac:dyDescent="0.25">
      <c r="G625"/>
    </row>
    <row r="626" spans="7:7" x14ac:dyDescent="0.25">
      <c r="G626"/>
    </row>
    <row r="627" spans="7:7" x14ac:dyDescent="0.25">
      <c r="G627"/>
    </row>
    <row r="628" spans="7:7" x14ac:dyDescent="0.25">
      <c r="G628"/>
    </row>
    <row r="629" spans="7:7" x14ac:dyDescent="0.25">
      <c r="G629"/>
    </row>
    <row r="630" spans="7:7" x14ac:dyDescent="0.25">
      <c r="G630"/>
    </row>
    <row r="631" spans="7:7" x14ac:dyDescent="0.25">
      <c r="G631"/>
    </row>
    <row r="632" spans="7:7" x14ac:dyDescent="0.25">
      <c r="G632"/>
    </row>
    <row r="633" spans="7:7" x14ac:dyDescent="0.25">
      <c r="G633"/>
    </row>
    <row r="634" spans="7:7" x14ac:dyDescent="0.25">
      <c r="G634"/>
    </row>
    <row r="635" spans="7:7" x14ac:dyDescent="0.25">
      <c r="G635"/>
    </row>
    <row r="636" spans="7:7" x14ac:dyDescent="0.25">
      <c r="G636"/>
    </row>
    <row r="637" spans="7:7" x14ac:dyDescent="0.25">
      <c r="G637"/>
    </row>
    <row r="638" spans="7:7" x14ac:dyDescent="0.25">
      <c r="G638"/>
    </row>
    <row r="639" spans="7:7" x14ac:dyDescent="0.25">
      <c r="G639"/>
    </row>
    <row r="640" spans="7:7" x14ac:dyDescent="0.25">
      <c r="G640"/>
    </row>
    <row r="641" spans="7:7" x14ac:dyDescent="0.25">
      <c r="G641"/>
    </row>
    <row r="642" spans="7:7" x14ac:dyDescent="0.25">
      <c r="G642"/>
    </row>
    <row r="643" spans="7:7" x14ac:dyDescent="0.25">
      <c r="G643"/>
    </row>
    <row r="644" spans="7:7" x14ac:dyDescent="0.25">
      <c r="G644"/>
    </row>
    <row r="645" spans="7:7" x14ac:dyDescent="0.25">
      <c r="G645"/>
    </row>
    <row r="646" spans="7:7" x14ac:dyDescent="0.25">
      <c r="G646"/>
    </row>
    <row r="647" spans="7:7" x14ac:dyDescent="0.25">
      <c r="G647"/>
    </row>
    <row r="648" spans="7:7" x14ac:dyDescent="0.25">
      <c r="G648"/>
    </row>
    <row r="649" spans="7:7" x14ac:dyDescent="0.25">
      <c r="G649"/>
    </row>
    <row r="650" spans="7:7" x14ac:dyDescent="0.25">
      <c r="G650"/>
    </row>
    <row r="651" spans="7:7" x14ac:dyDescent="0.25">
      <c r="G651"/>
    </row>
    <row r="652" spans="7:7" x14ac:dyDescent="0.25">
      <c r="G652"/>
    </row>
    <row r="653" spans="7:7" x14ac:dyDescent="0.25">
      <c r="G653"/>
    </row>
    <row r="654" spans="7:7" x14ac:dyDescent="0.25">
      <c r="G654"/>
    </row>
    <row r="655" spans="7:7" x14ac:dyDescent="0.25">
      <c r="G655"/>
    </row>
    <row r="656" spans="7:7" x14ac:dyDescent="0.25">
      <c r="G656"/>
    </row>
    <row r="657" spans="7:7" x14ac:dyDescent="0.25">
      <c r="G657"/>
    </row>
    <row r="658" spans="7:7" x14ac:dyDescent="0.25">
      <c r="G658"/>
    </row>
    <row r="659" spans="7:7" x14ac:dyDescent="0.25">
      <c r="G659"/>
    </row>
    <row r="660" spans="7:7" x14ac:dyDescent="0.25">
      <c r="G660"/>
    </row>
    <row r="661" spans="7:7" x14ac:dyDescent="0.25">
      <c r="G661"/>
    </row>
    <row r="662" spans="7:7" x14ac:dyDescent="0.25">
      <c r="G662"/>
    </row>
    <row r="663" spans="7:7" x14ac:dyDescent="0.25">
      <c r="G663"/>
    </row>
    <row r="664" spans="7:7" x14ac:dyDescent="0.25">
      <c r="G664"/>
    </row>
    <row r="665" spans="7:7" x14ac:dyDescent="0.25">
      <c r="G665"/>
    </row>
    <row r="666" spans="7:7" x14ac:dyDescent="0.25">
      <c r="G666"/>
    </row>
    <row r="667" spans="7:7" x14ac:dyDescent="0.25">
      <c r="G667"/>
    </row>
    <row r="668" spans="7:7" x14ac:dyDescent="0.25">
      <c r="G668"/>
    </row>
    <row r="669" spans="7:7" x14ac:dyDescent="0.25">
      <c r="G669"/>
    </row>
    <row r="670" spans="7:7" x14ac:dyDescent="0.25">
      <c r="G670"/>
    </row>
    <row r="671" spans="7:7" x14ac:dyDescent="0.25">
      <c r="G671"/>
    </row>
    <row r="672" spans="7:7" x14ac:dyDescent="0.25">
      <c r="G672"/>
    </row>
    <row r="673" spans="7:7" x14ac:dyDescent="0.25">
      <c r="G673"/>
    </row>
    <row r="674" spans="7:7" x14ac:dyDescent="0.25">
      <c r="G674"/>
    </row>
    <row r="675" spans="7:7" x14ac:dyDescent="0.25">
      <c r="G675"/>
    </row>
    <row r="676" spans="7:7" x14ac:dyDescent="0.25">
      <c r="G676"/>
    </row>
    <row r="677" spans="7:7" x14ac:dyDescent="0.25">
      <c r="G677"/>
    </row>
    <row r="678" spans="7:7" x14ac:dyDescent="0.25">
      <c r="G678"/>
    </row>
    <row r="679" spans="7:7" x14ac:dyDescent="0.25">
      <c r="G679"/>
    </row>
    <row r="680" spans="7:7" x14ac:dyDescent="0.25">
      <c r="G680"/>
    </row>
    <row r="681" spans="7:7" x14ac:dyDescent="0.25">
      <c r="G681"/>
    </row>
    <row r="682" spans="7:7" x14ac:dyDescent="0.25">
      <c r="G682"/>
    </row>
    <row r="683" spans="7:7" x14ac:dyDescent="0.25">
      <c r="G683"/>
    </row>
    <row r="684" spans="7:7" x14ac:dyDescent="0.25">
      <c r="G684"/>
    </row>
    <row r="685" spans="7:7" x14ac:dyDescent="0.25">
      <c r="G685"/>
    </row>
    <row r="686" spans="7:7" x14ac:dyDescent="0.25">
      <c r="G686"/>
    </row>
    <row r="687" spans="7:7" x14ac:dyDescent="0.25">
      <c r="G687"/>
    </row>
    <row r="688" spans="7:7" x14ac:dyDescent="0.25">
      <c r="G688"/>
    </row>
    <row r="689" spans="7:7" x14ac:dyDescent="0.25">
      <c r="G689"/>
    </row>
    <row r="690" spans="7:7" x14ac:dyDescent="0.25">
      <c r="G690"/>
    </row>
    <row r="691" spans="7:7" x14ac:dyDescent="0.25">
      <c r="G691"/>
    </row>
    <row r="692" spans="7:7" x14ac:dyDescent="0.25">
      <c r="G692"/>
    </row>
    <row r="693" spans="7:7" x14ac:dyDescent="0.25">
      <c r="G693"/>
    </row>
    <row r="694" spans="7:7" x14ac:dyDescent="0.25">
      <c r="G694"/>
    </row>
    <row r="695" spans="7:7" x14ac:dyDescent="0.25">
      <c r="G695"/>
    </row>
    <row r="696" spans="7:7" x14ac:dyDescent="0.25">
      <c r="G696"/>
    </row>
    <row r="697" spans="7:7" x14ac:dyDescent="0.25">
      <c r="G697"/>
    </row>
    <row r="698" spans="7:7" x14ac:dyDescent="0.25">
      <c r="G698"/>
    </row>
    <row r="699" spans="7:7" x14ac:dyDescent="0.25">
      <c r="G699"/>
    </row>
    <row r="700" spans="7:7" x14ac:dyDescent="0.25">
      <c r="G700"/>
    </row>
    <row r="701" spans="7:7" x14ac:dyDescent="0.25">
      <c r="G701"/>
    </row>
    <row r="702" spans="7:7" x14ac:dyDescent="0.25">
      <c r="G702"/>
    </row>
    <row r="703" spans="7:7" x14ac:dyDescent="0.25">
      <c r="G703"/>
    </row>
    <row r="704" spans="7:7" x14ac:dyDescent="0.25">
      <c r="G704"/>
    </row>
    <row r="705" spans="7:7" x14ac:dyDescent="0.25">
      <c r="G705"/>
    </row>
    <row r="706" spans="7:7" x14ac:dyDescent="0.25">
      <c r="G706"/>
    </row>
    <row r="707" spans="7:7" x14ac:dyDescent="0.25">
      <c r="G707"/>
    </row>
    <row r="708" spans="7:7" x14ac:dyDescent="0.25">
      <c r="G708"/>
    </row>
    <row r="709" spans="7:7" x14ac:dyDescent="0.25">
      <c r="G709"/>
    </row>
    <row r="710" spans="7:7" x14ac:dyDescent="0.25">
      <c r="G710"/>
    </row>
    <row r="711" spans="7:7" x14ac:dyDescent="0.25">
      <c r="G711"/>
    </row>
    <row r="712" spans="7:7" x14ac:dyDescent="0.25">
      <c r="G712"/>
    </row>
    <row r="713" spans="7:7" x14ac:dyDescent="0.25">
      <c r="G713"/>
    </row>
    <row r="714" spans="7:7" x14ac:dyDescent="0.25">
      <c r="G714"/>
    </row>
    <row r="715" spans="7:7" x14ac:dyDescent="0.25">
      <c r="G715"/>
    </row>
    <row r="716" spans="7:7" x14ac:dyDescent="0.25">
      <c r="G716"/>
    </row>
    <row r="717" spans="7:7" x14ac:dyDescent="0.25">
      <c r="G717"/>
    </row>
    <row r="718" spans="7:7" x14ac:dyDescent="0.25">
      <c r="G718"/>
    </row>
    <row r="719" spans="7:7" x14ac:dyDescent="0.25">
      <c r="G719"/>
    </row>
    <row r="720" spans="7:7" x14ac:dyDescent="0.25">
      <c r="G720"/>
    </row>
    <row r="721" spans="7:7" x14ac:dyDescent="0.25">
      <c r="G721"/>
    </row>
    <row r="722" spans="7:7" x14ac:dyDescent="0.25">
      <c r="G722"/>
    </row>
    <row r="723" spans="7:7" x14ac:dyDescent="0.25">
      <c r="G723"/>
    </row>
    <row r="724" spans="7:7" x14ac:dyDescent="0.25">
      <c r="G724"/>
    </row>
    <row r="725" spans="7:7" x14ac:dyDescent="0.25">
      <c r="G725"/>
    </row>
    <row r="726" spans="7:7" x14ac:dyDescent="0.25">
      <c r="G726"/>
    </row>
    <row r="727" spans="7:7" x14ac:dyDescent="0.25">
      <c r="G727"/>
    </row>
    <row r="728" spans="7:7" x14ac:dyDescent="0.25">
      <c r="G728"/>
    </row>
    <row r="729" spans="7:7" x14ac:dyDescent="0.25">
      <c r="G729"/>
    </row>
    <row r="730" spans="7:7" x14ac:dyDescent="0.25">
      <c r="G730"/>
    </row>
    <row r="731" spans="7:7" x14ac:dyDescent="0.25">
      <c r="G731"/>
    </row>
    <row r="732" spans="7:7" x14ac:dyDescent="0.25">
      <c r="G732"/>
    </row>
    <row r="733" spans="7:7" x14ac:dyDescent="0.25">
      <c r="G733"/>
    </row>
    <row r="734" spans="7:7" x14ac:dyDescent="0.25">
      <c r="G734"/>
    </row>
    <row r="735" spans="7:7" x14ac:dyDescent="0.25">
      <c r="G735"/>
    </row>
    <row r="736" spans="7:7" x14ac:dyDescent="0.25">
      <c r="G736"/>
    </row>
    <row r="737" spans="7:7" x14ac:dyDescent="0.25">
      <c r="G737"/>
    </row>
    <row r="738" spans="7:7" x14ac:dyDescent="0.25">
      <c r="G738"/>
    </row>
    <row r="739" spans="7:7" x14ac:dyDescent="0.25">
      <c r="G739"/>
    </row>
    <row r="740" spans="7:7" x14ac:dyDescent="0.25">
      <c r="G740"/>
    </row>
    <row r="741" spans="7:7" x14ac:dyDescent="0.25">
      <c r="G741"/>
    </row>
    <row r="742" spans="7:7" x14ac:dyDescent="0.25">
      <c r="G742"/>
    </row>
    <row r="743" spans="7:7" x14ac:dyDescent="0.25">
      <c r="G743"/>
    </row>
    <row r="744" spans="7:7" x14ac:dyDescent="0.25">
      <c r="G744"/>
    </row>
    <row r="745" spans="7:7" x14ac:dyDescent="0.25">
      <c r="G745"/>
    </row>
    <row r="746" spans="7:7" x14ac:dyDescent="0.25">
      <c r="G746"/>
    </row>
    <row r="747" spans="7:7" x14ac:dyDescent="0.25">
      <c r="G747"/>
    </row>
    <row r="748" spans="7:7" x14ac:dyDescent="0.25">
      <c r="G748"/>
    </row>
    <row r="749" spans="7:7" x14ac:dyDescent="0.25">
      <c r="G749"/>
    </row>
    <row r="750" spans="7:7" x14ac:dyDescent="0.25">
      <c r="G750"/>
    </row>
    <row r="751" spans="7:7" x14ac:dyDescent="0.25">
      <c r="G751"/>
    </row>
    <row r="752" spans="7:7" x14ac:dyDescent="0.25">
      <c r="G752"/>
    </row>
    <row r="753" spans="7:7" x14ac:dyDescent="0.25">
      <c r="G753"/>
    </row>
    <row r="754" spans="7:7" x14ac:dyDescent="0.25">
      <c r="G754"/>
    </row>
    <row r="755" spans="7:7" x14ac:dyDescent="0.25">
      <c r="G755"/>
    </row>
    <row r="756" spans="7:7" x14ac:dyDescent="0.25">
      <c r="G756"/>
    </row>
    <row r="757" spans="7:7" x14ac:dyDescent="0.25">
      <c r="G757"/>
    </row>
    <row r="758" spans="7:7" x14ac:dyDescent="0.25">
      <c r="G758"/>
    </row>
    <row r="759" spans="7:7" x14ac:dyDescent="0.25">
      <c r="G759"/>
    </row>
    <row r="760" spans="7:7" x14ac:dyDescent="0.25">
      <c r="G760"/>
    </row>
    <row r="761" spans="7:7" x14ac:dyDescent="0.25">
      <c r="G761"/>
    </row>
    <row r="762" spans="7:7" x14ac:dyDescent="0.25">
      <c r="G762"/>
    </row>
    <row r="763" spans="7:7" x14ac:dyDescent="0.25">
      <c r="G763"/>
    </row>
    <row r="764" spans="7:7" x14ac:dyDescent="0.25">
      <c r="G764"/>
    </row>
    <row r="765" spans="7:7" x14ac:dyDescent="0.25">
      <c r="G765"/>
    </row>
    <row r="766" spans="7:7" x14ac:dyDescent="0.25">
      <c r="G766"/>
    </row>
    <row r="767" spans="7:7" x14ac:dyDescent="0.25">
      <c r="G767"/>
    </row>
    <row r="768" spans="7:7" x14ac:dyDescent="0.25">
      <c r="G768"/>
    </row>
    <row r="769" spans="7:7" x14ac:dyDescent="0.25">
      <c r="G769"/>
    </row>
    <row r="770" spans="7:7" x14ac:dyDescent="0.25">
      <c r="G770"/>
    </row>
    <row r="771" spans="7:7" x14ac:dyDescent="0.25">
      <c r="G771"/>
    </row>
    <row r="772" spans="7:7" x14ac:dyDescent="0.25">
      <c r="G772"/>
    </row>
    <row r="773" spans="7:7" x14ac:dyDescent="0.25">
      <c r="G773"/>
    </row>
    <row r="774" spans="7:7" x14ac:dyDescent="0.25">
      <c r="G774"/>
    </row>
    <row r="775" spans="7:7" x14ac:dyDescent="0.25">
      <c r="G775"/>
    </row>
    <row r="776" spans="7:7" x14ac:dyDescent="0.25">
      <c r="G776"/>
    </row>
    <row r="777" spans="7:7" x14ac:dyDescent="0.25">
      <c r="G777"/>
    </row>
    <row r="778" spans="7:7" x14ac:dyDescent="0.25">
      <c r="G778"/>
    </row>
    <row r="779" spans="7:7" x14ac:dyDescent="0.25">
      <c r="G779"/>
    </row>
    <row r="780" spans="7:7" x14ac:dyDescent="0.25">
      <c r="G780"/>
    </row>
    <row r="781" spans="7:7" x14ac:dyDescent="0.25">
      <c r="G781"/>
    </row>
    <row r="782" spans="7:7" x14ac:dyDescent="0.25">
      <c r="G782"/>
    </row>
    <row r="783" spans="7:7" x14ac:dyDescent="0.25">
      <c r="G783"/>
    </row>
    <row r="784" spans="7:7" x14ac:dyDescent="0.25">
      <c r="G784"/>
    </row>
    <row r="785" spans="7:7" x14ac:dyDescent="0.25">
      <c r="G785"/>
    </row>
    <row r="786" spans="7:7" x14ac:dyDescent="0.25">
      <c r="G786"/>
    </row>
    <row r="787" spans="7:7" x14ac:dyDescent="0.25">
      <c r="G787"/>
    </row>
    <row r="788" spans="7:7" x14ac:dyDescent="0.25">
      <c r="G788"/>
    </row>
    <row r="789" spans="7:7" x14ac:dyDescent="0.25">
      <c r="G789"/>
    </row>
    <row r="790" spans="7:7" x14ac:dyDescent="0.25">
      <c r="G790"/>
    </row>
    <row r="791" spans="7:7" x14ac:dyDescent="0.25">
      <c r="G791"/>
    </row>
    <row r="792" spans="7:7" x14ac:dyDescent="0.25">
      <c r="G792"/>
    </row>
    <row r="793" spans="7:7" x14ac:dyDescent="0.25">
      <c r="G793"/>
    </row>
    <row r="794" spans="7:7" x14ac:dyDescent="0.25">
      <c r="G794"/>
    </row>
    <row r="795" spans="7:7" x14ac:dyDescent="0.25">
      <c r="G795"/>
    </row>
    <row r="796" spans="7:7" x14ac:dyDescent="0.25">
      <c r="G796"/>
    </row>
    <row r="797" spans="7:7" x14ac:dyDescent="0.25">
      <c r="G797"/>
    </row>
    <row r="798" spans="7:7" x14ac:dyDescent="0.25">
      <c r="G798"/>
    </row>
    <row r="799" spans="7:7" x14ac:dyDescent="0.25">
      <c r="G799"/>
    </row>
    <row r="800" spans="7:7" x14ac:dyDescent="0.25">
      <c r="G800"/>
    </row>
    <row r="801" spans="7:7" x14ac:dyDescent="0.25">
      <c r="G801"/>
    </row>
    <row r="802" spans="7:7" x14ac:dyDescent="0.25">
      <c r="G802"/>
    </row>
    <row r="803" spans="7:7" x14ac:dyDescent="0.25">
      <c r="G803"/>
    </row>
    <row r="804" spans="7:7" x14ac:dyDescent="0.25">
      <c r="G804"/>
    </row>
    <row r="805" spans="7:7" x14ac:dyDescent="0.25">
      <c r="G805"/>
    </row>
    <row r="806" spans="7:7" x14ac:dyDescent="0.25">
      <c r="G806"/>
    </row>
    <row r="807" spans="7:7" x14ac:dyDescent="0.25">
      <c r="G807"/>
    </row>
    <row r="808" spans="7:7" x14ac:dyDescent="0.25">
      <c r="G808"/>
    </row>
    <row r="809" spans="7:7" x14ac:dyDescent="0.25">
      <c r="G809"/>
    </row>
    <row r="810" spans="7:7" x14ac:dyDescent="0.25">
      <c r="G810"/>
    </row>
    <row r="811" spans="7:7" x14ac:dyDescent="0.25">
      <c r="G811"/>
    </row>
    <row r="812" spans="7:7" x14ac:dyDescent="0.25">
      <c r="G812"/>
    </row>
    <row r="813" spans="7:7" x14ac:dyDescent="0.25">
      <c r="G813"/>
    </row>
    <row r="814" spans="7:7" x14ac:dyDescent="0.25">
      <c r="G814"/>
    </row>
    <row r="815" spans="7:7" x14ac:dyDescent="0.25">
      <c r="G815"/>
    </row>
    <row r="816" spans="7:7" x14ac:dyDescent="0.25">
      <c r="G816"/>
    </row>
    <row r="817" spans="7:7" x14ac:dyDescent="0.25">
      <c r="G817"/>
    </row>
    <row r="818" spans="7:7" x14ac:dyDescent="0.25">
      <c r="G818"/>
    </row>
    <row r="819" spans="7:7" x14ac:dyDescent="0.25">
      <c r="G819"/>
    </row>
    <row r="820" spans="7:7" x14ac:dyDescent="0.25">
      <c r="G820"/>
    </row>
    <row r="821" spans="7:7" x14ac:dyDescent="0.25">
      <c r="G821"/>
    </row>
    <row r="822" spans="7:7" x14ac:dyDescent="0.25">
      <c r="G822"/>
    </row>
    <row r="823" spans="7:7" x14ac:dyDescent="0.25">
      <c r="G823"/>
    </row>
    <row r="824" spans="7:7" x14ac:dyDescent="0.25">
      <c r="G824"/>
    </row>
    <row r="825" spans="7:7" x14ac:dyDescent="0.25">
      <c r="G825"/>
    </row>
    <row r="826" spans="7:7" x14ac:dyDescent="0.25">
      <c r="G826"/>
    </row>
    <row r="827" spans="7:7" x14ac:dyDescent="0.25">
      <c r="G827"/>
    </row>
    <row r="828" spans="7:7" x14ac:dyDescent="0.25">
      <c r="G828"/>
    </row>
    <row r="829" spans="7:7" x14ac:dyDescent="0.25">
      <c r="G829"/>
    </row>
    <row r="830" spans="7:7" x14ac:dyDescent="0.25">
      <c r="G830"/>
    </row>
    <row r="831" spans="7:7" x14ac:dyDescent="0.25">
      <c r="G831"/>
    </row>
    <row r="832" spans="7:7" x14ac:dyDescent="0.25">
      <c r="G832"/>
    </row>
    <row r="833" spans="7:7" x14ac:dyDescent="0.25">
      <c r="G833"/>
    </row>
    <row r="834" spans="7:7" x14ac:dyDescent="0.25">
      <c r="G834"/>
    </row>
    <row r="835" spans="7:7" x14ac:dyDescent="0.25">
      <c r="G835"/>
    </row>
    <row r="836" spans="7:7" x14ac:dyDescent="0.25">
      <c r="G836"/>
    </row>
    <row r="837" spans="7:7" x14ac:dyDescent="0.25">
      <c r="G837"/>
    </row>
    <row r="838" spans="7:7" x14ac:dyDescent="0.25">
      <c r="G838"/>
    </row>
    <row r="839" spans="7:7" x14ac:dyDescent="0.25">
      <c r="G839"/>
    </row>
    <row r="840" spans="7:7" x14ac:dyDescent="0.25">
      <c r="G840"/>
    </row>
    <row r="841" spans="7:7" x14ac:dyDescent="0.25">
      <c r="G841"/>
    </row>
    <row r="842" spans="7:7" x14ac:dyDescent="0.25">
      <c r="G842"/>
    </row>
    <row r="843" spans="7:7" x14ac:dyDescent="0.25">
      <c r="G843"/>
    </row>
    <row r="844" spans="7:7" x14ac:dyDescent="0.25">
      <c r="G844"/>
    </row>
    <row r="845" spans="7:7" x14ac:dyDescent="0.25">
      <c r="G845"/>
    </row>
    <row r="846" spans="7:7" x14ac:dyDescent="0.25">
      <c r="G846"/>
    </row>
    <row r="847" spans="7:7" x14ac:dyDescent="0.25">
      <c r="G847"/>
    </row>
    <row r="848" spans="7:7" x14ac:dyDescent="0.25">
      <c r="G848"/>
    </row>
    <row r="849" spans="7:7" x14ac:dyDescent="0.25">
      <c r="G849"/>
    </row>
    <row r="850" spans="7:7" x14ac:dyDescent="0.25">
      <c r="G850"/>
    </row>
    <row r="851" spans="7:7" x14ac:dyDescent="0.25">
      <c r="G851"/>
    </row>
    <row r="852" spans="7:7" x14ac:dyDescent="0.25">
      <c r="G852"/>
    </row>
    <row r="853" spans="7:7" x14ac:dyDescent="0.25">
      <c r="G853"/>
    </row>
    <row r="854" spans="7:7" x14ac:dyDescent="0.25">
      <c r="G854"/>
    </row>
    <row r="855" spans="7:7" x14ac:dyDescent="0.25">
      <c r="G855"/>
    </row>
    <row r="856" spans="7:7" x14ac:dyDescent="0.25">
      <c r="G856"/>
    </row>
    <row r="857" spans="7:7" x14ac:dyDescent="0.25">
      <c r="G857"/>
    </row>
    <row r="858" spans="7:7" x14ac:dyDescent="0.25">
      <c r="G858"/>
    </row>
    <row r="859" spans="7:7" x14ac:dyDescent="0.25">
      <c r="G859"/>
    </row>
    <row r="860" spans="7:7" x14ac:dyDescent="0.25">
      <c r="G860"/>
    </row>
    <row r="861" spans="7:7" x14ac:dyDescent="0.25">
      <c r="G861"/>
    </row>
    <row r="862" spans="7:7" x14ac:dyDescent="0.25">
      <c r="G862"/>
    </row>
    <row r="863" spans="7:7" x14ac:dyDescent="0.25">
      <c r="G863"/>
    </row>
    <row r="864" spans="7:7" x14ac:dyDescent="0.25">
      <c r="G864"/>
    </row>
    <row r="865" spans="7:7" x14ac:dyDescent="0.25">
      <c r="G865"/>
    </row>
    <row r="866" spans="7:7" x14ac:dyDescent="0.25">
      <c r="G866"/>
    </row>
    <row r="867" spans="7:7" x14ac:dyDescent="0.25">
      <c r="G867"/>
    </row>
    <row r="868" spans="7:7" x14ac:dyDescent="0.25">
      <c r="G868"/>
    </row>
    <row r="869" spans="7:7" x14ac:dyDescent="0.25">
      <c r="G869"/>
    </row>
    <row r="870" spans="7:7" x14ac:dyDescent="0.25">
      <c r="G870"/>
    </row>
    <row r="871" spans="7:7" x14ac:dyDescent="0.25">
      <c r="G871"/>
    </row>
    <row r="872" spans="7:7" x14ac:dyDescent="0.25">
      <c r="G872"/>
    </row>
    <row r="873" spans="7:7" x14ac:dyDescent="0.25">
      <c r="G873"/>
    </row>
    <row r="874" spans="7:7" x14ac:dyDescent="0.25">
      <c r="G874"/>
    </row>
    <row r="875" spans="7:7" x14ac:dyDescent="0.25">
      <c r="G875"/>
    </row>
    <row r="876" spans="7:7" x14ac:dyDescent="0.25">
      <c r="G876"/>
    </row>
    <row r="877" spans="7:7" x14ac:dyDescent="0.25">
      <c r="G877"/>
    </row>
    <row r="878" spans="7:7" x14ac:dyDescent="0.25">
      <c r="G878"/>
    </row>
    <row r="879" spans="7:7" x14ac:dyDescent="0.25">
      <c r="G879"/>
    </row>
    <row r="880" spans="7:7" x14ac:dyDescent="0.25">
      <c r="G880"/>
    </row>
    <row r="881" spans="7:7" x14ac:dyDescent="0.25">
      <c r="G881"/>
    </row>
    <row r="882" spans="7:7" x14ac:dyDescent="0.25">
      <c r="G882"/>
    </row>
    <row r="883" spans="7:7" x14ac:dyDescent="0.25">
      <c r="G883"/>
    </row>
    <row r="884" spans="7:7" x14ac:dyDescent="0.25">
      <c r="G884"/>
    </row>
    <row r="885" spans="7:7" x14ac:dyDescent="0.25">
      <c r="G885"/>
    </row>
    <row r="886" spans="7:7" x14ac:dyDescent="0.25">
      <c r="G886"/>
    </row>
    <row r="887" spans="7:7" x14ac:dyDescent="0.25">
      <c r="G887"/>
    </row>
    <row r="888" spans="7:7" x14ac:dyDescent="0.25">
      <c r="G888"/>
    </row>
    <row r="889" spans="7:7" x14ac:dyDescent="0.25">
      <c r="G889"/>
    </row>
    <row r="890" spans="7:7" x14ac:dyDescent="0.25">
      <c r="G890"/>
    </row>
    <row r="891" spans="7:7" x14ac:dyDescent="0.25">
      <c r="G891"/>
    </row>
    <row r="892" spans="7:7" x14ac:dyDescent="0.25">
      <c r="G892"/>
    </row>
    <row r="893" spans="7:7" x14ac:dyDescent="0.25">
      <c r="G893"/>
    </row>
    <row r="894" spans="7:7" x14ac:dyDescent="0.25">
      <c r="G894"/>
    </row>
    <row r="895" spans="7:7" x14ac:dyDescent="0.25">
      <c r="G895"/>
    </row>
    <row r="896" spans="7:7" x14ac:dyDescent="0.25">
      <c r="G896"/>
    </row>
    <row r="897" spans="7:7" x14ac:dyDescent="0.25">
      <c r="G897"/>
    </row>
    <row r="898" spans="7:7" x14ac:dyDescent="0.25">
      <c r="G898"/>
    </row>
    <row r="899" spans="7:7" x14ac:dyDescent="0.25">
      <c r="G899"/>
    </row>
    <row r="900" spans="7:7" x14ac:dyDescent="0.25">
      <c r="G900"/>
    </row>
    <row r="901" spans="7:7" x14ac:dyDescent="0.25">
      <c r="G901"/>
    </row>
    <row r="902" spans="7:7" x14ac:dyDescent="0.25">
      <c r="G902"/>
    </row>
    <row r="903" spans="7:7" x14ac:dyDescent="0.25">
      <c r="G903"/>
    </row>
    <row r="904" spans="7:7" x14ac:dyDescent="0.25">
      <c r="G904"/>
    </row>
    <row r="905" spans="7:7" x14ac:dyDescent="0.25">
      <c r="G905"/>
    </row>
    <row r="906" spans="7:7" x14ac:dyDescent="0.25">
      <c r="G906"/>
    </row>
    <row r="907" spans="7:7" x14ac:dyDescent="0.25">
      <c r="G907"/>
    </row>
    <row r="908" spans="7:7" x14ac:dyDescent="0.25">
      <c r="G908"/>
    </row>
    <row r="909" spans="7:7" x14ac:dyDescent="0.25">
      <c r="G909"/>
    </row>
    <row r="910" spans="7:7" x14ac:dyDescent="0.25">
      <c r="G910"/>
    </row>
    <row r="911" spans="7:7" x14ac:dyDescent="0.25">
      <c r="G911"/>
    </row>
    <row r="912" spans="7:7" x14ac:dyDescent="0.25">
      <c r="G912"/>
    </row>
    <row r="913" spans="7:7" x14ac:dyDescent="0.25">
      <c r="G913"/>
    </row>
    <row r="914" spans="7:7" x14ac:dyDescent="0.25">
      <c r="G914"/>
    </row>
    <row r="915" spans="7:7" x14ac:dyDescent="0.25">
      <c r="G915"/>
    </row>
    <row r="916" spans="7:7" x14ac:dyDescent="0.25">
      <c r="G916"/>
    </row>
    <row r="917" spans="7:7" x14ac:dyDescent="0.25">
      <c r="G917"/>
    </row>
    <row r="918" spans="7:7" x14ac:dyDescent="0.25">
      <c r="G918"/>
    </row>
    <row r="919" spans="7:7" x14ac:dyDescent="0.25">
      <c r="G919"/>
    </row>
    <row r="920" spans="7:7" x14ac:dyDescent="0.25">
      <c r="G920"/>
    </row>
    <row r="921" spans="7:7" x14ac:dyDescent="0.25">
      <c r="G921"/>
    </row>
    <row r="922" spans="7:7" x14ac:dyDescent="0.25">
      <c r="G922"/>
    </row>
    <row r="923" spans="7:7" x14ac:dyDescent="0.25">
      <c r="G923"/>
    </row>
    <row r="924" spans="7:7" x14ac:dyDescent="0.25">
      <c r="G924"/>
    </row>
    <row r="925" spans="7:7" x14ac:dyDescent="0.25">
      <c r="G925"/>
    </row>
    <row r="926" spans="7:7" x14ac:dyDescent="0.25">
      <c r="G926"/>
    </row>
    <row r="927" spans="7:7" x14ac:dyDescent="0.25">
      <c r="G927"/>
    </row>
    <row r="928" spans="7:7" x14ac:dyDescent="0.25">
      <c r="G928"/>
    </row>
    <row r="929" spans="7:7" x14ac:dyDescent="0.25">
      <c r="G929"/>
    </row>
    <row r="930" spans="7:7" x14ac:dyDescent="0.25">
      <c r="G930"/>
    </row>
    <row r="931" spans="7:7" x14ac:dyDescent="0.25">
      <c r="G931"/>
    </row>
    <row r="932" spans="7:7" x14ac:dyDescent="0.25">
      <c r="G932"/>
    </row>
    <row r="933" spans="7:7" x14ac:dyDescent="0.25">
      <c r="G933"/>
    </row>
    <row r="934" spans="7:7" x14ac:dyDescent="0.25">
      <c r="G934"/>
    </row>
    <row r="935" spans="7:7" x14ac:dyDescent="0.25">
      <c r="G935"/>
    </row>
    <row r="936" spans="7:7" x14ac:dyDescent="0.25">
      <c r="G936"/>
    </row>
    <row r="937" spans="7:7" x14ac:dyDescent="0.25">
      <c r="G937"/>
    </row>
    <row r="938" spans="7:7" x14ac:dyDescent="0.25">
      <c r="G938"/>
    </row>
    <row r="939" spans="7:7" x14ac:dyDescent="0.25">
      <c r="G939"/>
    </row>
    <row r="940" spans="7:7" x14ac:dyDescent="0.25">
      <c r="G940"/>
    </row>
    <row r="941" spans="7:7" x14ac:dyDescent="0.25">
      <c r="G941"/>
    </row>
    <row r="942" spans="7:7" x14ac:dyDescent="0.25">
      <c r="G942"/>
    </row>
    <row r="943" spans="7:7" x14ac:dyDescent="0.25">
      <c r="G943"/>
    </row>
    <row r="944" spans="7:7" x14ac:dyDescent="0.25">
      <c r="G944"/>
    </row>
    <row r="945" spans="7:7" x14ac:dyDescent="0.25">
      <c r="G945"/>
    </row>
    <row r="946" spans="7:7" x14ac:dyDescent="0.25">
      <c r="G946"/>
    </row>
    <row r="947" spans="7:7" x14ac:dyDescent="0.25">
      <c r="G947"/>
    </row>
    <row r="948" spans="7:7" x14ac:dyDescent="0.25">
      <c r="G948"/>
    </row>
    <row r="949" spans="7:7" x14ac:dyDescent="0.25">
      <c r="G949"/>
    </row>
    <row r="950" spans="7:7" x14ac:dyDescent="0.25">
      <c r="G950"/>
    </row>
    <row r="951" spans="7:7" x14ac:dyDescent="0.25">
      <c r="G951"/>
    </row>
    <row r="952" spans="7:7" x14ac:dyDescent="0.25">
      <c r="G952"/>
    </row>
    <row r="953" spans="7:7" x14ac:dyDescent="0.25">
      <c r="G953"/>
    </row>
    <row r="954" spans="7:7" x14ac:dyDescent="0.25">
      <c r="G954"/>
    </row>
    <row r="955" spans="7:7" x14ac:dyDescent="0.25">
      <c r="G955"/>
    </row>
    <row r="956" spans="7:7" x14ac:dyDescent="0.25">
      <c r="G956"/>
    </row>
    <row r="957" spans="7:7" x14ac:dyDescent="0.25">
      <c r="G957"/>
    </row>
    <row r="958" spans="7:7" x14ac:dyDescent="0.25">
      <c r="G958"/>
    </row>
    <row r="959" spans="7:7" x14ac:dyDescent="0.25">
      <c r="G959"/>
    </row>
    <row r="960" spans="7:7" x14ac:dyDescent="0.25">
      <c r="G960"/>
    </row>
    <row r="961" spans="7:7" x14ac:dyDescent="0.25">
      <c r="G961"/>
    </row>
    <row r="962" spans="7:7" x14ac:dyDescent="0.25">
      <c r="G962"/>
    </row>
    <row r="963" spans="7:7" x14ac:dyDescent="0.25">
      <c r="G963"/>
    </row>
    <row r="964" spans="7:7" x14ac:dyDescent="0.25">
      <c r="G964"/>
    </row>
    <row r="965" spans="7:7" x14ac:dyDescent="0.25">
      <c r="G965"/>
    </row>
    <row r="966" spans="7:7" x14ac:dyDescent="0.25">
      <c r="G966"/>
    </row>
    <row r="967" spans="7:7" x14ac:dyDescent="0.25">
      <c r="G967"/>
    </row>
    <row r="968" spans="7:7" x14ac:dyDescent="0.25">
      <c r="G968"/>
    </row>
    <row r="969" spans="7:7" x14ac:dyDescent="0.25">
      <c r="G969"/>
    </row>
    <row r="970" spans="7:7" x14ac:dyDescent="0.25">
      <c r="G970"/>
    </row>
    <row r="971" spans="7:7" x14ac:dyDescent="0.25">
      <c r="G971"/>
    </row>
    <row r="972" spans="7:7" x14ac:dyDescent="0.25">
      <c r="G972"/>
    </row>
    <row r="973" spans="7:7" x14ac:dyDescent="0.25">
      <c r="G973"/>
    </row>
    <row r="974" spans="7:7" x14ac:dyDescent="0.25">
      <c r="G974"/>
    </row>
    <row r="975" spans="7:7" x14ac:dyDescent="0.25">
      <c r="G975"/>
    </row>
    <row r="976" spans="7:7" x14ac:dyDescent="0.25">
      <c r="G976"/>
    </row>
    <row r="977" spans="7:7" x14ac:dyDescent="0.25">
      <c r="G977"/>
    </row>
    <row r="978" spans="7:7" x14ac:dyDescent="0.25">
      <c r="G978"/>
    </row>
    <row r="979" spans="7:7" x14ac:dyDescent="0.25">
      <c r="G979"/>
    </row>
    <row r="980" spans="7:7" x14ac:dyDescent="0.25">
      <c r="G980"/>
    </row>
    <row r="981" spans="7:7" x14ac:dyDescent="0.25">
      <c r="G981"/>
    </row>
    <row r="982" spans="7:7" x14ac:dyDescent="0.25">
      <c r="G982"/>
    </row>
    <row r="983" spans="7:7" x14ac:dyDescent="0.25">
      <c r="G983"/>
    </row>
    <row r="984" spans="7:7" x14ac:dyDescent="0.25">
      <c r="G984"/>
    </row>
    <row r="985" spans="7:7" x14ac:dyDescent="0.25">
      <c r="G985"/>
    </row>
    <row r="986" spans="7:7" x14ac:dyDescent="0.25">
      <c r="G986"/>
    </row>
    <row r="987" spans="7:7" x14ac:dyDescent="0.25">
      <c r="G987"/>
    </row>
    <row r="988" spans="7:7" x14ac:dyDescent="0.25">
      <c r="G988"/>
    </row>
    <row r="989" spans="7:7" x14ac:dyDescent="0.25">
      <c r="G989"/>
    </row>
    <row r="990" spans="7:7" x14ac:dyDescent="0.25">
      <c r="G990"/>
    </row>
    <row r="991" spans="7:7" x14ac:dyDescent="0.25">
      <c r="G991"/>
    </row>
    <row r="992" spans="7:7" x14ac:dyDescent="0.25">
      <c r="G992"/>
    </row>
    <row r="993" spans="7:7" x14ac:dyDescent="0.25">
      <c r="G993"/>
    </row>
    <row r="994" spans="7:7" x14ac:dyDescent="0.25">
      <c r="G994"/>
    </row>
    <row r="995" spans="7:7" x14ac:dyDescent="0.25">
      <c r="G995"/>
    </row>
    <row r="996" spans="7:7" x14ac:dyDescent="0.25">
      <c r="G996"/>
    </row>
    <row r="997" spans="7:7" x14ac:dyDescent="0.25">
      <c r="G997"/>
    </row>
    <row r="998" spans="7:7" x14ac:dyDescent="0.25">
      <c r="G998"/>
    </row>
    <row r="999" spans="7:7" x14ac:dyDescent="0.25">
      <c r="G999"/>
    </row>
    <row r="1000" spans="7:7" x14ac:dyDescent="0.25">
      <c r="G1000"/>
    </row>
    <row r="1001" spans="7:7" x14ac:dyDescent="0.25">
      <c r="G1001"/>
    </row>
    <row r="1002" spans="7:7" x14ac:dyDescent="0.25">
      <c r="G1002"/>
    </row>
    <row r="1003" spans="7:7" x14ac:dyDescent="0.25">
      <c r="G1003"/>
    </row>
    <row r="1004" spans="7:7" x14ac:dyDescent="0.25">
      <c r="G1004"/>
    </row>
    <row r="1005" spans="7:7" x14ac:dyDescent="0.25">
      <c r="G1005"/>
    </row>
    <row r="1006" spans="7:7" x14ac:dyDescent="0.25">
      <c r="G1006"/>
    </row>
    <row r="1007" spans="7:7" x14ac:dyDescent="0.25">
      <c r="G1007"/>
    </row>
    <row r="1008" spans="7:7" x14ac:dyDescent="0.25">
      <c r="G1008"/>
    </row>
    <row r="1009" spans="7:7" x14ac:dyDescent="0.25">
      <c r="G1009"/>
    </row>
    <row r="1010" spans="7:7" x14ac:dyDescent="0.25">
      <c r="G1010"/>
    </row>
    <row r="1011" spans="7:7" x14ac:dyDescent="0.25">
      <c r="G1011"/>
    </row>
    <row r="1012" spans="7:7" x14ac:dyDescent="0.25">
      <c r="G1012"/>
    </row>
    <row r="1013" spans="7:7" x14ac:dyDescent="0.25">
      <c r="G1013"/>
    </row>
    <row r="1014" spans="7:7" x14ac:dyDescent="0.25">
      <c r="G1014"/>
    </row>
    <row r="1015" spans="7:7" x14ac:dyDescent="0.25">
      <c r="G1015"/>
    </row>
    <row r="1016" spans="7:7" x14ac:dyDescent="0.25">
      <c r="G1016"/>
    </row>
    <row r="1017" spans="7:7" x14ac:dyDescent="0.25">
      <c r="G1017"/>
    </row>
    <row r="1018" spans="7:7" x14ac:dyDescent="0.25">
      <c r="G1018"/>
    </row>
    <row r="1019" spans="7:7" x14ac:dyDescent="0.25">
      <c r="G1019"/>
    </row>
    <row r="1020" spans="7:7" x14ac:dyDescent="0.25">
      <c r="G1020"/>
    </row>
    <row r="1021" spans="7:7" x14ac:dyDescent="0.25">
      <c r="G1021"/>
    </row>
    <row r="1022" spans="7:7" x14ac:dyDescent="0.25">
      <c r="G1022"/>
    </row>
    <row r="1023" spans="7:7" x14ac:dyDescent="0.25">
      <c r="G1023"/>
    </row>
    <row r="1024" spans="7:7" x14ac:dyDescent="0.25">
      <c r="G1024"/>
    </row>
    <row r="1025" spans="7:7" x14ac:dyDescent="0.25">
      <c r="G1025"/>
    </row>
    <row r="1026" spans="7:7" x14ac:dyDescent="0.25">
      <c r="G1026"/>
    </row>
    <row r="1027" spans="7:7" x14ac:dyDescent="0.25">
      <c r="G1027"/>
    </row>
    <row r="1028" spans="7:7" x14ac:dyDescent="0.25">
      <c r="G1028"/>
    </row>
    <row r="1029" spans="7:7" x14ac:dyDescent="0.25">
      <c r="G1029"/>
    </row>
    <row r="1030" spans="7:7" x14ac:dyDescent="0.25">
      <c r="G1030"/>
    </row>
    <row r="1031" spans="7:7" x14ac:dyDescent="0.25">
      <c r="G1031"/>
    </row>
    <row r="1032" spans="7:7" x14ac:dyDescent="0.25">
      <c r="G1032"/>
    </row>
    <row r="1033" spans="7:7" x14ac:dyDescent="0.25">
      <c r="G1033"/>
    </row>
    <row r="1034" spans="7:7" x14ac:dyDescent="0.25">
      <c r="G1034"/>
    </row>
    <row r="1035" spans="7:7" x14ac:dyDescent="0.25">
      <c r="G1035"/>
    </row>
    <row r="1036" spans="7:7" x14ac:dyDescent="0.25">
      <c r="G1036"/>
    </row>
    <row r="1037" spans="7:7" x14ac:dyDescent="0.25">
      <c r="G1037"/>
    </row>
    <row r="1038" spans="7:7" x14ac:dyDescent="0.25">
      <c r="G1038"/>
    </row>
    <row r="1039" spans="7:7" x14ac:dyDescent="0.25">
      <c r="G1039"/>
    </row>
    <row r="1040" spans="7:7" x14ac:dyDescent="0.25">
      <c r="G1040"/>
    </row>
    <row r="1041" spans="7:7" x14ac:dyDescent="0.25">
      <c r="G1041"/>
    </row>
    <row r="1042" spans="7:7" x14ac:dyDescent="0.25">
      <c r="G1042"/>
    </row>
    <row r="1043" spans="7:7" x14ac:dyDescent="0.25">
      <c r="G1043"/>
    </row>
    <row r="1044" spans="7:7" x14ac:dyDescent="0.25">
      <c r="G1044"/>
    </row>
    <row r="1045" spans="7:7" x14ac:dyDescent="0.25">
      <c r="G1045"/>
    </row>
    <row r="1046" spans="7:7" x14ac:dyDescent="0.25">
      <c r="G1046"/>
    </row>
    <row r="1047" spans="7:7" x14ac:dyDescent="0.25">
      <c r="G1047"/>
    </row>
    <row r="1048" spans="7:7" x14ac:dyDescent="0.25">
      <c r="G1048"/>
    </row>
    <row r="1049" spans="7:7" x14ac:dyDescent="0.25">
      <c r="G1049"/>
    </row>
    <row r="1050" spans="7:7" x14ac:dyDescent="0.25">
      <c r="G1050"/>
    </row>
    <row r="1051" spans="7:7" x14ac:dyDescent="0.25">
      <c r="G1051"/>
    </row>
    <row r="1052" spans="7:7" x14ac:dyDescent="0.25">
      <c r="G1052"/>
    </row>
    <row r="1053" spans="7:7" x14ac:dyDescent="0.25">
      <c r="G1053"/>
    </row>
    <row r="1054" spans="7:7" x14ac:dyDescent="0.25">
      <c r="G1054"/>
    </row>
    <row r="1055" spans="7:7" x14ac:dyDescent="0.25">
      <c r="G1055"/>
    </row>
    <row r="1056" spans="7:7" x14ac:dyDescent="0.25">
      <c r="G1056"/>
    </row>
    <row r="1057" spans="7:7" x14ac:dyDescent="0.25">
      <c r="G1057"/>
    </row>
    <row r="1058" spans="7:7" x14ac:dyDescent="0.25">
      <c r="G1058"/>
    </row>
    <row r="1059" spans="7:7" x14ac:dyDescent="0.25">
      <c r="G1059"/>
    </row>
    <row r="1060" spans="7:7" x14ac:dyDescent="0.25">
      <c r="G1060"/>
    </row>
    <row r="1061" spans="7:7" x14ac:dyDescent="0.25">
      <c r="G1061"/>
    </row>
    <row r="1062" spans="7:7" x14ac:dyDescent="0.25">
      <c r="G1062"/>
    </row>
    <row r="1063" spans="7:7" x14ac:dyDescent="0.25">
      <c r="G1063"/>
    </row>
    <row r="1064" spans="7:7" x14ac:dyDescent="0.25">
      <c r="G1064"/>
    </row>
    <row r="1065" spans="7:7" x14ac:dyDescent="0.25">
      <c r="G1065"/>
    </row>
    <row r="1066" spans="7:7" x14ac:dyDescent="0.25">
      <c r="G1066"/>
    </row>
    <row r="1067" spans="7:7" x14ac:dyDescent="0.25">
      <c r="G1067"/>
    </row>
    <row r="1068" spans="7:7" x14ac:dyDescent="0.25">
      <c r="G1068"/>
    </row>
    <row r="1069" spans="7:7" x14ac:dyDescent="0.25">
      <c r="G1069"/>
    </row>
    <row r="1070" spans="7:7" x14ac:dyDescent="0.25">
      <c r="G1070"/>
    </row>
    <row r="1071" spans="7:7" x14ac:dyDescent="0.25">
      <c r="G1071"/>
    </row>
    <row r="1072" spans="7:7" x14ac:dyDescent="0.25">
      <c r="G1072"/>
    </row>
    <row r="1073" spans="7:7" x14ac:dyDescent="0.25">
      <c r="G1073"/>
    </row>
    <row r="1074" spans="7:7" x14ac:dyDescent="0.25">
      <c r="G1074"/>
    </row>
    <row r="1075" spans="7:7" x14ac:dyDescent="0.25">
      <c r="G1075"/>
    </row>
    <row r="1076" spans="7:7" x14ac:dyDescent="0.25">
      <c r="G1076"/>
    </row>
    <row r="1077" spans="7:7" x14ac:dyDescent="0.25">
      <c r="G1077"/>
    </row>
    <row r="1078" spans="7:7" x14ac:dyDescent="0.25">
      <c r="G1078"/>
    </row>
    <row r="1079" spans="7:7" x14ac:dyDescent="0.25">
      <c r="G1079"/>
    </row>
    <row r="1080" spans="7:7" x14ac:dyDescent="0.25">
      <c r="G1080"/>
    </row>
    <row r="1081" spans="7:7" x14ac:dyDescent="0.25">
      <c r="G1081"/>
    </row>
    <row r="1082" spans="7:7" x14ac:dyDescent="0.25">
      <c r="G1082"/>
    </row>
    <row r="1083" spans="7:7" x14ac:dyDescent="0.25">
      <c r="G1083"/>
    </row>
    <row r="1084" spans="7:7" x14ac:dyDescent="0.25">
      <c r="G1084"/>
    </row>
    <row r="1085" spans="7:7" x14ac:dyDescent="0.25">
      <c r="G1085"/>
    </row>
    <row r="1086" spans="7:7" x14ac:dyDescent="0.25">
      <c r="G1086"/>
    </row>
    <row r="1087" spans="7:7" x14ac:dyDescent="0.25">
      <c r="G1087"/>
    </row>
    <row r="1088" spans="7:7" x14ac:dyDescent="0.25">
      <c r="G1088"/>
    </row>
    <row r="1089" spans="7:7" x14ac:dyDescent="0.25">
      <c r="G1089"/>
    </row>
    <row r="1090" spans="7:7" x14ac:dyDescent="0.25">
      <c r="G1090"/>
    </row>
    <row r="1091" spans="7:7" x14ac:dyDescent="0.25">
      <c r="G1091"/>
    </row>
    <row r="1092" spans="7:7" x14ac:dyDescent="0.25">
      <c r="G1092"/>
    </row>
    <row r="1093" spans="7:7" x14ac:dyDescent="0.25">
      <c r="G1093"/>
    </row>
    <row r="1094" spans="7:7" x14ac:dyDescent="0.25">
      <c r="G1094"/>
    </row>
    <row r="1095" spans="7:7" x14ac:dyDescent="0.25">
      <c r="G1095"/>
    </row>
    <row r="1096" spans="7:7" x14ac:dyDescent="0.25">
      <c r="G1096"/>
    </row>
    <row r="1097" spans="7:7" x14ac:dyDescent="0.25">
      <c r="G1097"/>
    </row>
    <row r="1098" spans="7:7" x14ac:dyDescent="0.25">
      <c r="G1098"/>
    </row>
    <row r="1099" spans="7:7" x14ac:dyDescent="0.25">
      <c r="G1099"/>
    </row>
    <row r="1100" spans="7:7" x14ac:dyDescent="0.25">
      <c r="G1100"/>
    </row>
    <row r="1101" spans="7:7" x14ac:dyDescent="0.25">
      <c r="G1101"/>
    </row>
    <row r="1102" spans="7:7" x14ac:dyDescent="0.25">
      <c r="G1102"/>
    </row>
    <row r="1103" spans="7:7" x14ac:dyDescent="0.25">
      <c r="G1103"/>
    </row>
    <row r="1104" spans="7:7" x14ac:dyDescent="0.25">
      <c r="G1104"/>
    </row>
    <row r="1105" spans="7:7" x14ac:dyDescent="0.25">
      <c r="G1105"/>
    </row>
    <row r="1106" spans="7:7" x14ac:dyDescent="0.25">
      <c r="G1106"/>
    </row>
    <row r="1107" spans="7:7" x14ac:dyDescent="0.25">
      <c r="G1107"/>
    </row>
    <row r="1108" spans="7:7" x14ac:dyDescent="0.25">
      <c r="G1108"/>
    </row>
    <row r="1109" spans="7:7" x14ac:dyDescent="0.25">
      <c r="G1109"/>
    </row>
    <row r="1110" spans="7:7" x14ac:dyDescent="0.25">
      <c r="G1110"/>
    </row>
    <row r="1111" spans="7:7" x14ac:dyDescent="0.25">
      <c r="G1111"/>
    </row>
    <row r="1112" spans="7:7" x14ac:dyDescent="0.25">
      <c r="G1112"/>
    </row>
    <row r="1113" spans="7:7" x14ac:dyDescent="0.25">
      <c r="G1113"/>
    </row>
    <row r="1114" spans="7:7" x14ac:dyDescent="0.25">
      <c r="G1114"/>
    </row>
    <row r="1115" spans="7:7" x14ac:dyDescent="0.25">
      <c r="G1115"/>
    </row>
    <row r="1116" spans="7:7" x14ac:dyDescent="0.25">
      <c r="G1116"/>
    </row>
    <row r="1117" spans="7:7" x14ac:dyDescent="0.25">
      <c r="G1117"/>
    </row>
    <row r="1118" spans="7:7" x14ac:dyDescent="0.25">
      <c r="G1118"/>
    </row>
    <row r="1119" spans="7:7" x14ac:dyDescent="0.25">
      <c r="G1119"/>
    </row>
    <row r="1120" spans="7:7" x14ac:dyDescent="0.25">
      <c r="G1120"/>
    </row>
    <row r="1121" spans="7:7" x14ac:dyDescent="0.25">
      <c r="G1121"/>
    </row>
    <row r="1122" spans="7:7" x14ac:dyDescent="0.25">
      <c r="G1122"/>
    </row>
    <row r="1123" spans="7:7" x14ac:dyDescent="0.25">
      <c r="G1123"/>
    </row>
    <row r="1124" spans="7:7" x14ac:dyDescent="0.25">
      <c r="G1124"/>
    </row>
    <row r="1125" spans="7:7" x14ac:dyDescent="0.25">
      <c r="G1125"/>
    </row>
    <row r="1126" spans="7:7" x14ac:dyDescent="0.25">
      <c r="G1126"/>
    </row>
    <row r="1127" spans="7:7" x14ac:dyDescent="0.25">
      <c r="G1127"/>
    </row>
    <row r="1128" spans="7:7" x14ac:dyDescent="0.25">
      <c r="G1128"/>
    </row>
    <row r="1129" spans="7:7" x14ac:dyDescent="0.25">
      <c r="G1129"/>
    </row>
    <row r="1130" spans="7:7" x14ac:dyDescent="0.25">
      <c r="G1130"/>
    </row>
    <row r="1131" spans="7:7" x14ac:dyDescent="0.25">
      <c r="G1131"/>
    </row>
    <row r="1132" spans="7:7" x14ac:dyDescent="0.25">
      <c r="G1132"/>
    </row>
    <row r="1133" spans="7:7" x14ac:dyDescent="0.25">
      <c r="G1133"/>
    </row>
    <row r="1134" spans="7:7" x14ac:dyDescent="0.25">
      <c r="G1134"/>
    </row>
    <row r="1135" spans="7:7" x14ac:dyDescent="0.25">
      <c r="G1135"/>
    </row>
    <row r="1136" spans="7:7" x14ac:dyDescent="0.25">
      <c r="G1136"/>
    </row>
    <row r="1137" spans="7:7" x14ac:dyDescent="0.25">
      <c r="G1137"/>
    </row>
    <row r="1138" spans="7:7" x14ac:dyDescent="0.25">
      <c r="G1138"/>
    </row>
    <row r="1139" spans="7:7" x14ac:dyDescent="0.25">
      <c r="G1139"/>
    </row>
    <row r="1140" spans="7:7" x14ac:dyDescent="0.25">
      <c r="G1140"/>
    </row>
    <row r="1141" spans="7:7" x14ac:dyDescent="0.25">
      <c r="G1141"/>
    </row>
    <row r="1142" spans="7:7" x14ac:dyDescent="0.25">
      <c r="G1142"/>
    </row>
    <row r="1143" spans="7:7" x14ac:dyDescent="0.25">
      <c r="G1143"/>
    </row>
    <row r="1144" spans="7:7" x14ac:dyDescent="0.25">
      <c r="G1144"/>
    </row>
    <row r="1145" spans="7:7" x14ac:dyDescent="0.25">
      <c r="G1145"/>
    </row>
    <row r="1146" spans="7:7" x14ac:dyDescent="0.25">
      <c r="G1146"/>
    </row>
    <row r="1147" spans="7:7" x14ac:dyDescent="0.25">
      <c r="G1147"/>
    </row>
    <row r="1148" spans="7:7" x14ac:dyDescent="0.25">
      <c r="G1148"/>
    </row>
    <row r="1149" spans="7:7" x14ac:dyDescent="0.25">
      <c r="G1149"/>
    </row>
    <row r="1150" spans="7:7" x14ac:dyDescent="0.25">
      <c r="G1150"/>
    </row>
    <row r="1151" spans="7:7" x14ac:dyDescent="0.25">
      <c r="G1151"/>
    </row>
    <row r="1152" spans="7:7" x14ac:dyDescent="0.25">
      <c r="G1152"/>
    </row>
    <row r="1153" spans="7:7" x14ac:dyDescent="0.25">
      <c r="G1153"/>
    </row>
    <row r="1154" spans="7:7" x14ac:dyDescent="0.25">
      <c r="G1154"/>
    </row>
    <row r="1155" spans="7:7" x14ac:dyDescent="0.25">
      <c r="G1155"/>
    </row>
    <row r="1156" spans="7:7" x14ac:dyDescent="0.25">
      <c r="G1156"/>
    </row>
    <row r="1157" spans="7:7" x14ac:dyDescent="0.25">
      <c r="G1157"/>
    </row>
    <row r="1158" spans="7:7" x14ac:dyDescent="0.25">
      <c r="G1158"/>
    </row>
    <row r="1159" spans="7:7" x14ac:dyDescent="0.25">
      <c r="G1159"/>
    </row>
    <row r="1160" spans="7:7" x14ac:dyDescent="0.25">
      <c r="G1160"/>
    </row>
    <row r="1161" spans="7:7" x14ac:dyDescent="0.25">
      <c r="G1161"/>
    </row>
    <row r="1162" spans="7:7" x14ac:dyDescent="0.25">
      <c r="G1162"/>
    </row>
    <row r="1163" spans="7:7" x14ac:dyDescent="0.25">
      <c r="G1163"/>
    </row>
    <row r="1164" spans="7:7" x14ac:dyDescent="0.25">
      <c r="G1164"/>
    </row>
    <row r="1165" spans="7:7" x14ac:dyDescent="0.25">
      <c r="G1165"/>
    </row>
    <row r="1166" spans="7:7" x14ac:dyDescent="0.25">
      <c r="G1166"/>
    </row>
    <row r="1167" spans="7:7" x14ac:dyDescent="0.25">
      <c r="G1167"/>
    </row>
    <row r="1168" spans="7:7" x14ac:dyDescent="0.25">
      <c r="G1168"/>
    </row>
    <row r="1169" spans="7:7" x14ac:dyDescent="0.25">
      <c r="G1169"/>
    </row>
    <row r="1170" spans="7:7" x14ac:dyDescent="0.25">
      <c r="G1170"/>
    </row>
    <row r="1171" spans="7:7" x14ac:dyDescent="0.25">
      <c r="G1171"/>
    </row>
    <row r="1172" spans="7:7" x14ac:dyDescent="0.25">
      <c r="G1172"/>
    </row>
    <row r="1173" spans="7:7" x14ac:dyDescent="0.25">
      <c r="G1173"/>
    </row>
    <row r="1174" spans="7:7" x14ac:dyDescent="0.25">
      <c r="G1174"/>
    </row>
    <row r="1175" spans="7:7" x14ac:dyDescent="0.25">
      <c r="G1175"/>
    </row>
    <row r="1176" spans="7:7" x14ac:dyDescent="0.25">
      <c r="G1176"/>
    </row>
    <row r="1177" spans="7:7" x14ac:dyDescent="0.25">
      <c r="G1177"/>
    </row>
    <row r="1178" spans="7:7" x14ac:dyDescent="0.25">
      <c r="G1178"/>
    </row>
    <row r="1179" spans="7:7" x14ac:dyDescent="0.25">
      <c r="G1179"/>
    </row>
    <row r="1180" spans="7:7" x14ac:dyDescent="0.25">
      <c r="G1180"/>
    </row>
    <row r="1181" spans="7:7" x14ac:dyDescent="0.25">
      <c r="G1181"/>
    </row>
    <row r="1182" spans="7:7" x14ac:dyDescent="0.25">
      <c r="G1182"/>
    </row>
    <row r="1183" spans="7:7" x14ac:dyDescent="0.25">
      <c r="G1183"/>
    </row>
    <row r="1184" spans="7:7" x14ac:dyDescent="0.25">
      <c r="G1184"/>
    </row>
    <row r="1185" spans="7:7" x14ac:dyDescent="0.25">
      <c r="G1185"/>
    </row>
    <row r="1186" spans="7:7" x14ac:dyDescent="0.25">
      <c r="G1186"/>
    </row>
    <row r="1187" spans="7:7" x14ac:dyDescent="0.25">
      <c r="G1187"/>
    </row>
    <row r="1188" spans="7:7" x14ac:dyDescent="0.25">
      <c r="G1188"/>
    </row>
    <row r="1189" spans="7:7" x14ac:dyDescent="0.25">
      <c r="G1189"/>
    </row>
    <row r="1190" spans="7:7" x14ac:dyDescent="0.25">
      <c r="G1190"/>
    </row>
    <row r="1191" spans="7:7" x14ac:dyDescent="0.25">
      <c r="G1191"/>
    </row>
    <row r="1192" spans="7:7" x14ac:dyDescent="0.25">
      <c r="G1192"/>
    </row>
    <row r="1193" spans="7:7" x14ac:dyDescent="0.25">
      <c r="G1193"/>
    </row>
    <row r="1194" spans="7:7" x14ac:dyDescent="0.25">
      <c r="G1194"/>
    </row>
    <row r="1195" spans="7:7" x14ac:dyDescent="0.25">
      <c r="G1195"/>
    </row>
    <row r="1196" spans="7:7" x14ac:dyDescent="0.25">
      <c r="G1196"/>
    </row>
    <row r="1197" spans="7:7" x14ac:dyDescent="0.25">
      <c r="G1197"/>
    </row>
    <row r="1198" spans="7:7" x14ac:dyDescent="0.25">
      <c r="G1198"/>
    </row>
    <row r="1199" spans="7:7" x14ac:dyDescent="0.25">
      <c r="G1199"/>
    </row>
    <row r="1200" spans="7:7" x14ac:dyDescent="0.25">
      <c r="G1200"/>
    </row>
    <row r="1201" spans="7:7" x14ac:dyDescent="0.25">
      <c r="G1201"/>
    </row>
    <row r="1202" spans="7:7" x14ac:dyDescent="0.25">
      <c r="G1202"/>
    </row>
    <row r="1203" spans="7:7" x14ac:dyDescent="0.25">
      <c r="G1203"/>
    </row>
    <row r="1204" spans="7:7" x14ac:dyDescent="0.25">
      <c r="G1204"/>
    </row>
    <row r="1205" spans="7:7" x14ac:dyDescent="0.25">
      <c r="G1205"/>
    </row>
    <row r="1206" spans="7:7" x14ac:dyDescent="0.25">
      <c r="G1206"/>
    </row>
    <row r="1207" spans="7:7" x14ac:dyDescent="0.25">
      <c r="G1207"/>
    </row>
    <row r="1208" spans="7:7" x14ac:dyDescent="0.25">
      <c r="G1208"/>
    </row>
    <row r="1209" spans="7:7" x14ac:dyDescent="0.25">
      <c r="G1209"/>
    </row>
    <row r="1210" spans="7:7" x14ac:dyDescent="0.25">
      <c r="G1210"/>
    </row>
    <row r="1211" spans="7:7" x14ac:dyDescent="0.25">
      <c r="G1211"/>
    </row>
    <row r="1212" spans="7:7" x14ac:dyDescent="0.25">
      <c r="G1212"/>
    </row>
    <row r="1213" spans="7:7" x14ac:dyDescent="0.25">
      <c r="G1213"/>
    </row>
    <row r="1214" spans="7:7" x14ac:dyDescent="0.25">
      <c r="G1214"/>
    </row>
    <row r="1215" spans="7:7" x14ac:dyDescent="0.25">
      <c r="G1215"/>
    </row>
    <row r="1216" spans="7:7" x14ac:dyDescent="0.25">
      <c r="G1216"/>
    </row>
    <row r="1217" spans="7:7" x14ac:dyDescent="0.25">
      <c r="G1217"/>
    </row>
    <row r="1218" spans="7:7" x14ac:dyDescent="0.25">
      <c r="G1218"/>
    </row>
    <row r="1219" spans="7:7" x14ac:dyDescent="0.25">
      <c r="G1219"/>
    </row>
    <row r="1220" spans="7:7" x14ac:dyDescent="0.25">
      <c r="G1220"/>
    </row>
    <row r="1221" spans="7:7" x14ac:dyDescent="0.25">
      <c r="G1221"/>
    </row>
    <row r="1222" spans="7:7" x14ac:dyDescent="0.25">
      <c r="G1222"/>
    </row>
    <row r="1223" spans="7:7" x14ac:dyDescent="0.25">
      <c r="G1223"/>
    </row>
    <row r="1224" spans="7:7" x14ac:dyDescent="0.25">
      <c r="G1224"/>
    </row>
    <row r="1225" spans="7:7" x14ac:dyDescent="0.25">
      <c r="G1225"/>
    </row>
    <row r="1226" spans="7:7" x14ac:dyDescent="0.25">
      <c r="G1226"/>
    </row>
    <row r="1227" spans="7:7" x14ac:dyDescent="0.25">
      <c r="G1227"/>
    </row>
    <row r="1228" spans="7:7" x14ac:dyDescent="0.25">
      <c r="G1228"/>
    </row>
    <row r="1229" spans="7:7" x14ac:dyDescent="0.25">
      <c r="G1229"/>
    </row>
    <row r="1230" spans="7:7" x14ac:dyDescent="0.25">
      <c r="G1230"/>
    </row>
    <row r="1231" spans="7:7" x14ac:dyDescent="0.25">
      <c r="G1231"/>
    </row>
    <row r="1232" spans="7:7" x14ac:dyDescent="0.25">
      <c r="G1232"/>
    </row>
    <row r="1233" spans="7:7" x14ac:dyDescent="0.25">
      <c r="G1233"/>
    </row>
    <row r="1234" spans="7:7" x14ac:dyDescent="0.25">
      <c r="G1234"/>
    </row>
    <row r="1235" spans="7:7" x14ac:dyDescent="0.25">
      <c r="G1235"/>
    </row>
    <row r="1236" spans="7:7" x14ac:dyDescent="0.25">
      <c r="G1236"/>
    </row>
    <row r="1237" spans="7:7" x14ac:dyDescent="0.25">
      <c r="G1237"/>
    </row>
    <row r="1238" spans="7:7" x14ac:dyDescent="0.25">
      <c r="G1238"/>
    </row>
    <row r="1239" spans="7:7" x14ac:dyDescent="0.25">
      <c r="G1239"/>
    </row>
    <row r="1240" spans="7:7" x14ac:dyDescent="0.25">
      <c r="G1240"/>
    </row>
    <row r="1241" spans="7:7" x14ac:dyDescent="0.25">
      <c r="G1241"/>
    </row>
    <row r="1242" spans="7:7" x14ac:dyDescent="0.25">
      <c r="G1242"/>
    </row>
    <row r="1243" spans="7:7" x14ac:dyDescent="0.25">
      <c r="G1243"/>
    </row>
    <row r="1244" spans="7:7" x14ac:dyDescent="0.25">
      <c r="G1244"/>
    </row>
    <row r="1245" spans="7:7" x14ac:dyDescent="0.25">
      <c r="G1245"/>
    </row>
    <row r="1246" spans="7:7" x14ac:dyDescent="0.25">
      <c r="G1246"/>
    </row>
    <row r="1247" spans="7:7" x14ac:dyDescent="0.25">
      <c r="G1247"/>
    </row>
    <row r="1248" spans="7:7" x14ac:dyDescent="0.25">
      <c r="G1248"/>
    </row>
    <row r="1249" spans="7:7" x14ac:dyDescent="0.25">
      <c r="G1249"/>
    </row>
    <row r="1250" spans="7:7" x14ac:dyDescent="0.25">
      <c r="G1250"/>
    </row>
    <row r="1251" spans="7:7" x14ac:dyDescent="0.25">
      <c r="G1251"/>
    </row>
    <row r="1252" spans="7:7" x14ac:dyDescent="0.25">
      <c r="G1252"/>
    </row>
    <row r="1253" spans="7:7" x14ac:dyDescent="0.25">
      <c r="G1253"/>
    </row>
    <row r="1254" spans="7:7" x14ac:dyDescent="0.25">
      <c r="G1254"/>
    </row>
    <row r="1255" spans="7:7" x14ac:dyDescent="0.25">
      <c r="G1255"/>
    </row>
    <row r="1256" spans="7:7" x14ac:dyDescent="0.25">
      <c r="G1256"/>
    </row>
    <row r="1257" spans="7:7" x14ac:dyDescent="0.25">
      <c r="G1257"/>
    </row>
    <row r="1258" spans="7:7" x14ac:dyDescent="0.25">
      <c r="G1258"/>
    </row>
    <row r="1259" spans="7:7" x14ac:dyDescent="0.25">
      <c r="G1259"/>
    </row>
    <row r="1260" spans="7:7" x14ac:dyDescent="0.25">
      <c r="G1260"/>
    </row>
    <row r="1261" spans="7:7" x14ac:dyDescent="0.25">
      <c r="G1261"/>
    </row>
    <row r="1262" spans="7:7" x14ac:dyDescent="0.25">
      <c r="G1262"/>
    </row>
    <row r="1263" spans="7:7" x14ac:dyDescent="0.25">
      <c r="G1263"/>
    </row>
    <row r="1264" spans="7:7" x14ac:dyDescent="0.25">
      <c r="G1264"/>
    </row>
    <row r="1265" spans="7:7" x14ac:dyDescent="0.25">
      <c r="G1265"/>
    </row>
    <row r="1266" spans="7:7" x14ac:dyDescent="0.25">
      <c r="G1266"/>
    </row>
    <row r="1267" spans="7:7" x14ac:dyDescent="0.25">
      <c r="G1267"/>
    </row>
    <row r="1268" spans="7:7" x14ac:dyDescent="0.25">
      <c r="G1268"/>
    </row>
    <row r="1269" spans="7:7" x14ac:dyDescent="0.25">
      <c r="G1269"/>
    </row>
    <row r="1270" spans="7:7" x14ac:dyDescent="0.25">
      <c r="G1270"/>
    </row>
    <row r="1271" spans="7:7" x14ac:dyDescent="0.25">
      <c r="G1271"/>
    </row>
    <row r="1272" spans="7:7" x14ac:dyDescent="0.25">
      <c r="G1272"/>
    </row>
    <row r="1273" spans="7:7" x14ac:dyDescent="0.25">
      <c r="G1273"/>
    </row>
    <row r="1274" spans="7:7" x14ac:dyDescent="0.25">
      <c r="G1274"/>
    </row>
    <row r="1275" spans="7:7" x14ac:dyDescent="0.25">
      <c r="G1275"/>
    </row>
    <row r="1276" spans="7:7" x14ac:dyDescent="0.25">
      <c r="G1276"/>
    </row>
    <row r="1277" spans="7:7" x14ac:dyDescent="0.25">
      <c r="G1277"/>
    </row>
    <row r="1278" spans="7:7" x14ac:dyDescent="0.25">
      <c r="G1278"/>
    </row>
    <row r="1279" spans="7:7" x14ac:dyDescent="0.25">
      <c r="G1279"/>
    </row>
    <row r="1280" spans="7:7" x14ac:dyDescent="0.25">
      <c r="G1280"/>
    </row>
    <row r="1281" spans="7:7" x14ac:dyDescent="0.25">
      <c r="G1281"/>
    </row>
    <row r="1282" spans="7:7" x14ac:dyDescent="0.25">
      <c r="G1282"/>
    </row>
    <row r="1283" spans="7:7" x14ac:dyDescent="0.25">
      <c r="G1283"/>
    </row>
    <row r="1284" spans="7:7" x14ac:dyDescent="0.25">
      <c r="G1284"/>
    </row>
    <row r="1285" spans="7:7" x14ac:dyDescent="0.25">
      <c r="G1285"/>
    </row>
    <row r="1286" spans="7:7" x14ac:dyDescent="0.25">
      <c r="G1286"/>
    </row>
    <row r="1287" spans="7:7" x14ac:dyDescent="0.25">
      <c r="G1287"/>
    </row>
    <row r="1288" spans="7:7" x14ac:dyDescent="0.25">
      <c r="G1288"/>
    </row>
    <row r="1289" spans="7:7" x14ac:dyDescent="0.25">
      <c r="G1289"/>
    </row>
    <row r="1290" spans="7:7" x14ac:dyDescent="0.25">
      <c r="G1290"/>
    </row>
    <row r="1291" spans="7:7" x14ac:dyDescent="0.25">
      <c r="G1291"/>
    </row>
    <row r="1292" spans="7:7" x14ac:dyDescent="0.25">
      <c r="G1292"/>
    </row>
    <row r="1293" spans="7:7" x14ac:dyDescent="0.25">
      <c r="G1293"/>
    </row>
    <row r="1294" spans="7:7" x14ac:dyDescent="0.25">
      <c r="G1294"/>
    </row>
    <row r="1295" spans="7:7" x14ac:dyDescent="0.25">
      <c r="G1295"/>
    </row>
    <row r="1296" spans="7:7" x14ac:dyDescent="0.25">
      <c r="G1296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6ADBD-2860-4900-8402-9A7A634085F7}">
  <dimension ref="A1:G1296"/>
  <sheetViews>
    <sheetView workbookViewId="0">
      <selection activeCell="A2" sqref="A2:F14"/>
    </sheetView>
  </sheetViews>
  <sheetFormatPr baseColWidth="10" defaultRowHeight="15" x14ac:dyDescent="0.25"/>
  <cols>
    <col min="1" max="1" width="11.28515625" bestFit="1" customWidth="1"/>
    <col min="2" max="2" width="18.140625" bestFit="1" customWidth="1"/>
    <col min="3" max="3" width="17.140625" bestFit="1" customWidth="1"/>
    <col min="4" max="4" width="15.42578125" style="4" bestFit="1" customWidth="1"/>
    <col min="5" max="5" width="16.7109375" bestFit="1" customWidth="1"/>
    <col min="6" max="7" width="13.7109375" style="3" bestFit="1" customWidth="1"/>
    <col min="8" max="8" width="81.140625" bestFit="1" customWidth="1"/>
    <col min="9" max="9" width="30.7109375" bestFit="1" customWidth="1"/>
    <col min="10" max="10" width="81.140625" bestFit="1" customWidth="1"/>
  </cols>
  <sheetData>
    <row r="1" spans="1:7" x14ac:dyDescent="0.25">
      <c r="A1" t="s">
        <v>3</v>
      </c>
      <c r="B1" t="s">
        <v>0</v>
      </c>
      <c r="C1" s="4" t="s">
        <v>1</v>
      </c>
      <c r="D1" s="4" t="s">
        <v>2</v>
      </c>
      <c r="E1" s="3" t="s">
        <v>16</v>
      </c>
      <c r="F1" s="3" t="s">
        <v>17</v>
      </c>
      <c r="G1"/>
    </row>
    <row r="2" spans="1:7" x14ac:dyDescent="0.25">
      <c r="A2" t="s">
        <v>35</v>
      </c>
      <c r="B2" s="1">
        <v>45412.680902777778</v>
      </c>
      <c r="C2" s="4">
        <v>45422</v>
      </c>
      <c r="D2" s="4">
        <v>45422.999305555553</v>
      </c>
      <c r="E2" s="3">
        <f>INT(MOTTAIS[[#This Row],[DATE_DEBUT]])</f>
        <v>45422</v>
      </c>
      <c r="F2" s="3">
        <f>INT(MOTTAIS[[#This Row],[DATE_FIN]])</f>
        <v>45422</v>
      </c>
      <c r="G2"/>
    </row>
    <row r="3" spans="1:7" x14ac:dyDescent="0.25">
      <c r="A3" t="s">
        <v>35</v>
      </c>
      <c r="B3" s="1">
        <v>45344.645636574074</v>
      </c>
      <c r="C3" s="4">
        <v>45401</v>
      </c>
      <c r="D3" s="4">
        <v>45406.999305555553</v>
      </c>
      <c r="E3" s="3">
        <f>INT(MOTTAIS[[#This Row],[DATE_DEBUT]])</f>
        <v>45401</v>
      </c>
      <c r="F3" s="3">
        <f>INT(MOTTAIS[[#This Row],[DATE_FIN]])</f>
        <v>45406</v>
      </c>
      <c r="G3"/>
    </row>
    <row r="4" spans="1:7" x14ac:dyDescent="0.25">
      <c r="A4" t="s">
        <v>35</v>
      </c>
      <c r="B4" s="1">
        <v>45407.478148148148</v>
      </c>
      <c r="C4" s="4">
        <v>45400</v>
      </c>
      <c r="D4" s="4">
        <v>45400.999305555553</v>
      </c>
      <c r="E4" s="3">
        <f>INT(MOTTAIS[[#This Row],[DATE_DEBUT]])</f>
        <v>45400</v>
      </c>
      <c r="F4" s="3">
        <f>INT(MOTTAIS[[#This Row],[DATE_FIN]])</f>
        <v>45400</v>
      </c>
      <c r="G4"/>
    </row>
    <row r="5" spans="1:7" x14ac:dyDescent="0.25">
      <c r="A5" t="s">
        <v>35</v>
      </c>
      <c r="B5" s="1">
        <v>45344.651053240741</v>
      </c>
      <c r="C5" s="4">
        <v>45366</v>
      </c>
      <c r="D5" s="4">
        <v>45369.999305555553</v>
      </c>
      <c r="E5" s="3">
        <f>INT(MOTTAIS[[#This Row],[DATE_DEBUT]])</f>
        <v>45366</v>
      </c>
      <c r="F5" s="3">
        <f>INT(MOTTAIS[[#This Row],[DATE_FIN]])</f>
        <v>45369</v>
      </c>
      <c r="G5"/>
    </row>
    <row r="6" spans="1:7" x14ac:dyDescent="0.25">
      <c r="A6" t="s">
        <v>35</v>
      </c>
      <c r="B6" s="1">
        <v>45344.650046296294</v>
      </c>
      <c r="C6" s="4">
        <v>45345</v>
      </c>
      <c r="D6" s="4">
        <v>45345.999305555553</v>
      </c>
      <c r="E6" s="3">
        <f>INT(MOTTAIS[[#This Row],[DATE_DEBUT]])</f>
        <v>45345</v>
      </c>
      <c r="F6" s="3">
        <f>INT(MOTTAIS[[#This Row],[DATE_FIN]])</f>
        <v>45345</v>
      </c>
      <c r="G6"/>
    </row>
    <row r="7" spans="1:7" x14ac:dyDescent="0.25">
      <c r="A7" t="s">
        <v>35</v>
      </c>
      <c r="B7" s="1">
        <v>45266.42423611111</v>
      </c>
      <c r="C7" s="4">
        <v>45285.3125</v>
      </c>
      <c r="D7" s="4">
        <v>45289.499305555553</v>
      </c>
      <c r="E7" s="3">
        <f>INT(MOTTAIS[[#This Row],[DATE_DEBUT]])</f>
        <v>45285</v>
      </c>
      <c r="F7" s="3">
        <f>INT(MOTTAIS[[#This Row],[DATE_FIN]])</f>
        <v>45289</v>
      </c>
      <c r="G7"/>
    </row>
    <row r="8" spans="1:7" x14ac:dyDescent="0.25">
      <c r="A8" t="s">
        <v>35</v>
      </c>
      <c r="B8" s="1">
        <v>45119.544583333336</v>
      </c>
      <c r="C8" s="4">
        <v>45152</v>
      </c>
      <c r="D8" s="4">
        <v>45152.999305555553</v>
      </c>
      <c r="E8" s="3">
        <f>INT(MOTTAIS[[#This Row],[DATE_DEBUT]])</f>
        <v>45152</v>
      </c>
      <c r="F8" s="3">
        <f>INT(MOTTAIS[[#This Row],[DATE_FIN]])</f>
        <v>45152</v>
      </c>
      <c r="G8"/>
    </row>
    <row r="9" spans="1:7" x14ac:dyDescent="0.25">
      <c r="A9" t="s">
        <v>35</v>
      </c>
      <c r="B9" s="1">
        <v>45089.346134259256</v>
      </c>
      <c r="C9" s="4">
        <v>45138</v>
      </c>
      <c r="D9" s="4">
        <v>45149.999305555553</v>
      </c>
      <c r="E9" s="3">
        <f>INT(MOTTAIS[[#This Row],[DATE_DEBUT]])</f>
        <v>45138</v>
      </c>
      <c r="F9" s="3">
        <f>INT(MOTTAIS[[#This Row],[DATE_FIN]])</f>
        <v>45149</v>
      </c>
      <c r="G9"/>
    </row>
    <row r="10" spans="1:7" x14ac:dyDescent="0.25">
      <c r="A10" t="s">
        <v>35</v>
      </c>
      <c r="B10" s="1">
        <v>45128.456550925926</v>
      </c>
      <c r="C10" s="4">
        <v>45135</v>
      </c>
      <c r="D10" s="4">
        <v>45135.999305555553</v>
      </c>
      <c r="E10" s="3">
        <f>INT(MOTTAIS[[#This Row],[DATE_DEBUT]])</f>
        <v>45135</v>
      </c>
      <c r="F10" s="3">
        <f>INT(MOTTAIS[[#This Row],[DATE_FIN]])</f>
        <v>45135</v>
      </c>
      <c r="G10"/>
    </row>
    <row r="11" spans="1:7" x14ac:dyDescent="0.25">
      <c r="A11" t="s">
        <v>35</v>
      </c>
      <c r="B11" s="1">
        <v>45119.329629629632</v>
      </c>
      <c r="C11" s="4">
        <v>45124</v>
      </c>
      <c r="D11" s="4">
        <v>45124.999305555553</v>
      </c>
      <c r="E11" s="3">
        <f>INT(MOTTAIS[[#This Row],[DATE_DEBUT]])</f>
        <v>45124</v>
      </c>
      <c r="F11" s="3">
        <f>INT(MOTTAIS[[#This Row],[DATE_FIN]])</f>
        <v>45124</v>
      </c>
      <c r="G11"/>
    </row>
    <row r="12" spans="1:7" x14ac:dyDescent="0.25">
      <c r="A12" t="s">
        <v>35</v>
      </c>
      <c r="B12" s="1">
        <v>45119.329629629632</v>
      </c>
      <c r="C12" s="4">
        <v>45120</v>
      </c>
      <c r="D12" s="4">
        <v>45120.999305555553</v>
      </c>
      <c r="E12" s="3">
        <f>INT(MOTTAIS[[#This Row],[DATE_DEBUT]])</f>
        <v>45120</v>
      </c>
      <c r="F12" s="3">
        <f>INT(MOTTAIS[[#This Row],[DATE_FIN]])</f>
        <v>45120</v>
      </c>
      <c r="G12"/>
    </row>
    <row r="13" spans="1:7" x14ac:dyDescent="0.25">
      <c r="A13" t="s">
        <v>35</v>
      </c>
      <c r="B13" s="1">
        <v>45063.544745370367</v>
      </c>
      <c r="C13" s="4">
        <v>45065</v>
      </c>
      <c r="D13" s="4">
        <v>45065.999305555553</v>
      </c>
      <c r="E13" s="3">
        <f>INT(MOTTAIS[[#This Row],[DATE_DEBUT]])</f>
        <v>45065</v>
      </c>
      <c r="F13" s="3">
        <f>INT(MOTTAIS[[#This Row],[DATE_FIN]])</f>
        <v>45065</v>
      </c>
      <c r="G13"/>
    </row>
    <row r="14" spans="1:7" x14ac:dyDescent="0.25">
      <c r="A14" t="s">
        <v>35</v>
      </c>
      <c r="B14" s="1">
        <v>44935.323217592595</v>
      </c>
      <c r="C14" s="4">
        <v>45033</v>
      </c>
      <c r="D14" s="4">
        <v>45042.999305555553</v>
      </c>
      <c r="E14" s="3">
        <f>INT(MOTTAIS[[#This Row],[DATE_DEBUT]])</f>
        <v>45033</v>
      </c>
      <c r="F14" s="3">
        <f>INT(MOTTAIS[[#This Row],[DATE_FIN]])</f>
        <v>45042</v>
      </c>
      <c r="G14"/>
    </row>
    <row r="15" spans="1:7" x14ac:dyDescent="0.25">
      <c r="G15"/>
    </row>
    <row r="16" spans="1:7" x14ac:dyDescent="0.25">
      <c r="G16"/>
    </row>
    <row r="17" spans="7:7" x14ac:dyDescent="0.25">
      <c r="G17"/>
    </row>
    <row r="18" spans="7:7" x14ac:dyDescent="0.25">
      <c r="G18"/>
    </row>
    <row r="19" spans="7:7" x14ac:dyDescent="0.25">
      <c r="G19"/>
    </row>
    <row r="20" spans="7:7" x14ac:dyDescent="0.25">
      <c r="G20"/>
    </row>
    <row r="21" spans="7:7" x14ac:dyDescent="0.25">
      <c r="G21"/>
    </row>
    <row r="22" spans="7:7" x14ac:dyDescent="0.25">
      <c r="G22"/>
    </row>
    <row r="23" spans="7:7" x14ac:dyDescent="0.25">
      <c r="G23"/>
    </row>
    <row r="24" spans="7:7" x14ac:dyDescent="0.25">
      <c r="G24"/>
    </row>
    <row r="25" spans="7:7" x14ac:dyDescent="0.25">
      <c r="G25"/>
    </row>
    <row r="26" spans="7:7" x14ac:dyDescent="0.25">
      <c r="G26"/>
    </row>
    <row r="27" spans="7:7" x14ac:dyDescent="0.25">
      <c r="G27"/>
    </row>
    <row r="28" spans="7:7" x14ac:dyDescent="0.25">
      <c r="G28"/>
    </row>
    <row r="29" spans="7:7" x14ac:dyDescent="0.25">
      <c r="G29"/>
    </row>
    <row r="30" spans="7:7" x14ac:dyDescent="0.25">
      <c r="G30"/>
    </row>
    <row r="31" spans="7:7" x14ac:dyDescent="0.25">
      <c r="G31"/>
    </row>
    <row r="32" spans="7:7" x14ac:dyDescent="0.25">
      <c r="G32"/>
    </row>
    <row r="33" spans="7:7" x14ac:dyDescent="0.25">
      <c r="G33"/>
    </row>
    <row r="34" spans="7:7" x14ac:dyDescent="0.25">
      <c r="G34"/>
    </row>
    <row r="35" spans="7:7" x14ac:dyDescent="0.25">
      <c r="G35"/>
    </row>
    <row r="36" spans="7:7" x14ac:dyDescent="0.25">
      <c r="G36"/>
    </row>
    <row r="37" spans="7:7" x14ac:dyDescent="0.25">
      <c r="G37"/>
    </row>
    <row r="38" spans="7:7" x14ac:dyDescent="0.25">
      <c r="G38"/>
    </row>
    <row r="39" spans="7:7" x14ac:dyDescent="0.25">
      <c r="G39"/>
    </row>
    <row r="40" spans="7:7" x14ac:dyDescent="0.25">
      <c r="G40"/>
    </row>
    <row r="41" spans="7:7" x14ac:dyDescent="0.25">
      <c r="G41"/>
    </row>
    <row r="42" spans="7:7" x14ac:dyDescent="0.25">
      <c r="G42"/>
    </row>
    <row r="43" spans="7:7" x14ac:dyDescent="0.25">
      <c r="G43"/>
    </row>
    <row r="44" spans="7:7" x14ac:dyDescent="0.25">
      <c r="G44"/>
    </row>
    <row r="45" spans="7:7" x14ac:dyDescent="0.25">
      <c r="G45"/>
    </row>
    <row r="46" spans="7:7" x14ac:dyDescent="0.25">
      <c r="G46"/>
    </row>
    <row r="47" spans="7:7" x14ac:dyDescent="0.25">
      <c r="G47"/>
    </row>
    <row r="48" spans="7:7" x14ac:dyDescent="0.25">
      <c r="G48"/>
    </row>
    <row r="49" spans="7:7" x14ac:dyDescent="0.25">
      <c r="G49"/>
    </row>
    <row r="50" spans="7:7" x14ac:dyDescent="0.25">
      <c r="G50"/>
    </row>
    <row r="51" spans="7:7" x14ac:dyDescent="0.25">
      <c r="G51"/>
    </row>
    <row r="52" spans="7:7" x14ac:dyDescent="0.25">
      <c r="G52"/>
    </row>
    <row r="53" spans="7:7" x14ac:dyDescent="0.25">
      <c r="G53"/>
    </row>
    <row r="54" spans="7:7" x14ac:dyDescent="0.25">
      <c r="G54"/>
    </row>
    <row r="55" spans="7:7" x14ac:dyDescent="0.25">
      <c r="G55"/>
    </row>
    <row r="56" spans="7:7" x14ac:dyDescent="0.25">
      <c r="G56"/>
    </row>
    <row r="57" spans="7:7" x14ac:dyDescent="0.25">
      <c r="G57"/>
    </row>
    <row r="58" spans="7:7" x14ac:dyDescent="0.25">
      <c r="G58"/>
    </row>
    <row r="59" spans="7:7" x14ac:dyDescent="0.25">
      <c r="G59"/>
    </row>
    <row r="60" spans="7:7" x14ac:dyDescent="0.25">
      <c r="G60"/>
    </row>
    <row r="61" spans="7:7" x14ac:dyDescent="0.25">
      <c r="G61"/>
    </row>
    <row r="62" spans="7:7" x14ac:dyDescent="0.25">
      <c r="G62"/>
    </row>
    <row r="63" spans="7:7" x14ac:dyDescent="0.25">
      <c r="G63"/>
    </row>
    <row r="64" spans="7:7" x14ac:dyDescent="0.25">
      <c r="G64"/>
    </row>
    <row r="65" spans="7:7" x14ac:dyDescent="0.25">
      <c r="G65"/>
    </row>
    <row r="66" spans="7:7" x14ac:dyDescent="0.25">
      <c r="G66"/>
    </row>
    <row r="67" spans="7:7" x14ac:dyDescent="0.25">
      <c r="G67"/>
    </row>
    <row r="68" spans="7:7" x14ac:dyDescent="0.25">
      <c r="G68"/>
    </row>
    <row r="69" spans="7:7" x14ac:dyDescent="0.25">
      <c r="G69"/>
    </row>
    <row r="70" spans="7:7" x14ac:dyDescent="0.25">
      <c r="G70"/>
    </row>
    <row r="71" spans="7:7" x14ac:dyDescent="0.25">
      <c r="G71"/>
    </row>
    <row r="72" spans="7:7" x14ac:dyDescent="0.25">
      <c r="G72"/>
    </row>
    <row r="73" spans="7:7" x14ac:dyDescent="0.25">
      <c r="G73"/>
    </row>
    <row r="74" spans="7:7" x14ac:dyDescent="0.25">
      <c r="G74"/>
    </row>
    <row r="75" spans="7:7" x14ac:dyDescent="0.25">
      <c r="G75"/>
    </row>
    <row r="76" spans="7:7" x14ac:dyDescent="0.25">
      <c r="G76"/>
    </row>
    <row r="77" spans="7:7" x14ac:dyDescent="0.25">
      <c r="G77"/>
    </row>
    <row r="78" spans="7:7" x14ac:dyDescent="0.25">
      <c r="G78"/>
    </row>
    <row r="79" spans="7:7" x14ac:dyDescent="0.25">
      <c r="G79"/>
    </row>
    <row r="80" spans="7:7" x14ac:dyDescent="0.25">
      <c r="G80"/>
    </row>
    <row r="81" spans="7:7" x14ac:dyDescent="0.25">
      <c r="G81"/>
    </row>
    <row r="82" spans="7:7" x14ac:dyDescent="0.25">
      <c r="G82"/>
    </row>
    <row r="83" spans="7:7" x14ac:dyDescent="0.25">
      <c r="G83"/>
    </row>
    <row r="84" spans="7:7" x14ac:dyDescent="0.25">
      <c r="G84"/>
    </row>
    <row r="85" spans="7:7" x14ac:dyDescent="0.25">
      <c r="G85"/>
    </row>
    <row r="86" spans="7:7" x14ac:dyDescent="0.25">
      <c r="G86"/>
    </row>
    <row r="87" spans="7:7" x14ac:dyDescent="0.25">
      <c r="G87"/>
    </row>
    <row r="88" spans="7:7" x14ac:dyDescent="0.25">
      <c r="G88"/>
    </row>
    <row r="89" spans="7:7" x14ac:dyDescent="0.25">
      <c r="G89"/>
    </row>
    <row r="90" spans="7:7" x14ac:dyDescent="0.25">
      <c r="G90"/>
    </row>
    <row r="91" spans="7:7" x14ac:dyDescent="0.25">
      <c r="G91"/>
    </row>
    <row r="92" spans="7:7" x14ac:dyDescent="0.25">
      <c r="G92"/>
    </row>
    <row r="93" spans="7:7" x14ac:dyDescent="0.25">
      <c r="G93"/>
    </row>
    <row r="94" spans="7:7" x14ac:dyDescent="0.25">
      <c r="G94"/>
    </row>
    <row r="95" spans="7:7" x14ac:dyDescent="0.25">
      <c r="G95"/>
    </row>
    <row r="96" spans="7:7" x14ac:dyDescent="0.25">
      <c r="G96"/>
    </row>
    <row r="97" spans="7:7" x14ac:dyDescent="0.25">
      <c r="G97"/>
    </row>
    <row r="98" spans="7:7" x14ac:dyDescent="0.25">
      <c r="G98"/>
    </row>
    <row r="99" spans="7:7" x14ac:dyDescent="0.25">
      <c r="G99"/>
    </row>
    <row r="100" spans="7:7" x14ac:dyDescent="0.25">
      <c r="G100"/>
    </row>
    <row r="101" spans="7:7" x14ac:dyDescent="0.25">
      <c r="G101"/>
    </row>
    <row r="102" spans="7:7" x14ac:dyDescent="0.25">
      <c r="G102"/>
    </row>
    <row r="103" spans="7:7" x14ac:dyDescent="0.25">
      <c r="G103"/>
    </row>
    <row r="104" spans="7:7" x14ac:dyDescent="0.25">
      <c r="G104"/>
    </row>
    <row r="105" spans="7:7" x14ac:dyDescent="0.25">
      <c r="G105"/>
    </row>
    <row r="106" spans="7:7" x14ac:dyDescent="0.25">
      <c r="G106"/>
    </row>
    <row r="107" spans="7:7" x14ac:dyDescent="0.25">
      <c r="G107"/>
    </row>
    <row r="108" spans="7:7" x14ac:dyDescent="0.25">
      <c r="G108"/>
    </row>
    <row r="109" spans="7:7" x14ac:dyDescent="0.25">
      <c r="G109"/>
    </row>
    <row r="110" spans="7:7" x14ac:dyDescent="0.25">
      <c r="G110"/>
    </row>
    <row r="111" spans="7:7" x14ac:dyDescent="0.25">
      <c r="G111"/>
    </row>
    <row r="112" spans="7:7" x14ac:dyDescent="0.25">
      <c r="G112"/>
    </row>
    <row r="113" spans="7:7" x14ac:dyDescent="0.25">
      <c r="G113"/>
    </row>
    <row r="114" spans="7:7" x14ac:dyDescent="0.25">
      <c r="G114"/>
    </row>
    <row r="115" spans="7:7" x14ac:dyDescent="0.25">
      <c r="G115"/>
    </row>
    <row r="116" spans="7:7" x14ac:dyDescent="0.25">
      <c r="G116"/>
    </row>
    <row r="117" spans="7:7" x14ac:dyDescent="0.25">
      <c r="G117"/>
    </row>
    <row r="118" spans="7:7" x14ac:dyDescent="0.25">
      <c r="G118"/>
    </row>
    <row r="119" spans="7:7" x14ac:dyDescent="0.25">
      <c r="G119"/>
    </row>
    <row r="120" spans="7:7" x14ac:dyDescent="0.25">
      <c r="G120"/>
    </row>
    <row r="121" spans="7:7" x14ac:dyDescent="0.25">
      <c r="G121"/>
    </row>
    <row r="122" spans="7:7" x14ac:dyDescent="0.25">
      <c r="G122"/>
    </row>
    <row r="123" spans="7:7" x14ac:dyDescent="0.25">
      <c r="G123"/>
    </row>
    <row r="124" spans="7:7" x14ac:dyDescent="0.25">
      <c r="G124"/>
    </row>
    <row r="125" spans="7:7" x14ac:dyDescent="0.25">
      <c r="G125"/>
    </row>
    <row r="126" spans="7:7" x14ac:dyDescent="0.25">
      <c r="G126"/>
    </row>
    <row r="127" spans="7:7" x14ac:dyDescent="0.25">
      <c r="G127"/>
    </row>
    <row r="128" spans="7:7" x14ac:dyDescent="0.25">
      <c r="G128"/>
    </row>
    <row r="129" spans="7:7" x14ac:dyDescent="0.25">
      <c r="G129"/>
    </row>
    <row r="130" spans="7:7" x14ac:dyDescent="0.25">
      <c r="G130"/>
    </row>
    <row r="131" spans="7:7" x14ac:dyDescent="0.25">
      <c r="G131"/>
    </row>
    <row r="132" spans="7:7" x14ac:dyDescent="0.25">
      <c r="G132"/>
    </row>
    <row r="133" spans="7:7" x14ac:dyDescent="0.25">
      <c r="G133"/>
    </row>
    <row r="134" spans="7:7" x14ac:dyDescent="0.25">
      <c r="G134"/>
    </row>
    <row r="135" spans="7:7" x14ac:dyDescent="0.25">
      <c r="G135"/>
    </row>
    <row r="136" spans="7:7" x14ac:dyDescent="0.25">
      <c r="G136"/>
    </row>
    <row r="137" spans="7:7" x14ac:dyDescent="0.25">
      <c r="G137"/>
    </row>
    <row r="138" spans="7:7" x14ac:dyDescent="0.25">
      <c r="G138"/>
    </row>
    <row r="139" spans="7:7" x14ac:dyDescent="0.25">
      <c r="G139"/>
    </row>
    <row r="140" spans="7:7" x14ac:dyDescent="0.25">
      <c r="G140"/>
    </row>
    <row r="141" spans="7:7" x14ac:dyDescent="0.25">
      <c r="G141"/>
    </row>
    <row r="142" spans="7:7" x14ac:dyDescent="0.25">
      <c r="G142"/>
    </row>
    <row r="143" spans="7:7" x14ac:dyDescent="0.25">
      <c r="G143"/>
    </row>
    <row r="144" spans="7:7" x14ac:dyDescent="0.25">
      <c r="G144"/>
    </row>
    <row r="145" spans="7:7" x14ac:dyDescent="0.25">
      <c r="G145"/>
    </row>
    <row r="146" spans="7:7" x14ac:dyDescent="0.25">
      <c r="G146"/>
    </row>
    <row r="147" spans="7:7" x14ac:dyDescent="0.25">
      <c r="G147"/>
    </row>
    <row r="148" spans="7:7" x14ac:dyDescent="0.25">
      <c r="G148"/>
    </row>
    <row r="149" spans="7:7" x14ac:dyDescent="0.25">
      <c r="G149"/>
    </row>
    <row r="150" spans="7:7" x14ac:dyDescent="0.25">
      <c r="G150"/>
    </row>
    <row r="151" spans="7:7" x14ac:dyDescent="0.25">
      <c r="G151"/>
    </row>
    <row r="152" spans="7:7" x14ac:dyDescent="0.25">
      <c r="G152"/>
    </row>
    <row r="153" spans="7:7" x14ac:dyDescent="0.25">
      <c r="G153"/>
    </row>
    <row r="154" spans="7:7" x14ac:dyDescent="0.25">
      <c r="G154"/>
    </row>
    <row r="155" spans="7:7" x14ac:dyDescent="0.25">
      <c r="G155"/>
    </row>
    <row r="156" spans="7:7" x14ac:dyDescent="0.25">
      <c r="G156"/>
    </row>
    <row r="157" spans="7:7" x14ac:dyDescent="0.25">
      <c r="G157"/>
    </row>
    <row r="158" spans="7:7" x14ac:dyDescent="0.25">
      <c r="G158"/>
    </row>
    <row r="159" spans="7:7" x14ac:dyDescent="0.25">
      <c r="G159"/>
    </row>
    <row r="160" spans="7:7" x14ac:dyDescent="0.25">
      <c r="G160"/>
    </row>
    <row r="161" spans="7:7" x14ac:dyDescent="0.25">
      <c r="G161"/>
    </row>
    <row r="162" spans="7:7" x14ac:dyDescent="0.25">
      <c r="G162"/>
    </row>
    <row r="163" spans="7:7" x14ac:dyDescent="0.25">
      <c r="G163"/>
    </row>
    <row r="164" spans="7:7" x14ac:dyDescent="0.25">
      <c r="G164"/>
    </row>
    <row r="165" spans="7:7" x14ac:dyDescent="0.25">
      <c r="G165"/>
    </row>
    <row r="166" spans="7:7" x14ac:dyDescent="0.25">
      <c r="G166"/>
    </row>
    <row r="167" spans="7:7" x14ac:dyDescent="0.25">
      <c r="G167"/>
    </row>
    <row r="168" spans="7:7" x14ac:dyDescent="0.25">
      <c r="G168"/>
    </row>
    <row r="169" spans="7:7" x14ac:dyDescent="0.25">
      <c r="G169"/>
    </row>
    <row r="170" spans="7:7" x14ac:dyDescent="0.25">
      <c r="G170"/>
    </row>
    <row r="171" spans="7:7" x14ac:dyDescent="0.25">
      <c r="G171"/>
    </row>
    <row r="172" spans="7:7" x14ac:dyDescent="0.25">
      <c r="G172"/>
    </row>
    <row r="173" spans="7:7" x14ac:dyDescent="0.25">
      <c r="G173"/>
    </row>
    <row r="174" spans="7:7" x14ac:dyDescent="0.25">
      <c r="G174"/>
    </row>
    <row r="175" spans="7:7" x14ac:dyDescent="0.25">
      <c r="G175"/>
    </row>
    <row r="176" spans="7:7" x14ac:dyDescent="0.25">
      <c r="G176"/>
    </row>
    <row r="177" spans="7:7" x14ac:dyDescent="0.25">
      <c r="G177"/>
    </row>
    <row r="178" spans="7:7" x14ac:dyDescent="0.25">
      <c r="G178"/>
    </row>
    <row r="179" spans="7:7" x14ac:dyDescent="0.25">
      <c r="G179"/>
    </row>
    <row r="180" spans="7:7" x14ac:dyDescent="0.25">
      <c r="G180"/>
    </row>
    <row r="181" spans="7:7" x14ac:dyDescent="0.25">
      <c r="G181"/>
    </row>
    <row r="182" spans="7:7" x14ac:dyDescent="0.25">
      <c r="G182"/>
    </row>
    <row r="183" spans="7:7" x14ac:dyDescent="0.25">
      <c r="G183"/>
    </row>
    <row r="184" spans="7:7" x14ac:dyDescent="0.25">
      <c r="G184"/>
    </row>
    <row r="185" spans="7:7" x14ac:dyDescent="0.25">
      <c r="G185"/>
    </row>
    <row r="186" spans="7:7" x14ac:dyDescent="0.25">
      <c r="G186"/>
    </row>
    <row r="187" spans="7:7" x14ac:dyDescent="0.25">
      <c r="G187"/>
    </row>
    <row r="188" spans="7:7" x14ac:dyDescent="0.25">
      <c r="G188"/>
    </row>
    <row r="189" spans="7:7" x14ac:dyDescent="0.25">
      <c r="G189"/>
    </row>
    <row r="190" spans="7:7" x14ac:dyDescent="0.25">
      <c r="G190"/>
    </row>
    <row r="191" spans="7:7" x14ac:dyDescent="0.25">
      <c r="G191"/>
    </row>
    <row r="192" spans="7:7" x14ac:dyDescent="0.25">
      <c r="G192"/>
    </row>
    <row r="193" spans="7:7" x14ac:dyDescent="0.25">
      <c r="G193"/>
    </row>
    <row r="194" spans="7:7" x14ac:dyDescent="0.25">
      <c r="G194"/>
    </row>
    <row r="195" spans="7:7" x14ac:dyDescent="0.25">
      <c r="G195"/>
    </row>
    <row r="196" spans="7:7" x14ac:dyDescent="0.25">
      <c r="G196"/>
    </row>
    <row r="197" spans="7:7" x14ac:dyDescent="0.25">
      <c r="G197"/>
    </row>
    <row r="198" spans="7:7" x14ac:dyDescent="0.25">
      <c r="G198"/>
    </row>
    <row r="199" spans="7:7" x14ac:dyDescent="0.25">
      <c r="G199"/>
    </row>
    <row r="200" spans="7:7" x14ac:dyDescent="0.25">
      <c r="G200"/>
    </row>
    <row r="201" spans="7:7" x14ac:dyDescent="0.25">
      <c r="G201"/>
    </row>
    <row r="202" spans="7:7" x14ac:dyDescent="0.25">
      <c r="G202"/>
    </row>
    <row r="203" spans="7:7" x14ac:dyDescent="0.25">
      <c r="G203"/>
    </row>
    <row r="204" spans="7:7" x14ac:dyDescent="0.25">
      <c r="G204"/>
    </row>
    <row r="205" spans="7:7" x14ac:dyDescent="0.25">
      <c r="G205"/>
    </row>
    <row r="206" spans="7:7" x14ac:dyDescent="0.25">
      <c r="G206"/>
    </row>
    <row r="207" spans="7:7" x14ac:dyDescent="0.25">
      <c r="G207"/>
    </row>
    <row r="208" spans="7:7" x14ac:dyDescent="0.25">
      <c r="G208"/>
    </row>
    <row r="209" spans="7:7" x14ac:dyDescent="0.25">
      <c r="G209"/>
    </row>
    <row r="210" spans="7:7" x14ac:dyDescent="0.25">
      <c r="G210"/>
    </row>
    <row r="211" spans="7:7" x14ac:dyDescent="0.25">
      <c r="G211"/>
    </row>
    <row r="212" spans="7:7" x14ac:dyDescent="0.25">
      <c r="G212"/>
    </row>
    <row r="213" spans="7:7" x14ac:dyDescent="0.25">
      <c r="G213"/>
    </row>
    <row r="214" spans="7:7" x14ac:dyDescent="0.25">
      <c r="G214"/>
    </row>
    <row r="215" spans="7:7" x14ac:dyDescent="0.25">
      <c r="G215"/>
    </row>
    <row r="216" spans="7:7" x14ac:dyDescent="0.25">
      <c r="G216"/>
    </row>
    <row r="217" spans="7:7" x14ac:dyDescent="0.25">
      <c r="G217"/>
    </row>
    <row r="218" spans="7:7" x14ac:dyDescent="0.25">
      <c r="G218"/>
    </row>
    <row r="219" spans="7:7" x14ac:dyDescent="0.25">
      <c r="G219"/>
    </row>
    <row r="220" spans="7:7" x14ac:dyDescent="0.25">
      <c r="G220"/>
    </row>
    <row r="221" spans="7:7" x14ac:dyDescent="0.25">
      <c r="G221"/>
    </row>
    <row r="222" spans="7:7" x14ac:dyDescent="0.25">
      <c r="G222"/>
    </row>
    <row r="223" spans="7:7" x14ac:dyDescent="0.25">
      <c r="G223"/>
    </row>
    <row r="224" spans="7:7" x14ac:dyDescent="0.25">
      <c r="G224"/>
    </row>
    <row r="225" spans="7:7" x14ac:dyDescent="0.25">
      <c r="G225"/>
    </row>
    <row r="226" spans="7:7" x14ac:dyDescent="0.25">
      <c r="G226"/>
    </row>
    <row r="227" spans="7:7" x14ac:dyDescent="0.25">
      <c r="G227"/>
    </row>
    <row r="228" spans="7:7" x14ac:dyDescent="0.25">
      <c r="G228"/>
    </row>
    <row r="229" spans="7:7" x14ac:dyDescent="0.25">
      <c r="G229"/>
    </row>
    <row r="230" spans="7:7" x14ac:dyDescent="0.25">
      <c r="G230"/>
    </row>
    <row r="231" spans="7:7" x14ac:dyDescent="0.25">
      <c r="G231"/>
    </row>
    <row r="232" spans="7:7" x14ac:dyDescent="0.25">
      <c r="G232"/>
    </row>
    <row r="233" spans="7:7" x14ac:dyDescent="0.25">
      <c r="G233"/>
    </row>
    <row r="234" spans="7:7" x14ac:dyDescent="0.25">
      <c r="G234"/>
    </row>
    <row r="235" spans="7:7" x14ac:dyDescent="0.25">
      <c r="G235"/>
    </row>
    <row r="236" spans="7:7" x14ac:dyDescent="0.25">
      <c r="G236"/>
    </row>
    <row r="237" spans="7:7" x14ac:dyDescent="0.25">
      <c r="G237"/>
    </row>
    <row r="238" spans="7:7" x14ac:dyDescent="0.25">
      <c r="G238"/>
    </row>
    <row r="239" spans="7:7" x14ac:dyDescent="0.25">
      <c r="G239"/>
    </row>
    <row r="240" spans="7:7" x14ac:dyDescent="0.25">
      <c r="G240"/>
    </row>
    <row r="241" spans="7:7" x14ac:dyDescent="0.25">
      <c r="G241"/>
    </row>
    <row r="242" spans="7:7" x14ac:dyDescent="0.25">
      <c r="G242"/>
    </row>
    <row r="243" spans="7:7" x14ac:dyDescent="0.25">
      <c r="G243"/>
    </row>
    <row r="244" spans="7:7" x14ac:dyDescent="0.25">
      <c r="G244"/>
    </row>
    <row r="245" spans="7:7" x14ac:dyDescent="0.25">
      <c r="G245"/>
    </row>
    <row r="246" spans="7:7" x14ac:dyDescent="0.25">
      <c r="G246"/>
    </row>
    <row r="247" spans="7:7" x14ac:dyDescent="0.25">
      <c r="G247"/>
    </row>
    <row r="248" spans="7:7" x14ac:dyDescent="0.25">
      <c r="G248"/>
    </row>
    <row r="249" spans="7:7" x14ac:dyDescent="0.25">
      <c r="G249"/>
    </row>
    <row r="250" spans="7:7" x14ac:dyDescent="0.25">
      <c r="G250"/>
    </row>
    <row r="251" spans="7:7" x14ac:dyDescent="0.25">
      <c r="G251"/>
    </row>
    <row r="252" spans="7:7" x14ac:dyDescent="0.25">
      <c r="G252"/>
    </row>
    <row r="253" spans="7:7" x14ac:dyDescent="0.25">
      <c r="G253"/>
    </row>
    <row r="254" spans="7:7" x14ac:dyDescent="0.25">
      <c r="G254"/>
    </row>
    <row r="255" spans="7:7" x14ac:dyDescent="0.25">
      <c r="G255"/>
    </row>
    <row r="256" spans="7:7" x14ac:dyDescent="0.25">
      <c r="G256"/>
    </row>
    <row r="257" spans="7:7" x14ac:dyDescent="0.25">
      <c r="G257"/>
    </row>
    <row r="258" spans="7:7" x14ac:dyDescent="0.25">
      <c r="G258"/>
    </row>
    <row r="259" spans="7:7" x14ac:dyDescent="0.25">
      <c r="G259"/>
    </row>
    <row r="260" spans="7:7" x14ac:dyDescent="0.25">
      <c r="G260"/>
    </row>
    <row r="261" spans="7:7" x14ac:dyDescent="0.25">
      <c r="G261"/>
    </row>
    <row r="262" spans="7:7" x14ac:dyDescent="0.25">
      <c r="G262"/>
    </row>
    <row r="263" spans="7:7" x14ac:dyDescent="0.25">
      <c r="G263"/>
    </row>
    <row r="264" spans="7:7" x14ac:dyDescent="0.25">
      <c r="G264"/>
    </row>
    <row r="265" spans="7:7" x14ac:dyDescent="0.25">
      <c r="G265"/>
    </row>
    <row r="266" spans="7:7" x14ac:dyDescent="0.25">
      <c r="G266"/>
    </row>
    <row r="267" spans="7:7" x14ac:dyDescent="0.25">
      <c r="G267"/>
    </row>
    <row r="268" spans="7:7" x14ac:dyDescent="0.25">
      <c r="G268"/>
    </row>
    <row r="269" spans="7:7" x14ac:dyDescent="0.25">
      <c r="G269"/>
    </row>
    <row r="270" spans="7:7" x14ac:dyDescent="0.25">
      <c r="G270"/>
    </row>
    <row r="271" spans="7:7" x14ac:dyDescent="0.25">
      <c r="G271"/>
    </row>
    <row r="272" spans="7:7" x14ac:dyDescent="0.25">
      <c r="G272"/>
    </row>
    <row r="273" spans="7:7" x14ac:dyDescent="0.25">
      <c r="G273"/>
    </row>
    <row r="274" spans="7:7" x14ac:dyDescent="0.25">
      <c r="G274"/>
    </row>
    <row r="275" spans="7:7" x14ac:dyDescent="0.25">
      <c r="G275"/>
    </row>
    <row r="276" spans="7:7" x14ac:dyDescent="0.25">
      <c r="G276"/>
    </row>
    <row r="277" spans="7:7" x14ac:dyDescent="0.25">
      <c r="G277"/>
    </row>
    <row r="278" spans="7:7" x14ac:dyDescent="0.25">
      <c r="G278"/>
    </row>
    <row r="279" spans="7:7" x14ac:dyDescent="0.25">
      <c r="G279"/>
    </row>
    <row r="280" spans="7:7" x14ac:dyDescent="0.25">
      <c r="G280"/>
    </row>
    <row r="281" spans="7:7" x14ac:dyDescent="0.25">
      <c r="G281"/>
    </row>
    <row r="282" spans="7:7" x14ac:dyDescent="0.25">
      <c r="G282"/>
    </row>
    <row r="283" spans="7:7" x14ac:dyDescent="0.25">
      <c r="G283"/>
    </row>
    <row r="284" spans="7:7" x14ac:dyDescent="0.25">
      <c r="G284"/>
    </row>
    <row r="285" spans="7:7" x14ac:dyDescent="0.25">
      <c r="G285"/>
    </row>
    <row r="286" spans="7:7" x14ac:dyDescent="0.25">
      <c r="G286"/>
    </row>
    <row r="287" spans="7:7" x14ac:dyDescent="0.25">
      <c r="G287"/>
    </row>
    <row r="288" spans="7:7" x14ac:dyDescent="0.25">
      <c r="G288"/>
    </row>
    <row r="289" spans="7:7" x14ac:dyDescent="0.25">
      <c r="G289"/>
    </row>
    <row r="290" spans="7:7" x14ac:dyDescent="0.25">
      <c r="G290"/>
    </row>
    <row r="291" spans="7:7" x14ac:dyDescent="0.25">
      <c r="G291"/>
    </row>
    <row r="292" spans="7:7" x14ac:dyDescent="0.25">
      <c r="G292"/>
    </row>
    <row r="293" spans="7:7" x14ac:dyDescent="0.25">
      <c r="G293"/>
    </row>
    <row r="294" spans="7:7" x14ac:dyDescent="0.25">
      <c r="G294"/>
    </row>
    <row r="295" spans="7:7" x14ac:dyDescent="0.25">
      <c r="G295"/>
    </row>
    <row r="296" spans="7:7" x14ac:dyDescent="0.25">
      <c r="G296"/>
    </row>
    <row r="297" spans="7:7" x14ac:dyDescent="0.25">
      <c r="G297"/>
    </row>
    <row r="298" spans="7:7" x14ac:dyDescent="0.25">
      <c r="G298"/>
    </row>
    <row r="299" spans="7:7" x14ac:dyDescent="0.25">
      <c r="G299"/>
    </row>
    <row r="300" spans="7:7" x14ac:dyDescent="0.25">
      <c r="G300"/>
    </row>
    <row r="301" spans="7:7" x14ac:dyDescent="0.25">
      <c r="G301"/>
    </row>
    <row r="302" spans="7:7" x14ac:dyDescent="0.25">
      <c r="G302"/>
    </row>
    <row r="303" spans="7:7" x14ac:dyDescent="0.25">
      <c r="G303"/>
    </row>
    <row r="304" spans="7:7" x14ac:dyDescent="0.25">
      <c r="G304"/>
    </row>
    <row r="305" spans="7:7" x14ac:dyDescent="0.25">
      <c r="G305"/>
    </row>
    <row r="306" spans="7:7" x14ac:dyDescent="0.25">
      <c r="G306"/>
    </row>
    <row r="307" spans="7:7" x14ac:dyDescent="0.25">
      <c r="G307"/>
    </row>
    <row r="308" spans="7:7" x14ac:dyDescent="0.25">
      <c r="G308"/>
    </row>
    <row r="309" spans="7:7" x14ac:dyDescent="0.25">
      <c r="G309"/>
    </row>
    <row r="310" spans="7:7" x14ac:dyDescent="0.25">
      <c r="G310"/>
    </row>
    <row r="311" spans="7:7" x14ac:dyDescent="0.25">
      <c r="G311"/>
    </row>
    <row r="312" spans="7:7" x14ac:dyDescent="0.25">
      <c r="G312"/>
    </row>
    <row r="313" spans="7:7" x14ac:dyDescent="0.25">
      <c r="G313"/>
    </row>
    <row r="314" spans="7:7" x14ac:dyDescent="0.25">
      <c r="G314"/>
    </row>
    <row r="315" spans="7:7" x14ac:dyDescent="0.25">
      <c r="G315"/>
    </row>
    <row r="316" spans="7:7" x14ac:dyDescent="0.25">
      <c r="G316"/>
    </row>
    <row r="317" spans="7:7" x14ac:dyDescent="0.25">
      <c r="G317"/>
    </row>
    <row r="318" spans="7:7" x14ac:dyDescent="0.25">
      <c r="G318"/>
    </row>
    <row r="319" spans="7:7" x14ac:dyDescent="0.25">
      <c r="G319"/>
    </row>
    <row r="320" spans="7:7" x14ac:dyDescent="0.25">
      <c r="G320"/>
    </row>
    <row r="321" spans="7:7" x14ac:dyDescent="0.25">
      <c r="G321"/>
    </row>
    <row r="322" spans="7:7" x14ac:dyDescent="0.25">
      <c r="G322"/>
    </row>
    <row r="323" spans="7:7" x14ac:dyDescent="0.25">
      <c r="G323"/>
    </row>
    <row r="324" spans="7:7" x14ac:dyDescent="0.25">
      <c r="G324"/>
    </row>
    <row r="325" spans="7:7" x14ac:dyDescent="0.25">
      <c r="G325"/>
    </row>
    <row r="326" spans="7:7" x14ac:dyDescent="0.25">
      <c r="G326"/>
    </row>
    <row r="327" spans="7:7" x14ac:dyDescent="0.25">
      <c r="G327"/>
    </row>
    <row r="328" spans="7:7" x14ac:dyDescent="0.25">
      <c r="G328"/>
    </row>
    <row r="329" spans="7:7" x14ac:dyDescent="0.25">
      <c r="G329"/>
    </row>
    <row r="330" spans="7:7" x14ac:dyDescent="0.25">
      <c r="G330"/>
    </row>
    <row r="331" spans="7:7" x14ac:dyDescent="0.25">
      <c r="G331"/>
    </row>
    <row r="332" spans="7:7" x14ac:dyDescent="0.25">
      <c r="G332"/>
    </row>
    <row r="333" spans="7:7" x14ac:dyDescent="0.25">
      <c r="G333"/>
    </row>
    <row r="334" spans="7:7" x14ac:dyDescent="0.25">
      <c r="G334"/>
    </row>
    <row r="335" spans="7:7" x14ac:dyDescent="0.25">
      <c r="G335"/>
    </row>
    <row r="336" spans="7:7" x14ac:dyDescent="0.25">
      <c r="G336"/>
    </row>
    <row r="337" spans="7:7" x14ac:dyDescent="0.25">
      <c r="G337"/>
    </row>
    <row r="338" spans="7:7" x14ac:dyDescent="0.25">
      <c r="G338"/>
    </row>
    <row r="339" spans="7:7" x14ac:dyDescent="0.25">
      <c r="G339"/>
    </row>
    <row r="340" spans="7:7" x14ac:dyDescent="0.25">
      <c r="G340"/>
    </row>
    <row r="341" spans="7:7" x14ac:dyDescent="0.25">
      <c r="G341"/>
    </row>
    <row r="342" spans="7:7" x14ac:dyDescent="0.25">
      <c r="G342"/>
    </row>
    <row r="343" spans="7:7" x14ac:dyDescent="0.25">
      <c r="G343"/>
    </row>
    <row r="344" spans="7:7" x14ac:dyDescent="0.25">
      <c r="G344"/>
    </row>
    <row r="345" spans="7:7" x14ac:dyDescent="0.25">
      <c r="G345"/>
    </row>
    <row r="346" spans="7:7" x14ac:dyDescent="0.25">
      <c r="G346"/>
    </row>
    <row r="347" spans="7:7" x14ac:dyDescent="0.25">
      <c r="G347"/>
    </row>
    <row r="348" spans="7:7" x14ac:dyDescent="0.25">
      <c r="G348"/>
    </row>
    <row r="349" spans="7:7" x14ac:dyDescent="0.25">
      <c r="G349"/>
    </row>
    <row r="350" spans="7:7" x14ac:dyDescent="0.25">
      <c r="G350"/>
    </row>
    <row r="351" spans="7:7" x14ac:dyDescent="0.25">
      <c r="G351"/>
    </row>
    <row r="352" spans="7:7" x14ac:dyDescent="0.25">
      <c r="G352"/>
    </row>
    <row r="353" spans="7:7" x14ac:dyDescent="0.25">
      <c r="G353"/>
    </row>
    <row r="354" spans="7:7" x14ac:dyDescent="0.25">
      <c r="G354"/>
    </row>
    <row r="355" spans="7:7" x14ac:dyDescent="0.25">
      <c r="G355"/>
    </row>
    <row r="356" spans="7:7" x14ac:dyDescent="0.25">
      <c r="G356"/>
    </row>
    <row r="357" spans="7:7" x14ac:dyDescent="0.25">
      <c r="G357"/>
    </row>
    <row r="358" spans="7:7" x14ac:dyDescent="0.25">
      <c r="G358"/>
    </row>
    <row r="359" spans="7:7" x14ac:dyDescent="0.25">
      <c r="G359"/>
    </row>
    <row r="360" spans="7:7" x14ac:dyDescent="0.25">
      <c r="G360"/>
    </row>
    <row r="361" spans="7:7" x14ac:dyDescent="0.25">
      <c r="G361"/>
    </row>
    <row r="362" spans="7:7" x14ac:dyDescent="0.25">
      <c r="G362"/>
    </row>
    <row r="363" spans="7:7" x14ac:dyDescent="0.25">
      <c r="G363"/>
    </row>
    <row r="364" spans="7:7" x14ac:dyDescent="0.25">
      <c r="G364"/>
    </row>
    <row r="365" spans="7:7" x14ac:dyDescent="0.25">
      <c r="G365"/>
    </row>
    <row r="366" spans="7:7" x14ac:dyDescent="0.25">
      <c r="G366"/>
    </row>
    <row r="367" spans="7:7" x14ac:dyDescent="0.25">
      <c r="G367"/>
    </row>
    <row r="368" spans="7:7" x14ac:dyDescent="0.25">
      <c r="G368"/>
    </row>
    <row r="369" spans="7:7" x14ac:dyDescent="0.25">
      <c r="G369"/>
    </row>
    <row r="370" spans="7:7" x14ac:dyDescent="0.25">
      <c r="G370"/>
    </row>
    <row r="371" spans="7:7" x14ac:dyDescent="0.25">
      <c r="G371"/>
    </row>
    <row r="372" spans="7:7" x14ac:dyDescent="0.25">
      <c r="G372"/>
    </row>
    <row r="373" spans="7:7" x14ac:dyDescent="0.25">
      <c r="G373"/>
    </row>
    <row r="374" spans="7:7" x14ac:dyDescent="0.25">
      <c r="G374"/>
    </row>
    <row r="375" spans="7:7" x14ac:dyDescent="0.25">
      <c r="G375"/>
    </row>
    <row r="376" spans="7:7" x14ac:dyDescent="0.25">
      <c r="G376"/>
    </row>
    <row r="377" spans="7:7" x14ac:dyDescent="0.25">
      <c r="G377"/>
    </row>
    <row r="378" spans="7:7" x14ac:dyDescent="0.25">
      <c r="G378"/>
    </row>
    <row r="379" spans="7:7" x14ac:dyDescent="0.25">
      <c r="G379"/>
    </row>
    <row r="380" spans="7:7" x14ac:dyDescent="0.25">
      <c r="G380"/>
    </row>
    <row r="381" spans="7:7" x14ac:dyDescent="0.25">
      <c r="G381"/>
    </row>
    <row r="382" spans="7:7" x14ac:dyDescent="0.25">
      <c r="G382"/>
    </row>
    <row r="383" spans="7:7" x14ac:dyDescent="0.25">
      <c r="G383"/>
    </row>
    <row r="384" spans="7:7" x14ac:dyDescent="0.25">
      <c r="G384"/>
    </row>
    <row r="385" spans="7:7" x14ac:dyDescent="0.25">
      <c r="G385"/>
    </row>
    <row r="386" spans="7:7" x14ac:dyDescent="0.25">
      <c r="G386"/>
    </row>
    <row r="387" spans="7:7" x14ac:dyDescent="0.25">
      <c r="G387"/>
    </row>
    <row r="388" spans="7:7" x14ac:dyDescent="0.25">
      <c r="G388"/>
    </row>
    <row r="389" spans="7:7" x14ac:dyDescent="0.25">
      <c r="G389"/>
    </row>
    <row r="390" spans="7:7" x14ac:dyDescent="0.25">
      <c r="G390"/>
    </row>
    <row r="391" spans="7:7" x14ac:dyDescent="0.25">
      <c r="G391"/>
    </row>
    <row r="392" spans="7:7" x14ac:dyDescent="0.25">
      <c r="G392"/>
    </row>
    <row r="393" spans="7:7" x14ac:dyDescent="0.25">
      <c r="G393"/>
    </row>
    <row r="394" spans="7:7" x14ac:dyDescent="0.25">
      <c r="G394"/>
    </row>
    <row r="395" spans="7:7" x14ac:dyDescent="0.25">
      <c r="G395"/>
    </row>
    <row r="396" spans="7:7" x14ac:dyDescent="0.25">
      <c r="G396"/>
    </row>
    <row r="397" spans="7:7" x14ac:dyDescent="0.25">
      <c r="G397"/>
    </row>
    <row r="398" spans="7:7" x14ac:dyDescent="0.25">
      <c r="G398"/>
    </row>
    <row r="399" spans="7:7" x14ac:dyDescent="0.25">
      <c r="G399"/>
    </row>
    <row r="400" spans="7:7" x14ac:dyDescent="0.25">
      <c r="G400"/>
    </row>
    <row r="401" spans="7:7" x14ac:dyDescent="0.25">
      <c r="G401"/>
    </row>
    <row r="402" spans="7:7" x14ac:dyDescent="0.25">
      <c r="G402"/>
    </row>
    <row r="403" spans="7:7" x14ac:dyDescent="0.25">
      <c r="G403"/>
    </row>
    <row r="404" spans="7:7" x14ac:dyDescent="0.25">
      <c r="G404"/>
    </row>
    <row r="405" spans="7:7" x14ac:dyDescent="0.25">
      <c r="G405"/>
    </row>
    <row r="406" spans="7:7" x14ac:dyDescent="0.25">
      <c r="G406"/>
    </row>
    <row r="407" spans="7:7" x14ac:dyDescent="0.25">
      <c r="G407"/>
    </row>
    <row r="408" spans="7:7" x14ac:dyDescent="0.25">
      <c r="G408"/>
    </row>
    <row r="409" spans="7:7" x14ac:dyDescent="0.25">
      <c r="G409"/>
    </row>
    <row r="410" spans="7:7" x14ac:dyDescent="0.25">
      <c r="G410"/>
    </row>
    <row r="411" spans="7:7" x14ac:dyDescent="0.25">
      <c r="G411"/>
    </row>
    <row r="412" spans="7:7" x14ac:dyDescent="0.25">
      <c r="G412"/>
    </row>
    <row r="413" spans="7:7" x14ac:dyDescent="0.25">
      <c r="G413"/>
    </row>
    <row r="414" spans="7:7" x14ac:dyDescent="0.25">
      <c r="G414"/>
    </row>
    <row r="415" spans="7:7" x14ac:dyDescent="0.25">
      <c r="G415"/>
    </row>
    <row r="416" spans="7:7" x14ac:dyDescent="0.25">
      <c r="G416"/>
    </row>
    <row r="417" spans="7:7" x14ac:dyDescent="0.25">
      <c r="G417"/>
    </row>
    <row r="418" spans="7:7" x14ac:dyDescent="0.25">
      <c r="G418"/>
    </row>
    <row r="419" spans="7:7" x14ac:dyDescent="0.25">
      <c r="G419"/>
    </row>
    <row r="420" spans="7:7" x14ac:dyDescent="0.25">
      <c r="G420"/>
    </row>
    <row r="421" spans="7:7" x14ac:dyDescent="0.25">
      <c r="G421"/>
    </row>
    <row r="422" spans="7:7" x14ac:dyDescent="0.25">
      <c r="G422"/>
    </row>
    <row r="423" spans="7:7" x14ac:dyDescent="0.25">
      <c r="G423"/>
    </row>
    <row r="424" spans="7:7" x14ac:dyDescent="0.25">
      <c r="G424"/>
    </row>
    <row r="425" spans="7:7" x14ac:dyDescent="0.25">
      <c r="G425"/>
    </row>
    <row r="426" spans="7:7" x14ac:dyDescent="0.25">
      <c r="G426"/>
    </row>
    <row r="427" spans="7:7" x14ac:dyDescent="0.25">
      <c r="G427"/>
    </row>
    <row r="428" spans="7:7" x14ac:dyDescent="0.25">
      <c r="G428"/>
    </row>
    <row r="429" spans="7:7" x14ac:dyDescent="0.25">
      <c r="G429"/>
    </row>
    <row r="430" spans="7:7" x14ac:dyDescent="0.25">
      <c r="G430"/>
    </row>
    <row r="431" spans="7:7" x14ac:dyDescent="0.25">
      <c r="G431"/>
    </row>
    <row r="432" spans="7:7" x14ac:dyDescent="0.25">
      <c r="G432"/>
    </row>
    <row r="433" spans="7:7" x14ac:dyDescent="0.25">
      <c r="G433"/>
    </row>
    <row r="434" spans="7:7" x14ac:dyDescent="0.25">
      <c r="G434"/>
    </row>
    <row r="435" spans="7:7" x14ac:dyDescent="0.25">
      <c r="G435"/>
    </row>
    <row r="436" spans="7:7" x14ac:dyDescent="0.25">
      <c r="G436"/>
    </row>
    <row r="437" spans="7:7" x14ac:dyDescent="0.25">
      <c r="G437"/>
    </row>
    <row r="438" spans="7:7" x14ac:dyDescent="0.25">
      <c r="G438"/>
    </row>
    <row r="439" spans="7:7" x14ac:dyDescent="0.25">
      <c r="G439"/>
    </row>
    <row r="440" spans="7:7" x14ac:dyDescent="0.25">
      <c r="G440"/>
    </row>
    <row r="441" spans="7:7" x14ac:dyDescent="0.25">
      <c r="G441"/>
    </row>
    <row r="442" spans="7:7" x14ac:dyDescent="0.25">
      <c r="G442"/>
    </row>
    <row r="443" spans="7:7" x14ac:dyDescent="0.25">
      <c r="G443"/>
    </row>
    <row r="444" spans="7:7" x14ac:dyDescent="0.25">
      <c r="G444"/>
    </row>
    <row r="445" spans="7:7" x14ac:dyDescent="0.25">
      <c r="G445"/>
    </row>
    <row r="446" spans="7:7" x14ac:dyDescent="0.25">
      <c r="G446"/>
    </row>
    <row r="447" spans="7:7" x14ac:dyDescent="0.25">
      <c r="G447"/>
    </row>
    <row r="448" spans="7:7" x14ac:dyDescent="0.25">
      <c r="G448"/>
    </row>
    <row r="449" spans="7:7" x14ac:dyDescent="0.25">
      <c r="G449"/>
    </row>
    <row r="450" spans="7:7" x14ac:dyDescent="0.25">
      <c r="G450"/>
    </row>
    <row r="451" spans="7:7" x14ac:dyDescent="0.25">
      <c r="G451"/>
    </row>
    <row r="452" spans="7:7" x14ac:dyDescent="0.25">
      <c r="G452"/>
    </row>
    <row r="453" spans="7:7" x14ac:dyDescent="0.25">
      <c r="G453"/>
    </row>
    <row r="454" spans="7:7" x14ac:dyDescent="0.25">
      <c r="G454"/>
    </row>
    <row r="455" spans="7:7" x14ac:dyDescent="0.25">
      <c r="G455"/>
    </row>
    <row r="456" spans="7:7" x14ac:dyDescent="0.25">
      <c r="G456"/>
    </row>
    <row r="457" spans="7:7" x14ac:dyDescent="0.25">
      <c r="G457"/>
    </row>
    <row r="458" spans="7:7" x14ac:dyDescent="0.25">
      <c r="G458"/>
    </row>
    <row r="459" spans="7:7" x14ac:dyDescent="0.25">
      <c r="G459"/>
    </row>
    <row r="460" spans="7:7" x14ac:dyDescent="0.25">
      <c r="G460"/>
    </row>
    <row r="461" spans="7:7" x14ac:dyDescent="0.25">
      <c r="G461"/>
    </row>
    <row r="462" spans="7:7" x14ac:dyDescent="0.25">
      <c r="G462"/>
    </row>
    <row r="463" spans="7:7" x14ac:dyDescent="0.25">
      <c r="G463"/>
    </row>
    <row r="464" spans="7:7" x14ac:dyDescent="0.25">
      <c r="G464"/>
    </row>
    <row r="465" spans="7:7" x14ac:dyDescent="0.25">
      <c r="G465"/>
    </row>
    <row r="466" spans="7:7" x14ac:dyDescent="0.25">
      <c r="G466"/>
    </row>
    <row r="467" spans="7:7" x14ac:dyDescent="0.25">
      <c r="G467"/>
    </row>
    <row r="468" spans="7:7" x14ac:dyDescent="0.25">
      <c r="G468"/>
    </row>
    <row r="469" spans="7:7" x14ac:dyDescent="0.25">
      <c r="G469"/>
    </row>
    <row r="470" spans="7:7" x14ac:dyDescent="0.25">
      <c r="G470"/>
    </row>
    <row r="471" spans="7:7" x14ac:dyDescent="0.25">
      <c r="G471"/>
    </row>
    <row r="472" spans="7:7" x14ac:dyDescent="0.25">
      <c r="G472"/>
    </row>
    <row r="473" spans="7:7" x14ac:dyDescent="0.25">
      <c r="G473"/>
    </row>
    <row r="474" spans="7:7" x14ac:dyDescent="0.25">
      <c r="G474"/>
    </row>
    <row r="475" spans="7:7" x14ac:dyDescent="0.25">
      <c r="G475"/>
    </row>
    <row r="476" spans="7:7" x14ac:dyDescent="0.25">
      <c r="G476"/>
    </row>
    <row r="477" spans="7:7" x14ac:dyDescent="0.25">
      <c r="G477"/>
    </row>
    <row r="478" spans="7:7" x14ac:dyDescent="0.25">
      <c r="G478"/>
    </row>
    <row r="479" spans="7:7" x14ac:dyDescent="0.25">
      <c r="G479"/>
    </row>
    <row r="480" spans="7:7" x14ac:dyDescent="0.25">
      <c r="G480"/>
    </row>
    <row r="481" spans="7:7" x14ac:dyDescent="0.25">
      <c r="G481"/>
    </row>
    <row r="482" spans="7:7" x14ac:dyDescent="0.25">
      <c r="G482"/>
    </row>
    <row r="483" spans="7:7" x14ac:dyDescent="0.25">
      <c r="G483"/>
    </row>
    <row r="484" spans="7:7" x14ac:dyDescent="0.25">
      <c r="G484"/>
    </row>
    <row r="485" spans="7:7" x14ac:dyDescent="0.25">
      <c r="G485"/>
    </row>
    <row r="486" spans="7:7" x14ac:dyDescent="0.25">
      <c r="G486"/>
    </row>
    <row r="487" spans="7:7" x14ac:dyDescent="0.25">
      <c r="G487"/>
    </row>
    <row r="488" spans="7:7" x14ac:dyDescent="0.25">
      <c r="G488"/>
    </row>
    <row r="489" spans="7:7" x14ac:dyDescent="0.25">
      <c r="G489"/>
    </row>
    <row r="490" spans="7:7" x14ac:dyDescent="0.25">
      <c r="G490"/>
    </row>
    <row r="491" spans="7:7" x14ac:dyDescent="0.25">
      <c r="G491"/>
    </row>
    <row r="492" spans="7:7" x14ac:dyDescent="0.25">
      <c r="G492"/>
    </row>
    <row r="493" spans="7:7" x14ac:dyDescent="0.25">
      <c r="G493"/>
    </row>
    <row r="494" spans="7:7" x14ac:dyDescent="0.25">
      <c r="G494"/>
    </row>
    <row r="495" spans="7:7" x14ac:dyDescent="0.25">
      <c r="G495"/>
    </row>
    <row r="496" spans="7:7" x14ac:dyDescent="0.25">
      <c r="G496"/>
    </row>
    <row r="497" spans="7:7" x14ac:dyDescent="0.25">
      <c r="G497"/>
    </row>
    <row r="498" spans="7:7" x14ac:dyDescent="0.25">
      <c r="G498"/>
    </row>
    <row r="499" spans="7:7" x14ac:dyDescent="0.25">
      <c r="G499"/>
    </row>
    <row r="500" spans="7:7" x14ac:dyDescent="0.25">
      <c r="G500"/>
    </row>
    <row r="501" spans="7:7" x14ac:dyDescent="0.25">
      <c r="G501"/>
    </row>
    <row r="502" spans="7:7" x14ac:dyDescent="0.25">
      <c r="G502"/>
    </row>
    <row r="503" spans="7:7" x14ac:dyDescent="0.25">
      <c r="G503"/>
    </row>
    <row r="504" spans="7:7" x14ac:dyDescent="0.25">
      <c r="G504"/>
    </row>
    <row r="505" spans="7:7" x14ac:dyDescent="0.25">
      <c r="G505"/>
    </row>
    <row r="506" spans="7:7" x14ac:dyDescent="0.25">
      <c r="G506"/>
    </row>
    <row r="507" spans="7:7" x14ac:dyDescent="0.25">
      <c r="G507"/>
    </row>
    <row r="508" spans="7:7" x14ac:dyDescent="0.25">
      <c r="G508"/>
    </row>
    <row r="509" spans="7:7" x14ac:dyDescent="0.25">
      <c r="G509"/>
    </row>
    <row r="510" spans="7:7" x14ac:dyDescent="0.25">
      <c r="G510"/>
    </row>
    <row r="511" spans="7:7" x14ac:dyDescent="0.25">
      <c r="G511"/>
    </row>
    <row r="512" spans="7:7" x14ac:dyDescent="0.25">
      <c r="G512"/>
    </row>
    <row r="513" spans="7:7" x14ac:dyDescent="0.25">
      <c r="G513"/>
    </row>
    <row r="514" spans="7:7" x14ac:dyDescent="0.25">
      <c r="G514"/>
    </row>
    <row r="515" spans="7:7" x14ac:dyDescent="0.25">
      <c r="G515"/>
    </row>
    <row r="516" spans="7:7" x14ac:dyDescent="0.25">
      <c r="G516"/>
    </row>
    <row r="517" spans="7:7" x14ac:dyDescent="0.25">
      <c r="G517"/>
    </row>
    <row r="518" spans="7:7" x14ac:dyDescent="0.25">
      <c r="G518"/>
    </row>
    <row r="519" spans="7:7" x14ac:dyDescent="0.25">
      <c r="G519"/>
    </row>
    <row r="520" spans="7:7" x14ac:dyDescent="0.25">
      <c r="G520"/>
    </row>
    <row r="521" spans="7:7" x14ac:dyDescent="0.25">
      <c r="G521"/>
    </row>
    <row r="522" spans="7:7" x14ac:dyDescent="0.25">
      <c r="G522"/>
    </row>
    <row r="523" spans="7:7" x14ac:dyDescent="0.25">
      <c r="G523"/>
    </row>
    <row r="524" spans="7:7" x14ac:dyDescent="0.25">
      <c r="G524"/>
    </row>
    <row r="525" spans="7:7" x14ac:dyDescent="0.25">
      <c r="G525"/>
    </row>
    <row r="526" spans="7:7" x14ac:dyDescent="0.25">
      <c r="G526"/>
    </row>
    <row r="527" spans="7:7" x14ac:dyDescent="0.25">
      <c r="G527"/>
    </row>
    <row r="528" spans="7:7" x14ac:dyDescent="0.25">
      <c r="G528"/>
    </row>
    <row r="529" spans="7:7" x14ac:dyDescent="0.25">
      <c r="G529"/>
    </row>
    <row r="530" spans="7:7" x14ac:dyDescent="0.25">
      <c r="G530"/>
    </row>
    <row r="531" spans="7:7" x14ac:dyDescent="0.25">
      <c r="G531"/>
    </row>
    <row r="532" spans="7:7" x14ac:dyDescent="0.25">
      <c r="G532"/>
    </row>
    <row r="533" spans="7:7" x14ac:dyDescent="0.25">
      <c r="G533"/>
    </row>
    <row r="534" spans="7:7" x14ac:dyDescent="0.25">
      <c r="G534"/>
    </row>
    <row r="535" spans="7:7" x14ac:dyDescent="0.25">
      <c r="G535"/>
    </row>
    <row r="536" spans="7:7" x14ac:dyDescent="0.25">
      <c r="G536"/>
    </row>
    <row r="537" spans="7:7" x14ac:dyDescent="0.25">
      <c r="G537"/>
    </row>
    <row r="538" spans="7:7" x14ac:dyDescent="0.25">
      <c r="G538"/>
    </row>
    <row r="539" spans="7:7" x14ac:dyDescent="0.25">
      <c r="G539"/>
    </row>
    <row r="540" spans="7:7" x14ac:dyDescent="0.25">
      <c r="G540"/>
    </row>
    <row r="541" spans="7:7" x14ac:dyDescent="0.25">
      <c r="G541"/>
    </row>
    <row r="542" spans="7:7" x14ac:dyDescent="0.25">
      <c r="G542"/>
    </row>
    <row r="543" spans="7:7" x14ac:dyDescent="0.25">
      <c r="G543"/>
    </row>
    <row r="544" spans="7:7" x14ac:dyDescent="0.25">
      <c r="G544"/>
    </row>
    <row r="545" spans="7:7" x14ac:dyDescent="0.25">
      <c r="G545"/>
    </row>
    <row r="546" spans="7:7" x14ac:dyDescent="0.25">
      <c r="G546"/>
    </row>
    <row r="547" spans="7:7" x14ac:dyDescent="0.25">
      <c r="G547"/>
    </row>
    <row r="548" spans="7:7" x14ac:dyDescent="0.25">
      <c r="G548"/>
    </row>
    <row r="549" spans="7:7" x14ac:dyDescent="0.25">
      <c r="G549"/>
    </row>
    <row r="550" spans="7:7" x14ac:dyDescent="0.25">
      <c r="G550"/>
    </row>
    <row r="551" spans="7:7" x14ac:dyDescent="0.25">
      <c r="G551"/>
    </row>
    <row r="552" spans="7:7" x14ac:dyDescent="0.25">
      <c r="G552"/>
    </row>
    <row r="553" spans="7:7" x14ac:dyDescent="0.25">
      <c r="G553"/>
    </row>
    <row r="554" spans="7:7" x14ac:dyDescent="0.25">
      <c r="G554"/>
    </row>
    <row r="555" spans="7:7" x14ac:dyDescent="0.25">
      <c r="G555"/>
    </row>
    <row r="556" spans="7:7" x14ac:dyDescent="0.25">
      <c r="G556"/>
    </row>
    <row r="557" spans="7:7" x14ac:dyDescent="0.25">
      <c r="G557"/>
    </row>
    <row r="558" spans="7:7" x14ac:dyDescent="0.25">
      <c r="G558"/>
    </row>
    <row r="559" spans="7:7" x14ac:dyDescent="0.25">
      <c r="G559"/>
    </row>
    <row r="560" spans="7:7" x14ac:dyDescent="0.25">
      <c r="G560"/>
    </row>
    <row r="561" spans="7:7" x14ac:dyDescent="0.25">
      <c r="G561"/>
    </row>
    <row r="562" spans="7:7" x14ac:dyDescent="0.25">
      <c r="G562"/>
    </row>
    <row r="563" spans="7:7" x14ac:dyDescent="0.25">
      <c r="G563"/>
    </row>
    <row r="564" spans="7:7" x14ac:dyDescent="0.25">
      <c r="G564"/>
    </row>
    <row r="565" spans="7:7" x14ac:dyDescent="0.25">
      <c r="G565"/>
    </row>
    <row r="566" spans="7:7" x14ac:dyDescent="0.25">
      <c r="G566"/>
    </row>
    <row r="567" spans="7:7" x14ac:dyDescent="0.25">
      <c r="G567"/>
    </row>
    <row r="568" spans="7:7" x14ac:dyDescent="0.25">
      <c r="G568"/>
    </row>
    <row r="569" spans="7:7" x14ac:dyDescent="0.25">
      <c r="G569"/>
    </row>
    <row r="570" spans="7:7" x14ac:dyDescent="0.25">
      <c r="G570"/>
    </row>
    <row r="571" spans="7:7" x14ac:dyDescent="0.25">
      <c r="G571"/>
    </row>
    <row r="572" spans="7:7" x14ac:dyDescent="0.25">
      <c r="G572"/>
    </row>
    <row r="573" spans="7:7" x14ac:dyDescent="0.25">
      <c r="G573"/>
    </row>
    <row r="574" spans="7:7" x14ac:dyDescent="0.25">
      <c r="G574"/>
    </row>
    <row r="575" spans="7:7" x14ac:dyDescent="0.25">
      <c r="G575"/>
    </row>
    <row r="576" spans="7:7" x14ac:dyDescent="0.25">
      <c r="G576"/>
    </row>
    <row r="577" spans="7:7" x14ac:dyDescent="0.25">
      <c r="G577"/>
    </row>
    <row r="578" spans="7:7" x14ac:dyDescent="0.25">
      <c r="G578"/>
    </row>
    <row r="579" spans="7:7" x14ac:dyDescent="0.25">
      <c r="G579"/>
    </row>
    <row r="580" spans="7:7" x14ac:dyDescent="0.25">
      <c r="G580"/>
    </row>
    <row r="581" spans="7:7" x14ac:dyDescent="0.25">
      <c r="G581"/>
    </row>
    <row r="582" spans="7:7" x14ac:dyDescent="0.25">
      <c r="G582"/>
    </row>
    <row r="583" spans="7:7" x14ac:dyDescent="0.25">
      <c r="G583"/>
    </row>
    <row r="584" spans="7:7" x14ac:dyDescent="0.25">
      <c r="G584"/>
    </row>
    <row r="585" spans="7:7" x14ac:dyDescent="0.25">
      <c r="G585"/>
    </row>
    <row r="586" spans="7:7" x14ac:dyDescent="0.25">
      <c r="G586"/>
    </row>
    <row r="587" spans="7:7" x14ac:dyDescent="0.25">
      <c r="G587"/>
    </row>
    <row r="588" spans="7:7" x14ac:dyDescent="0.25">
      <c r="G588"/>
    </row>
    <row r="589" spans="7:7" x14ac:dyDescent="0.25">
      <c r="G589"/>
    </row>
    <row r="590" spans="7:7" x14ac:dyDescent="0.25">
      <c r="G590"/>
    </row>
    <row r="591" spans="7:7" x14ac:dyDescent="0.25">
      <c r="G591"/>
    </row>
    <row r="592" spans="7:7" x14ac:dyDescent="0.25">
      <c r="G592"/>
    </row>
    <row r="593" spans="7:7" x14ac:dyDescent="0.25">
      <c r="G593"/>
    </row>
    <row r="594" spans="7:7" x14ac:dyDescent="0.25">
      <c r="G594"/>
    </row>
    <row r="595" spans="7:7" x14ac:dyDescent="0.25">
      <c r="G595"/>
    </row>
    <row r="596" spans="7:7" x14ac:dyDescent="0.25">
      <c r="G596"/>
    </row>
    <row r="597" spans="7:7" x14ac:dyDescent="0.25">
      <c r="G597"/>
    </row>
    <row r="598" spans="7:7" x14ac:dyDescent="0.25">
      <c r="G598"/>
    </row>
    <row r="599" spans="7:7" x14ac:dyDescent="0.25">
      <c r="G599"/>
    </row>
    <row r="600" spans="7:7" x14ac:dyDescent="0.25">
      <c r="G600"/>
    </row>
    <row r="601" spans="7:7" x14ac:dyDescent="0.25">
      <c r="G601"/>
    </row>
    <row r="602" spans="7:7" x14ac:dyDescent="0.25">
      <c r="G602"/>
    </row>
    <row r="603" spans="7:7" x14ac:dyDescent="0.25">
      <c r="G603"/>
    </row>
    <row r="604" spans="7:7" x14ac:dyDescent="0.25">
      <c r="G604"/>
    </row>
    <row r="605" spans="7:7" x14ac:dyDescent="0.25">
      <c r="G605"/>
    </row>
    <row r="606" spans="7:7" x14ac:dyDescent="0.25">
      <c r="G606"/>
    </row>
    <row r="607" spans="7:7" x14ac:dyDescent="0.25">
      <c r="G607"/>
    </row>
    <row r="608" spans="7:7" x14ac:dyDescent="0.25">
      <c r="G608"/>
    </row>
    <row r="609" spans="7:7" x14ac:dyDescent="0.25">
      <c r="G609"/>
    </row>
    <row r="610" spans="7:7" x14ac:dyDescent="0.25">
      <c r="G610"/>
    </row>
    <row r="611" spans="7:7" x14ac:dyDescent="0.25">
      <c r="G611"/>
    </row>
    <row r="612" spans="7:7" x14ac:dyDescent="0.25">
      <c r="G612"/>
    </row>
    <row r="613" spans="7:7" x14ac:dyDescent="0.25">
      <c r="G613"/>
    </row>
    <row r="614" spans="7:7" x14ac:dyDescent="0.25">
      <c r="G614"/>
    </row>
    <row r="615" spans="7:7" x14ac:dyDescent="0.25">
      <c r="G615"/>
    </row>
    <row r="616" spans="7:7" x14ac:dyDescent="0.25">
      <c r="G616"/>
    </row>
    <row r="617" spans="7:7" x14ac:dyDescent="0.25">
      <c r="G617"/>
    </row>
    <row r="618" spans="7:7" x14ac:dyDescent="0.25">
      <c r="G618"/>
    </row>
    <row r="619" spans="7:7" x14ac:dyDescent="0.25">
      <c r="G619"/>
    </row>
    <row r="620" spans="7:7" x14ac:dyDescent="0.25">
      <c r="G620"/>
    </row>
    <row r="621" spans="7:7" x14ac:dyDescent="0.25">
      <c r="G621"/>
    </row>
    <row r="622" spans="7:7" x14ac:dyDescent="0.25">
      <c r="G622"/>
    </row>
    <row r="623" spans="7:7" x14ac:dyDescent="0.25">
      <c r="G623"/>
    </row>
    <row r="624" spans="7:7" x14ac:dyDescent="0.25">
      <c r="G624"/>
    </row>
    <row r="625" spans="7:7" x14ac:dyDescent="0.25">
      <c r="G625"/>
    </row>
    <row r="626" spans="7:7" x14ac:dyDescent="0.25">
      <c r="G626"/>
    </row>
    <row r="627" spans="7:7" x14ac:dyDescent="0.25">
      <c r="G627"/>
    </row>
    <row r="628" spans="7:7" x14ac:dyDescent="0.25">
      <c r="G628"/>
    </row>
    <row r="629" spans="7:7" x14ac:dyDescent="0.25">
      <c r="G629"/>
    </row>
    <row r="630" spans="7:7" x14ac:dyDescent="0.25">
      <c r="G630"/>
    </row>
    <row r="631" spans="7:7" x14ac:dyDescent="0.25">
      <c r="G631"/>
    </row>
    <row r="632" spans="7:7" x14ac:dyDescent="0.25">
      <c r="G632"/>
    </row>
    <row r="633" spans="7:7" x14ac:dyDescent="0.25">
      <c r="G633"/>
    </row>
    <row r="634" spans="7:7" x14ac:dyDescent="0.25">
      <c r="G634"/>
    </row>
    <row r="635" spans="7:7" x14ac:dyDescent="0.25">
      <c r="G635"/>
    </row>
    <row r="636" spans="7:7" x14ac:dyDescent="0.25">
      <c r="G636"/>
    </row>
    <row r="637" spans="7:7" x14ac:dyDescent="0.25">
      <c r="G637"/>
    </row>
    <row r="638" spans="7:7" x14ac:dyDescent="0.25">
      <c r="G638"/>
    </row>
    <row r="639" spans="7:7" x14ac:dyDescent="0.25">
      <c r="G639"/>
    </row>
    <row r="640" spans="7:7" x14ac:dyDescent="0.25">
      <c r="G640"/>
    </row>
    <row r="641" spans="7:7" x14ac:dyDescent="0.25">
      <c r="G641"/>
    </row>
    <row r="642" spans="7:7" x14ac:dyDescent="0.25">
      <c r="G642"/>
    </row>
    <row r="643" spans="7:7" x14ac:dyDescent="0.25">
      <c r="G643"/>
    </row>
    <row r="644" spans="7:7" x14ac:dyDescent="0.25">
      <c r="G644"/>
    </row>
    <row r="645" spans="7:7" x14ac:dyDescent="0.25">
      <c r="G645"/>
    </row>
    <row r="646" spans="7:7" x14ac:dyDescent="0.25">
      <c r="G646"/>
    </row>
    <row r="647" spans="7:7" x14ac:dyDescent="0.25">
      <c r="G647"/>
    </row>
    <row r="648" spans="7:7" x14ac:dyDescent="0.25">
      <c r="G648"/>
    </row>
    <row r="649" spans="7:7" x14ac:dyDescent="0.25">
      <c r="G649"/>
    </row>
    <row r="650" spans="7:7" x14ac:dyDescent="0.25">
      <c r="G650"/>
    </row>
    <row r="651" spans="7:7" x14ac:dyDescent="0.25">
      <c r="G651"/>
    </row>
    <row r="652" spans="7:7" x14ac:dyDescent="0.25">
      <c r="G652"/>
    </row>
    <row r="653" spans="7:7" x14ac:dyDescent="0.25">
      <c r="G653"/>
    </row>
    <row r="654" spans="7:7" x14ac:dyDescent="0.25">
      <c r="G654"/>
    </row>
    <row r="655" spans="7:7" x14ac:dyDescent="0.25">
      <c r="G655"/>
    </row>
    <row r="656" spans="7:7" x14ac:dyDescent="0.25">
      <c r="G656"/>
    </row>
    <row r="657" spans="7:7" x14ac:dyDescent="0.25">
      <c r="G657"/>
    </row>
    <row r="658" spans="7:7" x14ac:dyDescent="0.25">
      <c r="G658"/>
    </row>
    <row r="659" spans="7:7" x14ac:dyDescent="0.25">
      <c r="G659"/>
    </row>
    <row r="660" spans="7:7" x14ac:dyDescent="0.25">
      <c r="G660"/>
    </row>
    <row r="661" spans="7:7" x14ac:dyDescent="0.25">
      <c r="G661"/>
    </row>
    <row r="662" spans="7:7" x14ac:dyDescent="0.25">
      <c r="G662"/>
    </row>
    <row r="663" spans="7:7" x14ac:dyDescent="0.25">
      <c r="G663"/>
    </row>
    <row r="664" spans="7:7" x14ac:dyDescent="0.25">
      <c r="G664"/>
    </row>
    <row r="665" spans="7:7" x14ac:dyDescent="0.25">
      <c r="G665"/>
    </row>
    <row r="666" spans="7:7" x14ac:dyDescent="0.25">
      <c r="G666"/>
    </row>
    <row r="667" spans="7:7" x14ac:dyDescent="0.25">
      <c r="G667"/>
    </row>
    <row r="668" spans="7:7" x14ac:dyDescent="0.25">
      <c r="G668"/>
    </row>
    <row r="669" spans="7:7" x14ac:dyDescent="0.25">
      <c r="G669"/>
    </row>
    <row r="670" spans="7:7" x14ac:dyDescent="0.25">
      <c r="G670"/>
    </row>
    <row r="671" spans="7:7" x14ac:dyDescent="0.25">
      <c r="G671"/>
    </row>
    <row r="672" spans="7:7" x14ac:dyDescent="0.25">
      <c r="G672"/>
    </row>
    <row r="673" spans="7:7" x14ac:dyDescent="0.25">
      <c r="G673"/>
    </row>
    <row r="674" spans="7:7" x14ac:dyDescent="0.25">
      <c r="G674"/>
    </row>
    <row r="675" spans="7:7" x14ac:dyDescent="0.25">
      <c r="G675"/>
    </row>
    <row r="676" spans="7:7" x14ac:dyDescent="0.25">
      <c r="G676"/>
    </row>
    <row r="677" spans="7:7" x14ac:dyDescent="0.25">
      <c r="G677"/>
    </row>
    <row r="678" spans="7:7" x14ac:dyDescent="0.25">
      <c r="G678"/>
    </row>
    <row r="679" spans="7:7" x14ac:dyDescent="0.25">
      <c r="G679"/>
    </row>
    <row r="680" spans="7:7" x14ac:dyDescent="0.25">
      <c r="G680"/>
    </row>
    <row r="681" spans="7:7" x14ac:dyDescent="0.25">
      <c r="G681"/>
    </row>
    <row r="682" spans="7:7" x14ac:dyDescent="0.25">
      <c r="G682"/>
    </row>
    <row r="683" spans="7:7" x14ac:dyDescent="0.25">
      <c r="G683"/>
    </row>
    <row r="684" spans="7:7" x14ac:dyDescent="0.25">
      <c r="G684"/>
    </row>
    <row r="685" spans="7:7" x14ac:dyDescent="0.25">
      <c r="G685"/>
    </row>
    <row r="686" spans="7:7" x14ac:dyDescent="0.25">
      <c r="G686"/>
    </row>
    <row r="687" spans="7:7" x14ac:dyDescent="0.25">
      <c r="G687"/>
    </row>
    <row r="688" spans="7:7" x14ac:dyDescent="0.25">
      <c r="G688"/>
    </row>
    <row r="689" spans="7:7" x14ac:dyDescent="0.25">
      <c r="G689"/>
    </row>
    <row r="690" spans="7:7" x14ac:dyDescent="0.25">
      <c r="G690"/>
    </row>
    <row r="691" spans="7:7" x14ac:dyDescent="0.25">
      <c r="G691"/>
    </row>
    <row r="692" spans="7:7" x14ac:dyDescent="0.25">
      <c r="G692"/>
    </row>
    <row r="693" spans="7:7" x14ac:dyDescent="0.25">
      <c r="G693"/>
    </row>
    <row r="694" spans="7:7" x14ac:dyDescent="0.25">
      <c r="G694"/>
    </row>
    <row r="695" spans="7:7" x14ac:dyDescent="0.25">
      <c r="G695"/>
    </row>
    <row r="696" spans="7:7" x14ac:dyDescent="0.25">
      <c r="G696"/>
    </row>
    <row r="697" spans="7:7" x14ac:dyDescent="0.25">
      <c r="G697"/>
    </row>
    <row r="698" spans="7:7" x14ac:dyDescent="0.25">
      <c r="G698"/>
    </row>
    <row r="699" spans="7:7" x14ac:dyDescent="0.25">
      <c r="G699"/>
    </row>
    <row r="700" spans="7:7" x14ac:dyDescent="0.25">
      <c r="G700"/>
    </row>
    <row r="701" spans="7:7" x14ac:dyDescent="0.25">
      <c r="G701"/>
    </row>
    <row r="702" spans="7:7" x14ac:dyDescent="0.25">
      <c r="G702"/>
    </row>
    <row r="703" spans="7:7" x14ac:dyDescent="0.25">
      <c r="G703"/>
    </row>
    <row r="704" spans="7:7" x14ac:dyDescent="0.25">
      <c r="G704"/>
    </row>
    <row r="705" spans="7:7" x14ac:dyDescent="0.25">
      <c r="G705"/>
    </row>
    <row r="706" spans="7:7" x14ac:dyDescent="0.25">
      <c r="G706"/>
    </row>
    <row r="707" spans="7:7" x14ac:dyDescent="0.25">
      <c r="G707"/>
    </row>
    <row r="708" spans="7:7" x14ac:dyDescent="0.25">
      <c r="G708"/>
    </row>
    <row r="709" spans="7:7" x14ac:dyDescent="0.25">
      <c r="G709"/>
    </row>
    <row r="710" spans="7:7" x14ac:dyDescent="0.25">
      <c r="G710"/>
    </row>
    <row r="711" spans="7:7" x14ac:dyDescent="0.25">
      <c r="G711"/>
    </row>
    <row r="712" spans="7:7" x14ac:dyDescent="0.25">
      <c r="G712"/>
    </row>
    <row r="713" spans="7:7" x14ac:dyDescent="0.25">
      <c r="G713"/>
    </row>
    <row r="714" spans="7:7" x14ac:dyDescent="0.25">
      <c r="G714"/>
    </row>
    <row r="715" spans="7:7" x14ac:dyDescent="0.25">
      <c r="G715"/>
    </row>
    <row r="716" spans="7:7" x14ac:dyDescent="0.25">
      <c r="G716"/>
    </row>
    <row r="717" spans="7:7" x14ac:dyDescent="0.25">
      <c r="G717"/>
    </row>
    <row r="718" spans="7:7" x14ac:dyDescent="0.25">
      <c r="G718"/>
    </row>
    <row r="719" spans="7:7" x14ac:dyDescent="0.25">
      <c r="G719"/>
    </row>
    <row r="720" spans="7:7" x14ac:dyDescent="0.25">
      <c r="G720"/>
    </row>
    <row r="721" spans="7:7" x14ac:dyDescent="0.25">
      <c r="G721"/>
    </row>
    <row r="722" spans="7:7" x14ac:dyDescent="0.25">
      <c r="G722"/>
    </row>
    <row r="723" spans="7:7" x14ac:dyDescent="0.25">
      <c r="G723"/>
    </row>
    <row r="724" spans="7:7" x14ac:dyDescent="0.25">
      <c r="G724"/>
    </row>
    <row r="725" spans="7:7" x14ac:dyDescent="0.25">
      <c r="G725"/>
    </row>
    <row r="726" spans="7:7" x14ac:dyDescent="0.25">
      <c r="G726"/>
    </row>
    <row r="727" spans="7:7" x14ac:dyDescent="0.25">
      <c r="G727"/>
    </row>
    <row r="728" spans="7:7" x14ac:dyDescent="0.25">
      <c r="G728"/>
    </row>
    <row r="729" spans="7:7" x14ac:dyDescent="0.25">
      <c r="G729"/>
    </row>
    <row r="730" spans="7:7" x14ac:dyDescent="0.25">
      <c r="G730"/>
    </row>
    <row r="731" spans="7:7" x14ac:dyDescent="0.25">
      <c r="G731"/>
    </row>
    <row r="732" spans="7:7" x14ac:dyDescent="0.25">
      <c r="G732"/>
    </row>
    <row r="733" spans="7:7" x14ac:dyDescent="0.25">
      <c r="G733"/>
    </row>
    <row r="734" spans="7:7" x14ac:dyDescent="0.25">
      <c r="G734"/>
    </row>
    <row r="735" spans="7:7" x14ac:dyDescent="0.25">
      <c r="G735"/>
    </row>
    <row r="736" spans="7:7" x14ac:dyDescent="0.25">
      <c r="G736"/>
    </row>
    <row r="737" spans="7:7" x14ac:dyDescent="0.25">
      <c r="G737"/>
    </row>
    <row r="738" spans="7:7" x14ac:dyDescent="0.25">
      <c r="G738"/>
    </row>
    <row r="739" spans="7:7" x14ac:dyDescent="0.25">
      <c r="G739"/>
    </row>
    <row r="740" spans="7:7" x14ac:dyDescent="0.25">
      <c r="G740"/>
    </row>
    <row r="741" spans="7:7" x14ac:dyDescent="0.25">
      <c r="G741"/>
    </row>
    <row r="742" spans="7:7" x14ac:dyDescent="0.25">
      <c r="G742"/>
    </row>
    <row r="743" spans="7:7" x14ac:dyDescent="0.25">
      <c r="G743"/>
    </row>
    <row r="744" spans="7:7" x14ac:dyDescent="0.25">
      <c r="G744"/>
    </row>
    <row r="745" spans="7:7" x14ac:dyDescent="0.25">
      <c r="G745"/>
    </row>
    <row r="746" spans="7:7" x14ac:dyDescent="0.25">
      <c r="G746"/>
    </row>
    <row r="747" spans="7:7" x14ac:dyDescent="0.25">
      <c r="G747"/>
    </row>
    <row r="748" spans="7:7" x14ac:dyDescent="0.25">
      <c r="G748"/>
    </row>
    <row r="749" spans="7:7" x14ac:dyDescent="0.25">
      <c r="G749"/>
    </row>
    <row r="750" spans="7:7" x14ac:dyDescent="0.25">
      <c r="G750"/>
    </row>
    <row r="751" spans="7:7" x14ac:dyDescent="0.25">
      <c r="G751"/>
    </row>
    <row r="752" spans="7:7" x14ac:dyDescent="0.25">
      <c r="G752"/>
    </row>
    <row r="753" spans="7:7" x14ac:dyDescent="0.25">
      <c r="G753"/>
    </row>
    <row r="754" spans="7:7" x14ac:dyDescent="0.25">
      <c r="G754"/>
    </row>
    <row r="755" spans="7:7" x14ac:dyDescent="0.25">
      <c r="G755"/>
    </row>
    <row r="756" spans="7:7" x14ac:dyDescent="0.25">
      <c r="G756"/>
    </row>
    <row r="757" spans="7:7" x14ac:dyDescent="0.25">
      <c r="G757"/>
    </row>
    <row r="758" spans="7:7" x14ac:dyDescent="0.25">
      <c r="G758"/>
    </row>
    <row r="759" spans="7:7" x14ac:dyDescent="0.25">
      <c r="G759"/>
    </row>
    <row r="760" spans="7:7" x14ac:dyDescent="0.25">
      <c r="G760"/>
    </row>
    <row r="761" spans="7:7" x14ac:dyDescent="0.25">
      <c r="G761"/>
    </row>
    <row r="762" spans="7:7" x14ac:dyDescent="0.25">
      <c r="G762"/>
    </row>
    <row r="763" spans="7:7" x14ac:dyDescent="0.25">
      <c r="G763"/>
    </row>
    <row r="764" spans="7:7" x14ac:dyDescent="0.25">
      <c r="G764"/>
    </row>
    <row r="765" spans="7:7" x14ac:dyDescent="0.25">
      <c r="G765"/>
    </row>
    <row r="766" spans="7:7" x14ac:dyDescent="0.25">
      <c r="G766"/>
    </row>
    <row r="767" spans="7:7" x14ac:dyDescent="0.25">
      <c r="G767"/>
    </row>
    <row r="768" spans="7:7" x14ac:dyDescent="0.25">
      <c r="G768"/>
    </row>
    <row r="769" spans="7:7" x14ac:dyDescent="0.25">
      <c r="G769"/>
    </row>
    <row r="770" spans="7:7" x14ac:dyDescent="0.25">
      <c r="G770"/>
    </row>
    <row r="771" spans="7:7" x14ac:dyDescent="0.25">
      <c r="G771"/>
    </row>
    <row r="772" spans="7:7" x14ac:dyDescent="0.25">
      <c r="G772"/>
    </row>
    <row r="773" spans="7:7" x14ac:dyDescent="0.25">
      <c r="G773"/>
    </row>
    <row r="774" spans="7:7" x14ac:dyDescent="0.25">
      <c r="G774"/>
    </row>
    <row r="775" spans="7:7" x14ac:dyDescent="0.25">
      <c r="G775"/>
    </row>
    <row r="776" spans="7:7" x14ac:dyDescent="0.25">
      <c r="G776"/>
    </row>
    <row r="777" spans="7:7" x14ac:dyDescent="0.25">
      <c r="G777"/>
    </row>
    <row r="778" spans="7:7" x14ac:dyDescent="0.25">
      <c r="G778"/>
    </row>
    <row r="779" spans="7:7" x14ac:dyDescent="0.25">
      <c r="G779"/>
    </row>
    <row r="780" spans="7:7" x14ac:dyDescent="0.25">
      <c r="G780"/>
    </row>
    <row r="781" spans="7:7" x14ac:dyDescent="0.25">
      <c r="G781"/>
    </row>
    <row r="782" spans="7:7" x14ac:dyDescent="0.25">
      <c r="G782"/>
    </row>
    <row r="783" spans="7:7" x14ac:dyDescent="0.25">
      <c r="G783"/>
    </row>
    <row r="784" spans="7:7" x14ac:dyDescent="0.25">
      <c r="G784"/>
    </row>
    <row r="785" spans="7:7" x14ac:dyDescent="0.25">
      <c r="G785"/>
    </row>
    <row r="786" spans="7:7" x14ac:dyDescent="0.25">
      <c r="G786"/>
    </row>
    <row r="787" spans="7:7" x14ac:dyDescent="0.25">
      <c r="G787"/>
    </row>
    <row r="788" spans="7:7" x14ac:dyDescent="0.25">
      <c r="G788"/>
    </row>
    <row r="789" spans="7:7" x14ac:dyDescent="0.25">
      <c r="G789"/>
    </row>
    <row r="790" spans="7:7" x14ac:dyDescent="0.25">
      <c r="G790"/>
    </row>
    <row r="791" spans="7:7" x14ac:dyDescent="0.25">
      <c r="G791"/>
    </row>
    <row r="792" spans="7:7" x14ac:dyDescent="0.25">
      <c r="G792"/>
    </row>
    <row r="793" spans="7:7" x14ac:dyDescent="0.25">
      <c r="G793"/>
    </row>
    <row r="794" spans="7:7" x14ac:dyDescent="0.25">
      <c r="G794"/>
    </row>
    <row r="795" spans="7:7" x14ac:dyDescent="0.25">
      <c r="G795"/>
    </row>
    <row r="796" spans="7:7" x14ac:dyDescent="0.25">
      <c r="G796"/>
    </row>
    <row r="797" spans="7:7" x14ac:dyDescent="0.25">
      <c r="G797"/>
    </row>
    <row r="798" spans="7:7" x14ac:dyDescent="0.25">
      <c r="G798"/>
    </row>
    <row r="799" spans="7:7" x14ac:dyDescent="0.25">
      <c r="G799"/>
    </row>
    <row r="800" spans="7:7" x14ac:dyDescent="0.25">
      <c r="G800"/>
    </row>
    <row r="801" spans="7:7" x14ac:dyDescent="0.25">
      <c r="G801"/>
    </row>
    <row r="802" spans="7:7" x14ac:dyDescent="0.25">
      <c r="G802"/>
    </row>
    <row r="803" spans="7:7" x14ac:dyDescent="0.25">
      <c r="G803"/>
    </row>
    <row r="804" spans="7:7" x14ac:dyDescent="0.25">
      <c r="G804"/>
    </row>
    <row r="805" spans="7:7" x14ac:dyDescent="0.25">
      <c r="G805"/>
    </row>
    <row r="806" spans="7:7" x14ac:dyDescent="0.25">
      <c r="G806"/>
    </row>
    <row r="807" spans="7:7" x14ac:dyDescent="0.25">
      <c r="G807"/>
    </row>
    <row r="808" spans="7:7" x14ac:dyDescent="0.25">
      <c r="G808"/>
    </row>
    <row r="809" spans="7:7" x14ac:dyDescent="0.25">
      <c r="G809"/>
    </row>
    <row r="810" spans="7:7" x14ac:dyDescent="0.25">
      <c r="G810"/>
    </row>
    <row r="811" spans="7:7" x14ac:dyDescent="0.25">
      <c r="G811"/>
    </row>
    <row r="812" spans="7:7" x14ac:dyDescent="0.25">
      <c r="G812"/>
    </row>
    <row r="813" spans="7:7" x14ac:dyDescent="0.25">
      <c r="G813"/>
    </row>
    <row r="814" spans="7:7" x14ac:dyDescent="0.25">
      <c r="G814"/>
    </row>
    <row r="815" spans="7:7" x14ac:dyDescent="0.25">
      <c r="G815"/>
    </row>
    <row r="816" spans="7:7" x14ac:dyDescent="0.25">
      <c r="G816"/>
    </row>
    <row r="817" spans="7:7" x14ac:dyDescent="0.25">
      <c r="G817"/>
    </row>
    <row r="818" spans="7:7" x14ac:dyDescent="0.25">
      <c r="G818"/>
    </row>
    <row r="819" spans="7:7" x14ac:dyDescent="0.25">
      <c r="G819"/>
    </row>
    <row r="820" spans="7:7" x14ac:dyDescent="0.25">
      <c r="G820"/>
    </row>
    <row r="821" spans="7:7" x14ac:dyDescent="0.25">
      <c r="G821"/>
    </row>
    <row r="822" spans="7:7" x14ac:dyDescent="0.25">
      <c r="G822"/>
    </row>
    <row r="823" spans="7:7" x14ac:dyDescent="0.25">
      <c r="G823"/>
    </row>
    <row r="824" spans="7:7" x14ac:dyDescent="0.25">
      <c r="G824"/>
    </row>
    <row r="825" spans="7:7" x14ac:dyDescent="0.25">
      <c r="G825"/>
    </row>
    <row r="826" spans="7:7" x14ac:dyDescent="0.25">
      <c r="G826"/>
    </row>
    <row r="827" spans="7:7" x14ac:dyDescent="0.25">
      <c r="G827"/>
    </row>
    <row r="828" spans="7:7" x14ac:dyDescent="0.25">
      <c r="G828"/>
    </row>
    <row r="829" spans="7:7" x14ac:dyDescent="0.25">
      <c r="G829"/>
    </row>
    <row r="830" spans="7:7" x14ac:dyDescent="0.25">
      <c r="G830"/>
    </row>
    <row r="831" spans="7:7" x14ac:dyDescent="0.25">
      <c r="G831"/>
    </row>
    <row r="832" spans="7:7" x14ac:dyDescent="0.25">
      <c r="G832"/>
    </row>
    <row r="833" spans="7:7" x14ac:dyDescent="0.25">
      <c r="G833"/>
    </row>
    <row r="834" spans="7:7" x14ac:dyDescent="0.25">
      <c r="G834"/>
    </row>
    <row r="835" spans="7:7" x14ac:dyDescent="0.25">
      <c r="G835"/>
    </row>
    <row r="836" spans="7:7" x14ac:dyDescent="0.25">
      <c r="G836"/>
    </row>
    <row r="837" spans="7:7" x14ac:dyDescent="0.25">
      <c r="G837"/>
    </row>
    <row r="838" spans="7:7" x14ac:dyDescent="0.25">
      <c r="G838"/>
    </row>
    <row r="839" spans="7:7" x14ac:dyDescent="0.25">
      <c r="G839"/>
    </row>
    <row r="840" spans="7:7" x14ac:dyDescent="0.25">
      <c r="G840"/>
    </row>
    <row r="841" spans="7:7" x14ac:dyDescent="0.25">
      <c r="G841"/>
    </row>
    <row r="842" spans="7:7" x14ac:dyDescent="0.25">
      <c r="G842"/>
    </row>
    <row r="843" spans="7:7" x14ac:dyDescent="0.25">
      <c r="G843"/>
    </row>
    <row r="844" spans="7:7" x14ac:dyDescent="0.25">
      <c r="G844"/>
    </row>
    <row r="845" spans="7:7" x14ac:dyDescent="0.25">
      <c r="G845"/>
    </row>
    <row r="846" spans="7:7" x14ac:dyDescent="0.25">
      <c r="G846"/>
    </row>
    <row r="847" spans="7:7" x14ac:dyDescent="0.25">
      <c r="G847"/>
    </row>
    <row r="848" spans="7:7" x14ac:dyDescent="0.25">
      <c r="G848"/>
    </row>
    <row r="849" spans="7:7" x14ac:dyDescent="0.25">
      <c r="G849"/>
    </row>
    <row r="850" spans="7:7" x14ac:dyDescent="0.25">
      <c r="G850"/>
    </row>
    <row r="851" spans="7:7" x14ac:dyDescent="0.25">
      <c r="G851"/>
    </row>
    <row r="852" spans="7:7" x14ac:dyDescent="0.25">
      <c r="G852"/>
    </row>
    <row r="853" spans="7:7" x14ac:dyDescent="0.25">
      <c r="G853"/>
    </row>
    <row r="854" spans="7:7" x14ac:dyDescent="0.25">
      <c r="G854"/>
    </row>
    <row r="855" spans="7:7" x14ac:dyDescent="0.25">
      <c r="G855"/>
    </row>
    <row r="856" spans="7:7" x14ac:dyDescent="0.25">
      <c r="G856"/>
    </row>
    <row r="857" spans="7:7" x14ac:dyDescent="0.25">
      <c r="G857"/>
    </row>
    <row r="858" spans="7:7" x14ac:dyDescent="0.25">
      <c r="G858"/>
    </row>
    <row r="859" spans="7:7" x14ac:dyDescent="0.25">
      <c r="G859"/>
    </row>
    <row r="860" spans="7:7" x14ac:dyDescent="0.25">
      <c r="G860"/>
    </row>
    <row r="861" spans="7:7" x14ac:dyDescent="0.25">
      <c r="G861"/>
    </row>
    <row r="862" spans="7:7" x14ac:dyDescent="0.25">
      <c r="G862"/>
    </row>
    <row r="863" spans="7:7" x14ac:dyDescent="0.25">
      <c r="G863"/>
    </row>
    <row r="864" spans="7:7" x14ac:dyDescent="0.25">
      <c r="G864"/>
    </row>
    <row r="865" spans="7:7" x14ac:dyDescent="0.25">
      <c r="G865"/>
    </row>
    <row r="866" spans="7:7" x14ac:dyDescent="0.25">
      <c r="G866"/>
    </row>
    <row r="867" spans="7:7" x14ac:dyDescent="0.25">
      <c r="G867"/>
    </row>
    <row r="868" spans="7:7" x14ac:dyDescent="0.25">
      <c r="G868"/>
    </row>
    <row r="869" spans="7:7" x14ac:dyDescent="0.25">
      <c r="G869"/>
    </row>
    <row r="870" spans="7:7" x14ac:dyDescent="0.25">
      <c r="G870"/>
    </row>
    <row r="871" spans="7:7" x14ac:dyDescent="0.25">
      <c r="G871"/>
    </row>
    <row r="872" spans="7:7" x14ac:dyDescent="0.25">
      <c r="G872"/>
    </row>
    <row r="873" spans="7:7" x14ac:dyDescent="0.25">
      <c r="G873"/>
    </row>
    <row r="874" spans="7:7" x14ac:dyDescent="0.25">
      <c r="G874"/>
    </row>
    <row r="875" spans="7:7" x14ac:dyDescent="0.25">
      <c r="G875"/>
    </row>
    <row r="876" spans="7:7" x14ac:dyDescent="0.25">
      <c r="G876"/>
    </row>
    <row r="877" spans="7:7" x14ac:dyDescent="0.25">
      <c r="G877"/>
    </row>
    <row r="878" spans="7:7" x14ac:dyDescent="0.25">
      <c r="G878"/>
    </row>
    <row r="879" spans="7:7" x14ac:dyDescent="0.25">
      <c r="G879"/>
    </row>
    <row r="880" spans="7:7" x14ac:dyDescent="0.25">
      <c r="G880"/>
    </row>
    <row r="881" spans="7:7" x14ac:dyDescent="0.25">
      <c r="G881"/>
    </row>
    <row r="882" spans="7:7" x14ac:dyDescent="0.25">
      <c r="G882"/>
    </row>
    <row r="883" spans="7:7" x14ac:dyDescent="0.25">
      <c r="G883"/>
    </row>
    <row r="884" spans="7:7" x14ac:dyDescent="0.25">
      <c r="G884"/>
    </row>
    <row r="885" spans="7:7" x14ac:dyDescent="0.25">
      <c r="G885"/>
    </row>
    <row r="886" spans="7:7" x14ac:dyDescent="0.25">
      <c r="G886"/>
    </row>
    <row r="887" spans="7:7" x14ac:dyDescent="0.25">
      <c r="G887"/>
    </row>
    <row r="888" spans="7:7" x14ac:dyDescent="0.25">
      <c r="G888"/>
    </row>
    <row r="889" spans="7:7" x14ac:dyDescent="0.25">
      <c r="G889"/>
    </row>
    <row r="890" spans="7:7" x14ac:dyDescent="0.25">
      <c r="G890"/>
    </row>
    <row r="891" spans="7:7" x14ac:dyDescent="0.25">
      <c r="G891"/>
    </row>
    <row r="892" spans="7:7" x14ac:dyDescent="0.25">
      <c r="G892"/>
    </row>
    <row r="893" spans="7:7" x14ac:dyDescent="0.25">
      <c r="G893"/>
    </row>
    <row r="894" spans="7:7" x14ac:dyDescent="0.25">
      <c r="G894"/>
    </row>
    <row r="895" spans="7:7" x14ac:dyDescent="0.25">
      <c r="G895"/>
    </row>
    <row r="896" spans="7:7" x14ac:dyDescent="0.25">
      <c r="G896"/>
    </row>
    <row r="897" spans="7:7" x14ac:dyDescent="0.25">
      <c r="G897"/>
    </row>
    <row r="898" spans="7:7" x14ac:dyDescent="0.25">
      <c r="G898"/>
    </row>
    <row r="899" spans="7:7" x14ac:dyDescent="0.25">
      <c r="G899"/>
    </row>
    <row r="900" spans="7:7" x14ac:dyDescent="0.25">
      <c r="G900"/>
    </row>
    <row r="901" spans="7:7" x14ac:dyDescent="0.25">
      <c r="G901"/>
    </row>
    <row r="902" spans="7:7" x14ac:dyDescent="0.25">
      <c r="G902"/>
    </row>
    <row r="903" spans="7:7" x14ac:dyDescent="0.25">
      <c r="G903"/>
    </row>
    <row r="904" spans="7:7" x14ac:dyDescent="0.25">
      <c r="G904"/>
    </row>
    <row r="905" spans="7:7" x14ac:dyDescent="0.25">
      <c r="G905"/>
    </row>
    <row r="906" spans="7:7" x14ac:dyDescent="0.25">
      <c r="G906"/>
    </row>
    <row r="907" spans="7:7" x14ac:dyDescent="0.25">
      <c r="G907"/>
    </row>
    <row r="908" spans="7:7" x14ac:dyDescent="0.25">
      <c r="G908"/>
    </row>
    <row r="909" spans="7:7" x14ac:dyDescent="0.25">
      <c r="G909"/>
    </row>
    <row r="910" spans="7:7" x14ac:dyDescent="0.25">
      <c r="G910"/>
    </row>
    <row r="911" spans="7:7" x14ac:dyDescent="0.25">
      <c r="G911"/>
    </row>
    <row r="912" spans="7:7" x14ac:dyDescent="0.25">
      <c r="G912"/>
    </row>
    <row r="913" spans="7:7" x14ac:dyDescent="0.25">
      <c r="G913"/>
    </row>
    <row r="914" spans="7:7" x14ac:dyDescent="0.25">
      <c r="G914"/>
    </row>
    <row r="915" spans="7:7" x14ac:dyDescent="0.25">
      <c r="G915"/>
    </row>
    <row r="916" spans="7:7" x14ac:dyDescent="0.25">
      <c r="G916"/>
    </row>
    <row r="917" spans="7:7" x14ac:dyDescent="0.25">
      <c r="G917"/>
    </row>
    <row r="918" spans="7:7" x14ac:dyDescent="0.25">
      <c r="G918"/>
    </row>
    <row r="919" spans="7:7" x14ac:dyDescent="0.25">
      <c r="G919"/>
    </row>
    <row r="920" spans="7:7" x14ac:dyDescent="0.25">
      <c r="G920"/>
    </row>
    <row r="921" spans="7:7" x14ac:dyDescent="0.25">
      <c r="G921"/>
    </row>
    <row r="922" spans="7:7" x14ac:dyDescent="0.25">
      <c r="G922"/>
    </row>
    <row r="923" spans="7:7" x14ac:dyDescent="0.25">
      <c r="G923"/>
    </row>
    <row r="924" spans="7:7" x14ac:dyDescent="0.25">
      <c r="G924"/>
    </row>
    <row r="925" spans="7:7" x14ac:dyDescent="0.25">
      <c r="G925"/>
    </row>
    <row r="926" spans="7:7" x14ac:dyDescent="0.25">
      <c r="G926"/>
    </row>
    <row r="927" spans="7:7" x14ac:dyDescent="0.25">
      <c r="G927"/>
    </row>
    <row r="928" spans="7:7" x14ac:dyDescent="0.25">
      <c r="G928"/>
    </row>
    <row r="929" spans="7:7" x14ac:dyDescent="0.25">
      <c r="G929"/>
    </row>
    <row r="930" spans="7:7" x14ac:dyDescent="0.25">
      <c r="G930"/>
    </row>
    <row r="931" spans="7:7" x14ac:dyDescent="0.25">
      <c r="G931"/>
    </row>
    <row r="932" spans="7:7" x14ac:dyDescent="0.25">
      <c r="G932"/>
    </row>
    <row r="933" spans="7:7" x14ac:dyDescent="0.25">
      <c r="G933"/>
    </row>
    <row r="934" spans="7:7" x14ac:dyDescent="0.25">
      <c r="G934"/>
    </row>
    <row r="935" spans="7:7" x14ac:dyDescent="0.25">
      <c r="G935"/>
    </row>
    <row r="936" spans="7:7" x14ac:dyDescent="0.25">
      <c r="G936"/>
    </row>
    <row r="937" spans="7:7" x14ac:dyDescent="0.25">
      <c r="G937"/>
    </row>
    <row r="938" spans="7:7" x14ac:dyDescent="0.25">
      <c r="G938"/>
    </row>
    <row r="939" spans="7:7" x14ac:dyDescent="0.25">
      <c r="G939"/>
    </row>
    <row r="940" spans="7:7" x14ac:dyDescent="0.25">
      <c r="G940"/>
    </row>
    <row r="941" spans="7:7" x14ac:dyDescent="0.25">
      <c r="G941"/>
    </row>
    <row r="942" spans="7:7" x14ac:dyDescent="0.25">
      <c r="G942"/>
    </row>
    <row r="943" spans="7:7" x14ac:dyDescent="0.25">
      <c r="G943"/>
    </row>
    <row r="944" spans="7:7" x14ac:dyDescent="0.25">
      <c r="G944"/>
    </row>
    <row r="945" spans="7:7" x14ac:dyDescent="0.25">
      <c r="G945"/>
    </row>
    <row r="946" spans="7:7" x14ac:dyDescent="0.25">
      <c r="G946"/>
    </row>
    <row r="947" spans="7:7" x14ac:dyDescent="0.25">
      <c r="G947"/>
    </row>
    <row r="948" spans="7:7" x14ac:dyDescent="0.25">
      <c r="G948"/>
    </row>
    <row r="949" spans="7:7" x14ac:dyDescent="0.25">
      <c r="G949"/>
    </row>
    <row r="950" spans="7:7" x14ac:dyDescent="0.25">
      <c r="G950"/>
    </row>
    <row r="951" spans="7:7" x14ac:dyDescent="0.25">
      <c r="G951"/>
    </row>
    <row r="952" spans="7:7" x14ac:dyDescent="0.25">
      <c r="G952"/>
    </row>
    <row r="953" spans="7:7" x14ac:dyDescent="0.25">
      <c r="G953"/>
    </row>
    <row r="954" spans="7:7" x14ac:dyDescent="0.25">
      <c r="G954"/>
    </row>
    <row r="955" spans="7:7" x14ac:dyDescent="0.25">
      <c r="G955"/>
    </row>
    <row r="956" spans="7:7" x14ac:dyDescent="0.25">
      <c r="G956"/>
    </row>
    <row r="957" spans="7:7" x14ac:dyDescent="0.25">
      <c r="G957"/>
    </row>
    <row r="958" spans="7:7" x14ac:dyDescent="0.25">
      <c r="G958"/>
    </row>
    <row r="959" spans="7:7" x14ac:dyDescent="0.25">
      <c r="G959"/>
    </row>
    <row r="960" spans="7:7" x14ac:dyDescent="0.25">
      <c r="G960"/>
    </row>
    <row r="961" spans="7:7" x14ac:dyDescent="0.25">
      <c r="G961"/>
    </row>
    <row r="962" spans="7:7" x14ac:dyDescent="0.25">
      <c r="G962"/>
    </row>
    <row r="963" spans="7:7" x14ac:dyDescent="0.25">
      <c r="G963"/>
    </row>
    <row r="964" spans="7:7" x14ac:dyDescent="0.25">
      <c r="G964"/>
    </row>
    <row r="965" spans="7:7" x14ac:dyDescent="0.25">
      <c r="G965"/>
    </row>
    <row r="966" spans="7:7" x14ac:dyDescent="0.25">
      <c r="G966"/>
    </row>
    <row r="967" spans="7:7" x14ac:dyDescent="0.25">
      <c r="G967"/>
    </row>
    <row r="968" spans="7:7" x14ac:dyDescent="0.25">
      <c r="G968"/>
    </row>
    <row r="969" spans="7:7" x14ac:dyDescent="0.25">
      <c r="G969"/>
    </row>
    <row r="970" spans="7:7" x14ac:dyDescent="0.25">
      <c r="G970"/>
    </row>
    <row r="971" spans="7:7" x14ac:dyDescent="0.25">
      <c r="G971"/>
    </row>
    <row r="972" spans="7:7" x14ac:dyDescent="0.25">
      <c r="G972"/>
    </row>
    <row r="973" spans="7:7" x14ac:dyDescent="0.25">
      <c r="G973"/>
    </row>
    <row r="974" spans="7:7" x14ac:dyDescent="0.25">
      <c r="G974"/>
    </row>
    <row r="975" spans="7:7" x14ac:dyDescent="0.25">
      <c r="G975"/>
    </row>
    <row r="976" spans="7:7" x14ac:dyDescent="0.25">
      <c r="G976"/>
    </row>
    <row r="977" spans="7:7" x14ac:dyDescent="0.25">
      <c r="G977"/>
    </row>
    <row r="978" spans="7:7" x14ac:dyDescent="0.25">
      <c r="G978"/>
    </row>
    <row r="979" spans="7:7" x14ac:dyDescent="0.25">
      <c r="G979"/>
    </row>
    <row r="980" spans="7:7" x14ac:dyDescent="0.25">
      <c r="G980"/>
    </row>
    <row r="981" spans="7:7" x14ac:dyDescent="0.25">
      <c r="G981"/>
    </row>
    <row r="982" spans="7:7" x14ac:dyDescent="0.25">
      <c r="G982"/>
    </row>
    <row r="983" spans="7:7" x14ac:dyDescent="0.25">
      <c r="G983"/>
    </row>
    <row r="984" spans="7:7" x14ac:dyDescent="0.25">
      <c r="G984"/>
    </row>
    <row r="985" spans="7:7" x14ac:dyDescent="0.25">
      <c r="G985"/>
    </row>
    <row r="986" spans="7:7" x14ac:dyDescent="0.25">
      <c r="G986"/>
    </row>
    <row r="987" spans="7:7" x14ac:dyDescent="0.25">
      <c r="G987"/>
    </row>
    <row r="988" spans="7:7" x14ac:dyDescent="0.25">
      <c r="G988"/>
    </row>
    <row r="989" spans="7:7" x14ac:dyDescent="0.25">
      <c r="G989"/>
    </row>
    <row r="990" spans="7:7" x14ac:dyDescent="0.25">
      <c r="G990"/>
    </row>
    <row r="991" spans="7:7" x14ac:dyDescent="0.25">
      <c r="G991"/>
    </row>
    <row r="992" spans="7:7" x14ac:dyDescent="0.25">
      <c r="G992"/>
    </row>
    <row r="993" spans="7:7" x14ac:dyDescent="0.25">
      <c r="G993"/>
    </row>
    <row r="994" spans="7:7" x14ac:dyDescent="0.25">
      <c r="G994"/>
    </row>
    <row r="995" spans="7:7" x14ac:dyDescent="0.25">
      <c r="G995"/>
    </row>
    <row r="996" spans="7:7" x14ac:dyDescent="0.25">
      <c r="G996"/>
    </row>
    <row r="997" spans="7:7" x14ac:dyDescent="0.25">
      <c r="G997"/>
    </row>
    <row r="998" spans="7:7" x14ac:dyDescent="0.25">
      <c r="G998"/>
    </row>
    <row r="999" spans="7:7" x14ac:dyDescent="0.25">
      <c r="G999"/>
    </row>
    <row r="1000" spans="7:7" x14ac:dyDescent="0.25">
      <c r="G1000"/>
    </row>
    <row r="1001" spans="7:7" x14ac:dyDescent="0.25">
      <c r="G1001"/>
    </row>
    <row r="1002" spans="7:7" x14ac:dyDescent="0.25">
      <c r="G1002"/>
    </row>
    <row r="1003" spans="7:7" x14ac:dyDescent="0.25">
      <c r="G1003"/>
    </row>
    <row r="1004" spans="7:7" x14ac:dyDescent="0.25">
      <c r="G1004"/>
    </row>
    <row r="1005" spans="7:7" x14ac:dyDescent="0.25">
      <c r="G1005"/>
    </row>
    <row r="1006" spans="7:7" x14ac:dyDescent="0.25">
      <c r="G1006"/>
    </row>
    <row r="1007" spans="7:7" x14ac:dyDescent="0.25">
      <c r="G1007"/>
    </row>
    <row r="1008" spans="7:7" x14ac:dyDescent="0.25">
      <c r="G1008"/>
    </row>
    <row r="1009" spans="7:7" x14ac:dyDescent="0.25">
      <c r="G1009"/>
    </row>
    <row r="1010" spans="7:7" x14ac:dyDescent="0.25">
      <c r="G1010"/>
    </row>
    <row r="1011" spans="7:7" x14ac:dyDescent="0.25">
      <c r="G1011"/>
    </row>
    <row r="1012" spans="7:7" x14ac:dyDescent="0.25">
      <c r="G1012"/>
    </row>
    <row r="1013" spans="7:7" x14ac:dyDescent="0.25">
      <c r="G1013"/>
    </row>
    <row r="1014" spans="7:7" x14ac:dyDescent="0.25">
      <c r="G1014"/>
    </row>
    <row r="1015" spans="7:7" x14ac:dyDescent="0.25">
      <c r="G1015"/>
    </row>
    <row r="1016" spans="7:7" x14ac:dyDescent="0.25">
      <c r="G1016"/>
    </row>
    <row r="1017" spans="7:7" x14ac:dyDescent="0.25">
      <c r="G1017"/>
    </row>
    <row r="1018" spans="7:7" x14ac:dyDescent="0.25">
      <c r="G1018"/>
    </row>
    <row r="1019" spans="7:7" x14ac:dyDescent="0.25">
      <c r="G1019"/>
    </row>
    <row r="1020" spans="7:7" x14ac:dyDescent="0.25">
      <c r="G1020"/>
    </row>
    <row r="1021" spans="7:7" x14ac:dyDescent="0.25">
      <c r="G1021"/>
    </row>
    <row r="1022" spans="7:7" x14ac:dyDescent="0.25">
      <c r="G1022"/>
    </row>
    <row r="1023" spans="7:7" x14ac:dyDescent="0.25">
      <c r="G1023"/>
    </row>
    <row r="1024" spans="7:7" x14ac:dyDescent="0.25">
      <c r="G1024"/>
    </row>
    <row r="1025" spans="7:7" x14ac:dyDescent="0.25">
      <c r="G1025"/>
    </row>
    <row r="1026" spans="7:7" x14ac:dyDescent="0.25">
      <c r="G1026"/>
    </row>
    <row r="1027" spans="7:7" x14ac:dyDescent="0.25">
      <c r="G1027"/>
    </row>
    <row r="1028" spans="7:7" x14ac:dyDescent="0.25">
      <c r="G1028"/>
    </row>
    <row r="1029" spans="7:7" x14ac:dyDescent="0.25">
      <c r="G1029"/>
    </row>
    <row r="1030" spans="7:7" x14ac:dyDescent="0.25">
      <c r="G1030"/>
    </row>
    <row r="1031" spans="7:7" x14ac:dyDescent="0.25">
      <c r="G1031"/>
    </row>
    <row r="1032" spans="7:7" x14ac:dyDescent="0.25">
      <c r="G1032"/>
    </row>
    <row r="1033" spans="7:7" x14ac:dyDescent="0.25">
      <c r="G1033"/>
    </row>
    <row r="1034" spans="7:7" x14ac:dyDescent="0.25">
      <c r="G1034"/>
    </row>
    <row r="1035" spans="7:7" x14ac:dyDescent="0.25">
      <c r="G1035"/>
    </row>
    <row r="1036" spans="7:7" x14ac:dyDescent="0.25">
      <c r="G1036"/>
    </row>
    <row r="1037" spans="7:7" x14ac:dyDescent="0.25">
      <c r="G1037"/>
    </row>
    <row r="1038" spans="7:7" x14ac:dyDescent="0.25">
      <c r="G1038"/>
    </row>
    <row r="1039" spans="7:7" x14ac:dyDescent="0.25">
      <c r="G1039"/>
    </row>
    <row r="1040" spans="7:7" x14ac:dyDescent="0.25">
      <c r="G1040"/>
    </row>
    <row r="1041" spans="7:7" x14ac:dyDescent="0.25">
      <c r="G1041"/>
    </row>
    <row r="1042" spans="7:7" x14ac:dyDescent="0.25">
      <c r="G1042"/>
    </row>
    <row r="1043" spans="7:7" x14ac:dyDescent="0.25">
      <c r="G1043"/>
    </row>
    <row r="1044" spans="7:7" x14ac:dyDescent="0.25">
      <c r="G1044"/>
    </row>
    <row r="1045" spans="7:7" x14ac:dyDescent="0.25">
      <c r="G1045"/>
    </row>
    <row r="1046" spans="7:7" x14ac:dyDescent="0.25">
      <c r="G1046"/>
    </row>
    <row r="1047" spans="7:7" x14ac:dyDescent="0.25">
      <c r="G1047"/>
    </row>
    <row r="1048" spans="7:7" x14ac:dyDescent="0.25">
      <c r="G1048"/>
    </row>
    <row r="1049" spans="7:7" x14ac:dyDescent="0.25">
      <c r="G1049"/>
    </row>
    <row r="1050" spans="7:7" x14ac:dyDescent="0.25">
      <c r="G1050"/>
    </row>
    <row r="1051" spans="7:7" x14ac:dyDescent="0.25">
      <c r="G1051"/>
    </row>
    <row r="1052" spans="7:7" x14ac:dyDescent="0.25">
      <c r="G1052"/>
    </row>
    <row r="1053" spans="7:7" x14ac:dyDescent="0.25">
      <c r="G1053"/>
    </row>
    <row r="1054" spans="7:7" x14ac:dyDescent="0.25">
      <c r="G1054"/>
    </row>
    <row r="1055" spans="7:7" x14ac:dyDescent="0.25">
      <c r="G1055"/>
    </row>
    <row r="1056" spans="7:7" x14ac:dyDescent="0.25">
      <c r="G1056"/>
    </row>
    <row r="1057" spans="7:7" x14ac:dyDescent="0.25">
      <c r="G1057"/>
    </row>
    <row r="1058" spans="7:7" x14ac:dyDescent="0.25">
      <c r="G1058"/>
    </row>
    <row r="1059" spans="7:7" x14ac:dyDescent="0.25">
      <c r="G1059"/>
    </row>
    <row r="1060" spans="7:7" x14ac:dyDescent="0.25">
      <c r="G1060"/>
    </row>
    <row r="1061" spans="7:7" x14ac:dyDescent="0.25">
      <c r="G1061"/>
    </row>
    <row r="1062" spans="7:7" x14ac:dyDescent="0.25">
      <c r="G1062"/>
    </row>
    <row r="1063" spans="7:7" x14ac:dyDescent="0.25">
      <c r="G1063"/>
    </row>
    <row r="1064" spans="7:7" x14ac:dyDescent="0.25">
      <c r="G1064"/>
    </row>
    <row r="1065" spans="7:7" x14ac:dyDescent="0.25">
      <c r="G1065"/>
    </row>
    <row r="1066" spans="7:7" x14ac:dyDescent="0.25">
      <c r="G1066"/>
    </row>
    <row r="1067" spans="7:7" x14ac:dyDescent="0.25">
      <c r="G1067"/>
    </row>
    <row r="1068" spans="7:7" x14ac:dyDescent="0.25">
      <c r="G1068"/>
    </row>
    <row r="1069" spans="7:7" x14ac:dyDescent="0.25">
      <c r="G1069"/>
    </row>
    <row r="1070" spans="7:7" x14ac:dyDescent="0.25">
      <c r="G1070"/>
    </row>
    <row r="1071" spans="7:7" x14ac:dyDescent="0.25">
      <c r="G1071"/>
    </row>
    <row r="1072" spans="7:7" x14ac:dyDescent="0.25">
      <c r="G1072"/>
    </row>
    <row r="1073" spans="7:7" x14ac:dyDescent="0.25">
      <c r="G1073"/>
    </row>
    <row r="1074" spans="7:7" x14ac:dyDescent="0.25">
      <c r="G1074"/>
    </row>
    <row r="1075" spans="7:7" x14ac:dyDescent="0.25">
      <c r="G1075"/>
    </row>
    <row r="1076" spans="7:7" x14ac:dyDescent="0.25">
      <c r="G1076"/>
    </row>
    <row r="1077" spans="7:7" x14ac:dyDescent="0.25">
      <c r="G1077"/>
    </row>
    <row r="1078" spans="7:7" x14ac:dyDescent="0.25">
      <c r="G1078"/>
    </row>
    <row r="1079" spans="7:7" x14ac:dyDescent="0.25">
      <c r="G1079"/>
    </row>
    <row r="1080" spans="7:7" x14ac:dyDescent="0.25">
      <c r="G1080"/>
    </row>
    <row r="1081" spans="7:7" x14ac:dyDescent="0.25">
      <c r="G1081"/>
    </row>
    <row r="1082" spans="7:7" x14ac:dyDescent="0.25">
      <c r="G1082"/>
    </row>
    <row r="1083" spans="7:7" x14ac:dyDescent="0.25">
      <c r="G1083"/>
    </row>
    <row r="1084" spans="7:7" x14ac:dyDescent="0.25">
      <c r="G1084"/>
    </row>
    <row r="1085" spans="7:7" x14ac:dyDescent="0.25">
      <c r="G1085"/>
    </row>
    <row r="1086" spans="7:7" x14ac:dyDescent="0.25">
      <c r="G1086"/>
    </row>
    <row r="1087" spans="7:7" x14ac:dyDescent="0.25">
      <c r="G1087"/>
    </row>
    <row r="1088" spans="7:7" x14ac:dyDescent="0.25">
      <c r="G1088"/>
    </row>
    <row r="1089" spans="7:7" x14ac:dyDescent="0.25">
      <c r="G1089"/>
    </row>
    <row r="1090" spans="7:7" x14ac:dyDescent="0.25">
      <c r="G1090"/>
    </row>
    <row r="1091" spans="7:7" x14ac:dyDescent="0.25">
      <c r="G1091"/>
    </row>
    <row r="1092" spans="7:7" x14ac:dyDescent="0.25">
      <c r="G1092"/>
    </row>
    <row r="1093" spans="7:7" x14ac:dyDescent="0.25">
      <c r="G1093"/>
    </row>
    <row r="1094" spans="7:7" x14ac:dyDescent="0.25">
      <c r="G1094"/>
    </row>
    <row r="1095" spans="7:7" x14ac:dyDescent="0.25">
      <c r="G1095"/>
    </row>
    <row r="1096" spans="7:7" x14ac:dyDescent="0.25">
      <c r="G1096"/>
    </row>
    <row r="1097" spans="7:7" x14ac:dyDescent="0.25">
      <c r="G1097"/>
    </row>
    <row r="1098" spans="7:7" x14ac:dyDescent="0.25">
      <c r="G1098"/>
    </row>
    <row r="1099" spans="7:7" x14ac:dyDescent="0.25">
      <c r="G1099"/>
    </row>
    <row r="1100" spans="7:7" x14ac:dyDescent="0.25">
      <c r="G1100"/>
    </row>
    <row r="1101" spans="7:7" x14ac:dyDescent="0.25">
      <c r="G1101"/>
    </row>
    <row r="1102" spans="7:7" x14ac:dyDescent="0.25">
      <c r="G1102"/>
    </row>
    <row r="1103" spans="7:7" x14ac:dyDescent="0.25">
      <c r="G1103"/>
    </row>
    <row r="1104" spans="7:7" x14ac:dyDescent="0.25">
      <c r="G1104"/>
    </row>
    <row r="1105" spans="7:7" x14ac:dyDescent="0.25">
      <c r="G1105"/>
    </row>
    <row r="1106" spans="7:7" x14ac:dyDescent="0.25">
      <c r="G1106"/>
    </row>
    <row r="1107" spans="7:7" x14ac:dyDescent="0.25">
      <c r="G1107"/>
    </row>
    <row r="1108" spans="7:7" x14ac:dyDescent="0.25">
      <c r="G1108"/>
    </row>
    <row r="1109" spans="7:7" x14ac:dyDescent="0.25">
      <c r="G1109"/>
    </row>
    <row r="1110" spans="7:7" x14ac:dyDescent="0.25">
      <c r="G1110"/>
    </row>
    <row r="1111" spans="7:7" x14ac:dyDescent="0.25">
      <c r="G1111"/>
    </row>
    <row r="1112" spans="7:7" x14ac:dyDescent="0.25">
      <c r="G1112"/>
    </row>
    <row r="1113" spans="7:7" x14ac:dyDescent="0.25">
      <c r="G1113"/>
    </row>
    <row r="1114" spans="7:7" x14ac:dyDescent="0.25">
      <c r="G1114"/>
    </row>
    <row r="1115" spans="7:7" x14ac:dyDescent="0.25">
      <c r="G1115"/>
    </row>
    <row r="1116" spans="7:7" x14ac:dyDescent="0.25">
      <c r="G1116"/>
    </row>
    <row r="1117" spans="7:7" x14ac:dyDescent="0.25">
      <c r="G1117"/>
    </row>
    <row r="1118" spans="7:7" x14ac:dyDescent="0.25">
      <c r="G1118"/>
    </row>
    <row r="1119" spans="7:7" x14ac:dyDescent="0.25">
      <c r="G1119"/>
    </row>
    <row r="1120" spans="7:7" x14ac:dyDescent="0.25">
      <c r="G1120"/>
    </row>
    <row r="1121" spans="7:7" x14ac:dyDescent="0.25">
      <c r="G1121"/>
    </row>
    <row r="1122" spans="7:7" x14ac:dyDescent="0.25">
      <c r="G1122"/>
    </row>
    <row r="1123" spans="7:7" x14ac:dyDescent="0.25">
      <c r="G1123"/>
    </row>
    <row r="1124" spans="7:7" x14ac:dyDescent="0.25">
      <c r="G1124"/>
    </row>
    <row r="1125" spans="7:7" x14ac:dyDescent="0.25">
      <c r="G1125"/>
    </row>
    <row r="1126" spans="7:7" x14ac:dyDescent="0.25">
      <c r="G1126"/>
    </row>
    <row r="1127" spans="7:7" x14ac:dyDescent="0.25">
      <c r="G1127"/>
    </row>
    <row r="1128" spans="7:7" x14ac:dyDescent="0.25">
      <c r="G1128"/>
    </row>
    <row r="1129" spans="7:7" x14ac:dyDescent="0.25">
      <c r="G1129"/>
    </row>
    <row r="1130" spans="7:7" x14ac:dyDescent="0.25">
      <c r="G1130"/>
    </row>
    <row r="1131" spans="7:7" x14ac:dyDescent="0.25">
      <c r="G1131"/>
    </row>
    <row r="1132" spans="7:7" x14ac:dyDescent="0.25">
      <c r="G1132"/>
    </row>
    <row r="1133" spans="7:7" x14ac:dyDescent="0.25">
      <c r="G1133"/>
    </row>
    <row r="1134" spans="7:7" x14ac:dyDescent="0.25">
      <c r="G1134"/>
    </row>
    <row r="1135" spans="7:7" x14ac:dyDescent="0.25">
      <c r="G1135"/>
    </row>
    <row r="1136" spans="7:7" x14ac:dyDescent="0.25">
      <c r="G1136"/>
    </row>
    <row r="1137" spans="7:7" x14ac:dyDescent="0.25">
      <c r="G1137"/>
    </row>
    <row r="1138" spans="7:7" x14ac:dyDescent="0.25">
      <c r="G1138"/>
    </row>
    <row r="1139" spans="7:7" x14ac:dyDescent="0.25">
      <c r="G1139"/>
    </row>
    <row r="1140" spans="7:7" x14ac:dyDescent="0.25">
      <c r="G1140"/>
    </row>
    <row r="1141" spans="7:7" x14ac:dyDescent="0.25">
      <c r="G1141"/>
    </row>
    <row r="1142" spans="7:7" x14ac:dyDescent="0.25">
      <c r="G1142"/>
    </row>
    <row r="1143" spans="7:7" x14ac:dyDescent="0.25">
      <c r="G1143"/>
    </row>
    <row r="1144" spans="7:7" x14ac:dyDescent="0.25">
      <c r="G1144"/>
    </row>
    <row r="1145" spans="7:7" x14ac:dyDescent="0.25">
      <c r="G1145"/>
    </row>
    <row r="1146" spans="7:7" x14ac:dyDescent="0.25">
      <c r="G1146"/>
    </row>
    <row r="1147" spans="7:7" x14ac:dyDescent="0.25">
      <c r="G1147"/>
    </row>
    <row r="1148" spans="7:7" x14ac:dyDescent="0.25">
      <c r="G1148"/>
    </row>
    <row r="1149" spans="7:7" x14ac:dyDescent="0.25">
      <c r="G1149"/>
    </row>
    <row r="1150" spans="7:7" x14ac:dyDescent="0.25">
      <c r="G1150"/>
    </row>
    <row r="1151" spans="7:7" x14ac:dyDescent="0.25">
      <c r="G1151"/>
    </row>
    <row r="1152" spans="7:7" x14ac:dyDescent="0.25">
      <c r="G1152"/>
    </row>
    <row r="1153" spans="7:7" x14ac:dyDescent="0.25">
      <c r="G1153"/>
    </row>
    <row r="1154" spans="7:7" x14ac:dyDescent="0.25">
      <c r="G1154"/>
    </row>
    <row r="1155" spans="7:7" x14ac:dyDescent="0.25">
      <c r="G1155"/>
    </row>
    <row r="1156" spans="7:7" x14ac:dyDescent="0.25">
      <c r="G1156"/>
    </row>
    <row r="1157" spans="7:7" x14ac:dyDescent="0.25">
      <c r="G1157"/>
    </row>
    <row r="1158" spans="7:7" x14ac:dyDescent="0.25">
      <c r="G1158"/>
    </row>
    <row r="1159" spans="7:7" x14ac:dyDescent="0.25">
      <c r="G1159"/>
    </row>
    <row r="1160" spans="7:7" x14ac:dyDescent="0.25">
      <c r="G1160"/>
    </row>
    <row r="1161" spans="7:7" x14ac:dyDescent="0.25">
      <c r="G1161"/>
    </row>
    <row r="1162" spans="7:7" x14ac:dyDescent="0.25">
      <c r="G1162"/>
    </row>
    <row r="1163" spans="7:7" x14ac:dyDescent="0.25">
      <c r="G1163"/>
    </row>
    <row r="1164" spans="7:7" x14ac:dyDescent="0.25">
      <c r="G1164"/>
    </row>
    <row r="1165" spans="7:7" x14ac:dyDescent="0.25">
      <c r="G1165"/>
    </row>
    <row r="1166" spans="7:7" x14ac:dyDescent="0.25">
      <c r="G1166"/>
    </row>
    <row r="1167" spans="7:7" x14ac:dyDescent="0.25">
      <c r="G1167"/>
    </row>
    <row r="1168" spans="7:7" x14ac:dyDescent="0.25">
      <c r="G1168"/>
    </row>
    <row r="1169" spans="7:7" x14ac:dyDescent="0.25">
      <c r="G1169"/>
    </row>
    <row r="1170" spans="7:7" x14ac:dyDescent="0.25">
      <c r="G1170"/>
    </row>
    <row r="1171" spans="7:7" x14ac:dyDescent="0.25">
      <c r="G1171"/>
    </row>
    <row r="1172" spans="7:7" x14ac:dyDescent="0.25">
      <c r="G1172"/>
    </row>
    <row r="1173" spans="7:7" x14ac:dyDescent="0.25">
      <c r="G1173"/>
    </row>
    <row r="1174" spans="7:7" x14ac:dyDescent="0.25">
      <c r="G1174"/>
    </row>
    <row r="1175" spans="7:7" x14ac:dyDescent="0.25">
      <c r="G1175"/>
    </row>
    <row r="1176" spans="7:7" x14ac:dyDescent="0.25">
      <c r="G1176"/>
    </row>
    <row r="1177" spans="7:7" x14ac:dyDescent="0.25">
      <c r="G1177"/>
    </row>
    <row r="1178" spans="7:7" x14ac:dyDescent="0.25">
      <c r="G1178"/>
    </row>
    <row r="1179" spans="7:7" x14ac:dyDescent="0.25">
      <c r="G1179"/>
    </row>
    <row r="1180" spans="7:7" x14ac:dyDescent="0.25">
      <c r="G1180"/>
    </row>
    <row r="1181" spans="7:7" x14ac:dyDescent="0.25">
      <c r="G1181"/>
    </row>
    <row r="1182" spans="7:7" x14ac:dyDescent="0.25">
      <c r="G1182"/>
    </row>
    <row r="1183" spans="7:7" x14ac:dyDescent="0.25">
      <c r="G1183"/>
    </row>
    <row r="1184" spans="7:7" x14ac:dyDescent="0.25">
      <c r="G1184"/>
    </row>
    <row r="1185" spans="7:7" x14ac:dyDescent="0.25">
      <c r="G1185"/>
    </row>
    <row r="1186" spans="7:7" x14ac:dyDescent="0.25">
      <c r="G1186"/>
    </row>
    <row r="1187" spans="7:7" x14ac:dyDescent="0.25">
      <c r="G1187"/>
    </row>
    <row r="1188" spans="7:7" x14ac:dyDescent="0.25">
      <c r="G1188"/>
    </row>
    <row r="1189" spans="7:7" x14ac:dyDescent="0.25">
      <c r="G1189"/>
    </row>
    <row r="1190" spans="7:7" x14ac:dyDescent="0.25">
      <c r="G1190"/>
    </row>
    <row r="1191" spans="7:7" x14ac:dyDescent="0.25">
      <c r="G1191"/>
    </row>
    <row r="1192" spans="7:7" x14ac:dyDescent="0.25">
      <c r="G1192"/>
    </row>
    <row r="1193" spans="7:7" x14ac:dyDescent="0.25">
      <c r="G1193"/>
    </row>
    <row r="1194" spans="7:7" x14ac:dyDescent="0.25">
      <c r="G1194"/>
    </row>
    <row r="1195" spans="7:7" x14ac:dyDescent="0.25">
      <c r="G1195"/>
    </row>
    <row r="1196" spans="7:7" x14ac:dyDescent="0.25">
      <c r="G1196"/>
    </row>
    <row r="1197" spans="7:7" x14ac:dyDescent="0.25">
      <c r="G1197"/>
    </row>
    <row r="1198" spans="7:7" x14ac:dyDescent="0.25">
      <c r="G1198"/>
    </row>
    <row r="1199" spans="7:7" x14ac:dyDescent="0.25">
      <c r="G1199"/>
    </row>
    <row r="1200" spans="7:7" x14ac:dyDescent="0.25">
      <c r="G1200"/>
    </row>
    <row r="1201" spans="7:7" x14ac:dyDescent="0.25">
      <c r="G1201"/>
    </row>
    <row r="1202" spans="7:7" x14ac:dyDescent="0.25">
      <c r="G1202"/>
    </row>
    <row r="1203" spans="7:7" x14ac:dyDescent="0.25">
      <c r="G1203"/>
    </row>
    <row r="1204" spans="7:7" x14ac:dyDescent="0.25">
      <c r="G1204"/>
    </row>
    <row r="1205" spans="7:7" x14ac:dyDescent="0.25">
      <c r="G1205"/>
    </row>
    <row r="1206" spans="7:7" x14ac:dyDescent="0.25">
      <c r="G1206"/>
    </row>
    <row r="1207" spans="7:7" x14ac:dyDescent="0.25">
      <c r="G1207"/>
    </row>
    <row r="1208" spans="7:7" x14ac:dyDescent="0.25">
      <c r="G1208"/>
    </row>
    <row r="1209" spans="7:7" x14ac:dyDescent="0.25">
      <c r="G1209"/>
    </row>
    <row r="1210" spans="7:7" x14ac:dyDescent="0.25">
      <c r="G1210"/>
    </row>
    <row r="1211" spans="7:7" x14ac:dyDescent="0.25">
      <c r="G1211"/>
    </row>
    <row r="1212" spans="7:7" x14ac:dyDescent="0.25">
      <c r="G1212"/>
    </row>
    <row r="1213" spans="7:7" x14ac:dyDescent="0.25">
      <c r="G1213"/>
    </row>
    <row r="1214" spans="7:7" x14ac:dyDescent="0.25">
      <c r="G1214"/>
    </row>
    <row r="1215" spans="7:7" x14ac:dyDescent="0.25">
      <c r="G1215"/>
    </row>
    <row r="1216" spans="7:7" x14ac:dyDescent="0.25">
      <c r="G1216"/>
    </row>
    <row r="1217" spans="7:7" x14ac:dyDescent="0.25">
      <c r="G1217"/>
    </row>
    <row r="1218" spans="7:7" x14ac:dyDescent="0.25">
      <c r="G1218"/>
    </row>
    <row r="1219" spans="7:7" x14ac:dyDescent="0.25">
      <c r="G1219"/>
    </row>
    <row r="1220" spans="7:7" x14ac:dyDescent="0.25">
      <c r="G1220"/>
    </row>
    <row r="1221" spans="7:7" x14ac:dyDescent="0.25">
      <c r="G1221"/>
    </row>
    <row r="1222" spans="7:7" x14ac:dyDescent="0.25">
      <c r="G1222"/>
    </row>
    <row r="1223" spans="7:7" x14ac:dyDescent="0.25">
      <c r="G1223"/>
    </row>
    <row r="1224" spans="7:7" x14ac:dyDescent="0.25">
      <c r="G1224"/>
    </row>
    <row r="1225" spans="7:7" x14ac:dyDescent="0.25">
      <c r="G1225"/>
    </row>
    <row r="1226" spans="7:7" x14ac:dyDescent="0.25">
      <c r="G1226"/>
    </row>
    <row r="1227" spans="7:7" x14ac:dyDescent="0.25">
      <c r="G1227"/>
    </row>
    <row r="1228" spans="7:7" x14ac:dyDescent="0.25">
      <c r="G1228"/>
    </row>
    <row r="1229" spans="7:7" x14ac:dyDescent="0.25">
      <c r="G1229"/>
    </row>
    <row r="1230" spans="7:7" x14ac:dyDescent="0.25">
      <c r="G1230"/>
    </row>
    <row r="1231" spans="7:7" x14ac:dyDescent="0.25">
      <c r="G1231"/>
    </row>
    <row r="1232" spans="7:7" x14ac:dyDescent="0.25">
      <c r="G1232"/>
    </row>
    <row r="1233" spans="7:7" x14ac:dyDescent="0.25">
      <c r="G1233"/>
    </row>
    <row r="1234" spans="7:7" x14ac:dyDescent="0.25">
      <c r="G1234"/>
    </row>
    <row r="1235" spans="7:7" x14ac:dyDescent="0.25">
      <c r="G1235"/>
    </row>
    <row r="1236" spans="7:7" x14ac:dyDescent="0.25">
      <c r="G1236"/>
    </row>
    <row r="1237" spans="7:7" x14ac:dyDescent="0.25">
      <c r="G1237"/>
    </row>
    <row r="1238" spans="7:7" x14ac:dyDescent="0.25">
      <c r="G1238"/>
    </row>
    <row r="1239" spans="7:7" x14ac:dyDescent="0.25">
      <c r="G1239"/>
    </row>
    <row r="1240" spans="7:7" x14ac:dyDescent="0.25">
      <c r="G1240"/>
    </row>
    <row r="1241" spans="7:7" x14ac:dyDescent="0.25">
      <c r="G1241"/>
    </row>
    <row r="1242" spans="7:7" x14ac:dyDescent="0.25">
      <c r="G1242"/>
    </row>
    <row r="1243" spans="7:7" x14ac:dyDescent="0.25">
      <c r="G1243"/>
    </row>
    <row r="1244" spans="7:7" x14ac:dyDescent="0.25">
      <c r="G1244"/>
    </row>
    <row r="1245" spans="7:7" x14ac:dyDescent="0.25">
      <c r="G1245"/>
    </row>
    <row r="1246" spans="7:7" x14ac:dyDescent="0.25">
      <c r="G1246"/>
    </row>
    <row r="1247" spans="7:7" x14ac:dyDescent="0.25">
      <c r="G1247"/>
    </row>
    <row r="1248" spans="7:7" x14ac:dyDescent="0.25">
      <c r="G1248"/>
    </row>
    <row r="1249" spans="7:7" x14ac:dyDescent="0.25">
      <c r="G1249"/>
    </row>
    <row r="1250" spans="7:7" x14ac:dyDescent="0.25">
      <c r="G1250"/>
    </row>
    <row r="1251" spans="7:7" x14ac:dyDescent="0.25">
      <c r="G1251"/>
    </row>
    <row r="1252" spans="7:7" x14ac:dyDescent="0.25">
      <c r="G1252"/>
    </row>
    <row r="1253" spans="7:7" x14ac:dyDescent="0.25">
      <c r="G1253"/>
    </row>
    <row r="1254" spans="7:7" x14ac:dyDescent="0.25">
      <c r="G1254"/>
    </row>
    <row r="1255" spans="7:7" x14ac:dyDescent="0.25">
      <c r="G1255"/>
    </row>
    <row r="1256" spans="7:7" x14ac:dyDescent="0.25">
      <c r="G1256"/>
    </row>
    <row r="1257" spans="7:7" x14ac:dyDescent="0.25">
      <c r="G1257"/>
    </row>
    <row r="1258" spans="7:7" x14ac:dyDescent="0.25">
      <c r="G1258"/>
    </row>
    <row r="1259" spans="7:7" x14ac:dyDescent="0.25">
      <c r="G1259"/>
    </row>
    <row r="1260" spans="7:7" x14ac:dyDescent="0.25">
      <c r="G1260"/>
    </row>
    <row r="1261" spans="7:7" x14ac:dyDescent="0.25">
      <c r="G1261"/>
    </row>
    <row r="1262" spans="7:7" x14ac:dyDescent="0.25">
      <c r="G1262"/>
    </row>
    <row r="1263" spans="7:7" x14ac:dyDescent="0.25">
      <c r="G1263"/>
    </row>
    <row r="1264" spans="7:7" x14ac:dyDescent="0.25">
      <c r="G1264"/>
    </row>
    <row r="1265" spans="7:7" x14ac:dyDescent="0.25">
      <c r="G1265"/>
    </row>
    <row r="1266" spans="7:7" x14ac:dyDescent="0.25">
      <c r="G1266"/>
    </row>
    <row r="1267" spans="7:7" x14ac:dyDescent="0.25">
      <c r="G1267"/>
    </row>
    <row r="1268" spans="7:7" x14ac:dyDescent="0.25">
      <c r="G1268"/>
    </row>
    <row r="1269" spans="7:7" x14ac:dyDescent="0.25">
      <c r="G1269"/>
    </row>
    <row r="1270" spans="7:7" x14ac:dyDescent="0.25">
      <c r="G1270"/>
    </row>
    <row r="1271" spans="7:7" x14ac:dyDescent="0.25">
      <c r="G1271"/>
    </row>
    <row r="1272" spans="7:7" x14ac:dyDescent="0.25">
      <c r="G1272"/>
    </row>
    <row r="1273" spans="7:7" x14ac:dyDescent="0.25">
      <c r="G1273"/>
    </row>
    <row r="1274" spans="7:7" x14ac:dyDescent="0.25">
      <c r="G1274"/>
    </row>
    <row r="1275" spans="7:7" x14ac:dyDescent="0.25">
      <c r="G1275"/>
    </row>
    <row r="1276" spans="7:7" x14ac:dyDescent="0.25">
      <c r="G1276"/>
    </row>
    <row r="1277" spans="7:7" x14ac:dyDescent="0.25">
      <c r="G1277"/>
    </row>
    <row r="1278" spans="7:7" x14ac:dyDescent="0.25">
      <c r="G1278"/>
    </row>
    <row r="1279" spans="7:7" x14ac:dyDescent="0.25">
      <c r="G1279"/>
    </row>
    <row r="1280" spans="7:7" x14ac:dyDescent="0.25">
      <c r="G1280"/>
    </row>
    <row r="1281" spans="7:7" x14ac:dyDescent="0.25">
      <c r="G1281"/>
    </row>
    <row r="1282" spans="7:7" x14ac:dyDescent="0.25">
      <c r="G1282"/>
    </row>
    <row r="1283" spans="7:7" x14ac:dyDescent="0.25">
      <c r="G1283"/>
    </row>
    <row r="1284" spans="7:7" x14ac:dyDescent="0.25">
      <c r="G1284"/>
    </row>
    <row r="1285" spans="7:7" x14ac:dyDescent="0.25">
      <c r="G1285"/>
    </row>
    <row r="1286" spans="7:7" x14ac:dyDescent="0.25">
      <c r="G1286"/>
    </row>
    <row r="1287" spans="7:7" x14ac:dyDescent="0.25">
      <c r="G1287"/>
    </row>
    <row r="1288" spans="7:7" x14ac:dyDescent="0.25">
      <c r="G1288"/>
    </row>
    <row r="1289" spans="7:7" x14ac:dyDescent="0.25">
      <c r="G1289"/>
    </row>
    <row r="1290" spans="7:7" x14ac:dyDescent="0.25">
      <c r="G1290"/>
    </row>
    <row r="1291" spans="7:7" x14ac:dyDescent="0.25">
      <c r="G1291"/>
    </row>
    <row r="1292" spans="7:7" x14ac:dyDescent="0.25">
      <c r="G1292"/>
    </row>
    <row r="1293" spans="7:7" x14ac:dyDescent="0.25">
      <c r="G1293"/>
    </row>
    <row r="1294" spans="7:7" x14ac:dyDescent="0.25">
      <c r="G1294"/>
    </row>
    <row r="1295" spans="7:7" x14ac:dyDescent="0.25">
      <c r="G1295"/>
    </row>
    <row r="1296" spans="7:7" x14ac:dyDescent="0.25">
      <c r="G1296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B4343-D8AF-420C-AF28-862BF91A8150}">
  <dimension ref="A1:G1296"/>
  <sheetViews>
    <sheetView topLeftCell="A93" workbookViewId="0">
      <selection activeCell="A2" sqref="A2:F128"/>
    </sheetView>
  </sheetViews>
  <sheetFormatPr baseColWidth="10" defaultRowHeight="15" x14ac:dyDescent="0.25"/>
  <cols>
    <col min="1" max="1" width="11.28515625" bestFit="1" customWidth="1"/>
    <col min="2" max="2" width="18.140625" bestFit="1" customWidth="1"/>
    <col min="3" max="3" width="17.140625" bestFit="1" customWidth="1"/>
    <col min="4" max="4" width="15.42578125" style="4" bestFit="1" customWidth="1"/>
    <col min="5" max="5" width="16.7109375" bestFit="1" customWidth="1"/>
    <col min="6" max="7" width="13.7109375" style="3" bestFit="1" customWidth="1"/>
    <col min="8" max="8" width="81.140625" bestFit="1" customWidth="1"/>
    <col min="9" max="9" width="30.7109375" bestFit="1" customWidth="1"/>
    <col min="10" max="10" width="81.140625" bestFit="1" customWidth="1"/>
  </cols>
  <sheetData>
    <row r="1" spans="1:7" x14ac:dyDescent="0.25">
      <c r="A1" t="s">
        <v>3</v>
      </c>
      <c r="B1" t="s">
        <v>0</v>
      </c>
      <c r="C1" s="4" t="s">
        <v>1</v>
      </c>
      <c r="D1" s="4" t="s">
        <v>2</v>
      </c>
      <c r="E1" s="3" t="s">
        <v>16</v>
      </c>
      <c r="F1" s="3" t="s">
        <v>17</v>
      </c>
      <c r="G1"/>
    </row>
    <row r="2" spans="1:7" x14ac:dyDescent="0.25">
      <c r="A2" t="s">
        <v>36</v>
      </c>
      <c r="B2" s="1">
        <v>45392.324328703704</v>
      </c>
      <c r="C2" s="4">
        <v>45422</v>
      </c>
      <c r="D2" s="4">
        <v>45422.999305555553</v>
      </c>
      <c r="E2" s="3">
        <f>INT(SARROUILHE[[#This Row],[DATE_DEBUT]])</f>
        <v>45422</v>
      </c>
      <c r="F2" s="3">
        <f>INT(SARROUILHE[[#This Row],[DATE_FIN]])</f>
        <v>45422</v>
      </c>
      <c r="G2"/>
    </row>
    <row r="3" spans="1:7" x14ac:dyDescent="0.25">
      <c r="A3" t="s">
        <v>36</v>
      </c>
      <c r="B3" s="1">
        <v>45392.324328703704</v>
      </c>
      <c r="C3" s="4">
        <v>45418</v>
      </c>
      <c r="D3" s="4">
        <v>45418.999305555553</v>
      </c>
      <c r="E3" s="3">
        <f>INT(SARROUILHE[[#This Row],[DATE_DEBUT]])</f>
        <v>45418</v>
      </c>
      <c r="F3" s="3">
        <f>INT(SARROUILHE[[#This Row],[DATE_FIN]])</f>
        <v>45418</v>
      </c>
      <c r="G3"/>
    </row>
    <row r="4" spans="1:7" x14ac:dyDescent="0.25">
      <c r="A4" t="s">
        <v>36</v>
      </c>
      <c r="B4" s="1">
        <v>45260.543935185182</v>
      </c>
      <c r="C4" s="4">
        <v>45286</v>
      </c>
      <c r="D4" s="4">
        <v>45293.999305555553</v>
      </c>
      <c r="E4" s="3">
        <f>INT(SARROUILHE[[#This Row],[DATE_DEBUT]])</f>
        <v>45286</v>
      </c>
      <c r="F4" s="3">
        <f>INT(SARROUILHE[[#This Row],[DATE_FIN]])</f>
        <v>45293</v>
      </c>
      <c r="G4"/>
    </row>
    <row r="5" spans="1:7" x14ac:dyDescent="0.25">
      <c r="A5" t="s">
        <v>36</v>
      </c>
      <c r="B5" s="1">
        <v>45191.333692129629</v>
      </c>
      <c r="C5" s="4">
        <v>45198</v>
      </c>
      <c r="D5" s="4">
        <v>45198.999305555553</v>
      </c>
      <c r="E5" s="3">
        <f>INT(SARROUILHE[[#This Row],[DATE_DEBUT]])</f>
        <v>45198</v>
      </c>
      <c r="F5" s="3">
        <f>INT(SARROUILHE[[#This Row],[DATE_FIN]])</f>
        <v>45198</v>
      </c>
      <c r="G5"/>
    </row>
    <row r="6" spans="1:7" x14ac:dyDescent="0.25">
      <c r="A6" t="s">
        <v>36</v>
      </c>
      <c r="B6" s="1">
        <v>45154.335787037038</v>
      </c>
      <c r="C6" s="4">
        <v>45177</v>
      </c>
      <c r="D6" s="4">
        <v>45180.999305555553</v>
      </c>
      <c r="E6" s="3">
        <f>INT(SARROUILHE[[#This Row],[DATE_DEBUT]])</f>
        <v>45177</v>
      </c>
      <c r="F6" s="3">
        <f>INT(SARROUILHE[[#This Row],[DATE_FIN]])</f>
        <v>45180</v>
      </c>
      <c r="G6"/>
    </row>
    <row r="7" spans="1:7" x14ac:dyDescent="0.25">
      <c r="A7" t="s">
        <v>36</v>
      </c>
      <c r="B7" s="1">
        <v>45027.309861111113</v>
      </c>
      <c r="C7" s="4">
        <v>45159</v>
      </c>
      <c r="D7" s="4">
        <v>45163.999305555553</v>
      </c>
      <c r="E7" s="3">
        <f>INT(SARROUILHE[[#This Row],[DATE_DEBUT]])</f>
        <v>45159</v>
      </c>
      <c r="F7" s="3">
        <f>INT(SARROUILHE[[#This Row],[DATE_FIN]])</f>
        <v>45163</v>
      </c>
      <c r="G7"/>
    </row>
    <row r="8" spans="1:7" x14ac:dyDescent="0.25">
      <c r="A8" t="s">
        <v>36</v>
      </c>
      <c r="B8" s="1">
        <v>45126.563402777778</v>
      </c>
      <c r="C8" s="4">
        <v>45152</v>
      </c>
      <c r="D8" s="4">
        <v>45152.999305555553</v>
      </c>
      <c r="E8" s="3">
        <f>INT(SARROUILHE[[#This Row],[DATE_DEBUT]])</f>
        <v>45152</v>
      </c>
      <c r="F8" s="3">
        <f>INT(SARROUILHE[[#This Row],[DATE_FIN]])</f>
        <v>45152</v>
      </c>
      <c r="G8"/>
    </row>
    <row r="9" spans="1:7" x14ac:dyDescent="0.25">
      <c r="A9" t="s">
        <v>36</v>
      </c>
      <c r="B9" s="1">
        <v>45027.309861111113</v>
      </c>
      <c r="C9" s="4">
        <v>45138</v>
      </c>
      <c r="D9" s="4">
        <v>45149.999305555553</v>
      </c>
      <c r="E9" s="3">
        <f>INT(SARROUILHE[[#This Row],[DATE_DEBUT]])</f>
        <v>45138</v>
      </c>
      <c r="F9" s="3">
        <f>INT(SARROUILHE[[#This Row],[DATE_FIN]])</f>
        <v>45149</v>
      </c>
      <c r="G9"/>
    </row>
    <row r="10" spans="1:7" x14ac:dyDescent="0.25">
      <c r="A10" t="s">
        <v>36</v>
      </c>
      <c r="B10" s="1">
        <v>45114.600474537037</v>
      </c>
      <c r="C10" s="4">
        <v>45134</v>
      </c>
      <c r="D10" s="4">
        <v>45135.999305555553</v>
      </c>
      <c r="E10" s="3">
        <f>INT(SARROUILHE[[#This Row],[DATE_DEBUT]])</f>
        <v>45134</v>
      </c>
      <c r="F10" s="3">
        <f>INT(SARROUILHE[[#This Row],[DATE_FIN]])</f>
        <v>45135</v>
      </c>
      <c r="G10"/>
    </row>
    <row r="11" spans="1:7" x14ac:dyDescent="0.25">
      <c r="A11" t="s">
        <v>36</v>
      </c>
      <c r="B11" s="1">
        <v>45110.299513888887</v>
      </c>
      <c r="C11" s="4">
        <v>45120</v>
      </c>
      <c r="D11" s="4">
        <v>45120.999305555553</v>
      </c>
      <c r="E11" s="3">
        <f>INT(SARROUILHE[[#This Row],[DATE_DEBUT]])</f>
        <v>45120</v>
      </c>
      <c r="F11" s="3">
        <f>INT(SARROUILHE[[#This Row],[DATE_FIN]])</f>
        <v>45120</v>
      </c>
      <c r="G11"/>
    </row>
    <row r="12" spans="1:7" x14ac:dyDescent="0.25">
      <c r="A12" t="s">
        <v>36</v>
      </c>
      <c r="B12" s="1">
        <v>45056.385972222219</v>
      </c>
      <c r="C12" s="4">
        <v>45075</v>
      </c>
      <c r="D12" s="4">
        <v>45075.999305555553</v>
      </c>
      <c r="E12" s="3">
        <f>INT(SARROUILHE[[#This Row],[DATE_DEBUT]])</f>
        <v>45075</v>
      </c>
      <c r="F12" s="3">
        <f>INT(SARROUILHE[[#This Row],[DATE_FIN]])</f>
        <v>45075</v>
      </c>
      <c r="G12"/>
    </row>
    <row r="13" spans="1:7" x14ac:dyDescent="0.25">
      <c r="A13" t="s">
        <v>36</v>
      </c>
      <c r="B13" s="1">
        <v>45015.541064814817</v>
      </c>
      <c r="C13" s="4">
        <v>45065</v>
      </c>
      <c r="D13" s="4">
        <v>45065.999305555553</v>
      </c>
      <c r="E13" s="3">
        <f>INT(SARROUILHE[[#This Row],[DATE_DEBUT]])</f>
        <v>45065</v>
      </c>
      <c r="F13" s="3">
        <f>INT(SARROUILHE[[#This Row],[DATE_FIN]])</f>
        <v>45065</v>
      </c>
      <c r="G13"/>
    </row>
    <row r="14" spans="1:7" x14ac:dyDescent="0.25">
      <c r="A14" t="s">
        <v>36</v>
      </c>
      <c r="B14" s="1">
        <v>45015.539097222223</v>
      </c>
      <c r="C14" s="4">
        <v>45036</v>
      </c>
      <c r="D14" s="4">
        <v>45037.999305555553</v>
      </c>
      <c r="E14" s="3">
        <f>INT(SARROUILHE[[#This Row],[DATE_DEBUT]])</f>
        <v>45036</v>
      </c>
      <c r="F14" s="3">
        <f>INT(SARROUILHE[[#This Row],[DATE_FIN]])</f>
        <v>45037</v>
      </c>
      <c r="G14"/>
    </row>
    <row r="15" spans="1:7" x14ac:dyDescent="0.25">
      <c r="A15" t="s">
        <v>36</v>
      </c>
      <c r="B15" s="1">
        <v>45015.539097222223</v>
      </c>
      <c r="C15" s="4">
        <v>45029</v>
      </c>
      <c r="D15" s="4">
        <v>45030.999305555553</v>
      </c>
      <c r="E15" s="3">
        <f>INT(SARROUILHE[[#This Row],[DATE_DEBUT]])</f>
        <v>45029</v>
      </c>
      <c r="F15" s="3">
        <f>INT(SARROUILHE[[#This Row],[DATE_FIN]])</f>
        <v>45030</v>
      </c>
      <c r="G15"/>
    </row>
    <row r="16" spans="1:7" x14ac:dyDescent="0.25">
      <c r="A16" t="s">
        <v>36</v>
      </c>
      <c r="B16" s="1">
        <v>44993.337442129632</v>
      </c>
      <c r="C16" s="4">
        <v>44998</v>
      </c>
      <c r="D16" s="4">
        <v>44998.999305555553</v>
      </c>
      <c r="E16" s="3">
        <f>INT(SARROUILHE[[#This Row],[DATE_DEBUT]])</f>
        <v>44998</v>
      </c>
      <c r="F16" s="3">
        <f>INT(SARROUILHE[[#This Row],[DATE_FIN]])</f>
        <v>44998</v>
      </c>
      <c r="G16"/>
    </row>
    <row r="17" spans="1:7" x14ac:dyDescent="0.25">
      <c r="A17" t="s">
        <v>36</v>
      </c>
      <c r="B17" s="1">
        <v>44988.297071759262</v>
      </c>
      <c r="C17" s="4">
        <v>44992</v>
      </c>
      <c r="D17" s="4">
        <v>44992.999305555553</v>
      </c>
      <c r="E17" s="3">
        <f>INT(SARROUILHE[[#This Row],[DATE_DEBUT]])</f>
        <v>44992</v>
      </c>
      <c r="F17" s="3">
        <f>INT(SARROUILHE[[#This Row],[DATE_FIN]])</f>
        <v>44992</v>
      </c>
      <c r="G17"/>
    </row>
    <row r="18" spans="1:7" x14ac:dyDescent="0.25">
      <c r="A18" t="s">
        <v>36</v>
      </c>
      <c r="B18" s="1">
        <v>44854.31150462963</v>
      </c>
      <c r="C18" s="4">
        <v>44921</v>
      </c>
      <c r="D18" s="4">
        <v>44925.999305555553</v>
      </c>
      <c r="E18" s="3">
        <f>INT(SARROUILHE[[#This Row],[DATE_DEBUT]])</f>
        <v>44921</v>
      </c>
      <c r="F18" s="3">
        <f>INT(SARROUILHE[[#This Row],[DATE_FIN]])</f>
        <v>44925</v>
      </c>
      <c r="G18"/>
    </row>
    <row r="19" spans="1:7" x14ac:dyDescent="0.25">
      <c r="A19" t="s">
        <v>36</v>
      </c>
      <c r="B19" s="1">
        <v>44833.652118055557</v>
      </c>
      <c r="C19" s="4">
        <v>44844</v>
      </c>
      <c r="D19" s="4">
        <v>44844.999305555553</v>
      </c>
      <c r="E19" s="3">
        <f>INT(SARROUILHE[[#This Row],[DATE_DEBUT]])</f>
        <v>44844</v>
      </c>
      <c r="F19" s="3">
        <f>INT(SARROUILHE[[#This Row],[DATE_FIN]])</f>
        <v>44844</v>
      </c>
      <c r="G19"/>
    </row>
    <row r="20" spans="1:7" x14ac:dyDescent="0.25">
      <c r="A20" t="s">
        <v>36</v>
      </c>
      <c r="B20" s="1">
        <v>44679.465277777781</v>
      </c>
      <c r="C20" s="4">
        <v>44767</v>
      </c>
      <c r="D20" s="4">
        <v>44785.999305555553</v>
      </c>
      <c r="E20" s="3">
        <f>INT(SARROUILHE[[#This Row],[DATE_DEBUT]])</f>
        <v>44767</v>
      </c>
      <c r="F20" s="3">
        <f>INT(SARROUILHE[[#This Row],[DATE_FIN]])</f>
        <v>44785</v>
      </c>
      <c r="G20"/>
    </row>
    <row r="21" spans="1:7" x14ac:dyDescent="0.25">
      <c r="A21" t="s">
        <v>36</v>
      </c>
      <c r="B21" s="1">
        <v>44712.418194444443</v>
      </c>
      <c r="C21" s="4">
        <v>44725</v>
      </c>
      <c r="D21" s="4">
        <v>44725.999305555553</v>
      </c>
      <c r="E21" s="3">
        <f>INT(SARROUILHE[[#This Row],[DATE_DEBUT]])</f>
        <v>44725</v>
      </c>
      <c r="F21" s="3">
        <f>INT(SARROUILHE[[#This Row],[DATE_FIN]])</f>
        <v>44725</v>
      </c>
      <c r="G21"/>
    </row>
    <row r="22" spans="1:7" x14ac:dyDescent="0.25">
      <c r="A22" t="s">
        <v>36</v>
      </c>
      <c r="B22" s="1">
        <v>44691.674814814818</v>
      </c>
      <c r="C22" s="4">
        <v>44692</v>
      </c>
      <c r="D22" s="4">
        <v>44692.999305555553</v>
      </c>
      <c r="E22" s="3">
        <f>INT(SARROUILHE[[#This Row],[DATE_DEBUT]])</f>
        <v>44692</v>
      </c>
      <c r="F22" s="3">
        <f>INT(SARROUILHE[[#This Row],[DATE_FIN]])</f>
        <v>44692</v>
      </c>
      <c r="G22"/>
    </row>
    <row r="23" spans="1:7" x14ac:dyDescent="0.25">
      <c r="A23" t="s">
        <v>36</v>
      </c>
      <c r="B23" s="1">
        <v>44648.40929398148</v>
      </c>
      <c r="C23" s="4">
        <v>44672</v>
      </c>
      <c r="D23" s="4">
        <v>44678.999305555553</v>
      </c>
      <c r="E23" s="3">
        <f>INT(SARROUILHE[[#This Row],[DATE_DEBUT]])</f>
        <v>44672</v>
      </c>
      <c r="F23" s="3">
        <f>INT(SARROUILHE[[#This Row],[DATE_FIN]])</f>
        <v>44678</v>
      </c>
      <c r="G23"/>
    </row>
    <row r="24" spans="1:7" x14ac:dyDescent="0.25">
      <c r="A24" t="s">
        <v>36</v>
      </c>
      <c r="B24" s="1">
        <v>44518.679340277777</v>
      </c>
      <c r="C24" s="4">
        <v>44557</v>
      </c>
      <c r="D24" s="4">
        <v>44561.999305555553</v>
      </c>
      <c r="E24" s="3">
        <f>INT(SARROUILHE[[#This Row],[DATE_DEBUT]])</f>
        <v>44557</v>
      </c>
      <c r="F24" s="3">
        <f>INT(SARROUILHE[[#This Row],[DATE_FIN]])</f>
        <v>44561</v>
      </c>
      <c r="G24"/>
    </row>
    <row r="25" spans="1:7" x14ac:dyDescent="0.25">
      <c r="A25" t="s">
        <v>36</v>
      </c>
      <c r="B25" s="1">
        <v>44532.663923611108</v>
      </c>
      <c r="C25" s="4">
        <v>44553</v>
      </c>
      <c r="D25" s="4">
        <v>44553.999305555553</v>
      </c>
      <c r="E25" s="3">
        <f>INT(SARROUILHE[[#This Row],[DATE_DEBUT]])</f>
        <v>44553</v>
      </c>
      <c r="F25" s="3">
        <f>INT(SARROUILHE[[#This Row],[DATE_FIN]])</f>
        <v>44553</v>
      </c>
      <c r="G25"/>
    </row>
    <row r="26" spans="1:7" x14ac:dyDescent="0.25">
      <c r="A26" t="s">
        <v>36</v>
      </c>
      <c r="B26" s="1">
        <v>44424.414189814815</v>
      </c>
      <c r="C26" s="4">
        <v>44432</v>
      </c>
      <c r="D26" s="4">
        <v>44432.999305555553</v>
      </c>
      <c r="E26" s="3">
        <f>INT(SARROUILHE[[#This Row],[DATE_DEBUT]])</f>
        <v>44432</v>
      </c>
      <c r="F26" s="3">
        <f>INT(SARROUILHE[[#This Row],[DATE_FIN]])</f>
        <v>44432</v>
      </c>
      <c r="G26"/>
    </row>
    <row r="27" spans="1:7" x14ac:dyDescent="0.25">
      <c r="A27" t="s">
        <v>36</v>
      </c>
      <c r="B27" s="1">
        <v>44348.315983796296</v>
      </c>
      <c r="C27" s="4">
        <v>44403</v>
      </c>
      <c r="D27" s="4">
        <v>44421.999305555553</v>
      </c>
      <c r="E27" s="3">
        <f>INT(SARROUILHE[[#This Row],[DATE_DEBUT]])</f>
        <v>44403</v>
      </c>
      <c r="F27" s="3">
        <f>INT(SARROUILHE[[#This Row],[DATE_FIN]])</f>
        <v>44421</v>
      </c>
      <c r="G27"/>
    </row>
    <row r="28" spans="1:7" x14ac:dyDescent="0.25">
      <c r="A28" t="s">
        <v>36</v>
      </c>
      <c r="B28" s="1">
        <v>44378.548206018517</v>
      </c>
      <c r="C28" s="4">
        <v>44392</v>
      </c>
      <c r="D28" s="4">
        <v>44392.999305555553</v>
      </c>
      <c r="E28" s="3">
        <f>INT(SARROUILHE[[#This Row],[DATE_DEBUT]])</f>
        <v>44392</v>
      </c>
      <c r="F28" s="3">
        <f>INT(SARROUILHE[[#This Row],[DATE_FIN]])</f>
        <v>44392</v>
      </c>
      <c r="G28"/>
    </row>
    <row r="29" spans="1:7" x14ac:dyDescent="0.25">
      <c r="A29" t="s">
        <v>36</v>
      </c>
      <c r="B29" s="1">
        <v>44328.527453703704</v>
      </c>
      <c r="C29" s="4">
        <v>44340</v>
      </c>
      <c r="D29" s="4">
        <v>44340.999305555553</v>
      </c>
      <c r="E29" s="3">
        <f>INT(SARROUILHE[[#This Row],[DATE_DEBUT]])</f>
        <v>44340</v>
      </c>
      <c r="F29" s="3">
        <f>INT(SARROUILHE[[#This Row],[DATE_FIN]])</f>
        <v>44340</v>
      </c>
      <c r="G29"/>
    </row>
    <row r="30" spans="1:7" x14ac:dyDescent="0.25">
      <c r="A30" t="s">
        <v>36</v>
      </c>
      <c r="B30" s="1">
        <v>44172.343425925923</v>
      </c>
      <c r="C30" s="4">
        <v>44193</v>
      </c>
      <c r="D30" s="4">
        <v>44197.999305555553</v>
      </c>
      <c r="E30" s="3">
        <f>INT(SARROUILHE[[#This Row],[DATE_DEBUT]])</f>
        <v>44193</v>
      </c>
      <c r="F30" s="3">
        <f>INT(SARROUILHE[[#This Row],[DATE_FIN]])</f>
        <v>44197</v>
      </c>
      <c r="G30"/>
    </row>
    <row r="31" spans="1:7" x14ac:dyDescent="0.25">
      <c r="A31" t="s">
        <v>36</v>
      </c>
      <c r="B31" s="1">
        <v>43994.337824074071</v>
      </c>
      <c r="C31" s="4">
        <v>44068</v>
      </c>
      <c r="D31" s="4">
        <v>44068.999305555553</v>
      </c>
      <c r="E31" s="3">
        <f>INT(SARROUILHE[[#This Row],[DATE_DEBUT]])</f>
        <v>44068</v>
      </c>
      <c r="F31" s="3">
        <f>INT(SARROUILHE[[#This Row],[DATE_FIN]])</f>
        <v>44068</v>
      </c>
      <c r="G31"/>
    </row>
    <row r="32" spans="1:7" x14ac:dyDescent="0.25">
      <c r="A32" t="s">
        <v>36</v>
      </c>
      <c r="B32" s="1">
        <v>43998.385729166665</v>
      </c>
      <c r="C32" s="4">
        <v>44067</v>
      </c>
      <c r="D32" s="4">
        <v>44067.999305555553</v>
      </c>
      <c r="E32" s="3">
        <f>INT(SARROUILHE[[#This Row],[DATE_DEBUT]])</f>
        <v>44067</v>
      </c>
      <c r="F32" s="3">
        <f>INT(SARROUILHE[[#This Row],[DATE_FIN]])</f>
        <v>44067</v>
      </c>
      <c r="G32"/>
    </row>
    <row r="33" spans="1:7" x14ac:dyDescent="0.25">
      <c r="A33" t="s">
        <v>36</v>
      </c>
      <c r="B33" s="1">
        <v>43994.337824074071</v>
      </c>
      <c r="C33" s="4">
        <v>44046</v>
      </c>
      <c r="D33" s="4">
        <v>44064.999305555553</v>
      </c>
      <c r="E33" s="3">
        <f>INT(SARROUILHE[[#This Row],[DATE_DEBUT]])</f>
        <v>44046</v>
      </c>
      <c r="F33" s="3">
        <f>INT(SARROUILHE[[#This Row],[DATE_FIN]])</f>
        <v>44064</v>
      </c>
      <c r="G33"/>
    </row>
    <row r="34" spans="1:7" x14ac:dyDescent="0.25">
      <c r="A34" t="s">
        <v>36</v>
      </c>
      <c r="B34" s="1">
        <v>43998.378078703703</v>
      </c>
      <c r="C34" s="4">
        <v>44043</v>
      </c>
      <c r="D34" s="4">
        <v>44043.999305555553</v>
      </c>
      <c r="E34" s="3">
        <f>INT(SARROUILHE[[#This Row],[DATE_DEBUT]])</f>
        <v>44043</v>
      </c>
      <c r="F34" s="3">
        <f>INT(SARROUILHE[[#This Row],[DATE_FIN]])</f>
        <v>44043</v>
      </c>
      <c r="G34"/>
    </row>
    <row r="35" spans="1:7" x14ac:dyDescent="0.25">
      <c r="A35" t="s">
        <v>36</v>
      </c>
      <c r="B35" s="1">
        <v>43998.378078703703</v>
      </c>
      <c r="C35" s="4">
        <v>44040</v>
      </c>
      <c r="D35" s="4">
        <v>44040.999305555553</v>
      </c>
      <c r="E35" s="3">
        <f>INT(SARROUILHE[[#This Row],[DATE_DEBUT]])</f>
        <v>44040</v>
      </c>
      <c r="F35" s="3">
        <f>INT(SARROUILHE[[#This Row],[DATE_FIN]])</f>
        <v>44040</v>
      </c>
      <c r="G35"/>
    </row>
    <row r="36" spans="1:7" x14ac:dyDescent="0.25">
      <c r="A36" t="s">
        <v>36</v>
      </c>
      <c r="B36" s="1">
        <v>43998.378078703703</v>
      </c>
      <c r="C36" s="4">
        <v>44033</v>
      </c>
      <c r="D36" s="4">
        <v>44033.999305555553</v>
      </c>
      <c r="E36" s="3">
        <f>INT(SARROUILHE[[#This Row],[DATE_DEBUT]])</f>
        <v>44033</v>
      </c>
      <c r="F36" s="3">
        <f>INT(SARROUILHE[[#This Row],[DATE_FIN]])</f>
        <v>44033</v>
      </c>
      <c r="G36"/>
    </row>
    <row r="37" spans="1:7" x14ac:dyDescent="0.25">
      <c r="A37" t="s">
        <v>36</v>
      </c>
      <c r="B37" s="1">
        <v>43994.332071759258</v>
      </c>
      <c r="C37" s="4">
        <v>44028</v>
      </c>
      <c r="D37" s="4">
        <v>44028.5</v>
      </c>
      <c r="E37" s="3">
        <f>INT(SARROUILHE[[#This Row],[DATE_DEBUT]])</f>
        <v>44028</v>
      </c>
      <c r="F37" s="3">
        <f>INT(SARROUILHE[[#This Row],[DATE_FIN]])</f>
        <v>44028</v>
      </c>
      <c r="G37"/>
    </row>
    <row r="38" spans="1:7" x14ac:dyDescent="0.25">
      <c r="A38" t="s">
        <v>36</v>
      </c>
      <c r="B38" s="1">
        <v>43994.332071759258</v>
      </c>
      <c r="C38" s="4">
        <v>44027</v>
      </c>
      <c r="D38" s="4">
        <v>44027.5</v>
      </c>
      <c r="E38" s="3">
        <f>INT(SARROUILHE[[#This Row],[DATE_DEBUT]])</f>
        <v>44027</v>
      </c>
      <c r="F38" s="3">
        <f>INT(SARROUILHE[[#This Row],[DATE_FIN]])</f>
        <v>44027</v>
      </c>
      <c r="G38"/>
    </row>
    <row r="39" spans="1:7" x14ac:dyDescent="0.25">
      <c r="A39" t="s">
        <v>36</v>
      </c>
      <c r="B39" s="1">
        <v>43994.332071759258</v>
      </c>
      <c r="C39" s="4">
        <v>44025</v>
      </c>
      <c r="D39" s="4">
        <v>44025.999305555553</v>
      </c>
      <c r="E39" s="3">
        <f>INT(SARROUILHE[[#This Row],[DATE_DEBUT]])</f>
        <v>44025</v>
      </c>
      <c r="F39" s="3">
        <f>INT(SARROUILHE[[#This Row],[DATE_FIN]])</f>
        <v>44025</v>
      </c>
      <c r="G39"/>
    </row>
    <row r="40" spans="1:7" x14ac:dyDescent="0.25">
      <c r="A40" t="s">
        <v>36</v>
      </c>
      <c r="B40" s="1">
        <v>43994.323680555557</v>
      </c>
      <c r="C40" s="4">
        <v>44022</v>
      </c>
      <c r="D40" s="4">
        <v>44022.5</v>
      </c>
      <c r="E40" s="3">
        <f>INT(SARROUILHE[[#This Row],[DATE_DEBUT]])</f>
        <v>44022</v>
      </c>
      <c r="F40" s="3">
        <f>INT(SARROUILHE[[#This Row],[DATE_FIN]])</f>
        <v>44022</v>
      </c>
      <c r="G40"/>
    </row>
    <row r="41" spans="1:7" x14ac:dyDescent="0.25">
      <c r="A41" t="s">
        <v>36</v>
      </c>
      <c r="B41" s="1">
        <v>43994.323680555557</v>
      </c>
      <c r="C41" s="4">
        <v>44021</v>
      </c>
      <c r="D41" s="4">
        <v>44021.5</v>
      </c>
      <c r="E41" s="3">
        <f>INT(SARROUILHE[[#This Row],[DATE_DEBUT]])</f>
        <v>44021</v>
      </c>
      <c r="F41" s="3">
        <f>INT(SARROUILHE[[#This Row],[DATE_FIN]])</f>
        <v>44021</v>
      </c>
      <c r="G41"/>
    </row>
    <row r="42" spans="1:7" x14ac:dyDescent="0.25">
      <c r="A42" t="s">
        <v>36</v>
      </c>
      <c r="B42" s="1">
        <v>43994.323680555557</v>
      </c>
      <c r="C42" s="4">
        <v>44020</v>
      </c>
      <c r="D42" s="4">
        <v>44020.5</v>
      </c>
      <c r="E42" s="3">
        <f>INT(SARROUILHE[[#This Row],[DATE_DEBUT]])</f>
        <v>44020</v>
      </c>
      <c r="F42" s="3">
        <f>INT(SARROUILHE[[#This Row],[DATE_FIN]])</f>
        <v>44020</v>
      </c>
      <c r="G42"/>
    </row>
    <row r="43" spans="1:7" x14ac:dyDescent="0.25">
      <c r="A43" t="s">
        <v>36</v>
      </c>
      <c r="B43" s="1">
        <v>43994.323680555557</v>
      </c>
      <c r="C43" s="4">
        <v>44019</v>
      </c>
      <c r="D43" s="4">
        <v>44019.999305555553</v>
      </c>
      <c r="E43" s="3">
        <f>INT(SARROUILHE[[#This Row],[DATE_DEBUT]])</f>
        <v>44019</v>
      </c>
      <c r="F43" s="3">
        <f>INT(SARROUILHE[[#This Row],[DATE_FIN]])</f>
        <v>44019</v>
      </c>
      <c r="G43"/>
    </row>
    <row r="44" spans="1:7" x14ac:dyDescent="0.25">
      <c r="A44" t="s">
        <v>36</v>
      </c>
      <c r="B44" s="1">
        <v>43994.323680555557</v>
      </c>
      <c r="C44" s="4">
        <v>44018</v>
      </c>
      <c r="D44" s="4">
        <v>44018.5</v>
      </c>
      <c r="E44" s="3">
        <f>INT(SARROUILHE[[#This Row],[DATE_DEBUT]])</f>
        <v>44018</v>
      </c>
      <c r="F44" s="3">
        <f>INT(SARROUILHE[[#This Row],[DATE_FIN]])</f>
        <v>44018</v>
      </c>
      <c r="G44"/>
    </row>
    <row r="45" spans="1:7" x14ac:dyDescent="0.25">
      <c r="A45" t="s">
        <v>36</v>
      </c>
      <c r="B45" s="1">
        <v>43980.368576388886</v>
      </c>
      <c r="C45" s="4">
        <v>43983</v>
      </c>
      <c r="D45" s="4">
        <v>43983.999305555553</v>
      </c>
      <c r="E45" s="3">
        <f>INT(SARROUILHE[[#This Row],[DATE_DEBUT]])</f>
        <v>43983</v>
      </c>
      <c r="F45" s="3">
        <f>INT(SARROUILHE[[#This Row],[DATE_FIN]])</f>
        <v>43983</v>
      </c>
      <c r="G45"/>
    </row>
    <row r="46" spans="1:7" x14ac:dyDescent="0.25">
      <c r="A46" t="s">
        <v>36</v>
      </c>
      <c r="B46" s="1">
        <v>43950.636041666665</v>
      </c>
      <c r="C46" s="4">
        <v>43969</v>
      </c>
      <c r="D46" s="4">
        <v>43973.999305555553</v>
      </c>
      <c r="E46" s="3">
        <f>INT(SARROUILHE[[#This Row],[DATE_DEBUT]])</f>
        <v>43969</v>
      </c>
      <c r="F46" s="3">
        <f>INT(SARROUILHE[[#This Row],[DATE_FIN]])</f>
        <v>43973</v>
      </c>
      <c r="G46"/>
    </row>
    <row r="47" spans="1:7" x14ac:dyDescent="0.25">
      <c r="A47" t="s">
        <v>36</v>
      </c>
      <c r="B47" s="1">
        <v>43950.635358796295</v>
      </c>
      <c r="C47" s="4">
        <v>43955</v>
      </c>
      <c r="D47" s="4">
        <v>43959.999305555553</v>
      </c>
      <c r="E47" s="3">
        <f>INT(SARROUILHE[[#This Row],[DATE_DEBUT]])</f>
        <v>43955</v>
      </c>
      <c r="F47" s="3">
        <f>INT(SARROUILHE[[#This Row],[DATE_FIN]])</f>
        <v>43959</v>
      </c>
      <c r="G47"/>
    </row>
    <row r="48" spans="1:7" x14ac:dyDescent="0.25">
      <c r="A48" t="s">
        <v>36</v>
      </c>
      <c r="B48" s="1">
        <v>43768.417685185188</v>
      </c>
      <c r="C48" s="4">
        <v>43825</v>
      </c>
      <c r="D48" s="4">
        <v>43833.999305555553</v>
      </c>
      <c r="E48" s="3">
        <f>INT(SARROUILHE[[#This Row],[DATE_DEBUT]])</f>
        <v>43825</v>
      </c>
      <c r="F48" s="3">
        <f>INT(SARROUILHE[[#This Row],[DATE_FIN]])</f>
        <v>43833</v>
      </c>
      <c r="G48"/>
    </row>
    <row r="49" spans="1:7" x14ac:dyDescent="0.25">
      <c r="A49" t="s">
        <v>36</v>
      </c>
      <c r="B49" s="1">
        <v>43822.296377314815</v>
      </c>
      <c r="C49" s="4">
        <v>43823.520833333336</v>
      </c>
      <c r="D49" s="4">
        <v>43823.673611111109</v>
      </c>
      <c r="E49" s="3">
        <f>INT(SARROUILHE[[#This Row],[DATE_DEBUT]])</f>
        <v>43823</v>
      </c>
      <c r="F49" s="3">
        <f>INT(SARROUILHE[[#This Row],[DATE_FIN]])</f>
        <v>43823</v>
      </c>
      <c r="G49"/>
    </row>
    <row r="50" spans="1:7" x14ac:dyDescent="0.25">
      <c r="A50" t="s">
        <v>36</v>
      </c>
      <c r="B50" s="1">
        <v>43608.53601851852</v>
      </c>
      <c r="C50" s="4">
        <v>43703</v>
      </c>
      <c r="D50" s="4">
        <v>43707.999305555553</v>
      </c>
      <c r="E50" s="3">
        <f>INT(SARROUILHE[[#This Row],[DATE_DEBUT]])</f>
        <v>43703</v>
      </c>
      <c r="F50" s="3">
        <f>INT(SARROUILHE[[#This Row],[DATE_FIN]])</f>
        <v>43707</v>
      </c>
      <c r="G50"/>
    </row>
    <row r="51" spans="1:7" x14ac:dyDescent="0.25">
      <c r="A51" t="s">
        <v>36</v>
      </c>
      <c r="B51" s="1">
        <v>43608.53601851852</v>
      </c>
      <c r="C51" s="4">
        <v>43675</v>
      </c>
      <c r="D51" s="4">
        <v>43686.999305555553</v>
      </c>
      <c r="E51" s="3">
        <f>INT(SARROUILHE[[#This Row],[DATE_DEBUT]])</f>
        <v>43675</v>
      </c>
      <c r="F51" s="3">
        <f>INT(SARROUILHE[[#This Row],[DATE_FIN]])</f>
        <v>43686</v>
      </c>
      <c r="G51"/>
    </row>
    <row r="52" spans="1:7" x14ac:dyDescent="0.25">
      <c r="A52" t="s">
        <v>36</v>
      </c>
      <c r="B52" s="1">
        <v>43531.415844907409</v>
      </c>
      <c r="C52" s="4">
        <v>43616</v>
      </c>
      <c r="D52" s="4">
        <v>43616.999305555553</v>
      </c>
      <c r="E52" s="3">
        <f>INT(SARROUILHE[[#This Row],[DATE_DEBUT]])</f>
        <v>43616</v>
      </c>
      <c r="F52" s="3">
        <f>INT(SARROUILHE[[#This Row],[DATE_FIN]])</f>
        <v>43616</v>
      </c>
      <c r="G52"/>
    </row>
    <row r="53" spans="1:7" x14ac:dyDescent="0.25">
      <c r="A53" t="s">
        <v>36</v>
      </c>
      <c r="B53" s="1">
        <v>43488.666990740741</v>
      </c>
      <c r="C53" s="4">
        <v>43489</v>
      </c>
      <c r="D53" s="4">
        <v>43489.999305555553</v>
      </c>
      <c r="E53" s="3">
        <f>INT(SARROUILHE[[#This Row],[DATE_DEBUT]])</f>
        <v>43489</v>
      </c>
      <c r="F53" s="3">
        <f>INT(SARROUILHE[[#This Row],[DATE_FIN]])</f>
        <v>43489</v>
      </c>
      <c r="G53"/>
    </row>
    <row r="54" spans="1:7" x14ac:dyDescent="0.25">
      <c r="A54" t="s">
        <v>36</v>
      </c>
      <c r="B54" s="1">
        <v>43486.390763888892</v>
      </c>
      <c r="C54" s="4">
        <v>43487</v>
      </c>
      <c r="D54" s="4">
        <v>43487.999305555553</v>
      </c>
      <c r="E54" s="3">
        <f>INT(SARROUILHE[[#This Row],[DATE_DEBUT]])</f>
        <v>43487</v>
      </c>
      <c r="F54" s="3">
        <f>INT(SARROUILHE[[#This Row],[DATE_FIN]])</f>
        <v>43487</v>
      </c>
      <c r="G54"/>
    </row>
    <row r="55" spans="1:7" x14ac:dyDescent="0.25">
      <c r="A55" t="s">
        <v>36</v>
      </c>
      <c r="B55" s="1">
        <v>43439.316886574074</v>
      </c>
      <c r="C55" s="4">
        <v>43458</v>
      </c>
      <c r="D55" s="4">
        <v>43462.999305555553</v>
      </c>
      <c r="E55" s="3">
        <f>INT(SARROUILHE[[#This Row],[DATE_DEBUT]])</f>
        <v>43458</v>
      </c>
      <c r="F55" s="3">
        <f>INT(SARROUILHE[[#This Row],[DATE_FIN]])</f>
        <v>43462</v>
      </c>
      <c r="G55"/>
    </row>
    <row r="56" spans="1:7" x14ac:dyDescent="0.25">
      <c r="A56" t="s">
        <v>36</v>
      </c>
      <c r="B56" s="1">
        <v>43403.479305555556</v>
      </c>
      <c r="C56" s="4">
        <v>43406</v>
      </c>
      <c r="D56" s="4">
        <v>43406.999305555553</v>
      </c>
      <c r="E56" s="3">
        <f>INT(SARROUILHE[[#This Row],[DATE_DEBUT]])</f>
        <v>43406</v>
      </c>
      <c r="F56" s="3">
        <f>INT(SARROUILHE[[#This Row],[DATE_FIN]])</f>
        <v>43406</v>
      </c>
      <c r="G56"/>
    </row>
    <row r="57" spans="1:7" x14ac:dyDescent="0.25">
      <c r="A57" t="s">
        <v>36</v>
      </c>
      <c r="B57" s="1">
        <v>43238.602835648147</v>
      </c>
      <c r="C57" s="4">
        <v>43339</v>
      </c>
      <c r="D57" s="4">
        <v>43343.999305555553</v>
      </c>
      <c r="E57" s="3">
        <f>INT(SARROUILHE[[#This Row],[DATE_DEBUT]])</f>
        <v>43339</v>
      </c>
      <c r="F57" s="3">
        <f>INT(SARROUILHE[[#This Row],[DATE_FIN]])</f>
        <v>43343</v>
      </c>
      <c r="G57"/>
    </row>
    <row r="58" spans="1:7" x14ac:dyDescent="0.25">
      <c r="A58" t="s">
        <v>36</v>
      </c>
      <c r="B58" s="1">
        <v>43335.299733796295</v>
      </c>
      <c r="C58" s="4">
        <v>43333</v>
      </c>
      <c r="D58" s="4">
        <v>43334.999305555553</v>
      </c>
      <c r="E58" s="3">
        <f>INT(SARROUILHE[[#This Row],[DATE_DEBUT]])</f>
        <v>43333</v>
      </c>
      <c r="F58" s="3">
        <f>INT(SARROUILHE[[#This Row],[DATE_FIN]])</f>
        <v>43334</v>
      </c>
      <c r="G58"/>
    </row>
    <row r="59" spans="1:7" x14ac:dyDescent="0.25">
      <c r="A59" t="s">
        <v>36</v>
      </c>
      <c r="B59" s="1">
        <v>43238.602835648147</v>
      </c>
      <c r="C59" s="4">
        <v>43318</v>
      </c>
      <c r="D59" s="4">
        <v>43329.999305555553</v>
      </c>
      <c r="E59" s="3">
        <f>INT(SARROUILHE[[#This Row],[DATE_DEBUT]])</f>
        <v>43318</v>
      </c>
      <c r="F59" s="3">
        <f>INT(SARROUILHE[[#This Row],[DATE_FIN]])</f>
        <v>43329</v>
      </c>
      <c r="G59"/>
    </row>
    <row r="60" spans="1:7" x14ac:dyDescent="0.25">
      <c r="A60" t="s">
        <v>36</v>
      </c>
      <c r="B60" s="1">
        <v>43167.357268518521</v>
      </c>
      <c r="C60" s="4">
        <v>43227</v>
      </c>
      <c r="D60" s="4">
        <v>43231.999305555553</v>
      </c>
      <c r="E60" s="3">
        <f>INT(SARROUILHE[[#This Row],[DATE_DEBUT]])</f>
        <v>43227</v>
      </c>
      <c r="F60" s="3">
        <f>INT(SARROUILHE[[#This Row],[DATE_FIN]])</f>
        <v>43231</v>
      </c>
      <c r="G60"/>
    </row>
    <row r="61" spans="1:7" x14ac:dyDescent="0.25">
      <c r="A61" t="s">
        <v>36</v>
      </c>
      <c r="B61" s="1">
        <v>43167.357268518521</v>
      </c>
      <c r="C61" s="4">
        <v>43201</v>
      </c>
      <c r="D61" s="4">
        <v>43203.999305555553</v>
      </c>
      <c r="E61" s="3">
        <f>INT(SARROUILHE[[#This Row],[DATE_DEBUT]])</f>
        <v>43201</v>
      </c>
      <c r="F61" s="3">
        <f>INT(SARROUILHE[[#This Row],[DATE_FIN]])</f>
        <v>43203</v>
      </c>
      <c r="G61"/>
    </row>
    <row r="62" spans="1:7" x14ac:dyDescent="0.25">
      <c r="A62" t="s">
        <v>36</v>
      </c>
      <c r="B62" s="1">
        <v>43167.357268518521</v>
      </c>
      <c r="C62" s="4">
        <v>43200</v>
      </c>
      <c r="D62" s="4">
        <v>43200.999305555553</v>
      </c>
      <c r="E62" s="3">
        <f>INT(SARROUILHE[[#This Row],[DATE_DEBUT]])</f>
        <v>43200</v>
      </c>
      <c r="F62" s="3">
        <f>INT(SARROUILHE[[#This Row],[DATE_FIN]])</f>
        <v>43200</v>
      </c>
      <c r="G62"/>
    </row>
    <row r="63" spans="1:7" x14ac:dyDescent="0.25">
      <c r="A63" t="s">
        <v>36</v>
      </c>
      <c r="B63" s="1">
        <v>43167.357268518521</v>
      </c>
      <c r="C63" s="4">
        <v>43193</v>
      </c>
      <c r="D63" s="4">
        <v>43193.999305555553</v>
      </c>
      <c r="E63" s="3">
        <f>INT(SARROUILHE[[#This Row],[DATE_DEBUT]])</f>
        <v>43193</v>
      </c>
      <c r="F63" s="3">
        <f>INT(SARROUILHE[[#This Row],[DATE_FIN]])</f>
        <v>43193</v>
      </c>
      <c r="G63"/>
    </row>
    <row r="64" spans="1:7" x14ac:dyDescent="0.25">
      <c r="A64" t="s">
        <v>36</v>
      </c>
      <c r="B64" s="1">
        <v>43082.304976851854</v>
      </c>
      <c r="C64" s="4">
        <v>43094</v>
      </c>
      <c r="D64" s="4">
        <v>43103.999305555553</v>
      </c>
      <c r="E64" s="3">
        <f>INT(SARROUILHE[[#This Row],[DATE_DEBUT]])</f>
        <v>43094</v>
      </c>
      <c r="F64" s="3">
        <f>INT(SARROUILHE[[#This Row],[DATE_FIN]])</f>
        <v>43103</v>
      </c>
      <c r="G64"/>
    </row>
    <row r="65" spans="1:7" x14ac:dyDescent="0.25">
      <c r="A65" t="s">
        <v>36</v>
      </c>
      <c r="B65" s="1">
        <v>43088.341539351852</v>
      </c>
      <c r="C65" s="4">
        <v>43091</v>
      </c>
      <c r="D65" s="4">
        <v>43091.999305555553</v>
      </c>
      <c r="E65" s="3">
        <f>INT(SARROUILHE[[#This Row],[DATE_DEBUT]])</f>
        <v>43091</v>
      </c>
      <c r="F65" s="3">
        <f>INT(SARROUILHE[[#This Row],[DATE_FIN]])</f>
        <v>43091</v>
      </c>
      <c r="G65"/>
    </row>
    <row r="66" spans="1:7" x14ac:dyDescent="0.25">
      <c r="A66" t="s">
        <v>36</v>
      </c>
      <c r="B66" s="1">
        <v>42843.539560185185</v>
      </c>
      <c r="C66" s="4">
        <v>43039</v>
      </c>
      <c r="D66" s="4">
        <v>43039.999305555553</v>
      </c>
      <c r="E66" s="3">
        <f>INT(SARROUILHE[[#This Row],[DATE_DEBUT]])</f>
        <v>43039</v>
      </c>
      <c r="F66" s="3">
        <f>INT(SARROUILHE[[#This Row],[DATE_FIN]])</f>
        <v>43039</v>
      </c>
      <c r="G66"/>
    </row>
    <row r="67" spans="1:7" x14ac:dyDescent="0.25">
      <c r="A67" t="s">
        <v>36</v>
      </c>
      <c r="B67" s="1">
        <v>42843.539560185185</v>
      </c>
      <c r="C67" s="4">
        <v>42942</v>
      </c>
      <c r="D67" s="4">
        <v>42958.999305555553</v>
      </c>
      <c r="E67" s="3">
        <f>INT(SARROUILHE[[#This Row],[DATE_DEBUT]])</f>
        <v>42942</v>
      </c>
      <c r="F67" s="3">
        <f>INT(SARROUILHE[[#This Row],[DATE_FIN]])</f>
        <v>42958</v>
      </c>
      <c r="G67"/>
    </row>
    <row r="68" spans="1:7" x14ac:dyDescent="0.25">
      <c r="A68" t="s">
        <v>36</v>
      </c>
      <c r="B68" s="1">
        <v>42843.539560185185</v>
      </c>
      <c r="C68" s="4">
        <v>42941</v>
      </c>
      <c r="D68" s="4">
        <v>42941.999305555553</v>
      </c>
      <c r="E68" s="3">
        <f>INT(SARROUILHE[[#This Row],[DATE_DEBUT]])</f>
        <v>42941</v>
      </c>
      <c r="F68" s="3">
        <f>INT(SARROUILHE[[#This Row],[DATE_FIN]])</f>
        <v>42941</v>
      </c>
      <c r="G68"/>
    </row>
    <row r="69" spans="1:7" x14ac:dyDescent="0.25">
      <c r="A69" t="s">
        <v>36</v>
      </c>
      <c r="B69" s="1">
        <v>42843.539560185185</v>
      </c>
      <c r="C69" s="4">
        <v>42881</v>
      </c>
      <c r="D69" s="4">
        <v>42881.999305555553</v>
      </c>
      <c r="E69" s="3">
        <f>INT(SARROUILHE[[#This Row],[DATE_DEBUT]])</f>
        <v>42881</v>
      </c>
      <c r="F69" s="3">
        <f>INT(SARROUILHE[[#This Row],[DATE_FIN]])</f>
        <v>42881</v>
      </c>
      <c r="G69"/>
    </row>
    <row r="70" spans="1:7" x14ac:dyDescent="0.25">
      <c r="A70" t="s">
        <v>36</v>
      </c>
      <c r="B70" s="1">
        <v>42801.471574074072</v>
      </c>
      <c r="C70" s="4">
        <v>42849</v>
      </c>
      <c r="D70" s="4">
        <v>42853.999305555553</v>
      </c>
      <c r="E70" s="3">
        <f>INT(SARROUILHE[[#This Row],[DATE_DEBUT]])</f>
        <v>42849</v>
      </c>
      <c r="F70" s="3">
        <f>INT(SARROUILHE[[#This Row],[DATE_FIN]])</f>
        <v>42853</v>
      </c>
      <c r="G70"/>
    </row>
    <row r="71" spans="1:7" x14ac:dyDescent="0.25">
      <c r="A71" t="s">
        <v>36</v>
      </c>
      <c r="B71" s="1">
        <v>42717.605740740742</v>
      </c>
      <c r="C71" s="4">
        <v>42730</v>
      </c>
      <c r="D71" s="4">
        <v>42735.999305555553</v>
      </c>
      <c r="E71" s="3">
        <f>INT(SARROUILHE[[#This Row],[DATE_DEBUT]])</f>
        <v>42730</v>
      </c>
      <c r="F71" s="3">
        <f>INT(SARROUILHE[[#This Row],[DATE_FIN]])</f>
        <v>42735</v>
      </c>
      <c r="G71"/>
    </row>
    <row r="72" spans="1:7" x14ac:dyDescent="0.25">
      <c r="A72" t="s">
        <v>36</v>
      </c>
      <c r="B72" s="1">
        <v>42682.317708333336</v>
      </c>
      <c r="C72" s="4">
        <v>42684</v>
      </c>
      <c r="D72" s="4">
        <v>42684.999305555553</v>
      </c>
      <c r="E72" s="3">
        <f>INT(SARROUILHE[[#This Row],[DATE_DEBUT]])</f>
        <v>42684</v>
      </c>
      <c r="F72" s="3">
        <f>INT(SARROUILHE[[#This Row],[DATE_FIN]])</f>
        <v>42684</v>
      </c>
      <c r="G72"/>
    </row>
    <row r="73" spans="1:7" x14ac:dyDescent="0.25">
      <c r="A73" t="s">
        <v>36</v>
      </c>
      <c r="B73" s="1">
        <v>42529.583796296298</v>
      </c>
      <c r="C73" s="4">
        <v>42583</v>
      </c>
      <c r="D73" s="4">
        <v>42594.999305555553</v>
      </c>
      <c r="E73" s="3">
        <f>INT(SARROUILHE[[#This Row],[DATE_DEBUT]])</f>
        <v>42583</v>
      </c>
      <c r="F73" s="3">
        <f>INT(SARROUILHE[[#This Row],[DATE_FIN]])</f>
        <v>42594</v>
      </c>
      <c r="G73"/>
    </row>
    <row r="74" spans="1:7" x14ac:dyDescent="0.25">
      <c r="A74" t="s">
        <v>36</v>
      </c>
      <c r="B74" s="1">
        <v>42549.372858796298</v>
      </c>
      <c r="C74" s="4">
        <v>42579</v>
      </c>
      <c r="D74" s="4">
        <v>42580.999305555553</v>
      </c>
      <c r="E74" s="3">
        <f>INT(SARROUILHE[[#This Row],[DATE_DEBUT]])</f>
        <v>42579</v>
      </c>
      <c r="F74" s="3">
        <f>INT(SARROUILHE[[#This Row],[DATE_FIN]])</f>
        <v>42580</v>
      </c>
      <c r="G74"/>
    </row>
    <row r="75" spans="1:7" x14ac:dyDescent="0.25">
      <c r="A75" t="s">
        <v>36</v>
      </c>
      <c r="B75" s="1">
        <v>42549.373819444445</v>
      </c>
      <c r="C75" s="4">
        <v>42566</v>
      </c>
      <c r="D75" s="4">
        <v>42566.999305555553</v>
      </c>
      <c r="E75" s="3">
        <f>INT(SARROUILHE[[#This Row],[DATE_DEBUT]])</f>
        <v>42566</v>
      </c>
      <c r="F75" s="3">
        <f>INT(SARROUILHE[[#This Row],[DATE_FIN]])</f>
        <v>42566</v>
      </c>
      <c r="G75"/>
    </row>
    <row r="76" spans="1:7" x14ac:dyDescent="0.25">
      <c r="A76" t="s">
        <v>36</v>
      </c>
      <c r="B76" s="1">
        <v>42486.701886574076</v>
      </c>
      <c r="C76" s="4">
        <v>42496</v>
      </c>
      <c r="D76" s="4">
        <v>42496.999305555553</v>
      </c>
      <c r="E76" s="3">
        <f>INT(SARROUILHE[[#This Row],[DATE_DEBUT]])</f>
        <v>42496</v>
      </c>
      <c r="F76" s="3">
        <f>INT(SARROUILHE[[#This Row],[DATE_FIN]])</f>
        <v>42496</v>
      </c>
      <c r="G76"/>
    </row>
    <row r="77" spans="1:7" x14ac:dyDescent="0.25">
      <c r="A77" t="s">
        <v>36</v>
      </c>
      <c r="B77" s="1">
        <v>42416.542916666665</v>
      </c>
      <c r="C77" s="4">
        <v>42479</v>
      </c>
      <c r="D77" s="4">
        <v>42482.999305555553</v>
      </c>
      <c r="E77" s="3">
        <f>INT(SARROUILHE[[#This Row],[DATE_DEBUT]])</f>
        <v>42479</v>
      </c>
      <c r="F77" s="3">
        <f>INT(SARROUILHE[[#This Row],[DATE_FIN]])</f>
        <v>42482</v>
      </c>
      <c r="G77"/>
    </row>
    <row r="78" spans="1:7" x14ac:dyDescent="0.25">
      <c r="A78" t="s">
        <v>36</v>
      </c>
      <c r="B78" s="1">
        <v>42465.404432870368</v>
      </c>
      <c r="C78" s="4">
        <v>42458</v>
      </c>
      <c r="D78" s="4">
        <v>42458.999305555553</v>
      </c>
      <c r="E78" s="3">
        <f>INT(SARROUILHE[[#This Row],[DATE_DEBUT]])</f>
        <v>42458</v>
      </c>
      <c r="F78" s="3">
        <f>INT(SARROUILHE[[#This Row],[DATE_FIN]])</f>
        <v>42458</v>
      </c>
      <c r="G78"/>
    </row>
    <row r="79" spans="1:7" x14ac:dyDescent="0.25">
      <c r="A79" t="s">
        <v>36</v>
      </c>
      <c r="B79" s="1">
        <v>42445.613969907405</v>
      </c>
      <c r="C79" s="4">
        <v>42447</v>
      </c>
      <c r="D79" s="4">
        <v>42447.999305555553</v>
      </c>
      <c r="E79" s="3">
        <f>INT(SARROUILHE[[#This Row],[DATE_DEBUT]])</f>
        <v>42447</v>
      </c>
      <c r="F79" s="3">
        <f>INT(SARROUILHE[[#This Row],[DATE_FIN]])</f>
        <v>42447</v>
      </c>
      <c r="G79"/>
    </row>
    <row r="80" spans="1:7" x14ac:dyDescent="0.25">
      <c r="A80" t="s">
        <v>36</v>
      </c>
      <c r="B80" s="1">
        <v>42349.703425925924</v>
      </c>
      <c r="C80" s="4">
        <v>42362</v>
      </c>
      <c r="D80" s="4">
        <v>42372.999305555553</v>
      </c>
      <c r="E80" s="3">
        <f>INT(SARROUILHE[[#This Row],[DATE_DEBUT]])</f>
        <v>42362</v>
      </c>
      <c r="F80" s="3">
        <f>INT(SARROUILHE[[#This Row],[DATE_FIN]])</f>
        <v>42372</v>
      </c>
      <c r="G80"/>
    </row>
    <row r="81" spans="1:7" x14ac:dyDescent="0.25">
      <c r="A81" t="s">
        <v>36</v>
      </c>
      <c r="B81" s="1">
        <v>42291.345706018517</v>
      </c>
      <c r="C81" s="4">
        <v>42306</v>
      </c>
      <c r="D81" s="4">
        <v>42307.999305555553</v>
      </c>
      <c r="E81" s="3">
        <f>INT(SARROUILHE[[#This Row],[DATE_DEBUT]])</f>
        <v>42306</v>
      </c>
      <c r="F81" s="3">
        <f>INT(SARROUILHE[[#This Row],[DATE_FIN]])</f>
        <v>42307</v>
      </c>
      <c r="G81"/>
    </row>
    <row r="82" spans="1:7" x14ac:dyDescent="0.25">
      <c r="A82" t="s">
        <v>36</v>
      </c>
      <c r="B82" s="1">
        <v>42192.306585648148</v>
      </c>
      <c r="C82" s="4">
        <v>42213</v>
      </c>
      <c r="D82" s="4">
        <v>42230.999305555553</v>
      </c>
      <c r="E82" s="3">
        <f>INT(SARROUILHE[[#This Row],[DATE_DEBUT]])</f>
        <v>42213</v>
      </c>
      <c r="F82" s="3">
        <f>INT(SARROUILHE[[#This Row],[DATE_FIN]])</f>
        <v>42230</v>
      </c>
      <c r="G82"/>
    </row>
    <row r="83" spans="1:7" x14ac:dyDescent="0.25">
      <c r="A83" t="s">
        <v>36</v>
      </c>
      <c r="B83" s="1">
        <v>42150.640185185184</v>
      </c>
      <c r="C83" s="4">
        <v>42145</v>
      </c>
      <c r="D83" s="4">
        <v>42145.999305555553</v>
      </c>
      <c r="E83" s="3">
        <f>INT(SARROUILHE[[#This Row],[DATE_DEBUT]])</f>
        <v>42145</v>
      </c>
      <c r="F83" s="3">
        <f>INT(SARROUILHE[[#This Row],[DATE_FIN]])</f>
        <v>42145</v>
      </c>
      <c r="G83"/>
    </row>
    <row r="84" spans="1:7" x14ac:dyDescent="0.25">
      <c r="A84" t="s">
        <v>36</v>
      </c>
      <c r="B84" s="1">
        <v>42124.625347222223</v>
      </c>
      <c r="C84" s="4">
        <v>42139</v>
      </c>
      <c r="D84" s="4">
        <v>42139.999305555553</v>
      </c>
      <c r="E84" s="3">
        <f>INT(SARROUILHE[[#This Row],[DATE_DEBUT]])</f>
        <v>42139</v>
      </c>
      <c r="F84" s="3">
        <f>INT(SARROUILHE[[#This Row],[DATE_FIN]])</f>
        <v>42139</v>
      </c>
      <c r="G84"/>
    </row>
    <row r="85" spans="1:7" x14ac:dyDescent="0.25">
      <c r="A85" t="s">
        <v>36</v>
      </c>
      <c r="B85" s="1">
        <v>42045.383483796293</v>
      </c>
      <c r="C85" s="4">
        <v>42114</v>
      </c>
      <c r="D85" s="4">
        <v>42118.999305555553</v>
      </c>
      <c r="E85" s="3">
        <f>INT(SARROUILHE[[#This Row],[DATE_DEBUT]])</f>
        <v>42114</v>
      </c>
      <c r="F85" s="3">
        <f>INT(SARROUILHE[[#This Row],[DATE_FIN]])</f>
        <v>42118</v>
      </c>
      <c r="G85"/>
    </row>
    <row r="86" spans="1:7" x14ac:dyDescent="0.25">
      <c r="A86" t="s">
        <v>36</v>
      </c>
      <c r="B86" s="1">
        <v>41970.651932870373</v>
      </c>
      <c r="C86" s="4">
        <v>42002</v>
      </c>
      <c r="D86" s="4">
        <v>42006.999305555553</v>
      </c>
      <c r="E86" s="3">
        <f>INT(SARROUILHE[[#This Row],[DATE_DEBUT]])</f>
        <v>42002</v>
      </c>
      <c r="F86" s="3">
        <f>INT(SARROUILHE[[#This Row],[DATE_FIN]])</f>
        <v>42006</v>
      </c>
      <c r="G86"/>
    </row>
    <row r="87" spans="1:7" x14ac:dyDescent="0.25">
      <c r="A87" t="s">
        <v>36</v>
      </c>
      <c r="B87" s="1">
        <v>41991.334999999999</v>
      </c>
      <c r="C87" s="4">
        <v>41997.534722222219</v>
      </c>
      <c r="D87" s="4">
        <v>41997.708333333336</v>
      </c>
      <c r="E87" s="3">
        <f>INT(SARROUILHE[[#This Row],[DATE_DEBUT]])</f>
        <v>41997</v>
      </c>
      <c r="F87" s="3">
        <f>INT(SARROUILHE[[#This Row],[DATE_FIN]])</f>
        <v>41997</v>
      </c>
      <c r="G87"/>
    </row>
    <row r="88" spans="1:7" x14ac:dyDescent="0.25">
      <c r="A88" t="s">
        <v>36</v>
      </c>
      <c r="B88" s="1">
        <v>41947.320115740738</v>
      </c>
      <c r="C88" s="4">
        <v>41953</v>
      </c>
      <c r="D88" s="4">
        <v>41953.999305555553</v>
      </c>
      <c r="E88" s="3">
        <f>INT(SARROUILHE[[#This Row],[DATE_DEBUT]])</f>
        <v>41953</v>
      </c>
      <c r="F88" s="3">
        <f>INT(SARROUILHE[[#This Row],[DATE_FIN]])</f>
        <v>41953</v>
      </c>
      <c r="G88"/>
    </row>
    <row r="89" spans="1:7" x14ac:dyDescent="0.25">
      <c r="A89" t="s">
        <v>36</v>
      </c>
      <c r="B89" s="1">
        <v>41829.295358796298</v>
      </c>
      <c r="C89" s="4">
        <v>41863</v>
      </c>
      <c r="D89" s="4">
        <v>41863.999305555553</v>
      </c>
      <c r="E89" s="3">
        <f>INT(SARROUILHE[[#This Row],[DATE_DEBUT]])</f>
        <v>41863</v>
      </c>
      <c r="F89" s="3">
        <f>INT(SARROUILHE[[#This Row],[DATE_FIN]])</f>
        <v>41863</v>
      </c>
      <c r="G89"/>
    </row>
    <row r="90" spans="1:7" x14ac:dyDescent="0.25">
      <c r="A90" t="s">
        <v>36</v>
      </c>
      <c r="B90" s="1">
        <v>41823.296817129631</v>
      </c>
      <c r="C90" s="4">
        <v>41841</v>
      </c>
      <c r="D90" s="4">
        <v>41858.999305555553</v>
      </c>
      <c r="E90" s="3">
        <f>INT(SARROUILHE[[#This Row],[DATE_DEBUT]])</f>
        <v>41841</v>
      </c>
      <c r="F90" s="3">
        <f>INT(SARROUILHE[[#This Row],[DATE_FIN]])</f>
        <v>41858</v>
      </c>
      <c r="G90"/>
    </row>
    <row r="91" spans="1:7" x14ac:dyDescent="0.25">
      <c r="A91" t="s">
        <v>36</v>
      </c>
      <c r="B91" s="1">
        <v>41766.564768518518</v>
      </c>
      <c r="C91" s="4">
        <v>41799</v>
      </c>
      <c r="D91" s="4">
        <v>41803.999305555553</v>
      </c>
      <c r="E91" s="3">
        <f>INT(SARROUILHE[[#This Row],[DATE_DEBUT]])</f>
        <v>41799</v>
      </c>
      <c r="F91" s="3">
        <f>INT(SARROUILHE[[#This Row],[DATE_FIN]])</f>
        <v>41803</v>
      </c>
      <c r="G91"/>
    </row>
    <row r="92" spans="1:7" x14ac:dyDescent="0.25">
      <c r="A92" t="s">
        <v>36</v>
      </c>
      <c r="B92" s="1">
        <v>41746.585011574076</v>
      </c>
      <c r="C92" s="4">
        <v>41768</v>
      </c>
      <c r="D92" s="4">
        <v>41768.999305555553</v>
      </c>
      <c r="E92" s="3">
        <f>INT(SARROUILHE[[#This Row],[DATE_DEBUT]])</f>
        <v>41768</v>
      </c>
      <c r="F92" s="3">
        <f>INT(SARROUILHE[[#This Row],[DATE_FIN]])</f>
        <v>41768</v>
      </c>
      <c r="G92"/>
    </row>
    <row r="93" spans="1:7" x14ac:dyDescent="0.25">
      <c r="A93" t="s">
        <v>36</v>
      </c>
      <c r="B93" s="1">
        <v>41724.302673611113</v>
      </c>
      <c r="C93" s="4">
        <v>41750</v>
      </c>
      <c r="D93" s="4">
        <v>41757.999305555553</v>
      </c>
      <c r="E93" s="3">
        <f>INT(SARROUILHE[[#This Row],[DATE_DEBUT]])</f>
        <v>41750</v>
      </c>
      <c r="F93" s="3">
        <f>INT(SARROUILHE[[#This Row],[DATE_FIN]])</f>
        <v>41757</v>
      </c>
      <c r="G93"/>
    </row>
    <row r="94" spans="1:7" x14ac:dyDescent="0.25">
      <c r="A94" t="s">
        <v>36</v>
      </c>
      <c r="B94" s="1">
        <v>41598.604641203703</v>
      </c>
      <c r="C94" s="4">
        <v>41634</v>
      </c>
      <c r="D94" s="4">
        <v>41642.999305555553</v>
      </c>
      <c r="E94" s="3">
        <f>INT(SARROUILHE[[#This Row],[DATE_DEBUT]])</f>
        <v>41634</v>
      </c>
      <c r="F94" s="3">
        <f>INT(SARROUILHE[[#This Row],[DATE_FIN]])</f>
        <v>41642</v>
      </c>
      <c r="G94"/>
    </row>
    <row r="95" spans="1:7" x14ac:dyDescent="0.25">
      <c r="A95" t="s">
        <v>36</v>
      </c>
      <c r="B95" s="1">
        <v>41576.586770833332</v>
      </c>
      <c r="C95" s="4">
        <v>41590</v>
      </c>
      <c r="D95" s="4">
        <v>41590.999305555553</v>
      </c>
      <c r="E95" s="3">
        <f>INT(SARROUILHE[[#This Row],[DATE_DEBUT]])</f>
        <v>41590</v>
      </c>
      <c r="F95" s="3">
        <f>INT(SARROUILHE[[#This Row],[DATE_FIN]])</f>
        <v>41590</v>
      </c>
      <c r="G95"/>
    </row>
    <row r="96" spans="1:7" x14ac:dyDescent="0.25">
      <c r="A96" t="s">
        <v>36</v>
      </c>
      <c r="B96" s="1">
        <v>41478.476134259261</v>
      </c>
      <c r="C96" s="4">
        <v>41513</v>
      </c>
      <c r="D96" s="4">
        <v>41514.999305555553</v>
      </c>
      <c r="E96" s="3">
        <f>INT(SARROUILHE[[#This Row],[DATE_DEBUT]])</f>
        <v>41513</v>
      </c>
      <c r="F96" s="3">
        <f>INT(SARROUILHE[[#This Row],[DATE_FIN]])</f>
        <v>41514</v>
      </c>
      <c r="G96"/>
    </row>
    <row r="97" spans="1:7" x14ac:dyDescent="0.25">
      <c r="A97" t="s">
        <v>36</v>
      </c>
      <c r="B97" s="1">
        <v>41458.590821759259</v>
      </c>
      <c r="C97" s="4">
        <v>41484</v>
      </c>
      <c r="D97" s="4">
        <v>41495.999305555553</v>
      </c>
      <c r="E97" s="3">
        <f>INT(SARROUILHE[[#This Row],[DATE_DEBUT]])</f>
        <v>41484</v>
      </c>
      <c r="F97" s="3">
        <f>INT(SARROUILHE[[#This Row],[DATE_FIN]])</f>
        <v>41495</v>
      </c>
      <c r="G97"/>
    </row>
    <row r="98" spans="1:7" x14ac:dyDescent="0.25">
      <c r="A98" t="s">
        <v>36</v>
      </c>
      <c r="B98" s="1">
        <v>41471.539317129631</v>
      </c>
      <c r="C98" s="4">
        <v>41477</v>
      </c>
      <c r="D98" s="4">
        <v>41477.999305555553</v>
      </c>
      <c r="E98" s="3">
        <f>INT(SARROUILHE[[#This Row],[DATE_DEBUT]])</f>
        <v>41477</v>
      </c>
      <c r="F98" s="3">
        <f>INT(SARROUILHE[[#This Row],[DATE_FIN]])</f>
        <v>41477</v>
      </c>
      <c r="G98"/>
    </row>
    <row r="99" spans="1:7" x14ac:dyDescent="0.25">
      <c r="A99" t="s">
        <v>36</v>
      </c>
      <c r="B99" s="1">
        <v>41429.313206018516</v>
      </c>
      <c r="C99" s="4">
        <v>41418</v>
      </c>
      <c r="D99" s="4">
        <v>41418.999305555553</v>
      </c>
      <c r="E99" s="3">
        <f>INT(SARROUILHE[[#This Row],[DATE_DEBUT]])</f>
        <v>41418</v>
      </c>
      <c r="F99" s="3">
        <f>INT(SARROUILHE[[#This Row],[DATE_FIN]])</f>
        <v>41418</v>
      </c>
      <c r="G99"/>
    </row>
    <row r="100" spans="1:7" x14ac:dyDescent="0.25">
      <c r="A100" t="s">
        <v>36</v>
      </c>
      <c r="B100" s="1">
        <v>41387.305138888885</v>
      </c>
      <c r="C100" s="4">
        <v>41404</v>
      </c>
      <c r="D100" s="4">
        <v>41404.999305555553</v>
      </c>
      <c r="E100" s="3">
        <f>INT(SARROUILHE[[#This Row],[DATE_DEBUT]])</f>
        <v>41404</v>
      </c>
      <c r="F100" s="3">
        <f>INT(SARROUILHE[[#This Row],[DATE_FIN]])</f>
        <v>41404</v>
      </c>
      <c r="G100"/>
    </row>
    <row r="101" spans="1:7" x14ac:dyDescent="0.25">
      <c r="A101" t="s">
        <v>36</v>
      </c>
      <c r="B101" s="1">
        <v>41387.304467592592</v>
      </c>
      <c r="C101" s="4">
        <v>41393</v>
      </c>
      <c r="D101" s="4">
        <v>41397.999305555553</v>
      </c>
      <c r="E101" s="3">
        <f>INT(SARROUILHE[[#This Row],[DATE_DEBUT]])</f>
        <v>41393</v>
      </c>
      <c r="F101" s="3">
        <f>INT(SARROUILHE[[#This Row],[DATE_FIN]])</f>
        <v>41397</v>
      </c>
      <c r="G101"/>
    </row>
    <row r="102" spans="1:7" x14ac:dyDescent="0.25">
      <c r="A102" t="s">
        <v>36</v>
      </c>
      <c r="B102" s="1">
        <v>41317.293634259258</v>
      </c>
      <c r="C102" s="4">
        <v>41325</v>
      </c>
      <c r="D102" s="4">
        <v>41325.999305555553</v>
      </c>
      <c r="E102" s="3">
        <f>INT(SARROUILHE[[#This Row],[DATE_DEBUT]])</f>
        <v>41325</v>
      </c>
      <c r="F102" s="3">
        <f>INT(SARROUILHE[[#This Row],[DATE_FIN]])</f>
        <v>41325</v>
      </c>
      <c r="G102"/>
    </row>
    <row r="103" spans="1:7" x14ac:dyDescent="0.25">
      <c r="A103" t="s">
        <v>36</v>
      </c>
      <c r="B103" s="1">
        <v>41318.295474537037</v>
      </c>
      <c r="C103" s="4">
        <v>41324</v>
      </c>
      <c r="D103" s="4">
        <v>41324.999305555553</v>
      </c>
      <c r="E103" s="3">
        <f>INT(SARROUILHE[[#This Row],[DATE_DEBUT]])</f>
        <v>41324</v>
      </c>
      <c r="F103" s="3">
        <f>INT(SARROUILHE[[#This Row],[DATE_FIN]])</f>
        <v>41324</v>
      </c>
      <c r="G103"/>
    </row>
    <row r="104" spans="1:7" x14ac:dyDescent="0.25">
      <c r="A104" t="s">
        <v>36</v>
      </c>
      <c r="B104" s="1">
        <v>41248.330925925926</v>
      </c>
      <c r="C104" s="4">
        <v>41267</v>
      </c>
      <c r="D104" s="4">
        <v>41270.999305555553</v>
      </c>
      <c r="E104" s="3">
        <f>INT(SARROUILHE[[#This Row],[DATE_DEBUT]])</f>
        <v>41267</v>
      </c>
      <c r="F104" s="3">
        <f>INT(SARROUILHE[[#This Row],[DATE_FIN]])</f>
        <v>41270</v>
      </c>
      <c r="G104"/>
    </row>
    <row r="105" spans="1:7" x14ac:dyDescent="0.25">
      <c r="A105" t="s">
        <v>36</v>
      </c>
      <c r="B105" s="1">
        <v>41248.330428240741</v>
      </c>
      <c r="C105" s="4">
        <v>41260</v>
      </c>
      <c r="D105" s="4">
        <v>41262.999305555553</v>
      </c>
      <c r="E105" s="3">
        <f>INT(SARROUILHE[[#This Row],[DATE_DEBUT]])</f>
        <v>41260</v>
      </c>
      <c r="F105" s="3">
        <f>INT(SARROUILHE[[#This Row],[DATE_FIN]])</f>
        <v>41262</v>
      </c>
      <c r="G105"/>
    </row>
    <row r="106" spans="1:7" x14ac:dyDescent="0.25">
      <c r="A106" t="s">
        <v>36</v>
      </c>
      <c r="B106" s="1">
        <v>41009.570972222224</v>
      </c>
      <c r="C106" s="4">
        <v>41120</v>
      </c>
      <c r="D106" s="4">
        <v>41131.999305555553</v>
      </c>
      <c r="E106" s="3">
        <f>INT(SARROUILHE[[#This Row],[DATE_DEBUT]])</f>
        <v>41120</v>
      </c>
      <c r="F106" s="3">
        <f>INT(SARROUILHE[[#This Row],[DATE_FIN]])</f>
        <v>41131</v>
      </c>
      <c r="G106"/>
    </row>
    <row r="107" spans="1:7" x14ac:dyDescent="0.25">
      <c r="A107" t="s">
        <v>36</v>
      </c>
      <c r="B107" s="1">
        <v>41031.316782407404</v>
      </c>
      <c r="C107" s="4">
        <v>41043</v>
      </c>
      <c r="D107" s="4">
        <v>41044.999305555553</v>
      </c>
      <c r="E107" s="3">
        <f>INT(SARROUILHE[[#This Row],[DATE_DEBUT]])</f>
        <v>41043</v>
      </c>
      <c r="F107" s="3">
        <f>INT(SARROUILHE[[#This Row],[DATE_FIN]])</f>
        <v>41044</v>
      </c>
      <c r="G107"/>
    </row>
    <row r="108" spans="1:7" x14ac:dyDescent="0.25">
      <c r="A108" t="s">
        <v>36</v>
      </c>
      <c r="B108" s="1">
        <v>41009.572592592594</v>
      </c>
      <c r="C108" s="4">
        <v>41029</v>
      </c>
      <c r="D108" s="4">
        <v>41029.999305555553</v>
      </c>
      <c r="E108" s="3">
        <f>INT(SARROUILHE[[#This Row],[DATE_DEBUT]])</f>
        <v>41029</v>
      </c>
      <c r="F108" s="3">
        <f>INT(SARROUILHE[[#This Row],[DATE_FIN]])</f>
        <v>41029</v>
      </c>
      <c r="G108"/>
    </row>
    <row r="109" spans="1:7" x14ac:dyDescent="0.25">
      <c r="A109" t="s">
        <v>36</v>
      </c>
      <c r="B109" s="1">
        <v>40995.485706018517</v>
      </c>
      <c r="C109" s="4">
        <v>41001</v>
      </c>
      <c r="D109" s="4">
        <v>41002.999305555553</v>
      </c>
      <c r="E109" s="3">
        <f>INT(SARROUILHE[[#This Row],[DATE_DEBUT]])</f>
        <v>41001</v>
      </c>
      <c r="F109" s="3">
        <f>INT(SARROUILHE[[#This Row],[DATE_FIN]])</f>
        <v>41002</v>
      </c>
      <c r="G109"/>
    </row>
    <row r="110" spans="1:7" x14ac:dyDescent="0.25">
      <c r="A110" t="s">
        <v>36</v>
      </c>
      <c r="B110" s="1">
        <v>40914.605949074074</v>
      </c>
      <c r="C110" s="4">
        <v>40926</v>
      </c>
      <c r="D110" s="4">
        <v>40926.999305555553</v>
      </c>
      <c r="E110" s="3">
        <f>INT(SARROUILHE[[#This Row],[DATE_DEBUT]])</f>
        <v>40926</v>
      </c>
      <c r="F110" s="3">
        <f>INT(SARROUILHE[[#This Row],[DATE_FIN]])</f>
        <v>40926</v>
      </c>
      <c r="G110"/>
    </row>
    <row r="111" spans="1:7" x14ac:dyDescent="0.25">
      <c r="A111" t="s">
        <v>36</v>
      </c>
      <c r="B111" s="1">
        <v>40877.431851851848</v>
      </c>
      <c r="C111" s="4">
        <v>40903</v>
      </c>
      <c r="D111" s="4">
        <v>40907.999305555553</v>
      </c>
      <c r="E111" s="3">
        <f>INT(SARROUILHE[[#This Row],[DATE_DEBUT]])</f>
        <v>40903</v>
      </c>
      <c r="F111" s="3">
        <f>INT(SARROUILHE[[#This Row],[DATE_FIN]])</f>
        <v>40907</v>
      </c>
      <c r="G111"/>
    </row>
    <row r="112" spans="1:7" x14ac:dyDescent="0.25">
      <c r="A112" t="s">
        <v>36</v>
      </c>
      <c r="B112" s="1">
        <v>40842.540625000001</v>
      </c>
      <c r="C112" s="4">
        <v>40861</v>
      </c>
      <c r="D112" s="4">
        <v>40861.999305555553</v>
      </c>
      <c r="E112" s="3">
        <f>INT(SARROUILHE[[#This Row],[DATE_DEBUT]])</f>
        <v>40861</v>
      </c>
      <c r="F112" s="3">
        <f>INT(SARROUILHE[[#This Row],[DATE_FIN]])</f>
        <v>40861</v>
      </c>
      <c r="G112"/>
    </row>
    <row r="113" spans="1:7" x14ac:dyDescent="0.25">
      <c r="A113" t="s">
        <v>36</v>
      </c>
      <c r="B113" s="1">
        <v>40742.320034722223</v>
      </c>
      <c r="C113" s="4">
        <v>40777</v>
      </c>
      <c r="D113" s="4">
        <v>40780.999305555553</v>
      </c>
      <c r="E113" s="3">
        <f>INT(SARROUILHE[[#This Row],[DATE_DEBUT]])</f>
        <v>40777</v>
      </c>
      <c r="F113" s="3">
        <f>INT(SARROUILHE[[#This Row],[DATE_FIN]])</f>
        <v>40780</v>
      </c>
      <c r="G113"/>
    </row>
    <row r="114" spans="1:7" x14ac:dyDescent="0.25">
      <c r="A114" t="s">
        <v>36</v>
      </c>
      <c r="B114" s="1">
        <v>40742.317233796297</v>
      </c>
      <c r="C114" s="4">
        <v>40757</v>
      </c>
      <c r="D114" s="4">
        <v>40766.999305555553</v>
      </c>
      <c r="E114" s="3">
        <f>INT(SARROUILHE[[#This Row],[DATE_DEBUT]])</f>
        <v>40757</v>
      </c>
      <c r="F114" s="3">
        <f>INT(SARROUILHE[[#This Row],[DATE_FIN]])</f>
        <v>40766</v>
      </c>
      <c r="G114"/>
    </row>
    <row r="115" spans="1:7" x14ac:dyDescent="0.25">
      <c r="A115" t="s">
        <v>36</v>
      </c>
      <c r="B115" s="1">
        <v>40662.294004629628</v>
      </c>
      <c r="C115" s="4">
        <v>40707</v>
      </c>
      <c r="D115" s="4">
        <v>40707.999305555553</v>
      </c>
      <c r="E115" s="3">
        <f>INT(SARROUILHE[[#This Row],[DATE_DEBUT]])</f>
        <v>40707</v>
      </c>
      <c r="F115" s="3">
        <f>INT(SARROUILHE[[#This Row],[DATE_FIN]])</f>
        <v>40707</v>
      </c>
      <c r="G115"/>
    </row>
    <row r="116" spans="1:7" x14ac:dyDescent="0.25">
      <c r="A116" t="s">
        <v>36</v>
      </c>
      <c r="B116" s="1">
        <v>40654.558564814812</v>
      </c>
      <c r="C116" s="4">
        <v>40676</v>
      </c>
      <c r="D116" s="4">
        <v>40676.999305555553</v>
      </c>
      <c r="E116" s="3">
        <f>INT(SARROUILHE[[#This Row],[DATE_DEBUT]])</f>
        <v>40676</v>
      </c>
      <c r="F116" s="3">
        <f>INT(SARROUILHE[[#This Row],[DATE_FIN]])</f>
        <v>40676</v>
      </c>
      <c r="G116"/>
    </row>
    <row r="117" spans="1:7" x14ac:dyDescent="0.25">
      <c r="A117" t="s">
        <v>36</v>
      </c>
      <c r="B117" s="1">
        <v>40569.533460648148</v>
      </c>
      <c r="C117" s="4">
        <v>40603</v>
      </c>
      <c r="D117" s="4">
        <v>40606.999305555553</v>
      </c>
      <c r="E117" s="3">
        <f>INT(SARROUILHE[[#This Row],[DATE_DEBUT]])</f>
        <v>40603</v>
      </c>
      <c r="F117" s="3">
        <f>INT(SARROUILHE[[#This Row],[DATE_FIN]])</f>
        <v>40606</v>
      </c>
      <c r="G117"/>
    </row>
    <row r="118" spans="1:7" x14ac:dyDescent="0.25">
      <c r="A118" t="s">
        <v>36</v>
      </c>
      <c r="B118" s="1">
        <v>40522.478958333333</v>
      </c>
      <c r="C118" s="4">
        <v>40539</v>
      </c>
      <c r="D118" s="4">
        <v>40543.999305555553</v>
      </c>
      <c r="E118" s="3">
        <f>INT(SARROUILHE[[#This Row],[DATE_DEBUT]])</f>
        <v>40539</v>
      </c>
      <c r="F118" s="3">
        <f>INT(SARROUILHE[[#This Row],[DATE_FIN]])</f>
        <v>40543</v>
      </c>
      <c r="G118"/>
    </row>
    <row r="119" spans="1:7" x14ac:dyDescent="0.25">
      <c r="A119" t="s">
        <v>36</v>
      </c>
      <c r="B119" s="1">
        <v>40339.679629629631</v>
      </c>
      <c r="C119" s="4">
        <v>40392</v>
      </c>
      <c r="D119" s="4">
        <v>40410.999305555553</v>
      </c>
      <c r="E119" s="3">
        <f>INT(SARROUILHE[[#This Row],[DATE_DEBUT]])</f>
        <v>40392</v>
      </c>
      <c r="F119" s="3">
        <f>INT(SARROUILHE[[#This Row],[DATE_FIN]])</f>
        <v>40410</v>
      </c>
      <c r="G119"/>
    </row>
    <row r="120" spans="1:7" x14ac:dyDescent="0.25">
      <c r="A120" t="s">
        <v>36</v>
      </c>
      <c r="B120" s="1">
        <v>40164.619004629632</v>
      </c>
      <c r="C120" s="4">
        <v>40171</v>
      </c>
      <c r="D120" s="4">
        <v>40181.999305555553</v>
      </c>
      <c r="E120" s="3">
        <f>INT(SARROUILHE[[#This Row],[DATE_DEBUT]])</f>
        <v>40171</v>
      </c>
      <c r="F120" s="3">
        <f>INT(SARROUILHE[[#This Row],[DATE_FIN]])</f>
        <v>40181</v>
      </c>
      <c r="G120"/>
    </row>
    <row r="121" spans="1:7" x14ac:dyDescent="0.25">
      <c r="A121" t="s">
        <v>36</v>
      </c>
      <c r="B121" s="1">
        <v>40003.621817129628</v>
      </c>
      <c r="C121" s="4">
        <v>40028</v>
      </c>
      <c r="D121" s="4">
        <v>40048.999305555553</v>
      </c>
      <c r="E121" s="3">
        <f>INT(SARROUILHE[[#This Row],[DATE_DEBUT]])</f>
        <v>40028</v>
      </c>
      <c r="F121" s="3">
        <f>INT(SARROUILHE[[#This Row],[DATE_FIN]])</f>
        <v>40048</v>
      </c>
      <c r="G121"/>
    </row>
    <row r="122" spans="1:7" x14ac:dyDescent="0.25">
      <c r="A122" t="s">
        <v>36</v>
      </c>
      <c r="B122" s="1">
        <v>40003.621481481481</v>
      </c>
      <c r="C122" s="4">
        <v>40007</v>
      </c>
      <c r="D122" s="4">
        <v>40007.999305555553</v>
      </c>
      <c r="E122" s="3">
        <f>INT(SARROUILHE[[#This Row],[DATE_DEBUT]])</f>
        <v>40007</v>
      </c>
      <c r="F122" s="3">
        <f>INT(SARROUILHE[[#This Row],[DATE_FIN]])</f>
        <v>40007</v>
      </c>
      <c r="G122"/>
    </row>
    <row r="123" spans="1:7" x14ac:dyDescent="0.25">
      <c r="A123" t="s">
        <v>36</v>
      </c>
      <c r="B123" s="1">
        <v>39946.66202546296</v>
      </c>
      <c r="C123" s="4">
        <v>39987</v>
      </c>
      <c r="D123" s="4">
        <v>39990.999305555553</v>
      </c>
      <c r="E123" s="3">
        <f>INT(SARROUILHE[[#This Row],[DATE_DEBUT]])</f>
        <v>39987</v>
      </c>
      <c r="F123" s="3">
        <f>INT(SARROUILHE[[#This Row],[DATE_FIN]])</f>
        <v>39990</v>
      </c>
      <c r="G123"/>
    </row>
    <row r="124" spans="1:7" x14ac:dyDescent="0.25">
      <c r="A124" t="s">
        <v>36</v>
      </c>
      <c r="B124" s="1">
        <v>39940.298495370371</v>
      </c>
      <c r="C124" s="4">
        <v>39962</v>
      </c>
      <c r="D124" s="4">
        <v>39962.999305555553</v>
      </c>
      <c r="E124" s="3">
        <f>INT(SARROUILHE[[#This Row],[DATE_DEBUT]])</f>
        <v>39962</v>
      </c>
      <c r="F124" s="3">
        <f>INT(SARROUILHE[[#This Row],[DATE_FIN]])</f>
        <v>39962</v>
      </c>
      <c r="G124"/>
    </row>
    <row r="125" spans="1:7" x14ac:dyDescent="0.25">
      <c r="A125" t="s">
        <v>36</v>
      </c>
      <c r="B125" s="1">
        <v>39945.563136574077</v>
      </c>
      <c r="C125" s="4">
        <v>39951</v>
      </c>
      <c r="D125" s="4">
        <v>39951.999305555553</v>
      </c>
      <c r="E125" s="3">
        <f>INT(SARROUILHE[[#This Row],[DATE_DEBUT]])</f>
        <v>39951</v>
      </c>
      <c r="F125" s="3">
        <f>INT(SARROUILHE[[#This Row],[DATE_FIN]])</f>
        <v>39951</v>
      </c>
      <c r="G125"/>
    </row>
    <row r="126" spans="1:7" x14ac:dyDescent="0.25">
      <c r="A126" t="s">
        <v>36</v>
      </c>
      <c r="B126" s="1">
        <v>39918.392291666663</v>
      </c>
      <c r="C126" s="4">
        <v>39923</v>
      </c>
      <c r="D126" s="4">
        <v>39923.999305555553</v>
      </c>
      <c r="E126" s="3">
        <f>INT(SARROUILHE[[#This Row],[DATE_DEBUT]])</f>
        <v>39923</v>
      </c>
      <c r="F126" s="3">
        <f>INT(SARROUILHE[[#This Row],[DATE_FIN]])</f>
        <v>39923</v>
      </c>
      <c r="G126"/>
    </row>
    <row r="127" spans="1:7" x14ac:dyDescent="0.25">
      <c r="A127" t="s">
        <v>36</v>
      </c>
      <c r="B127" s="1">
        <v>39919.302858796298</v>
      </c>
      <c r="C127" s="4">
        <v>39920</v>
      </c>
      <c r="D127" s="4">
        <v>39920.999305555553</v>
      </c>
      <c r="E127" s="3">
        <f>INT(SARROUILHE[[#This Row],[DATE_DEBUT]])</f>
        <v>39920</v>
      </c>
      <c r="F127" s="3">
        <f>INT(SARROUILHE[[#This Row],[DATE_FIN]])</f>
        <v>39920</v>
      </c>
      <c r="G127"/>
    </row>
    <row r="128" spans="1:7" x14ac:dyDescent="0.25">
      <c r="A128" t="s">
        <v>36</v>
      </c>
      <c r="B128" s="1">
        <v>39799.302499999998</v>
      </c>
      <c r="C128" s="4">
        <v>39808</v>
      </c>
      <c r="D128" s="4">
        <v>39815.999305555553</v>
      </c>
      <c r="E128" s="3">
        <f>INT(SARROUILHE[[#This Row],[DATE_DEBUT]])</f>
        <v>39808</v>
      </c>
      <c r="F128" s="3">
        <f>INT(SARROUILHE[[#This Row],[DATE_FIN]])</f>
        <v>39815</v>
      </c>
      <c r="G128"/>
    </row>
    <row r="129" spans="7:7" x14ac:dyDescent="0.25">
      <c r="G129"/>
    </row>
    <row r="130" spans="7:7" x14ac:dyDescent="0.25">
      <c r="G130"/>
    </row>
    <row r="131" spans="7:7" x14ac:dyDescent="0.25">
      <c r="G131"/>
    </row>
    <row r="132" spans="7:7" x14ac:dyDescent="0.25">
      <c r="G132"/>
    </row>
    <row r="133" spans="7:7" x14ac:dyDescent="0.25">
      <c r="G133"/>
    </row>
    <row r="134" spans="7:7" x14ac:dyDescent="0.25">
      <c r="G134"/>
    </row>
    <row r="135" spans="7:7" x14ac:dyDescent="0.25">
      <c r="G135"/>
    </row>
    <row r="136" spans="7:7" x14ac:dyDescent="0.25">
      <c r="G136"/>
    </row>
    <row r="137" spans="7:7" x14ac:dyDescent="0.25">
      <c r="G137"/>
    </row>
    <row r="138" spans="7:7" x14ac:dyDescent="0.25">
      <c r="G138"/>
    </row>
    <row r="139" spans="7:7" x14ac:dyDescent="0.25">
      <c r="G139"/>
    </row>
    <row r="140" spans="7:7" x14ac:dyDescent="0.25">
      <c r="G140"/>
    </row>
    <row r="141" spans="7:7" x14ac:dyDescent="0.25">
      <c r="G141"/>
    </row>
    <row r="142" spans="7:7" x14ac:dyDescent="0.25">
      <c r="G142"/>
    </row>
    <row r="143" spans="7:7" x14ac:dyDescent="0.25">
      <c r="G143"/>
    </row>
    <row r="144" spans="7:7" x14ac:dyDescent="0.25">
      <c r="G144"/>
    </row>
    <row r="145" spans="7:7" x14ac:dyDescent="0.25">
      <c r="G145"/>
    </row>
    <row r="146" spans="7:7" x14ac:dyDescent="0.25">
      <c r="G146"/>
    </row>
    <row r="147" spans="7:7" x14ac:dyDescent="0.25">
      <c r="G147"/>
    </row>
    <row r="148" spans="7:7" x14ac:dyDescent="0.25">
      <c r="G148"/>
    </row>
    <row r="149" spans="7:7" x14ac:dyDescent="0.25">
      <c r="G149"/>
    </row>
    <row r="150" spans="7:7" x14ac:dyDescent="0.25">
      <c r="G150"/>
    </row>
    <row r="151" spans="7:7" x14ac:dyDescent="0.25">
      <c r="G151"/>
    </row>
    <row r="152" spans="7:7" x14ac:dyDescent="0.25">
      <c r="G152"/>
    </row>
    <row r="153" spans="7:7" x14ac:dyDescent="0.25">
      <c r="G153"/>
    </row>
    <row r="154" spans="7:7" x14ac:dyDescent="0.25">
      <c r="G154"/>
    </row>
    <row r="155" spans="7:7" x14ac:dyDescent="0.25">
      <c r="G155"/>
    </row>
    <row r="156" spans="7:7" x14ac:dyDescent="0.25">
      <c r="G156"/>
    </row>
    <row r="157" spans="7:7" x14ac:dyDescent="0.25">
      <c r="G157"/>
    </row>
    <row r="158" spans="7:7" x14ac:dyDescent="0.25">
      <c r="G158"/>
    </row>
    <row r="159" spans="7:7" x14ac:dyDescent="0.25">
      <c r="G159"/>
    </row>
    <row r="160" spans="7:7" x14ac:dyDescent="0.25">
      <c r="G160"/>
    </row>
    <row r="161" spans="7:7" x14ac:dyDescent="0.25">
      <c r="G161"/>
    </row>
    <row r="162" spans="7:7" x14ac:dyDescent="0.25">
      <c r="G162"/>
    </row>
    <row r="163" spans="7:7" x14ac:dyDescent="0.25">
      <c r="G163"/>
    </row>
    <row r="164" spans="7:7" x14ac:dyDescent="0.25">
      <c r="G164"/>
    </row>
    <row r="165" spans="7:7" x14ac:dyDescent="0.25">
      <c r="G165"/>
    </row>
    <row r="166" spans="7:7" x14ac:dyDescent="0.25">
      <c r="G166"/>
    </row>
    <row r="167" spans="7:7" x14ac:dyDescent="0.25">
      <c r="G167"/>
    </row>
    <row r="168" spans="7:7" x14ac:dyDescent="0.25">
      <c r="G168"/>
    </row>
    <row r="169" spans="7:7" x14ac:dyDescent="0.25">
      <c r="G169"/>
    </row>
    <row r="170" spans="7:7" x14ac:dyDescent="0.25">
      <c r="G170"/>
    </row>
    <row r="171" spans="7:7" x14ac:dyDescent="0.25">
      <c r="G171"/>
    </row>
    <row r="172" spans="7:7" x14ac:dyDescent="0.25">
      <c r="G172"/>
    </row>
    <row r="173" spans="7:7" x14ac:dyDescent="0.25">
      <c r="G173"/>
    </row>
    <row r="174" spans="7:7" x14ac:dyDescent="0.25">
      <c r="G174"/>
    </row>
    <row r="175" spans="7:7" x14ac:dyDescent="0.25">
      <c r="G175"/>
    </row>
    <row r="176" spans="7:7" x14ac:dyDescent="0.25">
      <c r="G176"/>
    </row>
    <row r="177" spans="7:7" x14ac:dyDescent="0.25">
      <c r="G177"/>
    </row>
    <row r="178" spans="7:7" x14ac:dyDescent="0.25">
      <c r="G178"/>
    </row>
    <row r="179" spans="7:7" x14ac:dyDescent="0.25">
      <c r="G179"/>
    </row>
    <row r="180" spans="7:7" x14ac:dyDescent="0.25">
      <c r="G180"/>
    </row>
    <row r="181" spans="7:7" x14ac:dyDescent="0.25">
      <c r="G181"/>
    </row>
    <row r="182" spans="7:7" x14ac:dyDescent="0.25">
      <c r="G182"/>
    </row>
    <row r="183" spans="7:7" x14ac:dyDescent="0.25">
      <c r="G183"/>
    </row>
    <row r="184" spans="7:7" x14ac:dyDescent="0.25">
      <c r="G184"/>
    </row>
    <row r="185" spans="7:7" x14ac:dyDescent="0.25">
      <c r="G185"/>
    </row>
    <row r="186" spans="7:7" x14ac:dyDescent="0.25">
      <c r="G186"/>
    </row>
    <row r="187" spans="7:7" x14ac:dyDescent="0.25">
      <c r="G187"/>
    </row>
    <row r="188" spans="7:7" x14ac:dyDescent="0.25">
      <c r="G188"/>
    </row>
    <row r="189" spans="7:7" x14ac:dyDescent="0.25">
      <c r="G189"/>
    </row>
    <row r="190" spans="7:7" x14ac:dyDescent="0.25">
      <c r="G190"/>
    </row>
    <row r="191" spans="7:7" x14ac:dyDescent="0.25">
      <c r="G191"/>
    </row>
    <row r="192" spans="7:7" x14ac:dyDescent="0.25">
      <c r="G192"/>
    </row>
    <row r="193" spans="7:7" x14ac:dyDescent="0.25">
      <c r="G193"/>
    </row>
    <row r="194" spans="7:7" x14ac:dyDescent="0.25">
      <c r="G194"/>
    </row>
    <row r="195" spans="7:7" x14ac:dyDescent="0.25">
      <c r="G195"/>
    </row>
    <row r="196" spans="7:7" x14ac:dyDescent="0.25">
      <c r="G196"/>
    </row>
    <row r="197" spans="7:7" x14ac:dyDescent="0.25">
      <c r="G197"/>
    </row>
    <row r="198" spans="7:7" x14ac:dyDescent="0.25">
      <c r="G198"/>
    </row>
    <row r="199" spans="7:7" x14ac:dyDescent="0.25">
      <c r="G199"/>
    </row>
    <row r="200" spans="7:7" x14ac:dyDescent="0.25">
      <c r="G200"/>
    </row>
    <row r="201" spans="7:7" x14ac:dyDescent="0.25">
      <c r="G201"/>
    </row>
    <row r="202" spans="7:7" x14ac:dyDescent="0.25">
      <c r="G202"/>
    </row>
    <row r="203" spans="7:7" x14ac:dyDescent="0.25">
      <c r="G203"/>
    </row>
    <row r="204" spans="7:7" x14ac:dyDescent="0.25">
      <c r="G204"/>
    </row>
    <row r="205" spans="7:7" x14ac:dyDescent="0.25">
      <c r="G205"/>
    </row>
    <row r="206" spans="7:7" x14ac:dyDescent="0.25">
      <c r="G206"/>
    </row>
    <row r="207" spans="7:7" x14ac:dyDescent="0.25">
      <c r="G207"/>
    </row>
    <row r="208" spans="7:7" x14ac:dyDescent="0.25">
      <c r="G208"/>
    </row>
    <row r="209" spans="7:7" x14ac:dyDescent="0.25">
      <c r="G209"/>
    </row>
    <row r="210" spans="7:7" x14ac:dyDescent="0.25">
      <c r="G210"/>
    </row>
    <row r="211" spans="7:7" x14ac:dyDescent="0.25">
      <c r="G211"/>
    </row>
    <row r="212" spans="7:7" x14ac:dyDescent="0.25">
      <c r="G212"/>
    </row>
    <row r="213" spans="7:7" x14ac:dyDescent="0.25">
      <c r="G213"/>
    </row>
    <row r="214" spans="7:7" x14ac:dyDescent="0.25">
      <c r="G214"/>
    </row>
    <row r="215" spans="7:7" x14ac:dyDescent="0.25">
      <c r="G215"/>
    </row>
    <row r="216" spans="7:7" x14ac:dyDescent="0.25">
      <c r="G216"/>
    </row>
    <row r="217" spans="7:7" x14ac:dyDescent="0.25">
      <c r="G217"/>
    </row>
    <row r="218" spans="7:7" x14ac:dyDescent="0.25">
      <c r="G218"/>
    </row>
    <row r="219" spans="7:7" x14ac:dyDescent="0.25">
      <c r="G219"/>
    </row>
    <row r="220" spans="7:7" x14ac:dyDescent="0.25">
      <c r="G220"/>
    </row>
    <row r="221" spans="7:7" x14ac:dyDescent="0.25">
      <c r="G221"/>
    </row>
    <row r="222" spans="7:7" x14ac:dyDescent="0.25">
      <c r="G222"/>
    </row>
    <row r="223" spans="7:7" x14ac:dyDescent="0.25">
      <c r="G223"/>
    </row>
    <row r="224" spans="7:7" x14ac:dyDescent="0.25">
      <c r="G224"/>
    </row>
    <row r="225" spans="7:7" x14ac:dyDescent="0.25">
      <c r="G225"/>
    </row>
    <row r="226" spans="7:7" x14ac:dyDescent="0.25">
      <c r="G226"/>
    </row>
    <row r="227" spans="7:7" x14ac:dyDescent="0.25">
      <c r="G227"/>
    </row>
    <row r="228" spans="7:7" x14ac:dyDescent="0.25">
      <c r="G228"/>
    </row>
    <row r="229" spans="7:7" x14ac:dyDescent="0.25">
      <c r="G229"/>
    </row>
    <row r="230" spans="7:7" x14ac:dyDescent="0.25">
      <c r="G230"/>
    </row>
    <row r="231" spans="7:7" x14ac:dyDescent="0.25">
      <c r="G231"/>
    </row>
    <row r="232" spans="7:7" x14ac:dyDescent="0.25">
      <c r="G232"/>
    </row>
    <row r="233" spans="7:7" x14ac:dyDescent="0.25">
      <c r="G233"/>
    </row>
    <row r="234" spans="7:7" x14ac:dyDescent="0.25">
      <c r="G234"/>
    </row>
    <row r="235" spans="7:7" x14ac:dyDescent="0.25">
      <c r="G235"/>
    </row>
    <row r="236" spans="7:7" x14ac:dyDescent="0.25">
      <c r="G236"/>
    </row>
    <row r="237" spans="7:7" x14ac:dyDescent="0.25">
      <c r="G237"/>
    </row>
    <row r="238" spans="7:7" x14ac:dyDescent="0.25">
      <c r="G238"/>
    </row>
    <row r="239" spans="7:7" x14ac:dyDescent="0.25">
      <c r="G239"/>
    </row>
    <row r="240" spans="7:7" x14ac:dyDescent="0.25">
      <c r="G240"/>
    </row>
    <row r="241" spans="7:7" x14ac:dyDescent="0.25">
      <c r="G241"/>
    </row>
    <row r="242" spans="7:7" x14ac:dyDescent="0.25">
      <c r="G242"/>
    </row>
    <row r="243" spans="7:7" x14ac:dyDescent="0.25">
      <c r="G243"/>
    </row>
    <row r="244" spans="7:7" x14ac:dyDescent="0.25">
      <c r="G244"/>
    </row>
    <row r="245" spans="7:7" x14ac:dyDescent="0.25">
      <c r="G245"/>
    </row>
    <row r="246" spans="7:7" x14ac:dyDescent="0.25">
      <c r="G246"/>
    </row>
    <row r="247" spans="7:7" x14ac:dyDescent="0.25">
      <c r="G247"/>
    </row>
    <row r="248" spans="7:7" x14ac:dyDescent="0.25">
      <c r="G248"/>
    </row>
    <row r="249" spans="7:7" x14ac:dyDescent="0.25">
      <c r="G249"/>
    </row>
    <row r="250" spans="7:7" x14ac:dyDescent="0.25">
      <c r="G250"/>
    </row>
    <row r="251" spans="7:7" x14ac:dyDescent="0.25">
      <c r="G251"/>
    </row>
    <row r="252" spans="7:7" x14ac:dyDescent="0.25">
      <c r="G252"/>
    </row>
    <row r="253" spans="7:7" x14ac:dyDescent="0.25">
      <c r="G253"/>
    </row>
    <row r="254" spans="7:7" x14ac:dyDescent="0.25">
      <c r="G254"/>
    </row>
    <row r="255" spans="7:7" x14ac:dyDescent="0.25">
      <c r="G255"/>
    </row>
    <row r="256" spans="7:7" x14ac:dyDescent="0.25">
      <c r="G256"/>
    </row>
    <row r="257" spans="7:7" x14ac:dyDescent="0.25">
      <c r="G257"/>
    </row>
    <row r="258" spans="7:7" x14ac:dyDescent="0.25">
      <c r="G258"/>
    </row>
    <row r="259" spans="7:7" x14ac:dyDescent="0.25">
      <c r="G259"/>
    </row>
    <row r="260" spans="7:7" x14ac:dyDescent="0.25">
      <c r="G260"/>
    </row>
    <row r="261" spans="7:7" x14ac:dyDescent="0.25">
      <c r="G261"/>
    </row>
    <row r="262" spans="7:7" x14ac:dyDescent="0.25">
      <c r="G262"/>
    </row>
    <row r="263" spans="7:7" x14ac:dyDescent="0.25">
      <c r="G263"/>
    </row>
    <row r="264" spans="7:7" x14ac:dyDescent="0.25">
      <c r="G264"/>
    </row>
    <row r="265" spans="7:7" x14ac:dyDescent="0.25">
      <c r="G265"/>
    </row>
    <row r="266" spans="7:7" x14ac:dyDescent="0.25">
      <c r="G266"/>
    </row>
    <row r="267" spans="7:7" x14ac:dyDescent="0.25">
      <c r="G267"/>
    </row>
    <row r="268" spans="7:7" x14ac:dyDescent="0.25">
      <c r="G268"/>
    </row>
    <row r="269" spans="7:7" x14ac:dyDescent="0.25">
      <c r="G269"/>
    </row>
    <row r="270" spans="7:7" x14ac:dyDescent="0.25">
      <c r="G270"/>
    </row>
    <row r="271" spans="7:7" x14ac:dyDescent="0.25">
      <c r="G271"/>
    </row>
    <row r="272" spans="7:7" x14ac:dyDescent="0.25">
      <c r="G272"/>
    </row>
    <row r="273" spans="7:7" x14ac:dyDescent="0.25">
      <c r="G273"/>
    </row>
    <row r="274" spans="7:7" x14ac:dyDescent="0.25">
      <c r="G274"/>
    </row>
    <row r="275" spans="7:7" x14ac:dyDescent="0.25">
      <c r="G275"/>
    </row>
    <row r="276" spans="7:7" x14ac:dyDescent="0.25">
      <c r="G276"/>
    </row>
    <row r="277" spans="7:7" x14ac:dyDescent="0.25">
      <c r="G277"/>
    </row>
    <row r="278" spans="7:7" x14ac:dyDescent="0.25">
      <c r="G278"/>
    </row>
    <row r="279" spans="7:7" x14ac:dyDescent="0.25">
      <c r="G279"/>
    </row>
    <row r="280" spans="7:7" x14ac:dyDescent="0.25">
      <c r="G280"/>
    </row>
    <row r="281" spans="7:7" x14ac:dyDescent="0.25">
      <c r="G281"/>
    </row>
    <row r="282" spans="7:7" x14ac:dyDescent="0.25">
      <c r="G282"/>
    </row>
    <row r="283" spans="7:7" x14ac:dyDescent="0.25">
      <c r="G283"/>
    </row>
    <row r="284" spans="7:7" x14ac:dyDescent="0.25">
      <c r="G284"/>
    </row>
    <row r="285" spans="7:7" x14ac:dyDescent="0.25">
      <c r="G285"/>
    </row>
    <row r="286" spans="7:7" x14ac:dyDescent="0.25">
      <c r="G286"/>
    </row>
    <row r="287" spans="7:7" x14ac:dyDescent="0.25">
      <c r="G287"/>
    </row>
    <row r="288" spans="7:7" x14ac:dyDescent="0.25">
      <c r="G288"/>
    </row>
    <row r="289" spans="7:7" x14ac:dyDescent="0.25">
      <c r="G289"/>
    </row>
    <row r="290" spans="7:7" x14ac:dyDescent="0.25">
      <c r="G290"/>
    </row>
    <row r="291" spans="7:7" x14ac:dyDescent="0.25">
      <c r="G291"/>
    </row>
    <row r="292" spans="7:7" x14ac:dyDescent="0.25">
      <c r="G292"/>
    </row>
    <row r="293" spans="7:7" x14ac:dyDescent="0.25">
      <c r="G293"/>
    </row>
    <row r="294" spans="7:7" x14ac:dyDescent="0.25">
      <c r="G294"/>
    </row>
    <row r="295" spans="7:7" x14ac:dyDescent="0.25">
      <c r="G295"/>
    </row>
    <row r="296" spans="7:7" x14ac:dyDescent="0.25">
      <c r="G296"/>
    </row>
    <row r="297" spans="7:7" x14ac:dyDescent="0.25">
      <c r="G297"/>
    </row>
    <row r="298" spans="7:7" x14ac:dyDescent="0.25">
      <c r="G298"/>
    </row>
    <row r="299" spans="7:7" x14ac:dyDescent="0.25">
      <c r="G299"/>
    </row>
    <row r="300" spans="7:7" x14ac:dyDescent="0.25">
      <c r="G300"/>
    </row>
    <row r="301" spans="7:7" x14ac:dyDescent="0.25">
      <c r="G301"/>
    </row>
    <row r="302" spans="7:7" x14ac:dyDescent="0.25">
      <c r="G302"/>
    </row>
    <row r="303" spans="7:7" x14ac:dyDescent="0.25">
      <c r="G303"/>
    </row>
    <row r="304" spans="7:7" x14ac:dyDescent="0.25">
      <c r="G304"/>
    </row>
    <row r="305" spans="7:7" x14ac:dyDescent="0.25">
      <c r="G305"/>
    </row>
    <row r="306" spans="7:7" x14ac:dyDescent="0.25">
      <c r="G306"/>
    </row>
    <row r="307" spans="7:7" x14ac:dyDescent="0.25">
      <c r="G307"/>
    </row>
    <row r="308" spans="7:7" x14ac:dyDescent="0.25">
      <c r="G308"/>
    </row>
    <row r="309" spans="7:7" x14ac:dyDescent="0.25">
      <c r="G309"/>
    </row>
    <row r="310" spans="7:7" x14ac:dyDescent="0.25">
      <c r="G310"/>
    </row>
    <row r="311" spans="7:7" x14ac:dyDescent="0.25">
      <c r="G311"/>
    </row>
    <row r="312" spans="7:7" x14ac:dyDescent="0.25">
      <c r="G312"/>
    </row>
    <row r="313" spans="7:7" x14ac:dyDescent="0.25">
      <c r="G313"/>
    </row>
    <row r="314" spans="7:7" x14ac:dyDescent="0.25">
      <c r="G314"/>
    </row>
    <row r="315" spans="7:7" x14ac:dyDescent="0.25">
      <c r="G315"/>
    </row>
    <row r="316" spans="7:7" x14ac:dyDescent="0.25">
      <c r="G316"/>
    </row>
    <row r="317" spans="7:7" x14ac:dyDescent="0.25">
      <c r="G317"/>
    </row>
    <row r="318" spans="7:7" x14ac:dyDescent="0.25">
      <c r="G318"/>
    </row>
    <row r="319" spans="7:7" x14ac:dyDescent="0.25">
      <c r="G319"/>
    </row>
    <row r="320" spans="7:7" x14ac:dyDescent="0.25">
      <c r="G320"/>
    </row>
    <row r="321" spans="7:7" x14ac:dyDescent="0.25">
      <c r="G321"/>
    </row>
    <row r="322" spans="7:7" x14ac:dyDescent="0.25">
      <c r="G322"/>
    </row>
    <row r="323" spans="7:7" x14ac:dyDescent="0.25">
      <c r="G323"/>
    </row>
    <row r="324" spans="7:7" x14ac:dyDescent="0.25">
      <c r="G324"/>
    </row>
    <row r="325" spans="7:7" x14ac:dyDescent="0.25">
      <c r="G325"/>
    </row>
    <row r="326" spans="7:7" x14ac:dyDescent="0.25">
      <c r="G326"/>
    </row>
    <row r="327" spans="7:7" x14ac:dyDescent="0.25">
      <c r="G327"/>
    </row>
    <row r="328" spans="7:7" x14ac:dyDescent="0.25">
      <c r="G328"/>
    </row>
    <row r="329" spans="7:7" x14ac:dyDescent="0.25">
      <c r="G329"/>
    </row>
    <row r="330" spans="7:7" x14ac:dyDescent="0.25">
      <c r="G330"/>
    </row>
    <row r="331" spans="7:7" x14ac:dyDescent="0.25">
      <c r="G331"/>
    </row>
    <row r="332" spans="7:7" x14ac:dyDescent="0.25">
      <c r="G332"/>
    </row>
    <row r="333" spans="7:7" x14ac:dyDescent="0.25">
      <c r="G333"/>
    </row>
    <row r="334" spans="7:7" x14ac:dyDescent="0.25">
      <c r="G334"/>
    </row>
    <row r="335" spans="7:7" x14ac:dyDescent="0.25">
      <c r="G335"/>
    </row>
    <row r="336" spans="7:7" x14ac:dyDescent="0.25">
      <c r="G336"/>
    </row>
    <row r="337" spans="7:7" x14ac:dyDescent="0.25">
      <c r="G337"/>
    </row>
    <row r="338" spans="7:7" x14ac:dyDescent="0.25">
      <c r="G338"/>
    </row>
    <row r="339" spans="7:7" x14ac:dyDescent="0.25">
      <c r="G339"/>
    </row>
    <row r="340" spans="7:7" x14ac:dyDescent="0.25">
      <c r="G340"/>
    </row>
    <row r="341" spans="7:7" x14ac:dyDescent="0.25">
      <c r="G341"/>
    </row>
    <row r="342" spans="7:7" x14ac:dyDescent="0.25">
      <c r="G342"/>
    </row>
    <row r="343" spans="7:7" x14ac:dyDescent="0.25">
      <c r="G343"/>
    </row>
    <row r="344" spans="7:7" x14ac:dyDescent="0.25">
      <c r="G344"/>
    </row>
    <row r="345" spans="7:7" x14ac:dyDescent="0.25">
      <c r="G345"/>
    </row>
    <row r="346" spans="7:7" x14ac:dyDescent="0.25">
      <c r="G346"/>
    </row>
    <row r="347" spans="7:7" x14ac:dyDescent="0.25">
      <c r="G347"/>
    </row>
    <row r="348" spans="7:7" x14ac:dyDescent="0.25">
      <c r="G348"/>
    </row>
    <row r="349" spans="7:7" x14ac:dyDescent="0.25">
      <c r="G349"/>
    </row>
    <row r="350" spans="7:7" x14ac:dyDescent="0.25">
      <c r="G350"/>
    </row>
    <row r="351" spans="7:7" x14ac:dyDescent="0.25">
      <c r="G351"/>
    </row>
    <row r="352" spans="7:7" x14ac:dyDescent="0.25">
      <c r="G352"/>
    </row>
    <row r="353" spans="7:7" x14ac:dyDescent="0.25">
      <c r="G353"/>
    </row>
    <row r="354" spans="7:7" x14ac:dyDescent="0.25">
      <c r="G354"/>
    </row>
    <row r="355" spans="7:7" x14ac:dyDescent="0.25">
      <c r="G355"/>
    </row>
    <row r="356" spans="7:7" x14ac:dyDescent="0.25">
      <c r="G356"/>
    </row>
    <row r="357" spans="7:7" x14ac:dyDescent="0.25">
      <c r="G357"/>
    </row>
    <row r="358" spans="7:7" x14ac:dyDescent="0.25">
      <c r="G358"/>
    </row>
    <row r="359" spans="7:7" x14ac:dyDescent="0.25">
      <c r="G359"/>
    </row>
    <row r="360" spans="7:7" x14ac:dyDescent="0.25">
      <c r="G360"/>
    </row>
    <row r="361" spans="7:7" x14ac:dyDescent="0.25">
      <c r="G361"/>
    </row>
    <row r="362" spans="7:7" x14ac:dyDescent="0.25">
      <c r="G362"/>
    </row>
    <row r="363" spans="7:7" x14ac:dyDescent="0.25">
      <c r="G363"/>
    </row>
    <row r="364" spans="7:7" x14ac:dyDescent="0.25">
      <c r="G364"/>
    </row>
    <row r="365" spans="7:7" x14ac:dyDescent="0.25">
      <c r="G365"/>
    </row>
    <row r="366" spans="7:7" x14ac:dyDescent="0.25">
      <c r="G366"/>
    </row>
    <row r="367" spans="7:7" x14ac:dyDescent="0.25">
      <c r="G367"/>
    </row>
    <row r="368" spans="7:7" x14ac:dyDescent="0.25">
      <c r="G368"/>
    </row>
    <row r="369" spans="7:7" x14ac:dyDescent="0.25">
      <c r="G369"/>
    </row>
    <row r="370" spans="7:7" x14ac:dyDescent="0.25">
      <c r="G370"/>
    </row>
    <row r="371" spans="7:7" x14ac:dyDescent="0.25">
      <c r="G371"/>
    </row>
    <row r="372" spans="7:7" x14ac:dyDescent="0.25">
      <c r="G372"/>
    </row>
    <row r="373" spans="7:7" x14ac:dyDescent="0.25">
      <c r="G373"/>
    </row>
    <row r="374" spans="7:7" x14ac:dyDescent="0.25">
      <c r="G374"/>
    </row>
    <row r="375" spans="7:7" x14ac:dyDescent="0.25">
      <c r="G375"/>
    </row>
    <row r="376" spans="7:7" x14ac:dyDescent="0.25">
      <c r="G376"/>
    </row>
    <row r="377" spans="7:7" x14ac:dyDescent="0.25">
      <c r="G377"/>
    </row>
    <row r="378" spans="7:7" x14ac:dyDescent="0.25">
      <c r="G378"/>
    </row>
    <row r="379" spans="7:7" x14ac:dyDescent="0.25">
      <c r="G379"/>
    </row>
    <row r="380" spans="7:7" x14ac:dyDescent="0.25">
      <c r="G380"/>
    </row>
    <row r="381" spans="7:7" x14ac:dyDescent="0.25">
      <c r="G381"/>
    </row>
    <row r="382" spans="7:7" x14ac:dyDescent="0.25">
      <c r="G382"/>
    </row>
    <row r="383" spans="7:7" x14ac:dyDescent="0.25">
      <c r="G383"/>
    </row>
    <row r="384" spans="7:7" x14ac:dyDescent="0.25">
      <c r="G384"/>
    </row>
    <row r="385" spans="7:7" x14ac:dyDescent="0.25">
      <c r="G385"/>
    </row>
    <row r="386" spans="7:7" x14ac:dyDescent="0.25">
      <c r="G386"/>
    </row>
    <row r="387" spans="7:7" x14ac:dyDescent="0.25">
      <c r="G387"/>
    </row>
    <row r="388" spans="7:7" x14ac:dyDescent="0.25">
      <c r="G388"/>
    </row>
    <row r="389" spans="7:7" x14ac:dyDescent="0.25">
      <c r="G389"/>
    </row>
    <row r="390" spans="7:7" x14ac:dyDescent="0.25">
      <c r="G390"/>
    </row>
    <row r="391" spans="7:7" x14ac:dyDescent="0.25">
      <c r="G391"/>
    </row>
    <row r="392" spans="7:7" x14ac:dyDescent="0.25">
      <c r="G392"/>
    </row>
    <row r="393" spans="7:7" x14ac:dyDescent="0.25">
      <c r="G393"/>
    </row>
    <row r="394" spans="7:7" x14ac:dyDescent="0.25">
      <c r="G394"/>
    </row>
    <row r="395" spans="7:7" x14ac:dyDescent="0.25">
      <c r="G395"/>
    </row>
    <row r="396" spans="7:7" x14ac:dyDescent="0.25">
      <c r="G396"/>
    </row>
    <row r="397" spans="7:7" x14ac:dyDescent="0.25">
      <c r="G397"/>
    </row>
    <row r="398" spans="7:7" x14ac:dyDescent="0.25">
      <c r="G398"/>
    </row>
    <row r="399" spans="7:7" x14ac:dyDescent="0.25">
      <c r="G399"/>
    </row>
    <row r="400" spans="7:7" x14ac:dyDescent="0.25">
      <c r="G400"/>
    </row>
    <row r="401" spans="7:7" x14ac:dyDescent="0.25">
      <c r="G401"/>
    </row>
    <row r="402" spans="7:7" x14ac:dyDescent="0.25">
      <c r="G402"/>
    </row>
    <row r="403" spans="7:7" x14ac:dyDescent="0.25">
      <c r="G403"/>
    </row>
    <row r="404" spans="7:7" x14ac:dyDescent="0.25">
      <c r="G404"/>
    </row>
    <row r="405" spans="7:7" x14ac:dyDescent="0.25">
      <c r="G405"/>
    </row>
    <row r="406" spans="7:7" x14ac:dyDescent="0.25">
      <c r="G406"/>
    </row>
    <row r="407" spans="7:7" x14ac:dyDescent="0.25">
      <c r="G407"/>
    </row>
    <row r="408" spans="7:7" x14ac:dyDescent="0.25">
      <c r="G408"/>
    </row>
    <row r="409" spans="7:7" x14ac:dyDescent="0.25">
      <c r="G409"/>
    </row>
    <row r="410" spans="7:7" x14ac:dyDescent="0.25">
      <c r="G410"/>
    </row>
    <row r="411" spans="7:7" x14ac:dyDescent="0.25">
      <c r="G411"/>
    </row>
    <row r="412" spans="7:7" x14ac:dyDescent="0.25">
      <c r="G412"/>
    </row>
    <row r="413" spans="7:7" x14ac:dyDescent="0.25">
      <c r="G413"/>
    </row>
    <row r="414" spans="7:7" x14ac:dyDescent="0.25">
      <c r="G414"/>
    </row>
    <row r="415" spans="7:7" x14ac:dyDescent="0.25">
      <c r="G415"/>
    </row>
    <row r="416" spans="7:7" x14ac:dyDescent="0.25">
      <c r="G416"/>
    </row>
    <row r="417" spans="7:7" x14ac:dyDescent="0.25">
      <c r="G417"/>
    </row>
    <row r="418" spans="7:7" x14ac:dyDescent="0.25">
      <c r="G418"/>
    </row>
    <row r="419" spans="7:7" x14ac:dyDescent="0.25">
      <c r="G419"/>
    </row>
    <row r="420" spans="7:7" x14ac:dyDescent="0.25">
      <c r="G420"/>
    </row>
    <row r="421" spans="7:7" x14ac:dyDescent="0.25">
      <c r="G421"/>
    </row>
    <row r="422" spans="7:7" x14ac:dyDescent="0.25">
      <c r="G422"/>
    </row>
    <row r="423" spans="7:7" x14ac:dyDescent="0.25">
      <c r="G423"/>
    </row>
    <row r="424" spans="7:7" x14ac:dyDescent="0.25">
      <c r="G424"/>
    </row>
    <row r="425" spans="7:7" x14ac:dyDescent="0.25">
      <c r="G425"/>
    </row>
    <row r="426" spans="7:7" x14ac:dyDescent="0.25">
      <c r="G426"/>
    </row>
    <row r="427" spans="7:7" x14ac:dyDescent="0.25">
      <c r="G427"/>
    </row>
    <row r="428" spans="7:7" x14ac:dyDescent="0.25">
      <c r="G428"/>
    </row>
    <row r="429" spans="7:7" x14ac:dyDescent="0.25">
      <c r="G429"/>
    </row>
    <row r="430" spans="7:7" x14ac:dyDescent="0.25">
      <c r="G430"/>
    </row>
    <row r="431" spans="7:7" x14ac:dyDescent="0.25">
      <c r="G431"/>
    </row>
    <row r="432" spans="7:7" x14ac:dyDescent="0.25">
      <c r="G432"/>
    </row>
    <row r="433" spans="7:7" x14ac:dyDescent="0.25">
      <c r="G433"/>
    </row>
    <row r="434" spans="7:7" x14ac:dyDescent="0.25">
      <c r="G434"/>
    </row>
    <row r="435" spans="7:7" x14ac:dyDescent="0.25">
      <c r="G435"/>
    </row>
    <row r="436" spans="7:7" x14ac:dyDescent="0.25">
      <c r="G436"/>
    </row>
    <row r="437" spans="7:7" x14ac:dyDescent="0.25">
      <c r="G437"/>
    </row>
    <row r="438" spans="7:7" x14ac:dyDescent="0.25">
      <c r="G438"/>
    </row>
    <row r="439" spans="7:7" x14ac:dyDescent="0.25">
      <c r="G439"/>
    </row>
    <row r="440" spans="7:7" x14ac:dyDescent="0.25">
      <c r="G440"/>
    </row>
    <row r="441" spans="7:7" x14ac:dyDescent="0.25">
      <c r="G441"/>
    </row>
    <row r="442" spans="7:7" x14ac:dyDescent="0.25">
      <c r="G442"/>
    </row>
    <row r="443" spans="7:7" x14ac:dyDescent="0.25">
      <c r="G443"/>
    </row>
    <row r="444" spans="7:7" x14ac:dyDescent="0.25">
      <c r="G444"/>
    </row>
    <row r="445" spans="7:7" x14ac:dyDescent="0.25">
      <c r="G445"/>
    </row>
    <row r="446" spans="7:7" x14ac:dyDescent="0.25">
      <c r="G446"/>
    </row>
    <row r="447" spans="7:7" x14ac:dyDescent="0.25">
      <c r="G447"/>
    </row>
    <row r="448" spans="7:7" x14ac:dyDescent="0.25">
      <c r="G448"/>
    </row>
    <row r="449" spans="7:7" x14ac:dyDescent="0.25">
      <c r="G449"/>
    </row>
    <row r="450" spans="7:7" x14ac:dyDescent="0.25">
      <c r="G450"/>
    </row>
    <row r="451" spans="7:7" x14ac:dyDescent="0.25">
      <c r="G451"/>
    </row>
    <row r="452" spans="7:7" x14ac:dyDescent="0.25">
      <c r="G452"/>
    </row>
    <row r="453" spans="7:7" x14ac:dyDescent="0.25">
      <c r="G453"/>
    </row>
    <row r="454" spans="7:7" x14ac:dyDescent="0.25">
      <c r="G454"/>
    </row>
    <row r="455" spans="7:7" x14ac:dyDescent="0.25">
      <c r="G455"/>
    </row>
    <row r="456" spans="7:7" x14ac:dyDescent="0.25">
      <c r="G456"/>
    </row>
    <row r="457" spans="7:7" x14ac:dyDescent="0.25">
      <c r="G457"/>
    </row>
    <row r="458" spans="7:7" x14ac:dyDescent="0.25">
      <c r="G458"/>
    </row>
    <row r="459" spans="7:7" x14ac:dyDescent="0.25">
      <c r="G459"/>
    </row>
    <row r="460" spans="7:7" x14ac:dyDescent="0.25">
      <c r="G460"/>
    </row>
    <row r="461" spans="7:7" x14ac:dyDescent="0.25">
      <c r="G461"/>
    </row>
    <row r="462" spans="7:7" x14ac:dyDescent="0.25">
      <c r="G462"/>
    </row>
    <row r="463" spans="7:7" x14ac:dyDescent="0.25">
      <c r="G463"/>
    </row>
    <row r="464" spans="7:7" x14ac:dyDescent="0.25">
      <c r="G464"/>
    </row>
    <row r="465" spans="7:7" x14ac:dyDescent="0.25">
      <c r="G465"/>
    </row>
    <row r="466" spans="7:7" x14ac:dyDescent="0.25">
      <c r="G466"/>
    </row>
    <row r="467" spans="7:7" x14ac:dyDescent="0.25">
      <c r="G467"/>
    </row>
    <row r="468" spans="7:7" x14ac:dyDescent="0.25">
      <c r="G468"/>
    </row>
    <row r="469" spans="7:7" x14ac:dyDescent="0.25">
      <c r="G469"/>
    </row>
    <row r="470" spans="7:7" x14ac:dyDescent="0.25">
      <c r="G470"/>
    </row>
    <row r="471" spans="7:7" x14ac:dyDescent="0.25">
      <c r="G471"/>
    </row>
    <row r="472" spans="7:7" x14ac:dyDescent="0.25">
      <c r="G472"/>
    </row>
    <row r="473" spans="7:7" x14ac:dyDescent="0.25">
      <c r="G473"/>
    </row>
    <row r="474" spans="7:7" x14ac:dyDescent="0.25">
      <c r="G474"/>
    </row>
    <row r="475" spans="7:7" x14ac:dyDescent="0.25">
      <c r="G475"/>
    </row>
    <row r="476" spans="7:7" x14ac:dyDescent="0.25">
      <c r="G476"/>
    </row>
    <row r="477" spans="7:7" x14ac:dyDescent="0.25">
      <c r="G477"/>
    </row>
    <row r="478" spans="7:7" x14ac:dyDescent="0.25">
      <c r="G478"/>
    </row>
    <row r="479" spans="7:7" x14ac:dyDescent="0.25">
      <c r="G479"/>
    </row>
    <row r="480" spans="7:7" x14ac:dyDescent="0.25">
      <c r="G480"/>
    </row>
    <row r="481" spans="7:7" x14ac:dyDescent="0.25">
      <c r="G481"/>
    </row>
    <row r="482" spans="7:7" x14ac:dyDescent="0.25">
      <c r="G482"/>
    </row>
    <row r="483" spans="7:7" x14ac:dyDescent="0.25">
      <c r="G483"/>
    </row>
    <row r="484" spans="7:7" x14ac:dyDescent="0.25">
      <c r="G484"/>
    </row>
    <row r="485" spans="7:7" x14ac:dyDescent="0.25">
      <c r="G485"/>
    </row>
    <row r="486" spans="7:7" x14ac:dyDescent="0.25">
      <c r="G486"/>
    </row>
    <row r="487" spans="7:7" x14ac:dyDescent="0.25">
      <c r="G487"/>
    </row>
    <row r="488" spans="7:7" x14ac:dyDescent="0.25">
      <c r="G488"/>
    </row>
    <row r="489" spans="7:7" x14ac:dyDescent="0.25">
      <c r="G489"/>
    </row>
    <row r="490" spans="7:7" x14ac:dyDescent="0.25">
      <c r="G490"/>
    </row>
    <row r="491" spans="7:7" x14ac:dyDescent="0.25">
      <c r="G491"/>
    </row>
    <row r="492" spans="7:7" x14ac:dyDescent="0.25">
      <c r="G492"/>
    </row>
    <row r="493" spans="7:7" x14ac:dyDescent="0.25">
      <c r="G493"/>
    </row>
    <row r="494" spans="7:7" x14ac:dyDescent="0.25">
      <c r="G494"/>
    </row>
    <row r="495" spans="7:7" x14ac:dyDescent="0.25">
      <c r="G495"/>
    </row>
    <row r="496" spans="7:7" x14ac:dyDescent="0.25">
      <c r="G496"/>
    </row>
    <row r="497" spans="7:7" x14ac:dyDescent="0.25">
      <c r="G497"/>
    </row>
    <row r="498" spans="7:7" x14ac:dyDescent="0.25">
      <c r="G498"/>
    </row>
    <row r="499" spans="7:7" x14ac:dyDescent="0.25">
      <c r="G499"/>
    </row>
    <row r="500" spans="7:7" x14ac:dyDescent="0.25">
      <c r="G500"/>
    </row>
    <row r="501" spans="7:7" x14ac:dyDescent="0.25">
      <c r="G501"/>
    </row>
    <row r="502" spans="7:7" x14ac:dyDescent="0.25">
      <c r="G502"/>
    </row>
    <row r="503" spans="7:7" x14ac:dyDescent="0.25">
      <c r="G503"/>
    </row>
    <row r="504" spans="7:7" x14ac:dyDescent="0.25">
      <c r="G504"/>
    </row>
    <row r="505" spans="7:7" x14ac:dyDescent="0.25">
      <c r="G505"/>
    </row>
    <row r="506" spans="7:7" x14ac:dyDescent="0.25">
      <c r="G506"/>
    </row>
    <row r="507" spans="7:7" x14ac:dyDescent="0.25">
      <c r="G507"/>
    </row>
    <row r="508" spans="7:7" x14ac:dyDescent="0.25">
      <c r="G508"/>
    </row>
    <row r="509" spans="7:7" x14ac:dyDescent="0.25">
      <c r="G509"/>
    </row>
    <row r="510" spans="7:7" x14ac:dyDescent="0.25">
      <c r="G510"/>
    </row>
    <row r="511" spans="7:7" x14ac:dyDescent="0.25">
      <c r="G511"/>
    </row>
    <row r="512" spans="7:7" x14ac:dyDescent="0.25">
      <c r="G512"/>
    </row>
    <row r="513" spans="7:7" x14ac:dyDescent="0.25">
      <c r="G513"/>
    </row>
    <row r="514" spans="7:7" x14ac:dyDescent="0.25">
      <c r="G514"/>
    </row>
    <row r="515" spans="7:7" x14ac:dyDescent="0.25">
      <c r="G515"/>
    </row>
    <row r="516" spans="7:7" x14ac:dyDescent="0.25">
      <c r="G516"/>
    </row>
    <row r="517" spans="7:7" x14ac:dyDescent="0.25">
      <c r="G517"/>
    </row>
    <row r="518" spans="7:7" x14ac:dyDescent="0.25">
      <c r="G518"/>
    </row>
    <row r="519" spans="7:7" x14ac:dyDescent="0.25">
      <c r="G519"/>
    </row>
    <row r="520" spans="7:7" x14ac:dyDescent="0.25">
      <c r="G520"/>
    </row>
    <row r="521" spans="7:7" x14ac:dyDescent="0.25">
      <c r="G521"/>
    </row>
    <row r="522" spans="7:7" x14ac:dyDescent="0.25">
      <c r="G522"/>
    </row>
    <row r="523" spans="7:7" x14ac:dyDescent="0.25">
      <c r="G523"/>
    </row>
    <row r="524" spans="7:7" x14ac:dyDescent="0.25">
      <c r="G524"/>
    </row>
    <row r="525" spans="7:7" x14ac:dyDescent="0.25">
      <c r="G525"/>
    </row>
    <row r="526" spans="7:7" x14ac:dyDescent="0.25">
      <c r="G526"/>
    </row>
    <row r="527" spans="7:7" x14ac:dyDescent="0.25">
      <c r="G527"/>
    </row>
    <row r="528" spans="7:7" x14ac:dyDescent="0.25">
      <c r="G528"/>
    </row>
    <row r="529" spans="7:7" x14ac:dyDescent="0.25">
      <c r="G529"/>
    </row>
    <row r="530" spans="7:7" x14ac:dyDescent="0.25">
      <c r="G530"/>
    </row>
    <row r="531" spans="7:7" x14ac:dyDescent="0.25">
      <c r="G531"/>
    </row>
    <row r="532" spans="7:7" x14ac:dyDescent="0.25">
      <c r="G532"/>
    </row>
    <row r="533" spans="7:7" x14ac:dyDescent="0.25">
      <c r="G533"/>
    </row>
    <row r="534" spans="7:7" x14ac:dyDescent="0.25">
      <c r="G534"/>
    </row>
    <row r="535" spans="7:7" x14ac:dyDescent="0.25">
      <c r="G535"/>
    </row>
    <row r="536" spans="7:7" x14ac:dyDescent="0.25">
      <c r="G536"/>
    </row>
    <row r="537" spans="7:7" x14ac:dyDescent="0.25">
      <c r="G537"/>
    </row>
    <row r="538" spans="7:7" x14ac:dyDescent="0.25">
      <c r="G538"/>
    </row>
    <row r="539" spans="7:7" x14ac:dyDescent="0.25">
      <c r="G539"/>
    </row>
    <row r="540" spans="7:7" x14ac:dyDescent="0.25">
      <c r="G540"/>
    </row>
    <row r="541" spans="7:7" x14ac:dyDescent="0.25">
      <c r="G541"/>
    </row>
    <row r="542" spans="7:7" x14ac:dyDescent="0.25">
      <c r="G542"/>
    </row>
    <row r="543" spans="7:7" x14ac:dyDescent="0.25">
      <c r="G543"/>
    </row>
    <row r="544" spans="7:7" x14ac:dyDescent="0.25">
      <c r="G544"/>
    </row>
    <row r="545" spans="7:7" x14ac:dyDescent="0.25">
      <c r="G545"/>
    </row>
    <row r="546" spans="7:7" x14ac:dyDescent="0.25">
      <c r="G546"/>
    </row>
    <row r="547" spans="7:7" x14ac:dyDescent="0.25">
      <c r="G547"/>
    </row>
    <row r="548" spans="7:7" x14ac:dyDescent="0.25">
      <c r="G548"/>
    </row>
    <row r="549" spans="7:7" x14ac:dyDescent="0.25">
      <c r="G549"/>
    </row>
    <row r="550" spans="7:7" x14ac:dyDescent="0.25">
      <c r="G550"/>
    </row>
    <row r="551" spans="7:7" x14ac:dyDescent="0.25">
      <c r="G551"/>
    </row>
    <row r="552" spans="7:7" x14ac:dyDescent="0.25">
      <c r="G552"/>
    </row>
    <row r="553" spans="7:7" x14ac:dyDescent="0.25">
      <c r="G553"/>
    </row>
    <row r="554" spans="7:7" x14ac:dyDescent="0.25">
      <c r="G554"/>
    </row>
    <row r="555" spans="7:7" x14ac:dyDescent="0.25">
      <c r="G555"/>
    </row>
    <row r="556" spans="7:7" x14ac:dyDescent="0.25">
      <c r="G556"/>
    </row>
    <row r="557" spans="7:7" x14ac:dyDescent="0.25">
      <c r="G557"/>
    </row>
    <row r="558" spans="7:7" x14ac:dyDescent="0.25">
      <c r="G558"/>
    </row>
    <row r="559" spans="7:7" x14ac:dyDescent="0.25">
      <c r="G559"/>
    </row>
    <row r="560" spans="7:7" x14ac:dyDescent="0.25">
      <c r="G560"/>
    </row>
    <row r="561" spans="7:7" x14ac:dyDescent="0.25">
      <c r="G561"/>
    </row>
    <row r="562" spans="7:7" x14ac:dyDescent="0.25">
      <c r="G562"/>
    </row>
    <row r="563" spans="7:7" x14ac:dyDescent="0.25">
      <c r="G563"/>
    </row>
    <row r="564" spans="7:7" x14ac:dyDescent="0.25">
      <c r="G564"/>
    </row>
    <row r="565" spans="7:7" x14ac:dyDescent="0.25">
      <c r="G565"/>
    </row>
    <row r="566" spans="7:7" x14ac:dyDescent="0.25">
      <c r="G566"/>
    </row>
    <row r="567" spans="7:7" x14ac:dyDescent="0.25">
      <c r="G567"/>
    </row>
    <row r="568" spans="7:7" x14ac:dyDescent="0.25">
      <c r="G568"/>
    </row>
    <row r="569" spans="7:7" x14ac:dyDescent="0.25">
      <c r="G569"/>
    </row>
    <row r="570" spans="7:7" x14ac:dyDescent="0.25">
      <c r="G570"/>
    </row>
    <row r="571" spans="7:7" x14ac:dyDescent="0.25">
      <c r="G571"/>
    </row>
    <row r="572" spans="7:7" x14ac:dyDescent="0.25">
      <c r="G572"/>
    </row>
    <row r="573" spans="7:7" x14ac:dyDescent="0.25">
      <c r="G573"/>
    </row>
    <row r="574" spans="7:7" x14ac:dyDescent="0.25">
      <c r="G574"/>
    </row>
    <row r="575" spans="7:7" x14ac:dyDescent="0.25">
      <c r="G575"/>
    </row>
    <row r="576" spans="7:7" x14ac:dyDescent="0.25">
      <c r="G576"/>
    </row>
    <row r="577" spans="7:7" x14ac:dyDescent="0.25">
      <c r="G577"/>
    </row>
    <row r="578" spans="7:7" x14ac:dyDescent="0.25">
      <c r="G578"/>
    </row>
    <row r="579" spans="7:7" x14ac:dyDescent="0.25">
      <c r="G579"/>
    </row>
    <row r="580" spans="7:7" x14ac:dyDescent="0.25">
      <c r="G580"/>
    </row>
    <row r="581" spans="7:7" x14ac:dyDescent="0.25">
      <c r="G581"/>
    </row>
    <row r="582" spans="7:7" x14ac:dyDescent="0.25">
      <c r="G582"/>
    </row>
    <row r="583" spans="7:7" x14ac:dyDescent="0.25">
      <c r="G583"/>
    </row>
    <row r="584" spans="7:7" x14ac:dyDescent="0.25">
      <c r="G584"/>
    </row>
    <row r="585" spans="7:7" x14ac:dyDescent="0.25">
      <c r="G585"/>
    </row>
    <row r="586" spans="7:7" x14ac:dyDescent="0.25">
      <c r="G586"/>
    </row>
    <row r="587" spans="7:7" x14ac:dyDescent="0.25">
      <c r="G587"/>
    </row>
    <row r="588" spans="7:7" x14ac:dyDescent="0.25">
      <c r="G588"/>
    </row>
    <row r="589" spans="7:7" x14ac:dyDescent="0.25">
      <c r="G589"/>
    </row>
    <row r="590" spans="7:7" x14ac:dyDescent="0.25">
      <c r="G590"/>
    </row>
    <row r="591" spans="7:7" x14ac:dyDescent="0.25">
      <c r="G591"/>
    </row>
    <row r="592" spans="7:7" x14ac:dyDescent="0.25">
      <c r="G592"/>
    </row>
    <row r="593" spans="7:7" x14ac:dyDescent="0.25">
      <c r="G593"/>
    </row>
    <row r="594" spans="7:7" x14ac:dyDescent="0.25">
      <c r="G594"/>
    </row>
    <row r="595" spans="7:7" x14ac:dyDescent="0.25">
      <c r="G595"/>
    </row>
    <row r="596" spans="7:7" x14ac:dyDescent="0.25">
      <c r="G596"/>
    </row>
    <row r="597" spans="7:7" x14ac:dyDescent="0.25">
      <c r="G597"/>
    </row>
    <row r="598" spans="7:7" x14ac:dyDescent="0.25">
      <c r="G598"/>
    </row>
    <row r="599" spans="7:7" x14ac:dyDescent="0.25">
      <c r="G599"/>
    </row>
    <row r="600" spans="7:7" x14ac:dyDescent="0.25">
      <c r="G600"/>
    </row>
    <row r="601" spans="7:7" x14ac:dyDescent="0.25">
      <c r="G601"/>
    </row>
    <row r="602" spans="7:7" x14ac:dyDescent="0.25">
      <c r="G602"/>
    </row>
    <row r="603" spans="7:7" x14ac:dyDescent="0.25">
      <c r="G603"/>
    </row>
    <row r="604" spans="7:7" x14ac:dyDescent="0.25">
      <c r="G604"/>
    </row>
    <row r="605" spans="7:7" x14ac:dyDescent="0.25">
      <c r="G605"/>
    </row>
    <row r="606" spans="7:7" x14ac:dyDescent="0.25">
      <c r="G606"/>
    </row>
    <row r="607" spans="7:7" x14ac:dyDescent="0.25">
      <c r="G607"/>
    </row>
    <row r="608" spans="7:7" x14ac:dyDescent="0.25">
      <c r="G608"/>
    </row>
    <row r="609" spans="7:7" x14ac:dyDescent="0.25">
      <c r="G609"/>
    </row>
    <row r="610" spans="7:7" x14ac:dyDescent="0.25">
      <c r="G610"/>
    </row>
    <row r="611" spans="7:7" x14ac:dyDescent="0.25">
      <c r="G611"/>
    </row>
    <row r="612" spans="7:7" x14ac:dyDescent="0.25">
      <c r="G612"/>
    </row>
    <row r="613" spans="7:7" x14ac:dyDescent="0.25">
      <c r="G613"/>
    </row>
    <row r="614" spans="7:7" x14ac:dyDescent="0.25">
      <c r="G614"/>
    </row>
    <row r="615" spans="7:7" x14ac:dyDescent="0.25">
      <c r="G615"/>
    </row>
    <row r="616" spans="7:7" x14ac:dyDescent="0.25">
      <c r="G616"/>
    </row>
    <row r="617" spans="7:7" x14ac:dyDescent="0.25">
      <c r="G617"/>
    </row>
    <row r="618" spans="7:7" x14ac:dyDescent="0.25">
      <c r="G618"/>
    </row>
    <row r="619" spans="7:7" x14ac:dyDescent="0.25">
      <c r="G619"/>
    </row>
    <row r="620" spans="7:7" x14ac:dyDescent="0.25">
      <c r="G620"/>
    </row>
    <row r="621" spans="7:7" x14ac:dyDescent="0.25">
      <c r="G621"/>
    </row>
    <row r="622" spans="7:7" x14ac:dyDescent="0.25">
      <c r="G622"/>
    </row>
    <row r="623" spans="7:7" x14ac:dyDescent="0.25">
      <c r="G623"/>
    </row>
    <row r="624" spans="7:7" x14ac:dyDescent="0.25">
      <c r="G624"/>
    </row>
    <row r="625" spans="7:7" x14ac:dyDescent="0.25">
      <c r="G625"/>
    </row>
    <row r="626" spans="7:7" x14ac:dyDescent="0.25">
      <c r="G626"/>
    </row>
    <row r="627" spans="7:7" x14ac:dyDescent="0.25">
      <c r="G627"/>
    </row>
    <row r="628" spans="7:7" x14ac:dyDescent="0.25">
      <c r="G628"/>
    </row>
    <row r="629" spans="7:7" x14ac:dyDescent="0.25">
      <c r="G629"/>
    </row>
    <row r="630" spans="7:7" x14ac:dyDescent="0.25">
      <c r="G630"/>
    </row>
    <row r="631" spans="7:7" x14ac:dyDescent="0.25">
      <c r="G631"/>
    </row>
    <row r="632" spans="7:7" x14ac:dyDescent="0.25">
      <c r="G632"/>
    </row>
    <row r="633" spans="7:7" x14ac:dyDescent="0.25">
      <c r="G633"/>
    </row>
    <row r="634" spans="7:7" x14ac:dyDescent="0.25">
      <c r="G634"/>
    </row>
    <row r="635" spans="7:7" x14ac:dyDescent="0.25">
      <c r="G635"/>
    </row>
    <row r="636" spans="7:7" x14ac:dyDescent="0.25">
      <c r="G636"/>
    </row>
    <row r="637" spans="7:7" x14ac:dyDescent="0.25">
      <c r="G637"/>
    </row>
    <row r="638" spans="7:7" x14ac:dyDescent="0.25">
      <c r="G638"/>
    </row>
    <row r="639" spans="7:7" x14ac:dyDescent="0.25">
      <c r="G639"/>
    </row>
    <row r="640" spans="7:7" x14ac:dyDescent="0.25">
      <c r="G640"/>
    </row>
    <row r="641" spans="7:7" x14ac:dyDescent="0.25">
      <c r="G641"/>
    </row>
    <row r="642" spans="7:7" x14ac:dyDescent="0.25">
      <c r="G642"/>
    </row>
    <row r="643" spans="7:7" x14ac:dyDescent="0.25">
      <c r="G643"/>
    </row>
    <row r="644" spans="7:7" x14ac:dyDescent="0.25">
      <c r="G644"/>
    </row>
    <row r="645" spans="7:7" x14ac:dyDescent="0.25">
      <c r="G645"/>
    </row>
    <row r="646" spans="7:7" x14ac:dyDescent="0.25">
      <c r="G646"/>
    </row>
    <row r="647" spans="7:7" x14ac:dyDescent="0.25">
      <c r="G647"/>
    </row>
    <row r="648" spans="7:7" x14ac:dyDescent="0.25">
      <c r="G648"/>
    </row>
    <row r="649" spans="7:7" x14ac:dyDescent="0.25">
      <c r="G649"/>
    </row>
    <row r="650" spans="7:7" x14ac:dyDescent="0.25">
      <c r="G650"/>
    </row>
    <row r="651" spans="7:7" x14ac:dyDescent="0.25">
      <c r="G651"/>
    </row>
    <row r="652" spans="7:7" x14ac:dyDescent="0.25">
      <c r="G652"/>
    </row>
    <row r="653" spans="7:7" x14ac:dyDescent="0.25">
      <c r="G653"/>
    </row>
    <row r="654" spans="7:7" x14ac:dyDescent="0.25">
      <c r="G654"/>
    </row>
    <row r="655" spans="7:7" x14ac:dyDescent="0.25">
      <c r="G655"/>
    </row>
    <row r="656" spans="7:7" x14ac:dyDescent="0.25">
      <c r="G656"/>
    </row>
    <row r="657" spans="7:7" x14ac:dyDescent="0.25">
      <c r="G657"/>
    </row>
    <row r="658" spans="7:7" x14ac:dyDescent="0.25">
      <c r="G658"/>
    </row>
    <row r="659" spans="7:7" x14ac:dyDescent="0.25">
      <c r="G659"/>
    </row>
    <row r="660" spans="7:7" x14ac:dyDescent="0.25">
      <c r="G660"/>
    </row>
    <row r="661" spans="7:7" x14ac:dyDescent="0.25">
      <c r="G661"/>
    </row>
    <row r="662" spans="7:7" x14ac:dyDescent="0.25">
      <c r="G662"/>
    </row>
    <row r="663" spans="7:7" x14ac:dyDescent="0.25">
      <c r="G663"/>
    </row>
    <row r="664" spans="7:7" x14ac:dyDescent="0.25">
      <c r="G664"/>
    </row>
    <row r="665" spans="7:7" x14ac:dyDescent="0.25">
      <c r="G665"/>
    </row>
    <row r="666" spans="7:7" x14ac:dyDescent="0.25">
      <c r="G666"/>
    </row>
    <row r="667" spans="7:7" x14ac:dyDescent="0.25">
      <c r="G667"/>
    </row>
    <row r="668" spans="7:7" x14ac:dyDescent="0.25">
      <c r="G668"/>
    </row>
    <row r="669" spans="7:7" x14ac:dyDescent="0.25">
      <c r="G669"/>
    </row>
    <row r="670" spans="7:7" x14ac:dyDescent="0.25">
      <c r="G670"/>
    </row>
    <row r="671" spans="7:7" x14ac:dyDescent="0.25">
      <c r="G671"/>
    </row>
    <row r="672" spans="7:7" x14ac:dyDescent="0.25">
      <c r="G672"/>
    </row>
    <row r="673" spans="7:7" x14ac:dyDescent="0.25">
      <c r="G673"/>
    </row>
    <row r="674" spans="7:7" x14ac:dyDescent="0.25">
      <c r="G674"/>
    </row>
    <row r="675" spans="7:7" x14ac:dyDescent="0.25">
      <c r="G675"/>
    </row>
    <row r="676" spans="7:7" x14ac:dyDescent="0.25">
      <c r="G676"/>
    </row>
    <row r="677" spans="7:7" x14ac:dyDescent="0.25">
      <c r="G677"/>
    </row>
    <row r="678" spans="7:7" x14ac:dyDescent="0.25">
      <c r="G678"/>
    </row>
    <row r="679" spans="7:7" x14ac:dyDescent="0.25">
      <c r="G679"/>
    </row>
    <row r="680" spans="7:7" x14ac:dyDescent="0.25">
      <c r="G680"/>
    </row>
    <row r="681" spans="7:7" x14ac:dyDescent="0.25">
      <c r="G681"/>
    </row>
    <row r="682" spans="7:7" x14ac:dyDescent="0.25">
      <c r="G682"/>
    </row>
    <row r="683" spans="7:7" x14ac:dyDescent="0.25">
      <c r="G683"/>
    </row>
    <row r="684" spans="7:7" x14ac:dyDescent="0.25">
      <c r="G684"/>
    </row>
    <row r="685" spans="7:7" x14ac:dyDescent="0.25">
      <c r="G685"/>
    </row>
    <row r="686" spans="7:7" x14ac:dyDescent="0.25">
      <c r="G686"/>
    </row>
    <row r="687" spans="7:7" x14ac:dyDescent="0.25">
      <c r="G687"/>
    </row>
    <row r="688" spans="7:7" x14ac:dyDescent="0.25">
      <c r="G688"/>
    </row>
    <row r="689" spans="7:7" x14ac:dyDescent="0.25">
      <c r="G689"/>
    </row>
    <row r="690" spans="7:7" x14ac:dyDescent="0.25">
      <c r="G690"/>
    </row>
    <row r="691" spans="7:7" x14ac:dyDescent="0.25">
      <c r="G691"/>
    </row>
    <row r="692" spans="7:7" x14ac:dyDescent="0.25">
      <c r="G692"/>
    </row>
    <row r="693" spans="7:7" x14ac:dyDescent="0.25">
      <c r="G693"/>
    </row>
    <row r="694" spans="7:7" x14ac:dyDescent="0.25">
      <c r="G694"/>
    </row>
    <row r="695" spans="7:7" x14ac:dyDescent="0.25">
      <c r="G695"/>
    </row>
    <row r="696" spans="7:7" x14ac:dyDescent="0.25">
      <c r="G696"/>
    </row>
    <row r="697" spans="7:7" x14ac:dyDescent="0.25">
      <c r="G697"/>
    </row>
    <row r="698" spans="7:7" x14ac:dyDescent="0.25">
      <c r="G698"/>
    </row>
    <row r="699" spans="7:7" x14ac:dyDescent="0.25">
      <c r="G699"/>
    </row>
    <row r="700" spans="7:7" x14ac:dyDescent="0.25">
      <c r="G700"/>
    </row>
    <row r="701" spans="7:7" x14ac:dyDescent="0.25">
      <c r="G701"/>
    </row>
    <row r="702" spans="7:7" x14ac:dyDescent="0.25">
      <c r="G702"/>
    </row>
    <row r="703" spans="7:7" x14ac:dyDescent="0.25">
      <c r="G703"/>
    </row>
    <row r="704" spans="7:7" x14ac:dyDescent="0.25">
      <c r="G704"/>
    </row>
    <row r="705" spans="7:7" x14ac:dyDescent="0.25">
      <c r="G705"/>
    </row>
    <row r="706" spans="7:7" x14ac:dyDescent="0.25">
      <c r="G706"/>
    </row>
    <row r="707" spans="7:7" x14ac:dyDescent="0.25">
      <c r="G707"/>
    </row>
    <row r="708" spans="7:7" x14ac:dyDescent="0.25">
      <c r="G708"/>
    </row>
    <row r="709" spans="7:7" x14ac:dyDescent="0.25">
      <c r="G709"/>
    </row>
    <row r="710" spans="7:7" x14ac:dyDescent="0.25">
      <c r="G710"/>
    </row>
    <row r="711" spans="7:7" x14ac:dyDescent="0.25">
      <c r="G711"/>
    </row>
    <row r="712" spans="7:7" x14ac:dyDescent="0.25">
      <c r="G712"/>
    </row>
    <row r="713" spans="7:7" x14ac:dyDescent="0.25">
      <c r="G713"/>
    </row>
    <row r="714" spans="7:7" x14ac:dyDescent="0.25">
      <c r="G714"/>
    </row>
    <row r="715" spans="7:7" x14ac:dyDescent="0.25">
      <c r="G715"/>
    </row>
    <row r="716" spans="7:7" x14ac:dyDescent="0.25">
      <c r="G716"/>
    </row>
    <row r="717" spans="7:7" x14ac:dyDescent="0.25">
      <c r="G717"/>
    </row>
    <row r="718" spans="7:7" x14ac:dyDescent="0.25">
      <c r="G718"/>
    </row>
    <row r="719" spans="7:7" x14ac:dyDescent="0.25">
      <c r="G719"/>
    </row>
    <row r="720" spans="7:7" x14ac:dyDescent="0.25">
      <c r="G720"/>
    </row>
    <row r="721" spans="7:7" x14ac:dyDescent="0.25">
      <c r="G721"/>
    </row>
    <row r="722" spans="7:7" x14ac:dyDescent="0.25">
      <c r="G722"/>
    </row>
    <row r="723" spans="7:7" x14ac:dyDescent="0.25">
      <c r="G723"/>
    </row>
    <row r="724" spans="7:7" x14ac:dyDescent="0.25">
      <c r="G724"/>
    </row>
    <row r="725" spans="7:7" x14ac:dyDescent="0.25">
      <c r="G725"/>
    </row>
    <row r="726" spans="7:7" x14ac:dyDescent="0.25">
      <c r="G726"/>
    </row>
    <row r="727" spans="7:7" x14ac:dyDescent="0.25">
      <c r="G727"/>
    </row>
    <row r="728" spans="7:7" x14ac:dyDescent="0.25">
      <c r="G728"/>
    </row>
    <row r="729" spans="7:7" x14ac:dyDescent="0.25">
      <c r="G729"/>
    </row>
    <row r="730" spans="7:7" x14ac:dyDescent="0.25">
      <c r="G730"/>
    </row>
    <row r="731" spans="7:7" x14ac:dyDescent="0.25">
      <c r="G731"/>
    </row>
    <row r="732" spans="7:7" x14ac:dyDescent="0.25">
      <c r="G732"/>
    </row>
    <row r="733" spans="7:7" x14ac:dyDescent="0.25">
      <c r="G733"/>
    </row>
    <row r="734" spans="7:7" x14ac:dyDescent="0.25">
      <c r="G734"/>
    </row>
    <row r="735" spans="7:7" x14ac:dyDescent="0.25">
      <c r="G735"/>
    </row>
    <row r="736" spans="7:7" x14ac:dyDescent="0.25">
      <c r="G736"/>
    </row>
    <row r="737" spans="7:7" x14ac:dyDescent="0.25">
      <c r="G737"/>
    </row>
    <row r="738" spans="7:7" x14ac:dyDescent="0.25">
      <c r="G738"/>
    </row>
    <row r="739" spans="7:7" x14ac:dyDescent="0.25">
      <c r="G739"/>
    </row>
    <row r="740" spans="7:7" x14ac:dyDescent="0.25">
      <c r="G740"/>
    </row>
    <row r="741" spans="7:7" x14ac:dyDescent="0.25">
      <c r="G741"/>
    </row>
    <row r="742" spans="7:7" x14ac:dyDescent="0.25">
      <c r="G742"/>
    </row>
    <row r="743" spans="7:7" x14ac:dyDescent="0.25">
      <c r="G743"/>
    </row>
    <row r="744" spans="7:7" x14ac:dyDescent="0.25">
      <c r="G744"/>
    </row>
    <row r="745" spans="7:7" x14ac:dyDescent="0.25">
      <c r="G745"/>
    </row>
    <row r="746" spans="7:7" x14ac:dyDescent="0.25">
      <c r="G746"/>
    </row>
    <row r="747" spans="7:7" x14ac:dyDescent="0.25">
      <c r="G747"/>
    </row>
    <row r="748" spans="7:7" x14ac:dyDescent="0.25">
      <c r="G748"/>
    </row>
    <row r="749" spans="7:7" x14ac:dyDescent="0.25">
      <c r="G749"/>
    </row>
    <row r="750" spans="7:7" x14ac:dyDescent="0.25">
      <c r="G750"/>
    </row>
    <row r="751" spans="7:7" x14ac:dyDescent="0.25">
      <c r="G751"/>
    </row>
    <row r="752" spans="7:7" x14ac:dyDescent="0.25">
      <c r="G752"/>
    </row>
    <row r="753" spans="7:7" x14ac:dyDescent="0.25">
      <c r="G753"/>
    </row>
    <row r="754" spans="7:7" x14ac:dyDescent="0.25">
      <c r="G754"/>
    </row>
    <row r="755" spans="7:7" x14ac:dyDescent="0.25">
      <c r="G755"/>
    </row>
    <row r="756" spans="7:7" x14ac:dyDescent="0.25">
      <c r="G756"/>
    </row>
    <row r="757" spans="7:7" x14ac:dyDescent="0.25">
      <c r="G757"/>
    </row>
    <row r="758" spans="7:7" x14ac:dyDescent="0.25">
      <c r="G758"/>
    </row>
    <row r="759" spans="7:7" x14ac:dyDescent="0.25">
      <c r="G759"/>
    </row>
    <row r="760" spans="7:7" x14ac:dyDescent="0.25">
      <c r="G760"/>
    </row>
    <row r="761" spans="7:7" x14ac:dyDescent="0.25">
      <c r="G761"/>
    </row>
    <row r="762" spans="7:7" x14ac:dyDescent="0.25">
      <c r="G762"/>
    </row>
    <row r="763" spans="7:7" x14ac:dyDescent="0.25">
      <c r="G763"/>
    </row>
    <row r="764" spans="7:7" x14ac:dyDescent="0.25">
      <c r="G764"/>
    </row>
    <row r="765" spans="7:7" x14ac:dyDescent="0.25">
      <c r="G765"/>
    </row>
    <row r="766" spans="7:7" x14ac:dyDescent="0.25">
      <c r="G766"/>
    </row>
    <row r="767" spans="7:7" x14ac:dyDescent="0.25">
      <c r="G767"/>
    </row>
    <row r="768" spans="7:7" x14ac:dyDescent="0.25">
      <c r="G768"/>
    </row>
    <row r="769" spans="7:7" x14ac:dyDescent="0.25">
      <c r="G769"/>
    </row>
    <row r="770" spans="7:7" x14ac:dyDescent="0.25">
      <c r="G770"/>
    </row>
    <row r="771" spans="7:7" x14ac:dyDescent="0.25">
      <c r="G771"/>
    </row>
    <row r="772" spans="7:7" x14ac:dyDescent="0.25">
      <c r="G772"/>
    </row>
    <row r="773" spans="7:7" x14ac:dyDescent="0.25">
      <c r="G773"/>
    </row>
    <row r="774" spans="7:7" x14ac:dyDescent="0.25">
      <c r="G774"/>
    </row>
    <row r="775" spans="7:7" x14ac:dyDescent="0.25">
      <c r="G775"/>
    </row>
    <row r="776" spans="7:7" x14ac:dyDescent="0.25">
      <c r="G776"/>
    </row>
    <row r="777" spans="7:7" x14ac:dyDescent="0.25">
      <c r="G777"/>
    </row>
    <row r="778" spans="7:7" x14ac:dyDescent="0.25">
      <c r="G778"/>
    </row>
    <row r="779" spans="7:7" x14ac:dyDescent="0.25">
      <c r="G779"/>
    </row>
    <row r="780" spans="7:7" x14ac:dyDescent="0.25">
      <c r="G780"/>
    </row>
    <row r="781" spans="7:7" x14ac:dyDescent="0.25">
      <c r="G781"/>
    </row>
    <row r="782" spans="7:7" x14ac:dyDescent="0.25">
      <c r="G782"/>
    </row>
    <row r="783" spans="7:7" x14ac:dyDescent="0.25">
      <c r="G783"/>
    </row>
    <row r="784" spans="7:7" x14ac:dyDescent="0.25">
      <c r="G784"/>
    </row>
    <row r="785" spans="7:7" x14ac:dyDescent="0.25">
      <c r="G785"/>
    </row>
    <row r="786" spans="7:7" x14ac:dyDescent="0.25">
      <c r="G786"/>
    </row>
    <row r="787" spans="7:7" x14ac:dyDescent="0.25">
      <c r="G787"/>
    </row>
    <row r="788" spans="7:7" x14ac:dyDescent="0.25">
      <c r="G788"/>
    </row>
    <row r="789" spans="7:7" x14ac:dyDescent="0.25">
      <c r="G789"/>
    </row>
    <row r="790" spans="7:7" x14ac:dyDescent="0.25">
      <c r="G790"/>
    </row>
    <row r="791" spans="7:7" x14ac:dyDescent="0.25">
      <c r="G791"/>
    </row>
    <row r="792" spans="7:7" x14ac:dyDescent="0.25">
      <c r="G792"/>
    </row>
    <row r="793" spans="7:7" x14ac:dyDescent="0.25">
      <c r="G793"/>
    </row>
    <row r="794" spans="7:7" x14ac:dyDescent="0.25">
      <c r="G794"/>
    </row>
    <row r="795" spans="7:7" x14ac:dyDescent="0.25">
      <c r="G795"/>
    </row>
    <row r="796" spans="7:7" x14ac:dyDescent="0.25">
      <c r="G796"/>
    </row>
    <row r="797" spans="7:7" x14ac:dyDescent="0.25">
      <c r="G797"/>
    </row>
    <row r="798" spans="7:7" x14ac:dyDescent="0.25">
      <c r="G798"/>
    </row>
    <row r="799" spans="7:7" x14ac:dyDescent="0.25">
      <c r="G799"/>
    </row>
    <row r="800" spans="7:7" x14ac:dyDescent="0.25">
      <c r="G800"/>
    </row>
    <row r="801" spans="7:7" x14ac:dyDescent="0.25">
      <c r="G801"/>
    </row>
    <row r="802" spans="7:7" x14ac:dyDescent="0.25">
      <c r="G802"/>
    </row>
    <row r="803" spans="7:7" x14ac:dyDescent="0.25">
      <c r="G803"/>
    </row>
    <row r="804" spans="7:7" x14ac:dyDescent="0.25">
      <c r="G804"/>
    </row>
    <row r="805" spans="7:7" x14ac:dyDescent="0.25">
      <c r="G805"/>
    </row>
    <row r="806" spans="7:7" x14ac:dyDescent="0.25">
      <c r="G806"/>
    </row>
    <row r="807" spans="7:7" x14ac:dyDescent="0.25">
      <c r="G807"/>
    </row>
    <row r="808" spans="7:7" x14ac:dyDescent="0.25">
      <c r="G808"/>
    </row>
    <row r="809" spans="7:7" x14ac:dyDescent="0.25">
      <c r="G809"/>
    </row>
    <row r="810" spans="7:7" x14ac:dyDescent="0.25">
      <c r="G810"/>
    </row>
    <row r="811" spans="7:7" x14ac:dyDescent="0.25">
      <c r="G811"/>
    </row>
    <row r="812" spans="7:7" x14ac:dyDescent="0.25">
      <c r="G812"/>
    </row>
    <row r="813" spans="7:7" x14ac:dyDescent="0.25">
      <c r="G813"/>
    </row>
    <row r="814" spans="7:7" x14ac:dyDescent="0.25">
      <c r="G814"/>
    </row>
    <row r="815" spans="7:7" x14ac:dyDescent="0.25">
      <c r="G815"/>
    </row>
    <row r="816" spans="7:7" x14ac:dyDescent="0.25">
      <c r="G816"/>
    </row>
    <row r="817" spans="7:7" x14ac:dyDescent="0.25">
      <c r="G817"/>
    </row>
    <row r="818" spans="7:7" x14ac:dyDescent="0.25">
      <c r="G818"/>
    </row>
    <row r="819" spans="7:7" x14ac:dyDescent="0.25">
      <c r="G819"/>
    </row>
    <row r="820" spans="7:7" x14ac:dyDescent="0.25">
      <c r="G820"/>
    </row>
    <row r="821" spans="7:7" x14ac:dyDescent="0.25">
      <c r="G821"/>
    </row>
    <row r="822" spans="7:7" x14ac:dyDescent="0.25">
      <c r="G822"/>
    </row>
    <row r="823" spans="7:7" x14ac:dyDescent="0.25">
      <c r="G823"/>
    </row>
    <row r="824" spans="7:7" x14ac:dyDescent="0.25">
      <c r="G824"/>
    </row>
    <row r="825" spans="7:7" x14ac:dyDescent="0.25">
      <c r="G825"/>
    </row>
    <row r="826" spans="7:7" x14ac:dyDescent="0.25">
      <c r="G826"/>
    </row>
    <row r="827" spans="7:7" x14ac:dyDescent="0.25">
      <c r="G827"/>
    </row>
    <row r="828" spans="7:7" x14ac:dyDescent="0.25">
      <c r="G828"/>
    </row>
    <row r="829" spans="7:7" x14ac:dyDescent="0.25">
      <c r="G829"/>
    </row>
    <row r="830" spans="7:7" x14ac:dyDescent="0.25">
      <c r="G830"/>
    </row>
    <row r="831" spans="7:7" x14ac:dyDescent="0.25">
      <c r="G831"/>
    </row>
    <row r="832" spans="7:7" x14ac:dyDescent="0.25">
      <c r="G832"/>
    </row>
    <row r="833" spans="7:7" x14ac:dyDescent="0.25">
      <c r="G833"/>
    </row>
    <row r="834" spans="7:7" x14ac:dyDescent="0.25">
      <c r="G834"/>
    </row>
    <row r="835" spans="7:7" x14ac:dyDescent="0.25">
      <c r="G835"/>
    </row>
    <row r="836" spans="7:7" x14ac:dyDescent="0.25">
      <c r="G836"/>
    </row>
    <row r="837" spans="7:7" x14ac:dyDescent="0.25">
      <c r="G837"/>
    </row>
    <row r="838" spans="7:7" x14ac:dyDescent="0.25">
      <c r="G838"/>
    </row>
    <row r="839" spans="7:7" x14ac:dyDescent="0.25">
      <c r="G839"/>
    </row>
    <row r="840" spans="7:7" x14ac:dyDescent="0.25">
      <c r="G840"/>
    </row>
    <row r="841" spans="7:7" x14ac:dyDescent="0.25">
      <c r="G841"/>
    </row>
    <row r="842" spans="7:7" x14ac:dyDescent="0.25">
      <c r="G842"/>
    </row>
    <row r="843" spans="7:7" x14ac:dyDescent="0.25">
      <c r="G843"/>
    </row>
    <row r="844" spans="7:7" x14ac:dyDescent="0.25">
      <c r="G844"/>
    </row>
    <row r="845" spans="7:7" x14ac:dyDescent="0.25">
      <c r="G845"/>
    </row>
    <row r="846" spans="7:7" x14ac:dyDescent="0.25">
      <c r="G846"/>
    </row>
    <row r="847" spans="7:7" x14ac:dyDescent="0.25">
      <c r="G847"/>
    </row>
    <row r="848" spans="7:7" x14ac:dyDescent="0.25">
      <c r="G848"/>
    </row>
    <row r="849" spans="7:7" x14ac:dyDescent="0.25">
      <c r="G849"/>
    </row>
    <row r="850" spans="7:7" x14ac:dyDescent="0.25">
      <c r="G850"/>
    </row>
    <row r="851" spans="7:7" x14ac:dyDescent="0.25">
      <c r="G851"/>
    </row>
    <row r="852" spans="7:7" x14ac:dyDescent="0.25">
      <c r="G852"/>
    </row>
    <row r="853" spans="7:7" x14ac:dyDescent="0.25">
      <c r="G853"/>
    </row>
    <row r="854" spans="7:7" x14ac:dyDescent="0.25">
      <c r="G854"/>
    </row>
    <row r="855" spans="7:7" x14ac:dyDescent="0.25">
      <c r="G855"/>
    </row>
    <row r="856" spans="7:7" x14ac:dyDescent="0.25">
      <c r="G856"/>
    </row>
    <row r="857" spans="7:7" x14ac:dyDescent="0.25">
      <c r="G857"/>
    </row>
    <row r="858" spans="7:7" x14ac:dyDescent="0.25">
      <c r="G858"/>
    </row>
    <row r="859" spans="7:7" x14ac:dyDescent="0.25">
      <c r="G859"/>
    </row>
    <row r="860" spans="7:7" x14ac:dyDescent="0.25">
      <c r="G860"/>
    </row>
    <row r="861" spans="7:7" x14ac:dyDescent="0.25">
      <c r="G861"/>
    </row>
    <row r="862" spans="7:7" x14ac:dyDescent="0.25">
      <c r="G862"/>
    </row>
    <row r="863" spans="7:7" x14ac:dyDescent="0.25">
      <c r="G863"/>
    </row>
    <row r="864" spans="7:7" x14ac:dyDescent="0.25">
      <c r="G864"/>
    </row>
    <row r="865" spans="7:7" x14ac:dyDescent="0.25">
      <c r="G865"/>
    </row>
    <row r="866" spans="7:7" x14ac:dyDescent="0.25">
      <c r="G866"/>
    </row>
    <row r="867" spans="7:7" x14ac:dyDescent="0.25">
      <c r="G867"/>
    </row>
    <row r="868" spans="7:7" x14ac:dyDescent="0.25">
      <c r="G868"/>
    </row>
    <row r="869" spans="7:7" x14ac:dyDescent="0.25">
      <c r="G869"/>
    </row>
    <row r="870" spans="7:7" x14ac:dyDescent="0.25">
      <c r="G870"/>
    </row>
    <row r="871" spans="7:7" x14ac:dyDescent="0.25">
      <c r="G871"/>
    </row>
    <row r="872" spans="7:7" x14ac:dyDescent="0.25">
      <c r="G872"/>
    </row>
    <row r="873" spans="7:7" x14ac:dyDescent="0.25">
      <c r="G873"/>
    </row>
    <row r="874" spans="7:7" x14ac:dyDescent="0.25">
      <c r="G874"/>
    </row>
    <row r="875" spans="7:7" x14ac:dyDescent="0.25">
      <c r="G875"/>
    </row>
    <row r="876" spans="7:7" x14ac:dyDescent="0.25">
      <c r="G876"/>
    </row>
    <row r="877" spans="7:7" x14ac:dyDescent="0.25">
      <c r="G877"/>
    </row>
    <row r="878" spans="7:7" x14ac:dyDescent="0.25">
      <c r="G878"/>
    </row>
    <row r="879" spans="7:7" x14ac:dyDescent="0.25">
      <c r="G879"/>
    </row>
    <row r="880" spans="7:7" x14ac:dyDescent="0.25">
      <c r="G880"/>
    </row>
    <row r="881" spans="7:7" x14ac:dyDescent="0.25">
      <c r="G881"/>
    </row>
    <row r="882" spans="7:7" x14ac:dyDescent="0.25">
      <c r="G882"/>
    </row>
    <row r="883" spans="7:7" x14ac:dyDescent="0.25">
      <c r="G883"/>
    </row>
    <row r="884" spans="7:7" x14ac:dyDescent="0.25">
      <c r="G884"/>
    </row>
    <row r="885" spans="7:7" x14ac:dyDescent="0.25">
      <c r="G885"/>
    </row>
    <row r="886" spans="7:7" x14ac:dyDescent="0.25">
      <c r="G886"/>
    </row>
    <row r="887" spans="7:7" x14ac:dyDescent="0.25">
      <c r="G887"/>
    </row>
    <row r="888" spans="7:7" x14ac:dyDescent="0.25">
      <c r="G888"/>
    </row>
    <row r="889" spans="7:7" x14ac:dyDescent="0.25">
      <c r="G889"/>
    </row>
    <row r="890" spans="7:7" x14ac:dyDescent="0.25">
      <c r="G890"/>
    </row>
    <row r="891" spans="7:7" x14ac:dyDescent="0.25">
      <c r="G891"/>
    </row>
    <row r="892" spans="7:7" x14ac:dyDescent="0.25">
      <c r="G892"/>
    </row>
    <row r="893" spans="7:7" x14ac:dyDescent="0.25">
      <c r="G893"/>
    </row>
    <row r="894" spans="7:7" x14ac:dyDescent="0.25">
      <c r="G894"/>
    </row>
    <row r="895" spans="7:7" x14ac:dyDescent="0.25">
      <c r="G895"/>
    </row>
    <row r="896" spans="7:7" x14ac:dyDescent="0.25">
      <c r="G896"/>
    </row>
    <row r="897" spans="7:7" x14ac:dyDescent="0.25">
      <c r="G897"/>
    </row>
    <row r="898" spans="7:7" x14ac:dyDescent="0.25">
      <c r="G898"/>
    </row>
    <row r="899" spans="7:7" x14ac:dyDescent="0.25">
      <c r="G899"/>
    </row>
    <row r="900" spans="7:7" x14ac:dyDescent="0.25">
      <c r="G900"/>
    </row>
    <row r="901" spans="7:7" x14ac:dyDescent="0.25">
      <c r="G901"/>
    </row>
    <row r="902" spans="7:7" x14ac:dyDescent="0.25">
      <c r="G902"/>
    </row>
    <row r="903" spans="7:7" x14ac:dyDescent="0.25">
      <c r="G903"/>
    </row>
    <row r="904" spans="7:7" x14ac:dyDescent="0.25">
      <c r="G904"/>
    </row>
    <row r="905" spans="7:7" x14ac:dyDescent="0.25">
      <c r="G905"/>
    </row>
    <row r="906" spans="7:7" x14ac:dyDescent="0.25">
      <c r="G906"/>
    </row>
    <row r="907" spans="7:7" x14ac:dyDescent="0.25">
      <c r="G907"/>
    </row>
    <row r="908" spans="7:7" x14ac:dyDescent="0.25">
      <c r="G908"/>
    </row>
    <row r="909" spans="7:7" x14ac:dyDescent="0.25">
      <c r="G909"/>
    </row>
    <row r="910" spans="7:7" x14ac:dyDescent="0.25">
      <c r="G910"/>
    </row>
    <row r="911" spans="7:7" x14ac:dyDescent="0.25">
      <c r="G911"/>
    </row>
    <row r="912" spans="7:7" x14ac:dyDescent="0.25">
      <c r="G912"/>
    </row>
    <row r="913" spans="7:7" x14ac:dyDescent="0.25">
      <c r="G913"/>
    </row>
    <row r="914" spans="7:7" x14ac:dyDescent="0.25">
      <c r="G914"/>
    </row>
    <row r="915" spans="7:7" x14ac:dyDescent="0.25">
      <c r="G915"/>
    </row>
    <row r="916" spans="7:7" x14ac:dyDescent="0.25">
      <c r="G916"/>
    </row>
    <row r="917" spans="7:7" x14ac:dyDescent="0.25">
      <c r="G917"/>
    </row>
    <row r="918" spans="7:7" x14ac:dyDescent="0.25">
      <c r="G918"/>
    </row>
    <row r="919" spans="7:7" x14ac:dyDescent="0.25">
      <c r="G919"/>
    </row>
    <row r="920" spans="7:7" x14ac:dyDescent="0.25">
      <c r="G920"/>
    </row>
    <row r="921" spans="7:7" x14ac:dyDescent="0.25">
      <c r="G921"/>
    </row>
    <row r="922" spans="7:7" x14ac:dyDescent="0.25">
      <c r="G922"/>
    </row>
    <row r="923" spans="7:7" x14ac:dyDescent="0.25">
      <c r="G923"/>
    </row>
    <row r="924" spans="7:7" x14ac:dyDescent="0.25">
      <c r="G924"/>
    </row>
    <row r="925" spans="7:7" x14ac:dyDescent="0.25">
      <c r="G925"/>
    </row>
    <row r="926" spans="7:7" x14ac:dyDescent="0.25">
      <c r="G926"/>
    </row>
    <row r="927" spans="7:7" x14ac:dyDescent="0.25">
      <c r="G927"/>
    </row>
    <row r="928" spans="7:7" x14ac:dyDescent="0.25">
      <c r="G928"/>
    </row>
    <row r="929" spans="7:7" x14ac:dyDescent="0.25">
      <c r="G929"/>
    </row>
    <row r="930" spans="7:7" x14ac:dyDescent="0.25">
      <c r="G930"/>
    </row>
    <row r="931" spans="7:7" x14ac:dyDescent="0.25">
      <c r="G931"/>
    </row>
    <row r="932" spans="7:7" x14ac:dyDescent="0.25">
      <c r="G932"/>
    </row>
    <row r="933" spans="7:7" x14ac:dyDescent="0.25">
      <c r="G933"/>
    </row>
    <row r="934" spans="7:7" x14ac:dyDescent="0.25">
      <c r="G934"/>
    </row>
    <row r="935" spans="7:7" x14ac:dyDescent="0.25">
      <c r="G935"/>
    </row>
    <row r="936" spans="7:7" x14ac:dyDescent="0.25">
      <c r="G936"/>
    </row>
    <row r="937" spans="7:7" x14ac:dyDescent="0.25">
      <c r="G937"/>
    </row>
    <row r="938" spans="7:7" x14ac:dyDescent="0.25">
      <c r="G938"/>
    </row>
    <row r="939" spans="7:7" x14ac:dyDescent="0.25">
      <c r="G939"/>
    </row>
    <row r="940" spans="7:7" x14ac:dyDescent="0.25">
      <c r="G940"/>
    </row>
    <row r="941" spans="7:7" x14ac:dyDescent="0.25">
      <c r="G941"/>
    </row>
    <row r="942" spans="7:7" x14ac:dyDescent="0.25">
      <c r="G942"/>
    </row>
    <row r="943" spans="7:7" x14ac:dyDescent="0.25">
      <c r="G943"/>
    </row>
    <row r="944" spans="7:7" x14ac:dyDescent="0.25">
      <c r="G944"/>
    </row>
    <row r="945" spans="7:7" x14ac:dyDescent="0.25">
      <c r="G945"/>
    </row>
    <row r="946" spans="7:7" x14ac:dyDescent="0.25">
      <c r="G946"/>
    </row>
    <row r="947" spans="7:7" x14ac:dyDescent="0.25">
      <c r="G947"/>
    </row>
    <row r="948" spans="7:7" x14ac:dyDescent="0.25">
      <c r="G948"/>
    </row>
    <row r="949" spans="7:7" x14ac:dyDescent="0.25">
      <c r="G949"/>
    </row>
    <row r="950" spans="7:7" x14ac:dyDescent="0.25">
      <c r="G950"/>
    </row>
    <row r="951" spans="7:7" x14ac:dyDescent="0.25">
      <c r="G951"/>
    </row>
    <row r="952" spans="7:7" x14ac:dyDescent="0.25">
      <c r="G952"/>
    </row>
    <row r="953" spans="7:7" x14ac:dyDescent="0.25">
      <c r="G953"/>
    </row>
    <row r="954" spans="7:7" x14ac:dyDescent="0.25">
      <c r="G954"/>
    </row>
    <row r="955" spans="7:7" x14ac:dyDescent="0.25">
      <c r="G955"/>
    </row>
    <row r="956" spans="7:7" x14ac:dyDescent="0.25">
      <c r="G956"/>
    </row>
    <row r="957" spans="7:7" x14ac:dyDescent="0.25">
      <c r="G957"/>
    </row>
    <row r="958" spans="7:7" x14ac:dyDescent="0.25">
      <c r="G958"/>
    </row>
    <row r="959" spans="7:7" x14ac:dyDescent="0.25">
      <c r="G959"/>
    </row>
    <row r="960" spans="7:7" x14ac:dyDescent="0.25">
      <c r="G960"/>
    </row>
    <row r="961" spans="7:7" x14ac:dyDescent="0.25">
      <c r="G961"/>
    </row>
    <row r="962" spans="7:7" x14ac:dyDescent="0.25">
      <c r="G962"/>
    </row>
    <row r="963" spans="7:7" x14ac:dyDescent="0.25">
      <c r="G963"/>
    </row>
    <row r="964" spans="7:7" x14ac:dyDescent="0.25">
      <c r="G964"/>
    </row>
    <row r="965" spans="7:7" x14ac:dyDescent="0.25">
      <c r="G965"/>
    </row>
    <row r="966" spans="7:7" x14ac:dyDescent="0.25">
      <c r="G966"/>
    </row>
    <row r="967" spans="7:7" x14ac:dyDescent="0.25">
      <c r="G967"/>
    </row>
    <row r="968" spans="7:7" x14ac:dyDescent="0.25">
      <c r="G968"/>
    </row>
    <row r="969" spans="7:7" x14ac:dyDescent="0.25">
      <c r="G969"/>
    </row>
    <row r="970" spans="7:7" x14ac:dyDescent="0.25">
      <c r="G970"/>
    </row>
    <row r="971" spans="7:7" x14ac:dyDescent="0.25">
      <c r="G971"/>
    </row>
    <row r="972" spans="7:7" x14ac:dyDescent="0.25">
      <c r="G972"/>
    </row>
    <row r="973" spans="7:7" x14ac:dyDescent="0.25">
      <c r="G973"/>
    </row>
    <row r="974" spans="7:7" x14ac:dyDescent="0.25">
      <c r="G974"/>
    </row>
    <row r="975" spans="7:7" x14ac:dyDescent="0.25">
      <c r="G975"/>
    </row>
    <row r="976" spans="7:7" x14ac:dyDescent="0.25">
      <c r="G976"/>
    </row>
    <row r="977" spans="7:7" x14ac:dyDescent="0.25">
      <c r="G977"/>
    </row>
    <row r="978" spans="7:7" x14ac:dyDescent="0.25">
      <c r="G978"/>
    </row>
    <row r="979" spans="7:7" x14ac:dyDescent="0.25">
      <c r="G979"/>
    </row>
    <row r="980" spans="7:7" x14ac:dyDescent="0.25">
      <c r="G980"/>
    </row>
    <row r="981" spans="7:7" x14ac:dyDescent="0.25">
      <c r="G981"/>
    </row>
    <row r="982" spans="7:7" x14ac:dyDescent="0.25">
      <c r="G982"/>
    </row>
    <row r="983" spans="7:7" x14ac:dyDescent="0.25">
      <c r="G983"/>
    </row>
    <row r="984" spans="7:7" x14ac:dyDescent="0.25">
      <c r="G984"/>
    </row>
    <row r="985" spans="7:7" x14ac:dyDescent="0.25">
      <c r="G985"/>
    </row>
    <row r="986" spans="7:7" x14ac:dyDescent="0.25">
      <c r="G986"/>
    </row>
    <row r="987" spans="7:7" x14ac:dyDescent="0.25">
      <c r="G987"/>
    </row>
    <row r="988" spans="7:7" x14ac:dyDescent="0.25">
      <c r="G988"/>
    </row>
    <row r="989" spans="7:7" x14ac:dyDescent="0.25">
      <c r="G989"/>
    </row>
    <row r="990" spans="7:7" x14ac:dyDescent="0.25">
      <c r="G990"/>
    </row>
    <row r="991" spans="7:7" x14ac:dyDescent="0.25">
      <c r="G991"/>
    </row>
    <row r="992" spans="7:7" x14ac:dyDescent="0.25">
      <c r="G992"/>
    </row>
    <row r="993" spans="7:7" x14ac:dyDescent="0.25">
      <c r="G993"/>
    </row>
    <row r="994" spans="7:7" x14ac:dyDescent="0.25">
      <c r="G994"/>
    </row>
    <row r="995" spans="7:7" x14ac:dyDescent="0.25">
      <c r="G995"/>
    </row>
    <row r="996" spans="7:7" x14ac:dyDescent="0.25">
      <c r="G996"/>
    </row>
    <row r="997" spans="7:7" x14ac:dyDescent="0.25">
      <c r="G997"/>
    </row>
    <row r="998" spans="7:7" x14ac:dyDescent="0.25">
      <c r="G998"/>
    </row>
    <row r="999" spans="7:7" x14ac:dyDescent="0.25">
      <c r="G999"/>
    </row>
    <row r="1000" spans="7:7" x14ac:dyDescent="0.25">
      <c r="G1000"/>
    </row>
    <row r="1001" spans="7:7" x14ac:dyDescent="0.25">
      <c r="G1001"/>
    </row>
    <row r="1002" spans="7:7" x14ac:dyDescent="0.25">
      <c r="G1002"/>
    </row>
    <row r="1003" spans="7:7" x14ac:dyDescent="0.25">
      <c r="G1003"/>
    </row>
    <row r="1004" spans="7:7" x14ac:dyDescent="0.25">
      <c r="G1004"/>
    </row>
    <row r="1005" spans="7:7" x14ac:dyDescent="0.25">
      <c r="G1005"/>
    </row>
    <row r="1006" spans="7:7" x14ac:dyDescent="0.25">
      <c r="G1006"/>
    </row>
    <row r="1007" spans="7:7" x14ac:dyDescent="0.25">
      <c r="G1007"/>
    </row>
    <row r="1008" spans="7:7" x14ac:dyDescent="0.25">
      <c r="G1008"/>
    </row>
    <row r="1009" spans="7:7" x14ac:dyDescent="0.25">
      <c r="G1009"/>
    </row>
    <row r="1010" spans="7:7" x14ac:dyDescent="0.25">
      <c r="G1010"/>
    </row>
    <row r="1011" spans="7:7" x14ac:dyDescent="0.25">
      <c r="G1011"/>
    </row>
    <row r="1012" spans="7:7" x14ac:dyDescent="0.25">
      <c r="G1012"/>
    </row>
    <row r="1013" spans="7:7" x14ac:dyDescent="0.25">
      <c r="G1013"/>
    </row>
    <row r="1014" spans="7:7" x14ac:dyDescent="0.25">
      <c r="G1014"/>
    </row>
    <row r="1015" spans="7:7" x14ac:dyDescent="0.25">
      <c r="G1015"/>
    </row>
    <row r="1016" spans="7:7" x14ac:dyDescent="0.25">
      <c r="G1016"/>
    </row>
    <row r="1017" spans="7:7" x14ac:dyDescent="0.25">
      <c r="G1017"/>
    </row>
    <row r="1018" spans="7:7" x14ac:dyDescent="0.25">
      <c r="G1018"/>
    </row>
    <row r="1019" spans="7:7" x14ac:dyDescent="0.25">
      <c r="G1019"/>
    </row>
    <row r="1020" spans="7:7" x14ac:dyDescent="0.25">
      <c r="G1020"/>
    </row>
    <row r="1021" spans="7:7" x14ac:dyDescent="0.25">
      <c r="G1021"/>
    </row>
    <row r="1022" spans="7:7" x14ac:dyDescent="0.25">
      <c r="G1022"/>
    </row>
    <row r="1023" spans="7:7" x14ac:dyDescent="0.25">
      <c r="G1023"/>
    </row>
    <row r="1024" spans="7:7" x14ac:dyDescent="0.25">
      <c r="G1024"/>
    </row>
    <row r="1025" spans="7:7" x14ac:dyDescent="0.25">
      <c r="G1025"/>
    </row>
    <row r="1026" spans="7:7" x14ac:dyDescent="0.25">
      <c r="G1026"/>
    </row>
    <row r="1027" spans="7:7" x14ac:dyDescent="0.25">
      <c r="G1027"/>
    </row>
    <row r="1028" spans="7:7" x14ac:dyDescent="0.25">
      <c r="G1028"/>
    </row>
    <row r="1029" spans="7:7" x14ac:dyDescent="0.25">
      <c r="G1029"/>
    </row>
    <row r="1030" spans="7:7" x14ac:dyDescent="0.25">
      <c r="G1030"/>
    </row>
    <row r="1031" spans="7:7" x14ac:dyDescent="0.25">
      <c r="G1031"/>
    </row>
    <row r="1032" spans="7:7" x14ac:dyDescent="0.25">
      <c r="G1032"/>
    </row>
    <row r="1033" spans="7:7" x14ac:dyDescent="0.25">
      <c r="G1033"/>
    </row>
    <row r="1034" spans="7:7" x14ac:dyDescent="0.25">
      <c r="G1034"/>
    </row>
    <row r="1035" spans="7:7" x14ac:dyDescent="0.25">
      <c r="G1035"/>
    </row>
    <row r="1036" spans="7:7" x14ac:dyDescent="0.25">
      <c r="G1036"/>
    </row>
    <row r="1037" spans="7:7" x14ac:dyDescent="0.25">
      <c r="G1037"/>
    </row>
    <row r="1038" spans="7:7" x14ac:dyDescent="0.25">
      <c r="G1038"/>
    </row>
    <row r="1039" spans="7:7" x14ac:dyDescent="0.25">
      <c r="G1039"/>
    </row>
    <row r="1040" spans="7:7" x14ac:dyDescent="0.25">
      <c r="G1040"/>
    </row>
    <row r="1041" spans="7:7" x14ac:dyDescent="0.25">
      <c r="G1041"/>
    </row>
    <row r="1042" spans="7:7" x14ac:dyDescent="0.25">
      <c r="G1042"/>
    </row>
    <row r="1043" spans="7:7" x14ac:dyDescent="0.25">
      <c r="G1043"/>
    </row>
    <row r="1044" spans="7:7" x14ac:dyDescent="0.25">
      <c r="G1044"/>
    </row>
    <row r="1045" spans="7:7" x14ac:dyDescent="0.25">
      <c r="G1045"/>
    </row>
    <row r="1046" spans="7:7" x14ac:dyDescent="0.25">
      <c r="G1046"/>
    </row>
    <row r="1047" spans="7:7" x14ac:dyDescent="0.25">
      <c r="G1047"/>
    </row>
    <row r="1048" spans="7:7" x14ac:dyDescent="0.25">
      <c r="G1048"/>
    </row>
    <row r="1049" spans="7:7" x14ac:dyDescent="0.25">
      <c r="G1049"/>
    </row>
    <row r="1050" spans="7:7" x14ac:dyDescent="0.25">
      <c r="G1050"/>
    </row>
    <row r="1051" spans="7:7" x14ac:dyDescent="0.25">
      <c r="G1051"/>
    </row>
    <row r="1052" spans="7:7" x14ac:dyDescent="0.25">
      <c r="G1052"/>
    </row>
    <row r="1053" spans="7:7" x14ac:dyDescent="0.25">
      <c r="G1053"/>
    </row>
    <row r="1054" spans="7:7" x14ac:dyDescent="0.25">
      <c r="G1054"/>
    </row>
    <row r="1055" spans="7:7" x14ac:dyDescent="0.25">
      <c r="G1055"/>
    </row>
    <row r="1056" spans="7:7" x14ac:dyDescent="0.25">
      <c r="G1056"/>
    </row>
    <row r="1057" spans="7:7" x14ac:dyDescent="0.25">
      <c r="G1057"/>
    </row>
    <row r="1058" spans="7:7" x14ac:dyDescent="0.25">
      <c r="G1058"/>
    </row>
    <row r="1059" spans="7:7" x14ac:dyDescent="0.25">
      <c r="G1059"/>
    </row>
    <row r="1060" spans="7:7" x14ac:dyDescent="0.25">
      <c r="G1060"/>
    </row>
    <row r="1061" spans="7:7" x14ac:dyDescent="0.25">
      <c r="G1061"/>
    </row>
    <row r="1062" spans="7:7" x14ac:dyDescent="0.25">
      <c r="G1062"/>
    </row>
    <row r="1063" spans="7:7" x14ac:dyDescent="0.25">
      <c r="G1063"/>
    </row>
    <row r="1064" spans="7:7" x14ac:dyDescent="0.25">
      <c r="G1064"/>
    </row>
    <row r="1065" spans="7:7" x14ac:dyDescent="0.25">
      <c r="G1065"/>
    </row>
    <row r="1066" spans="7:7" x14ac:dyDescent="0.25">
      <c r="G1066"/>
    </row>
    <row r="1067" spans="7:7" x14ac:dyDescent="0.25">
      <c r="G1067"/>
    </row>
    <row r="1068" spans="7:7" x14ac:dyDescent="0.25">
      <c r="G1068"/>
    </row>
    <row r="1069" spans="7:7" x14ac:dyDescent="0.25">
      <c r="G1069"/>
    </row>
    <row r="1070" spans="7:7" x14ac:dyDescent="0.25">
      <c r="G1070"/>
    </row>
    <row r="1071" spans="7:7" x14ac:dyDescent="0.25">
      <c r="G1071"/>
    </row>
    <row r="1072" spans="7:7" x14ac:dyDescent="0.25">
      <c r="G1072"/>
    </row>
    <row r="1073" spans="7:7" x14ac:dyDescent="0.25">
      <c r="G1073"/>
    </row>
    <row r="1074" spans="7:7" x14ac:dyDescent="0.25">
      <c r="G1074"/>
    </row>
    <row r="1075" spans="7:7" x14ac:dyDescent="0.25">
      <c r="G1075"/>
    </row>
    <row r="1076" spans="7:7" x14ac:dyDescent="0.25">
      <c r="G1076"/>
    </row>
    <row r="1077" spans="7:7" x14ac:dyDescent="0.25">
      <c r="G1077"/>
    </row>
    <row r="1078" spans="7:7" x14ac:dyDescent="0.25">
      <c r="G1078"/>
    </row>
    <row r="1079" spans="7:7" x14ac:dyDescent="0.25">
      <c r="G1079"/>
    </row>
    <row r="1080" spans="7:7" x14ac:dyDescent="0.25">
      <c r="G1080"/>
    </row>
    <row r="1081" spans="7:7" x14ac:dyDescent="0.25">
      <c r="G1081"/>
    </row>
    <row r="1082" spans="7:7" x14ac:dyDescent="0.25">
      <c r="G1082"/>
    </row>
    <row r="1083" spans="7:7" x14ac:dyDescent="0.25">
      <c r="G1083"/>
    </row>
    <row r="1084" spans="7:7" x14ac:dyDescent="0.25">
      <c r="G1084"/>
    </row>
    <row r="1085" spans="7:7" x14ac:dyDescent="0.25">
      <c r="G1085"/>
    </row>
    <row r="1086" spans="7:7" x14ac:dyDescent="0.25">
      <c r="G1086"/>
    </row>
    <row r="1087" spans="7:7" x14ac:dyDescent="0.25">
      <c r="G1087"/>
    </row>
    <row r="1088" spans="7:7" x14ac:dyDescent="0.25">
      <c r="G1088"/>
    </row>
    <row r="1089" spans="7:7" x14ac:dyDescent="0.25">
      <c r="G1089"/>
    </row>
    <row r="1090" spans="7:7" x14ac:dyDescent="0.25">
      <c r="G1090"/>
    </row>
    <row r="1091" spans="7:7" x14ac:dyDescent="0.25">
      <c r="G1091"/>
    </row>
    <row r="1092" spans="7:7" x14ac:dyDescent="0.25">
      <c r="G1092"/>
    </row>
    <row r="1093" spans="7:7" x14ac:dyDescent="0.25">
      <c r="G1093"/>
    </row>
    <row r="1094" spans="7:7" x14ac:dyDescent="0.25">
      <c r="G1094"/>
    </row>
    <row r="1095" spans="7:7" x14ac:dyDescent="0.25">
      <c r="G1095"/>
    </row>
    <row r="1096" spans="7:7" x14ac:dyDescent="0.25">
      <c r="G1096"/>
    </row>
    <row r="1097" spans="7:7" x14ac:dyDescent="0.25">
      <c r="G1097"/>
    </row>
    <row r="1098" spans="7:7" x14ac:dyDescent="0.25">
      <c r="G1098"/>
    </row>
    <row r="1099" spans="7:7" x14ac:dyDescent="0.25">
      <c r="G1099"/>
    </row>
    <row r="1100" spans="7:7" x14ac:dyDescent="0.25">
      <c r="G1100"/>
    </row>
    <row r="1101" spans="7:7" x14ac:dyDescent="0.25">
      <c r="G1101"/>
    </row>
    <row r="1102" spans="7:7" x14ac:dyDescent="0.25">
      <c r="G1102"/>
    </row>
    <row r="1103" spans="7:7" x14ac:dyDescent="0.25">
      <c r="G1103"/>
    </row>
    <row r="1104" spans="7:7" x14ac:dyDescent="0.25">
      <c r="G1104"/>
    </row>
    <row r="1105" spans="7:7" x14ac:dyDescent="0.25">
      <c r="G1105"/>
    </row>
    <row r="1106" spans="7:7" x14ac:dyDescent="0.25">
      <c r="G1106"/>
    </row>
    <row r="1107" spans="7:7" x14ac:dyDescent="0.25">
      <c r="G1107"/>
    </row>
    <row r="1108" spans="7:7" x14ac:dyDescent="0.25">
      <c r="G1108"/>
    </row>
    <row r="1109" spans="7:7" x14ac:dyDescent="0.25">
      <c r="G1109"/>
    </row>
    <row r="1110" spans="7:7" x14ac:dyDescent="0.25">
      <c r="G1110"/>
    </row>
    <row r="1111" spans="7:7" x14ac:dyDescent="0.25">
      <c r="G1111"/>
    </row>
    <row r="1112" spans="7:7" x14ac:dyDescent="0.25">
      <c r="G1112"/>
    </row>
    <row r="1113" spans="7:7" x14ac:dyDescent="0.25">
      <c r="G1113"/>
    </row>
    <row r="1114" spans="7:7" x14ac:dyDescent="0.25">
      <c r="G1114"/>
    </row>
    <row r="1115" spans="7:7" x14ac:dyDescent="0.25">
      <c r="G1115"/>
    </row>
    <row r="1116" spans="7:7" x14ac:dyDescent="0.25">
      <c r="G1116"/>
    </row>
    <row r="1117" spans="7:7" x14ac:dyDescent="0.25">
      <c r="G1117"/>
    </row>
    <row r="1118" spans="7:7" x14ac:dyDescent="0.25">
      <c r="G1118"/>
    </row>
    <row r="1119" spans="7:7" x14ac:dyDescent="0.25">
      <c r="G1119"/>
    </row>
    <row r="1120" spans="7:7" x14ac:dyDescent="0.25">
      <c r="G1120"/>
    </row>
    <row r="1121" spans="7:7" x14ac:dyDescent="0.25">
      <c r="G1121"/>
    </row>
    <row r="1122" spans="7:7" x14ac:dyDescent="0.25">
      <c r="G1122"/>
    </row>
    <row r="1123" spans="7:7" x14ac:dyDescent="0.25">
      <c r="G1123"/>
    </row>
    <row r="1124" spans="7:7" x14ac:dyDescent="0.25">
      <c r="G1124"/>
    </row>
    <row r="1125" spans="7:7" x14ac:dyDescent="0.25">
      <c r="G1125"/>
    </row>
    <row r="1126" spans="7:7" x14ac:dyDescent="0.25">
      <c r="G1126"/>
    </row>
    <row r="1127" spans="7:7" x14ac:dyDescent="0.25">
      <c r="G1127"/>
    </row>
    <row r="1128" spans="7:7" x14ac:dyDescent="0.25">
      <c r="G1128"/>
    </row>
    <row r="1129" spans="7:7" x14ac:dyDescent="0.25">
      <c r="G1129"/>
    </row>
    <row r="1130" spans="7:7" x14ac:dyDescent="0.25">
      <c r="G1130"/>
    </row>
    <row r="1131" spans="7:7" x14ac:dyDescent="0.25">
      <c r="G1131"/>
    </row>
    <row r="1132" spans="7:7" x14ac:dyDescent="0.25">
      <c r="G1132"/>
    </row>
    <row r="1133" spans="7:7" x14ac:dyDescent="0.25">
      <c r="G1133"/>
    </row>
    <row r="1134" spans="7:7" x14ac:dyDescent="0.25">
      <c r="G1134"/>
    </row>
    <row r="1135" spans="7:7" x14ac:dyDescent="0.25">
      <c r="G1135"/>
    </row>
    <row r="1136" spans="7:7" x14ac:dyDescent="0.25">
      <c r="G1136"/>
    </row>
    <row r="1137" spans="7:7" x14ac:dyDescent="0.25">
      <c r="G1137"/>
    </row>
    <row r="1138" spans="7:7" x14ac:dyDescent="0.25">
      <c r="G1138"/>
    </row>
    <row r="1139" spans="7:7" x14ac:dyDescent="0.25">
      <c r="G1139"/>
    </row>
    <row r="1140" spans="7:7" x14ac:dyDescent="0.25">
      <c r="G1140"/>
    </row>
    <row r="1141" spans="7:7" x14ac:dyDescent="0.25">
      <c r="G1141"/>
    </row>
    <row r="1142" spans="7:7" x14ac:dyDescent="0.25">
      <c r="G1142"/>
    </row>
    <row r="1143" spans="7:7" x14ac:dyDescent="0.25">
      <c r="G1143"/>
    </row>
    <row r="1144" spans="7:7" x14ac:dyDescent="0.25">
      <c r="G1144"/>
    </row>
    <row r="1145" spans="7:7" x14ac:dyDescent="0.25">
      <c r="G1145"/>
    </row>
    <row r="1146" spans="7:7" x14ac:dyDescent="0.25">
      <c r="G1146"/>
    </row>
    <row r="1147" spans="7:7" x14ac:dyDescent="0.25">
      <c r="G1147"/>
    </row>
    <row r="1148" spans="7:7" x14ac:dyDescent="0.25">
      <c r="G1148"/>
    </row>
    <row r="1149" spans="7:7" x14ac:dyDescent="0.25">
      <c r="G1149"/>
    </row>
    <row r="1150" spans="7:7" x14ac:dyDescent="0.25">
      <c r="G1150"/>
    </row>
    <row r="1151" spans="7:7" x14ac:dyDescent="0.25">
      <c r="G1151"/>
    </row>
    <row r="1152" spans="7:7" x14ac:dyDescent="0.25">
      <c r="G1152"/>
    </row>
    <row r="1153" spans="7:7" x14ac:dyDescent="0.25">
      <c r="G1153"/>
    </row>
    <row r="1154" spans="7:7" x14ac:dyDescent="0.25">
      <c r="G1154"/>
    </row>
    <row r="1155" spans="7:7" x14ac:dyDescent="0.25">
      <c r="G1155"/>
    </row>
    <row r="1156" spans="7:7" x14ac:dyDescent="0.25">
      <c r="G1156"/>
    </row>
    <row r="1157" spans="7:7" x14ac:dyDescent="0.25">
      <c r="G1157"/>
    </row>
    <row r="1158" spans="7:7" x14ac:dyDescent="0.25">
      <c r="G1158"/>
    </row>
    <row r="1159" spans="7:7" x14ac:dyDescent="0.25">
      <c r="G1159"/>
    </row>
    <row r="1160" spans="7:7" x14ac:dyDescent="0.25">
      <c r="G1160"/>
    </row>
    <row r="1161" spans="7:7" x14ac:dyDescent="0.25">
      <c r="G1161"/>
    </row>
    <row r="1162" spans="7:7" x14ac:dyDescent="0.25">
      <c r="G1162"/>
    </row>
    <row r="1163" spans="7:7" x14ac:dyDescent="0.25">
      <c r="G1163"/>
    </row>
    <row r="1164" spans="7:7" x14ac:dyDescent="0.25">
      <c r="G1164"/>
    </row>
    <row r="1165" spans="7:7" x14ac:dyDescent="0.25">
      <c r="G1165"/>
    </row>
    <row r="1166" spans="7:7" x14ac:dyDescent="0.25">
      <c r="G1166"/>
    </row>
    <row r="1167" spans="7:7" x14ac:dyDescent="0.25">
      <c r="G1167"/>
    </row>
    <row r="1168" spans="7:7" x14ac:dyDescent="0.25">
      <c r="G1168"/>
    </row>
    <row r="1169" spans="7:7" x14ac:dyDescent="0.25">
      <c r="G1169"/>
    </row>
    <row r="1170" spans="7:7" x14ac:dyDescent="0.25">
      <c r="G1170"/>
    </row>
    <row r="1171" spans="7:7" x14ac:dyDescent="0.25">
      <c r="G1171"/>
    </row>
    <row r="1172" spans="7:7" x14ac:dyDescent="0.25">
      <c r="G1172"/>
    </row>
    <row r="1173" spans="7:7" x14ac:dyDescent="0.25">
      <c r="G1173"/>
    </row>
    <row r="1174" spans="7:7" x14ac:dyDescent="0.25">
      <c r="G1174"/>
    </row>
    <row r="1175" spans="7:7" x14ac:dyDescent="0.25">
      <c r="G1175"/>
    </row>
    <row r="1176" spans="7:7" x14ac:dyDescent="0.25">
      <c r="G1176"/>
    </row>
    <row r="1177" spans="7:7" x14ac:dyDescent="0.25">
      <c r="G1177"/>
    </row>
    <row r="1178" spans="7:7" x14ac:dyDescent="0.25">
      <c r="G1178"/>
    </row>
    <row r="1179" spans="7:7" x14ac:dyDescent="0.25">
      <c r="G1179"/>
    </row>
    <row r="1180" spans="7:7" x14ac:dyDescent="0.25">
      <c r="G1180"/>
    </row>
    <row r="1181" spans="7:7" x14ac:dyDescent="0.25">
      <c r="G1181"/>
    </row>
    <row r="1182" spans="7:7" x14ac:dyDescent="0.25">
      <c r="G1182"/>
    </row>
    <row r="1183" spans="7:7" x14ac:dyDescent="0.25">
      <c r="G1183"/>
    </row>
    <row r="1184" spans="7:7" x14ac:dyDescent="0.25">
      <c r="G1184"/>
    </row>
    <row r="1185" spans="7:7" x14ac:dyDescent="0.25">
      <c r="G1185"/>
    </row>
    <row r="1186" spans="7:7" x14ac:dyDescent="0.25">
      <c r="G1186"/>
    </row>
    <row r="1187" spans="7:7" x14ac:dyDescent="0.25">
      <c r="G1187"/>
    </row>
    <row r="1188" spans="7:7" x14ac:dyDescent="0.25">
      <c r="G1188"/>
    </row>
    <row r="1189" spans="7:7" x14ac:dyDescent="0.25">
      <c r="G1189"/>
    </row>
    <row r="1190" spans="7:7" x14ac:dyDescent="0.25">
      <c r="G1190"/>
    </row>
    <row r="1191" spans="7:7" x14ac:dyDescent="0.25">
      <c r="G1191"/>
    </row>
    <row r="1192" spans="7:7" x14ac:dyDescent="0.25">
      <c r="G1192"/>
    </row>
    <row r="1193" spans="7:7" x14ac:dyDescent="0.25">
      <c r="G1193"/>
    </row>
    <row r="1194" spans="7:7" x14ac:dyDescent="0.25">
      <c r="G1194"/>
    </row>
    <row r="1195" spans="7:7" x14ac:dyDescent="0.25">
      <c r="G1195"/>
    </row>
    <row r="1196" spans="7:7" x14ac:dyDescent="0.25">
      <c r="G1196"/>
    </row>
    <row r="1197" spans="7:7" x14ac:dyDescent="0.25">
      <c r="G1197"/>
    </row>
    <row r="1198" spans="7:7" x14ac:dyDescent="0.25">
      <c r="G1198"/>
    </row>
    <row r="1199" spans="7:7" x14ac:dyDescent="0.25">
      <c r="G1199"/>
    </row>
    <row r="1200" spans="7:7" x14ac:dyDescent="0.25">
      <c r="G1200"/>
    </row>
    <row r="1201" spans="7:7" x14ac:dyDescent="0.25">
      <c r="G1201"/>
    </row>
    <row r="1202" spans="7:7" x14ac:dyDescent="0.25">
      <c r="G1202"/>
    </row>
    <row r="1203" spans="7:7" x14ac:dyDescent="0.25">
      <c r="G1203"/>
    </row>
    <row r="1204" spans="7:7" x14ac:dyDescent="0.25">
      <c r="G1204"/>
    </row>
    <row r="1205" spans="7:7" x14ac:dyDescent="0.25">
      <c r="G1205"/>
    </row>
    <row r="1206" spans="7:7" x14ac:dyDescent="0.25">
      <c r="G1206"/>
    </row>
    <row r="1207" spans="7:7" x14ac:dyDescent="0.25">
      <c r="G1207"/>
    </row>
    <row r="1208" spans="7:7" x14ac:dyDescent="0.25">
      <c r="G1208"/>
    </row>
    <row r="1209" spans="7:7" x14ac:dyDescent="0.25">
      <c r="G1209"/>
    </row>
    <row r="1210" spans="7:7" x14ac:dyDescent="0.25">
      <c r="G1210"/>
    </row>
    <row r="1211" spans="7:7" x14ac:dyDescent="0.25">
      <c r="G1211"/>
    </row>
    <row r="1212" spans="7:7" x14ac:dyDescent="0.25">
      <c r="G1212"/>
    </row>
    <row r="1213" spans="7:7" x14ac:dyDescent="0.25">
      <c r="G1213"/>
    </row>
    <row r="1214" spans="7:7" x14ac:dyDescent="0.25">
      <c r="G1214"/>
    </row>
    <row r="1215" spans="7:7" x14ac:dyDescent="0.25">
      <c r="G1215"/>
    </row>
    <row r="1216" spans="7:7" x14ac:dyDescent="0.25">
      <c r="G1216"/>
    </row>
    <row r="1217" spans="7:7" x14ac:dyDescent="0.25">
      <c r="G1217"/>
    </row>
    <row r="1218" spans="7:7" x14ac:dyDescent="0.25">
      <c r="G1218"/>
    </row>
    <row r="1219" spans="7:7" x14ac:dyDescent="0.25">
      <c r="G1219"/>
    </row>
    <row r="1220" spans="7:7" x14ac:dyDescent="0.25">
      <c r="G1220"/>
    </row>
    <row r="1221" spans="7:7" x14ac:dyDescent="0.25">
      <c r="G1221"/>
    </row>
    <row r="1222" spans="7:7" x14ac:dyDescent="0.25">
      <c r="G1222"/>
    </row>
    <row r="1223" spans="7:7" x14ac:dyDescent="0.25">
      <c r="G1223"/>
    </row>
    <row r="1224" spans="7:7" x14ac:dyDescent="0.25">
      <c r="G1224"/>
    </row>
    <row r="1225" spans="7:7" x14ac:dyDescent="0.25">
      <c r="G1225"/>
    </row>
    <row r="1226" spans="7:7" x14ac:dyDescent="0.25">
      <c r="G1226"/>
    </row>
    <row r="1227" spans="7:7" x14ac:dyDescent="0.25">
      <c r="G1227"/>
    </row>
    <row r="1228" spans="7:7" x14ac:dyDescent="0.25">
      <c r="G1228"/>
    </row>
    <row r="1229" spans="7:7" x14ac:dyDescent="0.25">
      <c r="G1229"/>
    </row>
    <row r="1230" spans="7:7" x14ac:dyDescent="0.25">
      <c r="G1230"/>
    </row>
    <row r="1231" spans="7:7" x14ac:dyDescent="0.25">
      <c r="G1231"/>
    </row>
    <row r="1232" spans="7:7" x14ac:dyDescent="0.25">
      <c r="G1232"/>
    </row>
    <row r="1233" spans="7:7" x14ac:dyDescent="0.25">
      <c r="G1233"/>
    </row>
    <row r="1234" spans="7:7" x14ac:dyDescent="0.25">
      <c r="G1234"/>
    </row>
    <row r="1235" spans="7:7" x14ac:dyDescent="0.25">
      <c r="G1235"/>
    </row>
    <row r="1236" spans="7:7" x14ac:dyDescent="0.25">
      <c r="G1236"/>
    </row>
    <row r="1237" spans="7:7" x14ac:dyDescent="0.25">
      <c r="G1237"/>
    </row>
    <row r="1238" spans="7:7" x14ac:dyDescent="0.25">
      <c r="G1238"/>
    </row>
    <row r="1239" spans="7:7" x14ac:dyDescent="0.25">
      <c r="G1239"/>
    </row>
    <row r="1240" spans="7:7" x14ac:dyDescent="0.25">
      <c r="G1240"/>
    </row>
    <row r="1241" spans="7:7" x14ac:dyDescent="0.25">
      <c r="G1241"/>
    </row>
    <row r="1242" spans="7:7" x14ac:dyDescent="0.25">
      <c r="G1242"/>
    </row>
    <row r="1243" spans="7:7" x14ac:dyDescent="0.25">
      <c r="G1243"/>
    </row>
    <row r="1244" spans="7:7" x14ac:dyDescent="0.25">
      <c r="G1244"/>
    </row>
    <row r="1245" spans="7:7" x14ac:dyDescent="0.25">
      <c r="G1245"/>
    </row>
    <row r="1246" spans="7:7" x14ac:dyDescent="0.25">
      <c r="G1246"/>
    </row>
    <row r="1247" spans="7:7" x14ac:dyDescent="0.25">
      <c r="G1247"/>
    </row>
    <row r="1248" spans="7:7" x14ac:dyDescent="0.25">
      <c r="G1248"/>
    </row>
    <row r="1249" spans="7:7" x14ac:dyDescent="0.25">
      <c r="G1249"/>
    </row>
    <row r="1250" spans="7:7" x14ac:dyDescent="0.25">
      <c r="G1250"/>
    </row>
    <row r="1251" spans="7:7" x14ac:dyDescent="0.25">
      <c r="G1251"/>
    </row>
    <row r="1252" spans="7:7" x14ac:dyDescent="0.25">
      <c r="G1252"/>
    </row>
    <row r="1253" spans="7:7" x14ac:dyDescent="0.25">
      <c r="G1253"/>
    </row>
    <row r="1254" spans="7:7" x14ac:dyDescent="0.25">
      <c r="G1254"/>
    </row>
    <row r="1255" spans="7:7" x14ac:dyDescent="0.25">
      <c r="G1255"/>
    </row>
    <row r="1256" spans="7:7" x14ac:dyDescent="0.25">
      <c r="G1256"/>
    </row>
    <row r="1257" spans="7:7" x14ac:dyDescent="0.25">
      <c r="G1257"/>
    </row>
    <row r="1258" spans="7:7" x14ac:dyDescent="0.25">
      <c r="G1258"/>
    </row>
    <row r="1259" spans="7:7" x14ac:dyDescent="0.25">
      <c r="G1259"/>
    </row>
    <row r="1260" spans="7:7" x14ac:dyDescent="0.25">
      <c r="G1260"/>
    </row>
    <row r="1261" spans="7:7" x14ac:dyDescent="0.25">
      <c r="G1261"/>
    </row>
    <row r="1262" spans="7:7" x14ac:dyDescent="0.25">
      <c r="G1262"/>
    </row>
    <row r="1263" spans="7:7" x14ac:dyDescent="0.25">
      <c r="G1263"/>
    </row>
    <row r="1264" spans="7:7" x14ac:dyDescent="0.25">
      <c r="G1264"/>
    </row>
    <row r="1265" spans="7:7" x14ac:dyDescent="0.25">
      <c r="G1265"/>
    </row>
    <row r="1266" spans="7:7" x14ac:dyDescent="0.25">
      <c r="G1266"/>
    </row>
    <row r="1267" spans="7:7" x14ac:dyDescent="0.25">
      <c r="G1267"/>
    </row>
    <row r="1268" spans="7:7" x14ac:dyDescent="0.25">
      <c r="G1268"/>
    </row>
    <row r="1269" spans="7:7" x14ac:dyDescent="0.25">
      <c r="G1269"/>
    </row>
    <row r="1270" spans="7:7" x14ac:dyDescent="0.25">
      <c r="G1270"/>
    </row>
    <row r="1271" spans="7:7" x14ac:dyDescent="0.25">
      <c r="G1271"/>
    </row>
    <row r="1272" spans="7:7" x14ac:dyDescent="0.25">
      <c r="G1272"/>
    </row>
    <row r="1273" spans="7:7" x14ac:dyDescent="0.25">
      <c r="G1273"/>
    </row>
    <row r="1274" spans="7:7" x14ac:dyDescent="0.25">
      <c r="G1274"/>
    </row>
    <row r="1275" spans="7:7" x14ac:dyDescent="0.25">
      <c r="G1275"/>
    </row>
    <row r="1276" spans="7:7" x14ac:dyDescent="0.25">
      <c r="G1276"/>
    </row>
    <row r="1277" spans="7:7" x14ac:dyDescent="0.25">
      <c r="G1277"/>
    </row>
    <row r="1278" spans="7:7" x14ac:dyDescent="0.25">
      <c r="G1278"/>
    </row>
    <row r="1279" spans="7:7" x14ac:dyDescent="0.25">
      <c r="G1279"/>
    </row>
    <row r="1280" spans="7:7" x14ac:dyDescent="0.25">
      <c r="G1280"/>
    </row>
    <row r="1281" spans="7:7" x14ac:dyDescent="0.25">
      <c r="G1281"/>
    </row>
    <row r="1282" spans="7:7" x14ac:dyDescent="0.25">
      <c r="G1282"/>
    </row>
    <row r="1283" spans="7:7" x14ac:dyDescent="0.25">
      <c r="G1283"/>
    </row>
    <row r="1284" spans="7:7" x14ac:dyDescent="0.25">
      <c r="G1284"/>
    </row>
    <row r="1285" spans="7:7" x14ac:dyDescent="0.25">
      <c r="G1285"/>
    </row>
    <row r="1286" spans="7:7" x14ac:dyDescent="0.25">
      <c r="G1286"/>
    </row>
    <row r="1287" spans="7:7" x14ac:dyDescent="0.25">
      <c r="G1287"/>
    </row>
    <row r="1288" spans="7:7" x14ac:dyDescent="0.25">
      <c r="G1288"/>
    </row>
    <row r="1289" spans="7:7" x14ac:dyDescent="0.25">
      <c r="G1289"/>
    </row>
    <row r="1290" spans="7:7" x14ac:dyDescent="0.25">
      <c r="G1290"/>
    </row>
    <row r="1291" spans="7:7" x14ac:dyDescent="0.25">
      <c r="G1291"/>
    </row>
    <row r="1292" spans="7:7" x14ac:dyDescent="0.25">
      <c r="G1292"/>
    </row>
    <row r="1293" spans="7:7" x14ac:dyDescent="0.25">
      <c r="G1293"/>
    </row>
    <row r="1294" spans="7:7" x14ac:dyDescent="0.25">
      <c r="G1294"/>
    </row>
    <row r="1295" spans="7:7" x14ac:dyDescent="0.25">
      <c r="G1295"/>
    </row>
    <row r="1296" spans="7:7" x14ac:dyDescent="0.25">
      <c r="G1296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70E5B73-60FA-4EE4-AEE5-B293676FD3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2024</vt:lpstr>
      <vt:lpstr>REQUETE</vt:lpstr>
      <vt:lpstr>GUILLAUME</vt:lpstr>
      <vt:lpstr>LAURENT</vt:lpstr>
      <vt:lpstr>LARBI</vt:lpstr>
      <vt:lpstr>THIERRY</vt:lpstr>
      <vt:lpstr>STEPHANE</vt:lpstr>
      <vt:lpstr>AYMERIC</vt:lpstr>
      <vt:lpstr>VINCENT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Sarrouilhe</dc:creator>
  <cp:lastModifiedBy>Vincent SARROUILHE</cp:lastModifiedBy>
  <cp:lastPrinted>2024-05-02T14:06:06Z</cp:lastPrinted>
  <dcterms:created xsi:type="dcterms:W3CDTF">2024-04-25T08:06:37Z</dcterms:created>
  <dcterms:modified xsi:type="dcterms:W3CDTF">2024-07-12T08:38:46Z</dcterms:modified>
</cp:coreProperties>
</file>