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fff2c767cc3f9ab2/Bureau/CORENTIN/"/>
    </mc:Choice>
  </mc:AlternateContent>
  <xr:revisionPtr revIDLastSave="0" documentId="8_{86199A3D-923D-43BF-B1BC-4B9D5C12A6DC}" xr6:coauthVersionLast="47" xr6:coauthVersionMax="47" xr10:uidLastSave="{00000000-0000-0000-0000-000000000000}"/>
  <bookViews>
    <workbookView xWindow="11424" yWindow="0" windowWidth="11712" windowHeight="12336" xr2:uid="{6512B0D1-8628-409E-A973-B49C651C728F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0" i="1" l="1"/>
  <c r="E21" i="1"/>
  <c r="E22" i="1"/>
  <c r="E23" i="1"/>
  <c r="E24" i="1"/>
  <c r="E25" i="1"/>
  <c r="E26" i="1"/>
  <c r="E27" i="1"/>
  <c r="E28" i="1"/>
  <c r="E29" i="1"/>
  <c r="E30" i="1"/>
  <c r="E31" i="1"/>
  <c r="E16" i="1"/>
  <c r="E17" i="1"/>
  <c r="E12" i="1"/>
  <c r="E13" i="1"/>
  <c r="E19" i="1"/>
  <c r="E15" i="1"/>
  <c r="E11" i="1"/>
  <c r="E7" i="1"/>
  <c r="E8" i="1"/>
  <c r="E9" i="1"/>
  <c r="E6" i="1"/>
  <c r="B29" i="2"/>
  <c r="K33" i="1" l="1"/>
  <c r="H32" i="1"/>
  <c r="K32" i="1" s="1"/>
  <c r="L33" i="1" s="1"/>
  <c r="H31" i="1"/>
  <c r="K31" i="1" s="1"/>
  <c r="J31" i="1" s="1"/>
  <c r="H30" i="1"/>
  <c r="K30" i="1" s="1"/>
  <c r="J30" i="1" s="1"/>
  <c r="H29" i="1"/>
  <c r="K29" i="1" s="1"/>
  <c r="J29" i="1" s="1"/>
  <c r="H28" i="1"/>
  <c r="K28" i="1" s="1"/>
  <c r="J28" i="1" s="1"/>
  <c r="H27" i="1"/>
  <c r="K27" i="1" s="1"/>
  <c r="J27" i="1" s="1"/>
  <c r="H26" i="1"/>
  <c r="K26" i="1" s="1"/>
  <c r="J26" i="1" s="1"/>
  <c r="H25" i="1"/>
  <c r="K25" i="1" s="1"/>
  <c r="J25" i="1" s="1"/>
  <c r="H24" i="1"/>
  <c r="K24" i="1" s="1"/>
  <c r="J24" i="1" s="1"/>
  <c r="H23" i="1"/>
  <c r="K23" i="1" s="1"/>
  <c r="J23" i="1" s="1"/>
  <c r="H22" i="1"/>
  <c r="K22" i="1" s="1"/>
  <c r="J22" i="1" s="1"/>
  <c r="H21" i="1"/>
  <c r="K21" i="1" s="1"/>
  <c r="J21" i="1" s="1"/>
  <c r="H20" i="1"/>
  <c r="K20" i="1" s="1"/>
  <c r="J20" i="1" s="1"/>
  <c r="H19" i="1"/>
  <c r="K19" i="1" s="1"/>
  <c r="H17" i="1"/>
  <c r="K17" i="1" s="1"/>
  <c r="J17" i="1" s="1"/>
  <c r="H16" i="1"/>
  <c r="K16" i="1" s="1"/>
  <c r="J16" i="1" s="1"/>
  <c r="H15" i="1"/>
  <c r="K15" i="1" s="1"/>
  <c r="P13" i="1"/>
  <c r="H13" i="1"/>
  <c r="K13" i="1" s="1"/>
  <c r="J13" i="1" s="1"/>
  <c r="P12" i="1"/>
  <c r="H12" i="1"/>
  <c r="K12" i="1" s="1"/>
  <c r="J12" i="1" s="1"/>
  <c r="P11" i="1"/>
  <c r="P14" i="1" s="1"/>
  <c r="H11" i="1"/>
  <c r="K11" i="1" s="1"/>
  <c r="P9" i="1"/>
  <c r="H9" i="1"/>
  <c r="K9" i="1" s="1"/>
  <c r="J9" i="1" s="1"/>
  <c r="P8" i="1"/>
  <c r="H8" i="1"/>
  <c r="K8" i="1" s="1"/>
  <c r="J8" i="1" s="1"/>
  <c r="P7" i="1"/>
  <c r="H7" i="1"/>
  <c r="K7" i="1" s="1"/>
  <c r="J7" i="1" s="1"/>
  <c r="H6" i="1"/>
  <c r="K6" i="1" s="1"/>
  <c r="L6" i="1" l="1"/>
  <c r="J6" i="1"/>
  <c r="L11" i="1"/>
  <c r="M13" i="1" s="1"/>
  <c r="J11" i="1"/>
  <c r="L15" i="1"/>
  <c r="M17" i="1" s="1"/>
  <c r="J15" i="1"/>
  <c r="L19" i="1"/>
  <c r="M31" i="1" s="1"/>
  <c r="J19" i="1"/>
  <c r="L34" i="1" l="1"/>
  <c r="M9" i="1"/>
  <c r="L35" i="1" l="1"/>
  <c r="G34" i="1"/>
  <c r="G35" i="1" s="1"/>
</calcChain>
</file>

<file path=xl/sharedStrings.xml><?xml version="1.0" encoding="utf-8"?>
<sst xmlns="http://schemas.openxmlformats.org/spreadsheetml/2006/main" count="109" uniqueCount="82">
  <si>
    <t>Année :</t>
  </si>
  <si>
    <t>SCEA du TERTRE</t>
  </si>
  <si>
    <t>Parcelle :</t>
  </si>
  <si>
    <t>Robinière</t>
  </si>
  <si>
    <t>Surface :</t>
  </si>
  <si>
    <t>Façon cultur :</t>
  </si>
  <si>
    <t>Culture :</t>
  </si>
  <si>
    <t>Ilot :</t>
  </si>
  <si>
    <t>Précédent :</t>
  </si>
  <si>
    <t>Date semis :</t>
  </si>
  <si>
    <t>Fumure</t>
  </si>
  <si>
    <t>Produit</t>
  </si>
  <si>
    <t>Surface</t>
  </si>
  <si>
    <t>Date</t>
  </si>
  <si>
    <t>Qté/ha</t>
  </si>
  <si>
    <t>Qté Total</t>
  </si>
  <si>
    <t>€/Tonne</t>
  </si>
  <si>
    <t>€/Ha</t>
  </si>
  <si>
    <t>Coût Parcelle</t>
  </si>
  <si>
    <t>TOTAL</t>
  </si>
  <si>
    <t>Qté N/100kg</t>
  </si>
  <si>
    <t>Qté N</t>
  </si>
  <si>
    <t>Apport 1</t>
  </si>
  <si>
    <t>Apport 2</t>
  </si>
  <si>
    <t>Apport 3</t>
  </si>
  <si>
    <t>Semis</t>
  </si>
  <si>
    <t>Variété</t>
  </si>
  <si>
    <t>gr/dose</t>
  </si>
  <si>
    <t>€/Dose</t>
  </si>
  <si>
    <t>Intervention</t>
  </si>
  <si>
    <t>Passage 1</t>
  </si>
  <si>
    <t>Passage 2</t>
  </si>
  <si>
    <t>Passage 3</t>
  </si>
  <si>
    <t>€/Litre Kilo</t>
  </si>
  <si>
    <t>Récolte</t>
  </si>
  <si>
    <t>Prime</t>
  </si>
  <si>
    <t>Résultat Parcelle</t>
  </si>
  <si>
    <t>Total Parcelle</t>
  </si>
  <si>
    <t>Résultat Hectare</t>
  </si>
  <si>
    <t>Total/Ha</t>
  </si>
  <si>
    <t>Parcelle</t>
  </si>
  <si>
    <t>Boires D</t>
  </si>
  <si>
    <t>Boires G</t>
  </si>
  <si>
    <t>Bouchardière</t>
  </si>
  <si>
    <t>Buffaumonts Bas</t>
  </si>
  <si>
    <t>Buffaumonts Haut</t>
  </si>
  <si>
    <t>Cave</t>
  </si>
  <si>
    <t>Cave Pte Parcelle</t>
  </si>
  <si>
    <t>Gagnerie</t>
  </si>
  <si>
    <t>Gagnerie/Minardière</t>
  </si>
  <si>
    <t>Gd Bois</t>
  </si>
  <si>
    <t>Minardière</t>
  </si>
  <si>
    <t>Mobilière</t>
  </si>
  <si>
    <t>Petit Charbon</t>
  </si>
  <si>
    <t>Petite Touche</t>
  </si>
  <si>
    <t>Picoterie</t>
  </si>
  <si>
    <t>Pinière</t>
  </si>
  <si>
    <t>Rivière</t>
  </si>
  <si>
    <t>Roue</t>
  </si>
  <si>
    <t>Roussière Droite</t>
  </si>
  <si>
    <t>Roussière Gauche</t>
  </si>
  <si>
    <t>Sablons</t>
  </si>
  <si>
    <t>Saulagots</t>
  </si>
  <si>
    <t>Tertre</t>
  </si>
  <si>
    <t>Vaux Guichard</t>
  </si>
  <si>
    <t>Mansigné</t>
  </si>
  <si>
    <t xml:space="preserve">Gué Bourdelais </t>
  </si>
  <si>
    <t>Façon culturale</t>
  </si>
  <si>
    <t>Culture</t>
  </si>
  <si>
    <t xml:space="preserve">Labour </t>
  </si>
  <si>
    <t>Blé T</t>
  </si>
  <si>
    <t>Simplifié</t>
  </si>
  <si>
    <t>Colza</t>
  </si>
  <si>
    <t>Direct</t>
  </si>
  <si>
    <t>Maïs</t>
  </si>
  <si>
    <t>Tournesol</t>
  </si>
  <si>
    <t>Orge</t>
  </si>
  <si>
    <t>Prarie</t>
  </si>
  <si>
    <t>Jachère</t>
  </si>
  <si>
    <t>Seigle</t>
  </si>
  <si>
    <t>Luzerne</t>
  </si>
  <si>
    <t>P de 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</si>
</sst>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6" x14ac:knownFonts="1">
    <font>
      <sz val="11"/>
      <color theme="1"/>
      <name val="Aptos Narrow"/>
      <family val="2"/>
      <scheme val="minor"/>
    </font>
    <font>
      <sz val="10"/>
      <color rgb="FF000000"/>
      <name val="Arial"/>
      <family val="2"/>
    </font>
    <font>
      <i/>
      <sz val="10"/>
      <color rgb="FF000000"/>
      <name val="Arial"/>
      <family val="2"/>
    </font>
    <font>
      <sz val="12"/>
      <color theme="1"/>
      <name val="Aptos Narrow"/>
      <family val="2"/>
      <scheme val="minor"/>
    </font>
    <font>
      <b/>
      <sz val="12"/>
      <color rgb="FF000000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BFBFBF"/>
        <bgColor rgb="FFBFBFBF"/>
      </patternFill>
    </fill>
    <fill>
      <patternFill patternType="solid">
        <fgColor rgb="FFFF99CC"/>
        <bgColor rgb="FFFF99CC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16" fontId="1" fillId="0" borderId="0" xfId="0" applyNumberFormat="1" applyFont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2" fontId="1" fillId="0" borderId="14" xfId="0" applyNumberFormat="1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2" fontId="1" fillId="0" borderId="3" xfId="0" applyNumberFormat="1" applyFont="1" applyBorder="1" applyAlignment="1">
      <alignment horizontal="center" vertical="center"/>
    </xf>
    <xf numFmtId="2" fontId="1" fillId="0" borderId="3" xfId="0" applyNumberFormat="1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2" fontId="1" fillId="0" borderId="19" xfId="0" applyNumberFormat="1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2" fontId="1" fillId="0" borderId="4" xfId="0" applyNumberFormat="1" applyFont="1" applyBorder="1" applyAlignment="1">
      <alignment horizontal="center" vertical="center"/>
    </xf>
    <xf numFmtId="2" fontId="1" fillId="0" borderId="4" xfId="0" applyNumberFormat="1" applyFont="1" applyBorder="1" applyAlignment="1">
      <alignment horizontal="center" vertical="center"/>
    </xf>
    <xf numFmtId="14" fontId="1" fillId="0" borderId="19" xfId="0" applyNumberFormat="1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14" fontId="1" fillId="0" borderId="23" xfId="0" applyNumberFormat="1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2" fontId="1" fillId="0" borderId="23" xfId="0" applyNumberFormat="1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2" fontId="1" fillId="0" borderId="5" xfId="0" applyNumberFormat="1" applyFont="1" applyBorder="1" applyAlignment="1">
      <alignment horizontal="center" vertical="center"/>
    </xf>
    <xf numFmtId="2" fontId="1" fillId="0" borderId="5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16" fontId="1" fillId="0" borderId="13" xfId="0" applyNumberFormat="1" applyFont="1" applyBorder="1" applyAlignment="1">
      <alignment horizontal="center" vertical="center"/>
    </xf>
    <xf numFmtId="14" fontId="1" fillId="0" borderId="14" xfId="0" applyNumberFormat="1" applyFont="1" applyBorder="1" applyAlignment="1">
      <alignment horizontal="center" vertical="center"/>
    </xf>
    <xf numFmtId="16" fontId="1" fillId="0" borderId="18" xfId="0" applyNumberFormat="1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10" fontId="1" fillId="0" borderId="24" xfId="0" applyNumberFormat="1" applyFont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2" fontId="1" fillId="0" borderId="26" xfId="0" applyNumberFormat="1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14" fontId="1" fillId="0" borderId="9" xfId="0" applyNumberFormat="1" applyFont="1" applyBorder="1" applyAlignment="1">
      <alignment horizontal="center" vertical="center"/>
    </xf>
    <xf numFmtId="2" fontId="1" fillId="0" borderId="9" xfId="0" applyNumberFormat="1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2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/>
    </xf>
    <xf numFmtId="2" fontId="1" fillId="5" borderId="28" xfId="0" applyNumberFormat="1" applyFont="1" applyFill="1" applyBorder="1" applyAlignment="1">
      <alignment horizontal="center" vertical="center"/>
    </xf>
    <xf numFmtId="0" fontId="1" fillId="2" borderId="29" xfId="0" applyFont="1" applyFill="1" applyBorder="1" applyAlignment="1">
      <alignment horizontal="center" vertical="center"/>
    </xf>
    <xf numFmtId="2" fontId="1" fillId="5" borderId="30" xfId="0" applyNumberFormat="1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2" fontId="1" fillId="5" borderId="27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top"/>
    </xf>
    <xf numFmtId="0" fontId="5" fillId="0" borderId="0" xfId="0" applyFont="1" applyBorder="1" applyAlignment="1">
      <alignment horizontal="center" vertical="top"/>
    </xf>
    <xf numFmtId="0" fontId="3" fillId="0" borderId="0" xfId="0" applyFont="1" applyBorder="1" applyAlignment="1">
      <alignment horizontal="left" vertical="top"/>
    </xf>
    <xf numFmtId="0" fontId="3" fillId="0" borderId="0" xfId="0" applyFont="1" applyBorder="1" applyAlignment="1">
      <alignment horizontal="center" vertical="top"/>
    </xf>
    <xf numFmtId="0" fontId="3" fillId="6" borderId="0" xfId="0" applyFont="1" applyFill="1" applyBorder="1" applyAlignment="1">
      <alignment horizontal="left" vertical="top"/>
    </xf>
    <xf numFmtId="0" fontId="3" fillId="6" borderId="0" xfId="0" applyFont="1" applyFill="1" applyBorder="1" applyAlignment="1">
      <alignment horizontal="center" vertical="top"/>
    </xf>
    <xf numFmtId="0" fontId="3" fillId="0" borderId="0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4E67A0-D1CC-424F-9095-42187966CE85}">
  <dimension ref="A1:P35"/>
  <sheetViews>
    <sheetView tabSelected="1" workbookViewId="0">
      <selection activeCell="B2" sqref="B2"/>
    </sheetView>
  </sheetViews>
  <sheetFormatPr baseColWidth="10" defaultRowHeight="14.4" x14ac:dyDescent="0.3"/>
  <sheetData>
    <row r="1" spans="1:16" ht="15" thickBot="1" x14ac:dyDescent="0.35">
      <c r="A1" s="1" t="s">
        <v>0</v>
      </c>
      <c r="B1" s="9">
        <v>2025</v>
      </c>
      <c r="C1" s="2"/>
      <c r="D1" s="2"/>
      <c r="E1" s="2"/>
      <c r="F1" s="2"/>
      <c r="G1" s="1"/>
      <c r="H1" s="10" t="s">
        <v>1</v>
      </c>
      <c r="I1" s="9"/>
      <c r="J1" s="2"/>
      <c r="K1" s="11"/>
      <c r="L1" s="2"/>
      <c r="M1" s="2"/>
      <c r="N1" s="2"/>
      <c r="O1" s="2"/>
      <c r="P1" s="2"/>
    </row>
    <row r="2" spans="1:16" x14ac:dyDescent="0.3">
      <c r="A2" s="2" t="s">
        <v>2</v>
      </c>
      <c r="B2" s="2"/>
      <c r="C2" s="2"/>
      <c r="D2" s="2" t="s">
        <v>4</v>
      </c>
      <c r="E2" s="2"/>
      <c r="F2" s="2"/>
      <c r="G2" s="2" t="s">
        <v>5</v>
      </c>
      <c r="H2" s="2"/>
      <c r="I2" s="2"/>
      <c r="J2" s="2"/>
      <c r="K2" s="2" t="s">
        <v>6</v>
      </c>
      <c r="L2" s="2"/>
      <c r="M2" s="2"/>
      <c r="N2" s="2"/>
      <c r="O2" s="2"/>
      <c r="P2" s="2"/>
    </row>
    <row r="3" spans="1:16" x14ac:dyDescent="0.3">
      <c r="A3" s="2"/>
      <c r="B3" s="2"/>
      <c r="C3" s="2"/>
      <c r="D3" s="2" t="s">
        <v>7</v>
      </c>
      <c r="E3" s="2">
        <v>1</v>
      </c>
      <c r="F3" s="2"/>
      <c r="G3" s="2" t="s">
        <v>8</v>
      </c>
      <c r="H3" s="2"/>
      <c r="I3" s="2"/>
      <c r="J3" s="2"/>
      <c r="K3" s="2" t="s">
        <v>9</v>
      </c>
      <c r="L3" s="2"/>
      <c r="M3" s="2"/>
      <c r="N3" s="2"/>
      <c r="O3" s="2"/>
      <c r="P3" s="2"/>
    </row>
    <row r="4" spans="1:16" ht="15" thickBot="1" x14ac:dyDescent="0.3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 ht="15" thickBot="1" x14ac:dyDescent="0.35">
      <c r="A5" s="3" t="s">
        <v>10</v>
      </c>
      <c r="B5" s="12" t="s">
        <v>11</v>
      </c>
      <c r="C5" s="13"/>
      <c r="D5" s="14"/>
      <c r="E5" s="15" t="s">
        <v>12</v>
      </c>
      <c r="F5" s="16" t="s">
        <v>13</v>
      </c>
      <c r="G5" s="16" t="s">
        <v>14</v>
      </c>
      <c r="H5" s="16" t="s">
        <v>15</v>
      </c>
      <c r="I5" s="16" t="s">
        <v>16</v>
      </c>
      <c r="J5" s="17" t="s">
        <v>17</v>
      </c>
      <c r="K5" s="3" t="s">
        <v>18</v>
      </c>
      <c r="L5" s="3" t="s">
        <v>19</v>
      </c>
      <c r="M5" s="2"/>
      <c r="N5" s="2"/>
      <c r="O5" s="2" t="s">
        <v>20</v>
      </c>
      <c r="P5" s="18" t="s">
        <v>21</v>
      </c>
    </row>
    <row r="6" spans="1:16" x14ac:dyDescent="0.3">
      <c r="A6" s="4"/>
      <c r="B6" s="19"/>
      <c r="C6" s="20"/>
      <c r="D6" s="21"/>
      <c r="E6" s="22">
        <f>$E$2</f>
        <v>0</v>
      </c>
      <c r="F6" s="23"/>
      <c r="G6" s="23"/>
      <c r="H6" s="24">
        <f>G6*E6</f>
        <v>0</v>
      </c>
      <c r="I6" s="23"/>
      <c r="J6" s="25" t="e">
        <f>K6/E6</f>
        <v>#DIV/0!</v>
      </c>
      <c r="K6" s="26">
        <f>H6*I6</f>
        <v>0</v>
      </c>
      <c r="L6" s="27">
        <f>SUM(K6:K9)</f>
        <v>0</v>
      </c>
      <c r="M6" s="2"/>
      <c r="N6" s="2"/>
      <c r="O6" s="2"/>
      <c r="P6" s="2"/>
    </row>
    <row r="7" spans="1:16" x14ac:dyDescent="0.3">
      <c r="A7" s="5"/>
      <c r="B7" s="28"/>
      <c r="C7" s="29"/>
      <c r="D7" s="30"/>
      <c r="E7" s="22">
        <f t="shared" ref="E7:E9" si="0">$E$2</f>
        <v>0</v>
      </c>
      <c r="F7" s="31"/>
      <c r="G7" s="31"/>
      <c r="H7" s="32">
        <f>G7*E7</f>
        <v>0</v>
      </c>
      <c r="I7" s="31"/>
      <c r="J7" s="33" t="e">
        <f>K7/E7</f>
        <v>#DIV/0!</v>
      </c>
      <c r="K7" s="34">
        <f>H7*I7</f>
        <v>0</v>
      </c>
      <c r="L7" s="35"/>
      <c r="M7" s="2"/>
      <c r="N7" s="2"/>
      <c r="O7" s="18"/>
      <c r="P7" s="18">
        <f>O7*G7*10</f>
        <v>0</v>
      </c>
    </row>
    <row r="8" spans="1:16" x14ac:dyDescent="0.3">
      <c r="A8" s="5"/>
      <c r="B8" s="28"/>
      <c r="C8" s="29"/>
      <c r="D8" s="30"/>
      <c r="E8" s="22">
        <f t="shared" si="0"/>
        <v>0</v>
      </c>
      <c r="F8" s="36"/>
      <c r="G8" s="31"/>
      <c r="H8" s="32">
        <f>G8*E8</f>
        <v>0</v>
      </c>
      <c r="I8" s="31"/>
      <c r="J8" s="33" t="e">
        <f>K8/E8</f>
        <v>#DIV/0!</v>
      </c>
      <c r="K8" s="34">
        <f>H8*I8</f>
        <v>0</v>
      </c>
      <c r="L8" s="35"/>
      <c r="M8" s="2"/>
      <c r="N8" s="2"/>
      <c r="O8" s="18"/>
      <c r="P8" s="18">
        <f>O8*G8*10</f>
        <v>0</v>
      </c>
    </row>
    <row r="9" spans="1:16" ht="15" thickBot="1" x14ac:dyDescent="0.35">
      <c r="A9" s="6"/>
      <c r="B9" s="37"/>
      <c r="C9" s="38"/>
      <c r="D9" s="39"/>
      <c r="E9" s="22">
        <f t="shared" si="0"/>
        <v>0</v>
      </c>
      <c r="F9" s="40"/>
      <c r="G9" s="41"/>
      <c r="H9" s="42">
        <f>G9*E9</f>
        <v>0</v>
      </c>
      <c r="I9" s="41"/>
      <c r="J9" s="43" t="e">
        <f>K9/E9</f>
        <v>#DIV/0!</v>
      </c>
      <c r="K9" s="44">
        <f>H9*I9</f>
        <v>0</v>
      </c>
      <c r="L9" s="45"/>
      <c r="M9" s="46" t="e">
        <f>L6/E2</f>
        <v>#DIV/0!</v>
      </c>
      <c r="N9" s="46" t="s">
        <v>17</v>
      </c>
      <c r="O9" s="18"/>
      <c r="P9" s="18">
        <f>O9*G9*10</f>
        <v>0</v>
      </c>
    </row>
    <row r="10" spans="1:16" ht="15" thickBot="1" x14ac:dyDescent="0.35">
      <c r="A10" s="3"/>
      <c r="B10" s="47" t="s">
        <v>22</v>
      </c>
      <c r="C10" s="16" t="s">
        <v>23</v>
      </c>
      <c r="D10" s="48" t="s">
        <v>24</v>
      </c>
      <c r="E10" s="15" t="s">
        <v>12</v>
      </c>
      <c r="F10" s="16" t="s">
        <v>13</v>
      </c>
      <c r="G10" s="16" t="s">
        <v>14</v>
      </c>
      <c r="H10" s="16" t="s">
        <v>15</v>
      </c>
      <c r="I10" s="16" t="s">
        <v>16</v>
      </c>
      <c r="J10" s="17" t="s">
        <v>17</v>
      </c>
      <c r="K10" s="3" t="s">
        <v>18</v>
      </c>
      <c r="L10" s="49"/>
      <c r="M10" s="2"/>
      <c r="N10" s="2"/>
      <c r="O10" s="8"/>
      <c r="P10" s="18"/>
    </row>
    <row r="11" spans="1:16" x14ac:dyDescent="0.3">
      <c r="A11" s="7"/>
      <c r="B11" s="50"/>
      <c r="C11" s="23"/>
      <c r="D11" s="21"/>
      <c r="E11" s="22">
        <f>$E$2</f>
        <v>0</v>
      </c>
      <c r="F11" s="51"/>
      <c r="G11" s="23"/>
      <c r="H11" s="24">
        <f>G11*E11</f>
        <v>0</v>
      </c>
      <c r="I11" s="23"/>
      <c r="J11" s="25" t="e">
        <f>K11/E11</f>
        <v>#DIV/0!</v>
      </c>
      <c r="K11" s="26">
        <f>H11*I11</f>
        <v>0</v>
      </c>
      <c r="L11" s="27">
        <f>SUM(K11:K13)</f>
        <v>0</v>
      </c>
      <c r="M11" s="2"/>
      <c r="N11" s="2"/>
      <c r="O11" s="2"/>
      <c r="P11" s="18">
        <f>O11*G11*10</f>
        <v>0</v>
      </c>
    </row>
    <row r="12" spans="1:16" x14ac:dyDescent="0.3">
      <c r="A12" s="5"/>
      <c r="B12" s="52"/>
      <c r="C12" s="31"/>
      <c r="D12" s="30"/>
      <c r="E12" s="22">
        <f t="shared" ref="E12:E13" si="1">$E$2</f>
        <v>0</v>
      </c>
      <c r="F12" s="36"/>
      <c r="G12" s="31"/>
      <c r="H12" s="32">
        <f>G12*E12</f>
        <v>0</v>
      </c>
      <c r="I12" s="31"/>
      <c r="J12" s="33" t="e">
        <f>K12/E12</f>
        <v>#DIV/0!</v>
      </c>
      <c r="K12" s="34">
        <f>H12*I12</f>
        <v>0</v>
      </c>
      <c r="L12" s="35"/>
      <c r="M12" s="2"/>
      <c r="N12" s="2"/>
      <c r="O12" s="2"/>
      <c r="P12" s="18">
        <f>O12*G12*10</f>
        <v>0</v>
      </c>
    </row>
    <row r="13" spans="1:16" ht="15" thickBot="1" x14ac:dyDescent="0.35">
      <c r="A13" s="6"/>
      <c r="B13" s="53"/>
      <c r="C13" s="41"/>
      <c r="D13" s="54"/>
      <c r="E13" s="22">
        <f t="shared" si="1"/>
        <v>0</v>
      </c>
      <c r="F13" s="40"/>
      <c r="G13" s="41"/>
      <c r="H13" s="42">
        <f>G13*E13</f>
        <v>0</v>
      </c>
      <c r="I13" s="41"/>
      <c r="J13" s="43" t="e">
        <f>K13/E13</f>
        <v>#DIV/0!</v>
      </c>
      <c r="K13" s="44">
        <f>H13*I13</f>
        <v>0</v>
      </c>
      <c r="L13" s="45"/>
      <c r="M13" s="46" t="e">
        <f>L11/E2</f>
        <v>#DIV/0!</v>
      </c>
      <c r="N13" s="46" t="s">
        <v>17</v>
      </c>
      <c r="O13" s="2"/>
      <c r="P13" s="18">
        <f>O13*G13*10</f>
        <v>0</v>
      </c>
    </row>
    <row r="14" spans="1:16" ht="15" thickBot="1" x14ac:dyDescent="0.35">
      <c r="A14" s="3" t="s">
        <v>25</v>
      </c>
      <c r="B14" s="55" t="s">
        <v>26</v>
      </c>
      <c r="C14" s="56"/>
      <c r="D14" s="48" t="s">
        <v>27</v>
      </c>
      <c r="E14" s="15" t="s">
        <v>12</v>
      </c>
      <c r="F14" s="16" t="s">
        <v>13</v>
      </c>
      <c r="G14" s="16" t="s">
        <v>14</v>
      </c>
      <c r="H14" s="16" t="s">
        <v>15</v>
      </c>
      <c r="I14" s="16" t="s">
        <v>28</v>
      </c>
      <c r="J14" s="17" t="s">
        <v>17</v>
      </c>
      <c r="K14" s="3" t="s">
        <v>18</v>
      </c>
      <c r="L14" s="3" t="s">
        <v>19</v>
      </c>
      <c r="M14" s="2"/>
      <c r="N14" s="2"/>
      <c r="O14" s="2"/>
      <c r="P14" s="57">
        <f>SUM(P11:P13)</f>
        <v>0</v>
      </c>
    </row>
    <row r="15" spans="1:16" x14ac:dyDescent="0.3">
      <c r="A15" s="4"/>
      <c r="B15" s="58"/>
      <c r="C15" s="23"/>
      <c r="D15" s="21">
        <v>1</v>
      </c>
      <c r="E15" s="22">
        <f>$E$2</f>
        <v>0</v>
      </c>
      <c r="F15" s="23"/>
      <c r="G15" s="23"/>
      <c r="H15" s="24">
        <f>G15*E15/D15</f>
        <v>0</v>
      </c>
      <c r="I15" s="23"/>
      <c r="J15" s="25" t="e">
        <f>K15/E15</f>
        <v>#DIV/0!</v>
      </c>
      <c r="K15" s="26">
        <f>H15*I15</f>
        <v>0</v>
      </c>
      <c r="L15" s="27">
        <f>SUM(K15:K17)</f>
        <v>0</v>
      </c>
      <c r="M15" s="2"/>
      <c r="N15" s="2"/>
      <c r="O15" s="18"/>
      <c r="P15" s="18"/>
    </row>
    <row r="16" spans="1:16" x14ac:dyDescent="0.3">
      <c r="A16" s="5"/>
      <c r="B16" s="59"/>
      <c r="C16" s="31"/>
      <c r="D16" s="30">
        <v>1</v>
      </c>
      <c r="E16" s="22">
        <f t="shared" ref="E16:E17" si="2">$E$2</f>
        <v>0</v>
      </c>
      <c r="F16" s="31"/>
      <c r="G16" s="31"/>
      <c r="H16" s="32">
        <f>G16*E16/D16</f>
        <v>0</v>
      </c>
      <c r="I16" s="31"/>
      <c r="J16" s="33" t="e">
        <f>K16/E16</f>
        <v>#DIV/0!</v>
      </c>
      <c r="K16" s="34">
        <f>H16*I16</f>
        <v>0</v>
      </c>
      <c r="L16" s="35"/>
      <c r="M16" s="2"/>
      <c r="N16" s="2"/>
      <c r="O16" s="18"/>
      <c r="P16" s="18"/>
    </row>
    <row r="17" spans="1:16" ht="15" thickBot="1" x14ac:dyDescent="0.35">
      <c r="A17" s="6"/>
      <c r="B17" s="53"/>
      <c r="C17" s="41"/>
      <c r="D17" s="39">
        <v>1</v>
      </c>
      <c r="E17" s="22">
        <f t="shared" si="2"/>
        <v>0</v>
      </c>
      <c r="F17" s="41"/>
      <c r="G17" s="41"/>
      <c r="H17" s="42">
        <f>G17*E17/D17</f>
        <v>0</v>
      </c>
      <c r="I17" s="41"/>
      <c r="J17" s="43" t="e">
        <f>K17/E17</f>
        <v>#DIV/0!</v>
      </c>
      <c r="K17" s="44">
        <f>H17*I17</f>
        <v>0</v>
      </c>
      <c r="L17" s="45"/>
      <c r="M17" s="46" t="e">
        <f>L15/E2</f>
        <v>#DIV/0!</v>
      </c>
      <c r="N17" s="46" t="s">
        <v>17</v>
      </c>
      <c r="O17" s="2"/>
      <c r="P17" s="2"/>
    </row>
    <row r="18" spans="1:16" ht="15" thickBot="1" x14ac:dyDescent="0.35">
      <c r="A18" s="3" t="s">
        <v>29</v>
      </c>
      <c r="B18" s="60" t="s">
        <v>30</v>
      </c>
      <c r="C18" s="16" t="s">
        <v>31</v>
      </c>
      <c r="D18" s="48" t="s">
        <v>32</v>
      </c>
      <c r="E18" s="15" t="s">
        <v>12</v>
      </c>
      <c r="F18" s="16" t="s">
        <v>13</v>
      </c>
      <c r="G18" s="16" t="s">
        <v>14</v>
      </c>
      <c r="H18" s="16" t="s">
        <v>15</v>
      </c>
      <c r="I18" s="16" t="s">
        <v>33</v>
      </c>
      <c r="J18" s="17" t="s">
        <v>17</v>
      </c>
      <c r="K18" s="3" t="s">
        <v>18</v>
      </c>
      <c r="L18" s="3" t="s">
        <v>19</v>
      </c>
      <c r="M18" s="2"/>
      <c r="N18" s="2"/>
      <c r="O18" s="18"/>
      <c r="P18" s="18"/>
    </row>
    <row r="19" spans="1:16" x14ac:dyDescent="0.3">
      <c r="A19" s="7"/>
      <c r="B19" s="58"/>
      <c r="C19" s="23"/>
      <c r="D19" s="21"/>
      <c r="E19" s="22">
        <f>$E$2</f>
        <v>0</v>
      </c>
      <c r="F19" s="23"/>
      <c r="G19" s="23"/>
      <c r="H19" s="24">
        <f t="shared" ref="H19:H31" si="3">G19*E19</f>
        <v>0</v>
      </c>
      <c r="I19" s="23"/>
      <c r="J19" s="25" t="e">
        <f t="shared" ref="J19:J31" si="4">K19/E19</f>
        <v>#DIV/0!</v>
      </c>
      <c r="K19" s="26">
        <f t="shared" ref="K19:K32" si="5">H19*I19</f>
        <v>0</v>
      </c>
      <c r="L19" s="27">
        <f>SUM(K19:K31)</f>
        <v>0</v>
      </c>
      <c r="M19" s="2"/>
      <c r="N19" s="2"/>
      <c r="O19" s="18"/>
      <c r="P19" s="18"/>
    </row>
    <row r="20" spans="1:16" x14ac:dyDescent="0.3">
      <c r="A20" s="5"/>
      <c r="B20" s="59"/>
      <c r="C20" s="31"/>
      <c r="D20" s="30"/>
      <c r="E20" s="22">
        <f t="shared" ref="E20:E31" si="6">$E$2</f>
        <v>0</v>
      </c>
      <c r="F20" s="36"/>
      <c r="G20" s="31"/>
      <c r="H20" s="32">
        <f t="shared" si="3"/>
        <v>0</v>
      </c>
      <c r="I20" s="31"/>
      <c r="J20" s="33" t="e">
        <f t="shared" si="4"/>
        <v>#DIV/0!</v>
      </c>
      <c r="K20" s="34">
        <f t="shared" si="5"/>
        <v>0</v>
      </c>
      <c r="L20" s="35"/>
      <c r="M20" s="2"/>
      <c r="N20" s="2"/>
      <c r="O20" s="18"/>
      <c r="P20" s="18"/>
    </row>
    <row r="21" spans="1:16" x14ac:dyDescent="0.3">
      <c r="A21" s="5"/>
      <c r="B21" s="59"/>
      <c r="C21" s="31"/>
      <c r="D21" s="30"/>
      <c r="E21" s="22">
        <f t="shared" si="6"/>
        <v>0</v>
      </c>
      <c r="F21" s="36"/>
      <c r="G21" s="31"/>
      <c r="H21" s="32">
        <f t="shared" si="3"/>
        <v>0</v>
      </c>
      <c r="I21" s="31"/>
      <c r="J21" s="33" t="e">
        <f t="shared" si="4"/>
        <v>#DIV/0!</v>
      </c>
      <c r="K21" s="34">
        <f t="shared" si="5"/>
        <v>0</v>
      </c>
      <c r="L21" s="35"/>
      <c r="M21" s="2"/>
      <c r="N21" s="2"/>
      <c r="O21" s="18"/>
      <c r="P21" s="18"/>
    </row>
    <row r="22" spans="1:16" x14ac:dyDescent="0.3">
      <c r="A22" s="5"/>
      <c r="B22" s="59"/>
      <c r="C22" s="31"/>
      <c r="D22" s="30"/>
      <c r="E22" s="22">
        <f t="shared" si="6"/>
        <v>0</v>
      </c>
      <c r="F22" s="36"/>
      <c r="G22" s="31"/>
      <c r="H22" s="32">
        <f t="shared" si="3"/>
        <v>0</v>
      </c>
      <c r="I22" s="31"/>
      <c r="J22" s="33" t="e">
        <f t="shared" si="4"/>
        <v>#DIV/0!</v>
      </c>
      <c r="K22" s="34">
        <f t="shared" si="5"/>
        <v>0</v>
      </c>
      <c r="L22" s="35"/>
      <c r="M22" s="2"/>
      <c r="N22" s="2"/>
      <c r="O22" s="2"/>
      <c r="P22" s="2"/>
    </row>
    <row r="23" spans="1:16" x14ac:dyDescent="0.3">
      <c r="A23" s="5"/>
      <c r="B23" s="59"/>
      <c r="C23" s="31"/>
      <c r="D23" s="30"/>
      <c r="E23" s="22">
        <f t="shared" si="6"/>
        <v>0</v>
      </c>
      <c r="F23" s="36"/>
      <c r="G23" s="31"/>
      <c r="H23" s="32">
        <f t="shared" si="3"/>
        <v>0</v>
      </c>
      <c r="I23" s="31"/>
      <c r="J23" s="33" t="e">
        <f t="shared" si="4"/>
        <v>#DIV/0!</v>
      </c>
      <c r="K23" s="34">
        <f t="shared" si="5"/>
        <v>0</v>
      </c>
      <c r="L23" s="35"/>
      <c r="M23" s="2"/>
      <c r="N23" s="2"/>
      <c r="O23" s="18"/>
      <c r="P23" s="18"/>
    </row>
    <row r="24" spans="1:16" x14ac:dyDescent="0.3">
      <c r="A24" s="5"/>
      <c r="B24" s="59"/>
      <c r="C24" s="31"/>
      <c r="D24" s="30"/>
      <c r="E24" s="22">
        <f t="shared" si="6"/>
        <v>0</v>
      </c>
      <c r="F24" s="36"/>
      <c r="G24" s="31"/>
      <c r="H24" s="32">
        <f t="shared" si="3"/>
        <v>0</v>
      </c>
      <c r="I24" s="31"/>
      <c r="J24" s="33" t="e">
        <f t="shared" si="4"/>
        <v>#DIV/0!</v>
      </c>
      <c r="K24" s="34">
        <f t="shared" si="5"/>
        <v>0</v>
      </c>
      <c r="L24" s="35"/>
      <c r="M24" s="2"/>
      <c r="N24" s="2"/>
      <c r="O24" s="18"/>
      <c r="P24" s="18"/>
    </row>
    <row r="25" spans="1:16" x14ac:dyDescent="0.3">
      <c r="A25" s="5"/>
      <c r="B25" s="59"/>
      <c r="C25" s="31"/>
      <c r="D25" s="30"/>
      <c r="E25" s="22">
        <f t="shared" si="6"/>
        <v>0</v>
      </c>
      <c r="F25" s="36"/>
      <c r="G25" s="31"/>
      <c r="H25" s="32">
        <f t="shared" si="3"/>
        <v>0</v>
      </c>
      <c r="I25" s="31"/>
      <c r="J25" s="33" t="e">
        <f t="shared" si="4"/>
        <v>#DIV/0!</v>
      </c>
      <c r="K25" s="34">
        <f t="shared" si="5"/>
        <v>0</v>
      </c>
      <c r="L25" s="35"/>
      <c r="M25" s="2"/>
      <c r="N25" s="2"/>
      <c r="O25" s="18"/>
      <c r="P25" s="18"/>
    </row>
    <row r="26" spans="1:16" x14ac:dyDescent="0.3">
      <c r="A26" s="5"/>
      <c r="B26" s="59"/>
      <c r="C26" s="31"/>
      <c r="D26" s="30"/>
      <c r="E26" s="22">
        <f t="shared" si="6"/>
        <v>0</v>
      </c>
      <c r="F26" s="36"/>
      <c r="G26" s="31"/>
      <c r="H26" s="32">
        <f t="shared" si="3"/>
        <v>0</v>
      </c>
      <c r="I26" s="31"/>
      <c r="J26" s="33" t="e">
        <f t="shared" si="4"/>
        <v>#DIV/0!</v>
      </c>
      <c r="K26" s="34">
        <f t="shared" si="5"/>
        <v>0</v>
      </c>
      <c r="L26" s="35"/>
      <c r="M26" s="2"/>
      <c r="N26" s="2"/>
      <c r="O26" s="18"/>
      <c r="P26" s="18"/>
    </row>
    <row r="27" spans="1:16" x14ac:dyDescent="0.3">
      <c r="A27" s="5"/>
      <c r="B27" s="59"/>
      <c r="C27" s="31"/>
      <c r="D27" s="30"/>
      <c r="E27" s="22">
        <f t="shared" si="6"/>
        <v>0</v>
      </c>
      <c r="F27" s="36"/>
      <c r="G27" s="31"/>
      <c r="H27" s="32">
        <f t="shared" si="3"/>
        <v>0</v>
      </c>
      <c r="I27" s="31"/>
      <c r="J27" s="33" t="e">
        <f t="shared" si="4"/>
        <v>#DIV/0!</v>
      </c>
      <c r="K27" s="34">
        <f t="shared" si="5"/>
        <v>0</v>
      </c>
      <c r="L27" s="35"/>
      <c r="M27" s="2"/>
      <c r="N27" s="2"/>
      <c r="O27" s="2"/>
      <c r="P27" s="2"/>
    </row>
    <row r="28" spans="1:16" x14ac:dyDescent="0.3">
      <c r="A28" s="5"/>
      <c r="B28" s="59"/>
      <c r="C28" s="31"/>
      <c r="D28" s="30"/>
      <c r="E28" s="22">
        <f t="shared" si="6"/>
        <v>0</v>
      </c>
      <c r="F28" s="36"/>
      <c r="G28" s="31"/>
      <c r="H28" s="32">
        <f t="shared" si="3"/>
        <v>0</v>
      </c>
      <c r="I28" s="31"/>
      <c r="J28" s="33" t="e">
        <f t="shared" si="4"/>
        <v>#DIV/0!</v>
      </c>
      <c r="K28" s="34">
        <f t="shared" si="5"/>
        <v>0</v>
      </c>
      <c r="L28" s="35"/>
      <c r="M28" s="2"/>
      <c r="N28" s="2"/>
      <c r="O28" s="18"/>
      <c r="P28" s="18"/>
    </row>
    <row r="29" spans="1:16" x14ac:dyDescent="0.3">
      <c r="A29" s="5"/>
      <c r="B29" s="59"/>
      <c r="C29" s="31"/>
      <c r="D29" s="30"/>
      <c r="E29" s="22">
        <f t="shared" si="6"/>
        <v>0</v>
      </c>
      <c r="F29" s="31"/>
      <c r="G29" s="31"/>
      <c r="H29" s="32">
        <f t="shared" si="3"/>
        <v>0</v>
      </c>
      <c r="I29" s="31"/>
      <c r="J29" s="33" t="e">
        <f t="shared" si="4"/>
        <v>#DIV/0!</v>
      </c>
      <c r="K29" s="34">
        <f t="shared" si="5"/>
        <v>0</v>
      </c>
      <c r="L29" s="35"/>
      <c r="M29" s="2"/>
      <c r="N29" s="2"/>
      <c r="O29" s="18"/>
      <c r="P29" s="18"/>
    </row>
    <row r="30" spans="1:16" x14ac:dyDescent="0.3">
      <c r="A30" s="5"/>
      <c r="B30" s="59"/>
      <c r="C30" s="31"/>
      <c r="D30" s="30"/>
      <c r="E30" s="22">
        <f t="shared" si="6"/>
        <v>0</v>
      </c>
      <c r="F30" s="36"/>
      <c r="G30" s="31"/>
      <c r="H30" s="32">
        <f t="shared" si="3"/>
        <v>0</v>
      </c>
      <c r="I30" s="31"/>
      <c r="J30" s="33" t="e">
        <f t="shared" si="4"/>
        <v>#DIV/0!</v>
      </c>
      <c r="K30" s="34">
        <f t="shared" si="5"/>
        <v>0</v>
      </c>
      <c r="L30" s="35"/>
      <c r="M30" s="2"/>
      <c r="N30" s="2"/>
      <c r="O30" s="18"/>
      <c r="P30" s="18"/>
    </row>
    <row r="31" spans="1:16" ht="15" thickBot="1" x14ac:dyDescent="0.35">
      <c r="A31" s="6"/>
      <c r="B31" s="53"/>
      <c r="C31" s="41"/>
      <c r="D31" s="39"/>
      <c r="E31" s="22">
        <f t="shared" si="6"/>
        <v>0</v>
      </c>
      <c r="F31" s="40"/>
      <c r="G31" s="41"/>
      <c r="H31" s="42">
        <f t="shared" si="3"/>
        <v>0</v>
      </c>
      <c r="I31" s="41"/>
      <c r="J31" s="43" t="e">
        <f t="shared" si="4"/>
        <v>#DIV/0!</v>
      </c>
      <c r="K31" s="44">
        <f t="shared" si="5"/>
        <v>0</v>
      </c>
      <c r="L31" s="45"/>
      <c r="M31" s="46" t="e">
        <f>L19/E2</f>
        <v>#DIV/0!</v>
      </c>
      <c r="N31" s="46" t="s">
        <v>17</v>
      </c>
      <c r="O31" s="18"/>
      <c r="P31" s="18"/>
    </row>
    <row r="32" spans="1:16" ht="15" thickBot="1" x14ac:dyDescent="0.35">
      <c r="A32" s="3" t="s">
        <v>34</v>
      </c>
      <c r="B32" s="61"/>
      <c r="C32" s="62"/>
      <c r="D32" s="63"/>
      <c r="E32" s="64"/>
      <c r="F32" s="65"/>
      <c r="G32" s="66"/>
      <c r="H32" s="67">
        <f>E2*G32</f>
        <v>0</v>
      </c>
      <c r="I32" s="62"/>
      <c r="J32" s="68"/>
      <c r="K32" s="69">
        <f t="shared" si="5"/>
        <v>0</v>
      </c>
      <c r="L32" s="70"/>
      <c r="M32" s="2"/>
      <c r="N32" s="2"/>
      <c r="O32" s="18"/>
      <c r="P32" s="2"/>
    </row>
    <row r="33" spans="1:16" ht="15" thickBot="1" x14ac:dyDescent="0.35">
      <c r="A33" s="3" t="s">
        <v>35</v>
      </c>
      <c r="B33" s="61"/>
      <c r="C33" s="62"/>
      <c r="D33" s="63"/>
      <c r="E33" s="64"/>
      <c r="F33" s="65"/>
      <c r="G33" s="62"/>
      <c r="H33" s="62"/>
      <c r="I33" s="62"/>
      <c r="J33" s="68"/>
      <c r="K33" s="69">
        <f>I33*E2</f>
        <v>0</v>
      </c>
      <c r="L33" s="69">
        <f>SUM(K32:K33)</f>
        <v>0</v>
      </c>
      <c r="M33" s="2"/>
      <c r="N33" s="2"/>
      <c r="O33" s="2"/>
      <c r="P33" s="2"/>
    </row>
    <row r="34" spans="1:16" ht="15" thickBot="1" x14ac:dyDescent="0.35">
      <c r="A34" s="2"/>
      <c r="B34" s="2"/>
      <c r="C34" s="2"/>
      <c r="D34" s="2"/>
      <c r="E34" s="71" t="s">
        <v>36</v>
      </c>
      <c r="F34" s="71"/>
      <c r="G34" s="72">
        <f>L33-L34</f>
        <v>0</v>
      </c>
      <c r="H34" s="2"/>
      <c r="I34" s="2"/>
      <c r="J34" s="2"/>
      <c r="K34" s="73" t="s">
        <v>37</v>
      </c>
      <c r="L34" s="74">
        <f>L6+L11+L15+L19</f>
        <v>0</v>
      </c>
      <c r="M34" s="2"/>
      <c r="N34" s="2"/>
      <c r="O34" s="2"/>
      <c r="P34" s="2"/>
    </row>
    <row r="35" spans="1:16" ht="15" thickBot="1" x14ac:dyDescent="0.35">
      <c r="A35" s="2"/>
      <c r="B35" s="2"/>
      <c r="C35" s="2"/>
      <c r="D35" s="2"/>
      <c r="E35" s="75" t="s">
        <v>38</v>
      </c>
      <c r="F35" s="75"/>
      <c r="G35" s="72" t="e">
        <f>G34/E2</f>
        <v>#DIV/0!</v>
      </c>
      <c r="H35" s="2"/>
      <c r="I35" s="2"/>
      <c r="J35" s="2"/>
      <c r="K35" s="73" t="s">
        <v>39</v>
      </c>
      <c r="L35" s="76" t="e">
        <f>L34/E2</f>
        <v>#DIV/0!</v>
      </c>
      <c r="M35" s="2"/>
      <c r="N35" s="2"/>
      <c r="O35" s="2"/>
      <c r="P35" s="2"/>
    </row>
  </sheetData>
  <mergeCells count="12">
    <mergeCell ref="L11:L13"/>
    <mergeCell ref="B14:C14"/>
    <mergeCell ref="L15:L17"/>
    <mergeCell ref="L19:L31"/>
    <mergeCell ref="E34:F34"/>
    <mergeCell ref="E35:F35"/>
    <mergeCell ref="B5:D5"/>
    <mergeCell ref="B6:C6"/>
    <mergeCell ref="L6:L9"/>
    <mergeCell ref="B7:C7"/>
    <mergeCell ref="B8:C8"/>
    <mergeCell ref="B9:C9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997F347F-25EA-4D29-AB9E-810D4F46B9DB}">
          <x14:formula1>
            <xm:f>Feuil2!$D$2:$D$14</xm:f>
          </x14:formula1>
          <xm:sqref>H2</xm:sqref>
        </x14:dataValidation>
        <x14:dataValidation type="list" allowBlank="1" showInputMessage="1" showErrorMessage="1" xr:uid="{E893586F-E003-4409-811A-3D31634D3B35}">
          <x14:formula1>
            <xm:f>Feuil2!$F$2:$F$13</xm:f>
          </x14:formula1>
          <xm:sqref>H3 L2</xm:sqref>
        </x14:dataValidation>
        <x14:dataValidation type="list" allowBlank="1" showInputMessage="1" showErrorMessage="1" xr:uid="{C8874577-D277-45E7-9F79-CD60B1514407}">
          <x14:formula1>
            <xm:f>Feuil2!$A$2:$A$29</xm:f>
          </x14:formula1>
          <xm:sqref>B2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685C32-B37D-4B40-9FDD-C158CD5A96A8}">
  <dimension ref="A1:F29"/>
  <sheetViews>
    <sheetView topLeftCell="A6" workbookViewId="0">
      <selection activeCell="H13" sqref="H13"/>
    </sheetView>
  </sheetViews>
  <sheetFormatPr baseColWidth="10" defaultRowHeight="15.6" x14ac:dyDescent="0.3"/>
  <cols>
    <col min="1" max="1" width="19.109375" style="79" customWidth="1"/>
    <col min="2" max="2" width="11.5546875" style="80"/>
    <col min="3" max="3" width="11.5546875" style="79"/>
    <col min="4" max="4" width="15.44140625" style="79" bestFit="1" customWidth="1"/>
    <col min="5" max="16384" width="11.5546875" style="79"/>
  </cols>
  <sheetData>
    <row r="1" spans="1:6" s="78" customFormat="1" x14ac:dyDescent="0.3">
      <c r="A1" s="77" t="s">
        <v>40</v>
      </c>
      <c r="B1" s="77" t="s">
        <v>12</v>
      </c>
      <c r="D1" s="78" t="s">
        <v>67</v>
      </c>
      <c r="F1" s="78" t="s">
        <v>68</v>
      </c>
    </row>
    <row r="2" spans="1:6" x14ac:dyDescent="0.3">
      <c r="A2" s="79" t="s">
        <v>41</v>
      </c>
      <c r="B2" s="80">
        <v>2.89</v>
      </c>
      <c r="D2" s="79" t="s">
        <v>69</v>
      </c>
      <c r="F2" s="79" t="s">
        <v>70</v>
      </c>
    </row>
    <row r="3" spans="1:6" x14ac:dyDescent="0.3">
      <c r="A3" s="79" t="s">
        <v>42</v>
      </c>
      <c r="B3" s="80">
        <v>2.73</v>
      </c>
      <c r="D3" s="79" t="s">
        <v>71</v>
      </c>
      <c r="F3" s="79" t="s">
        <v>72</v>
      </c>
    </row>
    <row r="4" spans="1:6" x14ac:dyDescent="0.3">
      <c r="A4" s="79" t="s">
        <v>43</v>
      </c>
      <c r="B4" s="80">
        <v>27.13</v>
      </c>
      <c r="D4" s="79" t="s">
        <v>73</v>
      </c>
      <c r="F4" s="79" t="s">
        <v>74</v>
      </c>
    </row>
    <row r="5" spans="1:6" x14ac:dyDescent="0.3">
      <c r="A5" s="79" t="s">
        <v>44</v>
      </c>
      <c r="B5" s="80">
        <v>4.22</v>
      </c>
      <c r="F5" s="79" t="s">
        <v>75</v>
      </c>
    </row>
    <row r="6" spans="1:6" x14ac:dyDescent="0.3">
      <c r="A6" s="79" t="s">
        <v>45</v>
      </c>
      <c r="B6" s="80">
        <v>4.67</v>
      </c>
      <c r="F6" s="79" t="s">
        <v>76</v>
      </c>
    </row>
    <row r="7" spans="1:6" x14ac:dyDescent="0.3">
      <c r="A7" s="79" t="s">
        <v>46</v>
      </c>
      <c r="B7" s="80">
        <v>4.88</v>
      </c>
      <c r="F7" s="79" t="s">
        <v>77</v>
      </c>
    </row>
    <row r="8" spans="1:6" x14ac:dyDescent="0.3">
      <c r="A8" s="79" t="s">
        <v>47</v>
      </c>
      <c r="B8" s="80">
        <v>0.8</v>
      </c>
      <c r="F8" s="79" t="s">
        <v>78</v>
      </c>
    </row>
    <row r="9" spans="1:6" x14ac:dyDescent="0.3">
      <c r="A9" s="83" t="s">
        <v>48</v>
      </c>
      <c r="B9" s="84">
        <v>17.05</v>
      </c>
      <c r="F9" s="79" t="s">
        <v>79</v>
      </c>
    </row>
    <row r="10" spans="1:6" x14ac:dyDescent="0.3">
      <c r="A10" s="83" t="s">
        <v>49</v>
      </c>
      <c r="B10" s="84">
        <v>13.14</v>
      </c>
      <c r="F10" s="79" t="s">
        <v>80</v>
      </c>
    </row>
    <row r="11" spans="1:6" x14ac:dyDescent="0.3">
      <c r="A11" s="83" t="s">
        <v>50</v>
      </c>
      <c r="B11" s="84">
        <v>4.43</v>
      </c>
      <c r="F11" s="79" t="s">
        <v>81</v>
      </c>
    </row>
    <row r="12" spans="1:6" x14ac:dyDescent="0.3">
      <c r="A12" s="79" t="s">
        <v>66</v>
      </c>
      <c r="B12" s="80">
        <v>30</v>
      </c>
    </row>
    <row r="13" spans="1:6" x14ac:dyDescent="0.3">
      <c r="A13" s="79" t="s">
        <v>51</v>
      </c>
      <c r="B13" s="80">
        <v>3.53</v>
      </c>
    </row>
    <row r="14" spans="1:6" x14ac:dyDescent="0.3">
      <c r="A14" s="79" t="s">
        <v>52</v>
      </c>
      <c r="B14" s="80">
        <v>10.36</v>
      </c>
    </row>
    <row r="15" spans="1:6" x14ac:dyDescent="0.3">
      <c r="A15" s="79" t="s">
        <v>53</v>
      </c>
      <c r="B15" s="80">
        <v>4.25</v>
      </c>
    </row>
    <row r="16" spans="1:6" x14ac:dyDescent="0.3">
      <c r="A16" s="79" t="s">
        <v>54</v>
      </c>
      <c r="B16" s="80">
        <v>1.74</v>
      </c>
    </row>
    <row r="17" spans="1:2" x14ac:dyDescent="0.3">
      <c r="A17" s="79" t="s">
        <v>55</v>
      </c>
      <c r="B17" s="80">
        <v>2.6</v>
      </c>
    </row>
    <row r="18" spans="1:2" x14ac:dyDescent="0.3">
      <c r="A18" s="79" t="s">
        <v>55</v>
      </c>
      <c r="B18" s="80">
        <v>2.88</v>
      </c>
    </row>
    <row r="19" spans="1:2" x14ac:dyDescent="0.3">
      <c r="A19" s="79" t="s">
        <v>56</v>
      </c>
      <c r="B19" s="80">
        <v>27.44</v>
      </c>
    </row>
    <row r="20" spans="1:2" x14ac:dyDescent="0.3">
      <c r="A20" s="79" t="s">
        <v>57</v>
      </c>
      <c r="B20" s="80">
        <v>1.1499999999999999</v>
      </c>
    </row>
    <row r="21" spans="1:2" x14ac:dyDescent="0.3">
      <c r="A21" s="79" t="s">
        <v>3</v>
      </c>
      <c r="B21" s="80">
        <v>5.57</v>
      </c>
    </row>
    <row r="22" spans="1:2" x14ac:dyDescent="0.3">
      <c r="A22" s="79" t="s">
        <v>58</v>
      </c>
      <c r="B22" s="80">
        <v>4.33</v>
      </c>
    </row>
    <row r="23" spans="1:2" x14ac:dyDescent="0.3">
      <c r="A23" s="81" t="s">
        <v>59</v>
      </c>
      <c r="B23" s="82">
        <v>1.35</v>
      </c>
    </row>
    <row r="24" spans="1:2" x14ac:dyDescent="0.3">
      <c r="A24" s="81" t="s">
        <v>60</v>
      </c>
      <c r="B24" s="82">
        <v>1.84</v>
      </c>
    </row>
    <row r="25" spans="1:2" x14ac:dyDescent="0.3">
      <c r="A25" s="79" t="s">
        <v>61</v>
      </c>
      <c r="B25" s="80">
        <v>12.05</v>
      </c>
    </row>
    <row r="26" spans="1:2" x14ac:dyDescent="0.3">
      <c r="A26" s="79" t="s">
        <v>62</v>
      </c>
      <c r="B26" s="80">
        <v>6.76</v>
      </c>
    </row>
    <row r="27" spans="1:2" x14ac:dyDescent="0.3">
      <c r="A27" s="79" t="s">
        <v>63</v>
      </c>
      <c r="B27" s="80">
        <v>7.62</v>
      </c>
    </row>
    <row r="28" spans="1:2" x14ac:dyDescent="0.3">
      <c r="A28" s="79" t="s">
        <v>64</v>
      </c>
      <c r="B28" s="80">
        <v>3.04</v>
      </c>
    </row>
    <row r="29" spans="1:2" x14ac:dyDescent="0.3">
      <c r="A29" s="79" t="s">
        <v>65</v>
      </c>
      <c r="B29" s="80">
        <f>4.83+9.01</f>
        <v>13.84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SCEA du Tertre</dc:creator>
  <cp:lastModifiedBy>SCEA du Tertre</cp:lastModifiedBy>
  <dcterms:created xsi:type="dcterms:W3CDTF">2025-08-22T16:30:18Z</dcterms:created>
  <dcterms:modified xsi:type="dcterms:W3CDTF">2025-08-22T17:13:57Z</dcterms:modified>
</cp:coreProperties>
</file>