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s\Desktop\"/>
    </mc:Choice>
  </mc:AlternateContent>
  <xr:revisionPtr revIDLastSave="0" documentId="13_ncr:1_{92C088A0-2A04-4DCD-9B1D-53E67E5D97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F8" i="1"/>
  <c r="H8" i="1" s="1"/>
  <c r="L32" i="24"/>
  <c r="L29" i="24"/>
  <c r="F6" i="1"/>
  <c r="H6" i="1" s="1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<sst xmlns="http://schemas.openxmlformats.org/spreadsheetml/2006/main" count="1025" uniqueCount="723">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</sst>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1" fontId="0" fillId="2" borderId="1" xfId="0" applyNumberForma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165" fontId="5" fillId="2" borderId="27" xfId="0" applyNumberFormat="1" applyFont="1" applyFill="1" applyBorder="1" applyAlignment="1">
      <alignment horizontal="center"/>
    </xf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25" xfId="0" applyFont="1" applyFill="1" applyBorder="1" applyAlignment="1">
      <alignment horizontal="center"/>
    </xf>
    <xf numFmtId="0" fontId="25" fillId="2" borderId="25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0" fontId="29" fillId="2" borderId="1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  <xf numFmtId="0" fontId="0" fillId="0" borderId="17" xfId="0" applyFill="1" applyBorder="1"/>
  </cellXfs>
  <cellStyles count="3">
    <cellStyle name="Lien hypertexte" xfId="1" builtinId="8"/>
    <cellStyle name="Milliers" xfId="2" builtinId="3"/>
    <cellStyle name="Normal" xfId="0" builtinId="0"/>
  </cellStyles>
  <dxfs count="48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1" dataDxfId="40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39"/>
    <tableColumn id="6" xr3:uid="{00000000-0010-0000-0100-000006000000}" name="Colonne4" dataDxfId="38">
      <calculatedColumnFormula>(O6/10)*4</calculatedColumnFormula>
    </tableColumn>
    <tableColumn id="5" xr3:uid="{00000000-0010-0000-0100-000005000000}" name="Colonne2" dataDxfId="37">
      <calculatedColumnFormula>(O6/10)*3</calculatedColumnFormula>
    </tableColumn>
    <tableColumn id="4" xr3:uid="{00000000-0010-0000-0100-000004000000}" name="Colonne3" dataDxfId="36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9" totalsRowShown="0" headerRowDxfId="35" dataDxfId="33" headerRowBorderDxfId="34" tableBorderDxfId="32" totalsRowBorderDxfId="31">
  <autoFilter ref="C5:K9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0"/>
    <tableColumn id="2" xr3:uid="{00000000-0010-0000-0000-000002000000}" name="Heures" dataDxfId="29"/>
    <tableColumn id="3" xr3:uid="{00000000-0010-0000-0000-000003000000}" name="G7" dataDxfId="28"/>
    <tableColumn id="4" xr3:uid="{00000000-0010-0000-0000-000004000000}" name="Avant" dataDxfId="27">
      <calculatedColumnFormula>IF(E6&gt;$E$15,E6-$E$15,0)</calculatedColumnFormula>
    </tableColumn>
    <tableColumn id="5" xr3:uid="{00000000-0010-0000-0000-000005000000}" name="Menu" dataDxfId="26"/>
    <tableColumn id="6" xr3:uid="{00000000-0010-0000-0000-000006000000}" name="Total" dataDxfId="25">
      <calculatedColumnFormula>IFERROR(t_Saisie[[#This Row],[Avant]]+t_Saisie[[#This Row],[Menu]],"")</calculatedColumnFormula>
    </tableColumn>
    <tableColumn id="7" xr3:uid="{00000000-0010-0000-0000-000007000000}" name="Poids" dataDxfId="24"/>
    <tableColumn id="8" xr3:uid="{00000000-0010-0000-0000-000008000000}" name="Plat" dataDxfId="23"/>
    <tableColumn id="9" xr3:uid="{00000000-0010-0000-0000-000009000000}" name="Commentaires" dataDxfId="2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J18" sqref="J18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45877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8.1999999999999993</v>
      </c>
      <c r="F6" s="151">
        <f t="shared" ref="F6:F8" si="0">IF(E6&gt;$E$15,E6-$E$15,0)</f>
        <v>1.1999999999999993</v>
      </c>
      <c r="G6" s="198">
        <v>17</v>
      </c>
      <c r="H6" s="148">
        <f>IFERROR(t_Saisie[[#This Row],[Avant]]+t_Saisie[[#This Row],[Menu]],"")</f>
        <v>18.2</v>
      </c>
      <c r="I6" s="152"/>
      <c r="J6" s="203"/>
      <c r="K6" s="153"/>
      <c r="L6" s="3"/>
      <c r="M6" s="219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13.7</v>
      </c>
      <c r="F7" s="151">
        <f t="shared" si="0"/>
        <v>6.6999999999999993</v>
      </c>
      <c r="G7" s="148">
        <v>17</v>
      </c>
      <c r="H7" s="148">
        <f>IFERROR(t_Saisie[[#This Row],[Avant]]+t_Saisie[[#This Row],[Menu]],"")</f>
        <v>23.7</v>
      </c>
      <c r="I7" s="152"/>
      <c r="J7" s="202"/>
      <c r="K7" s="153"/>
      <c r="L7" s="3"/>
      <c r="M7" s="220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149">
        <v>0.79166666666666663</v>
      </c>
      <c r="E8" s="150"/>
      <c r="F8" s="151">
        <f t="shared" si="0"/>
        <v>0</v>
      </c>
      <c r="G8" s="148">
        <v>18</v>
      </c>
      <c r="H8" s="148">
        <f>IFERROR(t_Saisie[[#This Row],[Avant]]+t_Saisie[[#This Row],[Menu]],"")</f>
        <v>18</v>
      </c>
      <c r="I8" s="152"/>
      <c r="J8" s="202"/>
      <c r="K8" s="153"/>
      <c r="L8" s="3"/>
      <c r="M8" s="221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5" customFormat="1" ht="15" customHeight="1" x14ac:dyDescent="0.25">
      <c r="A9" s="188"/>
      <c r="B9"/>
      <c r="C9" s="214"/>
      <c r="D9" s="205"/>
      <c r="E9" s="206"/>
      <c r="F9" s="207">
        <f>IF(E9&gt;$E$15,E9-$E$15,0)</f>
        <v>0</v>
      </c>
      <c r="G9" s="208"/>
      <c r="H9" s="209">
        <f>IFERROR(t_Saisie[[#This Row],[Avant]]+t_Saisie[[#This Row],[Menu]],"")</f>
        <v>0</v>
      </c>
      <c r="I9" s="210"/>
      <c r="J9" s="211"/>
      <c r="K9" s="212"/>
      <c r="L9" s="3"/>
      <c r="M9" s="222" t="s">
        <v>288</v>
      </c>
      <c r="N9" s="182">
        <v>50</v>
      </c>
      <c r="O9" s="182">
        <v>25</v>
      </c>
      <c r="P9" s="182">
        <f t="shared" si="1"/>
        <v>10</v>
      </c>
      <c r="Q9" s="182">
        <f t="shared" si="2"/>
        <v>7.5</v>
      </c>
      <c r="R9" s="182">
        <f t="shared" si="3"/>
        <v>10</v>
      </c>
    </row>
    <row r="10" spans="1:18" ht="15" customHeight="1" x14ac:dyDescent="0.25">
      <c r="A10"/>
      <c r="B10"/>
      <c r="C10" s="182">
        <v>50</v>
      </c>
      <c r="D10" s="182"/>
      <c r="E10" s="182"/>
      <c r="F10" s="204"/>
      <c r="G10" s="192"/>
      <c r="H10" s="191" t="s">
        <v>303</v>
      </c>
      <c r="J10" s="187"/>
      <c r="K10" s="190"/>
      <c r="L10" s="3"/>
      <c r="M10" s="223" t="s">
        <v>659</v>
      </c>
      <c r="N10" s="193">
        <v>80</v>
      </c>
      <c r="O10" s="184">
        <v>45</v>
      </c>
      <c r="P10" s="184">
        <f t="shared" si="1"/>
        <v>18</v>
      </c>
      <c r="Q10" s="184">
        <f t="shared" si="2"/>
        <v>13.5</v>
      </c>
      <c r="R10" s="184">
        <f t="shared" si="3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1"/>
        <v>13.6</v>
      </c>
      <c r="Q11" s="201">
        <f t="shared" si="2"/>
        <v>10.199999999999999</v>
      </c>
      <c r="R11" s="201">
        <f t="shared" si="3"/>
        <v>13.6</v>
      </c>
    </row>
    <row r="12" spans="1:18" ht="15" customHeight="1" x14ac:dyDescent="0.3">
      <c r="A12" s="9"/>
      <c r="B12" s="138"/>
      <c r="C12" s="213" t="s">
        <v>720</v>
      </c>
      <c r="D12" s="11" t="s">
        <v>9</v>
      </c>
      <c r="E12" s="215" t="s">
        <v>719</v>
      </c>
      <c r="F12" s="11" t="s">
        <v>8</v>
      </c>
      <c r="G12" s="11"/>
      <c r="H12" s="11"/>
      <c r="L12" s="3"/>
      <c r="M12" s="224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20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20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25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20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20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20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5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20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6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4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9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5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6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5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5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5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5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5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20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20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5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5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4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7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8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9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30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31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21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31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7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32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5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20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7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7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30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7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7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7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30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30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7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8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30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30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30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233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233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234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47" priority="6">
      <formula>AND(NOW()&gt;$C$4+$P$4,NOW()&lt;=$C$4+$Q$4)</formula>
    </cfRule>
  </conditionalFormatting>
  <conditionalFormatting sqref="P6:P62">
    <cfRule type="expression" dxfId="46" priority="5">
      <formula>NOW()&lt;=$C$4+$P$4</formula>
    </cfRule>
  </conditionalFormatting>
  <conditionalFormatting sqref="R6:R62">
    <cfRule type="expression" dxfId="45" priority="4">
      <formula>NOW()&gt;=$C$4+$Q$4</formula>
    </cfRule>
  </conditionalFormatting>
  <conditionalFormatting sqref="E10">
    <cfRule type="expression" dxfId="44" priority="3">
      <formula>AND(NOW()&gt;$P$4,NOW()&lt;=$Q$4)</formula>
    </cfRule>
  </conditionalFormatting>
  <conditionalFormatting sqref="D10">
    <cfRule type="expression" dxfId="43" priority="2">
      <formula>NOW()&lt;=$P$4</formula>
    </cfRule>
  </conditionalFormatting>
  <conditionalFormatting sqref="F10">
    <cfRule type="expression" dxfId="42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2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2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2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2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2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2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2:26" ht="16.5" thickTop="1" thickBot="1" x14ac:dyDescent="0.3">
      <c r="B10" s="36">
        <v>45877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2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2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1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8"/>
      <c r="E1" s="218"/>
      <c r="F1" s="218"/>
      <c r="G1" s="218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 t="s">
        <v>9</v>
      </c>
      <c r="E1" s="216"/>
      <c r="F1" s="216"/>
      <c r="G1" s="216"/>
      <c r="I1" s="216" t="s">
        <v>7</v>
      </c>
      <c r="J1" s="216"/>
      <c r="K1" s="216"/>
      <c r="L1" s="216"/>
      <c r="M1" s="23"/>
      <c r="N1" s="217" t="s">
        <v>8</v>
      </c>
      <c r="O1" s="217"/>
      <c r="P1" s="217"/>
      <c r="Q1" s="217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6"/>
      <c r="J1" s="216"/>
      <c r="K1" s="216"/>
      <c r="L1" s="216"/>
      <c r="M1" s="42"/>
      <c r="N1" s="217"/>
      <c r="O1" s="217"/>
      <c r="P1" s="217"/>
      <c r="Q1" s="217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2025-08-08T06:56:20Z</dcterms:modified>
</cp:coreProperties>
</file>