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ownloads\"/>
    </mc:Choice>
  </mc:AlternateContent>
  <xr:revisionPtr revIDLastSave="0" documentId="13_ncr:1_{25E4DFE4-4816-424B-91C2-E4184E9A32B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aisies" sheetId="1" r:id="rId1"/>
    <sheet name="juillet" sheetId="24" r:id="rId2"/>
    <sheet name="Feuil1" sheetId="25" r:id="rId3"/>
    <sheet name="juin" sheetId="23" r:id="rId4"/>
    <sheet name="mai" sheetId="22" r:id="rId5"/>
    <sheet name="avril" sheetId="21" r:id="rId6"/>
    <sheet name="janvier" sheetId="10" r:id="rId7"/>
    <sheet name="février" sheetId="13" r:id="rId8"/>
    <sheet name="mars" sheetId="20" r:id="rId9"/>
    <sheet name="MoisVierge" sheetId="18" r:id="rId10"/>
    <sheet name="Data" sheetId="14" r:id="rId11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H7" i="1" s="1"/>
  <c r="F8" i="1"/>
  <c r="H8" i="1" s="1"/>
  <c r="P60" i="1"/>
  <c r="Q60" i="1"/>
  <c r="R60" i="1"/>
  <c r="L32" i="24"/>
  <c r="L29" i="24"/>
  <c r="F6" i="1"/>
  <c r="H6" i="1"/>
  <c r="P48" i="1"/>
  <c r="Q48" i="1"/>
  <c r="R48" i="1"/>
  <c r="G19" i="24"/>
  <c r="P11" i="1"/>
  <c r="Q11" i="1"/>
  <c r="R11" i="1"/>
  <c r="P10" i="1"/>
  <c r="Q10" i="1"/>
  <c r="R10" i="1"/>
  <c r="D10" i="1"/>
  <c r="P28" i="1"/>
  <c r="Q28" i="1"/>
  <c r="R28" i="1"/>
  <c r="P23" i="1"/>
  <c r="Q23" i="1"/>
  <c r="R23" i="1"/>
  <c r="G4" i="24"/>
  <c r="L4" i="24"/>
  <c r="Q4" i="24"/>
  <c r="G5" i="24"/>
  <c r="L5" i="24"/>
  <c r="Q5" i="24"/>
  <c r="G6" i="24"/>
  <c r="L6" i="24"/>
  <c r="Q6" i="24"/>
  <c r="G7" i="24"/>
  <c r="L7" i="24"/>
  <c r="Q7" i="24"/>
  <c r="G8" i="24"/>
  <c r="L8" i="24"/>
  <c r="Q8" i="24"/>
  <c r="G9" i="24"/>
  <c r="L9" i="24"/>
  <c r="Q9" i="24"/>
  <c r="G10" i="24"/>
  <c r="L10" i="24"/>
  <c r="Q10" i="24"/>
  <c r="G11" i="24"/>
  <c r="L11" i="24"/>
  <c r="Q11" i="24"/>
  <c r="G12" i="24"/>
  <c r="L12" i="24"/>
  <c r="Q12" i="24"/>
  <c r="G13" i="24"/>
  <c r="L13" i="24"/>
  <c r="Q13" i="24"/>
  <c r="G14" i="24"/>
  <c r="L14" i="24"/>
  <c r="Q14" i="24"/>
  <c r="G15" i="24"/>
  <c r="L15" i="24"/>
  <c r="Q15" i="24"/>
  <c r="G16" i="24"/>
  <c r="L16" i="24"/>
  <c r="Q16" i="24"/>
  <c r="G17" i="24"/>
  <c r="L17" i="24"/>
  <c r="Q17" i="24"/>
  <c r="G18" i="24"/>
  <c r="L18" i="24"/>
  <c r="Q18" i="24"/>
  <c r="L19" i="24"/>
  <c r="Q19" i="24"/>
  <c r="G20" i="24"/>
  <c r="L20" i="24"/>
  <c r="Q20" i="24"/>
  <c r="G21" i="24"/>
  <c r="L21" i="24"/>
  <c r="Q21" i="24"/>
  <c r="G22" i="24"/>
  <c r="L22" i="24"/>
  <c r="Q22" i="24"/>
  <c r="G23" i="24"/>
  <c r="L23" i="24"/>
  <c r="Q23" i="24"/>
  <c r="G24" i="24"/>
  <c r="L24" i="24"/>
  <c r="Q24" i="24"/>
  <c r="G25" i="24"/>
  <c r="L25" i="24"/>
  <c r="Q25" i="24"/>
  <c r="G26" i="24"/>
  <c r="L26" i="24"/>
  <c r="Q26" i="24"/>
  <c r="G27" i="24"/>
  <c r="L27" i="24"/>
  <c r="Q27" i="24"/>
  <c r="G28" i="24"/>
  <c r="L28" i="24"/>
  <c r="Q28" i="24"/>
  <c r="G29" i="24"/>
  <c r="Q29" i="24"/>
  <c r="G30" i="24"/>
  <c r="L30" i="24"/>
  <c r="Q30" i="24"/>
  <c r="G31" i="24"/>
  <c r="L31" i="24"/>
  <c r="Q31" i="24"/>
  <c r="G32" i="24"/>
  <c r="Q32" i="24"/>
  <c r="G33" i="24"/>
  <c r="L33" i="24"/>
  <c r="Q33" i="24"/>
  <c r="Q3" i="24"/>
  <c r="L3" i="24"/>
  <c r="G3" i="24"/>
  <c r="P53" i="1"/>
  <c r="Q53" i="1"/>
  <c r="R53" i="1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L15" i="23"/>
  <c r="L16" i="23"/>
  <c r="L17" i="23"/>
  <c r="L18" i="23"/>
  <c r="L19" i="23"/>
  <c r="L21" i="23"/>
  <c r="L22" i="23"/>
  <c r="L23" i="23"/>
  <c r="L24" i="23"/>
  <c r="L25" i="23"/>
  <c r="L26" i="23"/>
  <c r="L27" i="23"/>
  <c r="L28" i="23"/>
  <c r="L29" i="23"/>
  <c r="L30" i="23"/>
  <c r="L31" i="23"/>
  <c r="L32" i="23"/>
  <c r="L33" i="23"/>
  <c r="R32" i="1"/>
  <c r="F10" i="1"/>
  <c r="E10" i="1"/>
  <c r="O51" i="14"/>
  <c r="N51" i="14"/>
  <c r="M51" i="14"/>
  <c r="O50" i="14"/>
  <c r="N50" i="14"/>
  <c r="M50" i="14"/>
  <c r="O49" i="14"/>
  <c r="N49" i="14"/>
  <c r="M49" i="14"/>
  <c r="O48" i="14"/>
  <c r="N48" i="14"/>
  <c r="M48" i="14"/>
  <c r="O47" i="14"/>
  <c r="N47" i="14"/>
  <c r="M47" i="14"/>
  <c r="O46" i="14"/>
  <c r="N46" i="14"/>
  <c r="M46" i="14"/>
  <c r="O45" i="14"/>
  <c r="N45" i="14"/>
  <c r="M45" i="14"/>
  <c r="O44" i="14"/>
  <c r="N44" i="14"/>
  <c r="M44" i="14"/>
  <c r="O43" i="14"/>
  <c r="N43" i="14"/>
  <c r="M43" i="14"/>
  <c r="O42" i="14"/>
  <c r="N42" i="14"/>
  <c r="M42" i="14"/>
  <c r="O41" i="14"/>
  <c r="N41" i="14"/>
  <c r="M41" i="14"/>
  <c r="O40" i="14"/>
  <c r="N40" i="14"/>
  <c r="M40" i="14"/>
  <c r="O39" i="14"/>
  <c r="N39" i="14"/>
  <c r="M39" i="14"/>
  <c r="O38" i="14"/>
  <c r="N38" i="14"/>
  <c r="M38" i="14"/>
  <c r="O37" i="14"/>
  <c r="N37" i="14"/>
  <c r="M37" i="14"/>
  <c r="O36" i="14"/>
  <c r="N36" i="14"/>
  <c r="M36" i="14"/>
  <c r="O35" i="14"/>
  <c r="N35" i="14"/>
  <c r="M35" i="14"/>
  <c r="O34" i="14"/>
  <c r="N34" i="14"/>
  <c r="M34" i="14"/>
  <c r="O33" i="14"/>
  <c r="N33" i="14"/>
  <c r="M33" i="14"/>
  <c r="O32" i="14"/>
  <c r="N32" i="14"/>
  <c r="M32" i="14"/>
  <c r="O31" i="14"/>
  <c r="N31" i="14"/>
  <c r="M31" i="14"/>
  <c r="O30" i="14"/>
  <c r="N30" i="14"/>
  <c r="M30" i="14"/>
  <c r="O29" i="14"/>
  <c r="N29" i="14"/>
  <c r="M29" i="14"/>
  <c r="O28" i="14"/>
  <c r="N28" i="14"/>
  <c r="M28" i="14"/>
  <c r="O27" i="14"/>
  <c r="N27" i="14"/>
  <c r="M27" i="14"/>
  <c r="O26" i="14"/>
  <c r="N26" i="14"/>
  <c r="M26" i="14"/>
  <c r="O25" i="14"/>
  <c r="N25" i="14"/>
  <c r="M25" i="14"/>
  <c r="O24" i="14"/>
  <c r="N24" i="14"/>
  <c r="M24" i="14"/>
  <c r="O23" i="14"/>
  <c r="N23" i="14"/>
  <c r="M23" i="14"/>
  <c r="O22" i="14"/>
  <c r="N22" i="14"/>
  <c r="M22" i="14"/>
  <c r="O21" i="14"/>
  <c r="N21" i="14"/>
  <c r="M21" i="14"/>
  <c r="O20" i="14"/>
  <c r="N20" i="14"/>
  <c r="M20" i="14"/>
  <c r="O19" i="14"/>
  <c r="N19" i="14"/>
  <c r="M19" i="14"/>
  <c r="O18" i="14"/>
  <c r="N18" i="14"/>
  <c r="M18" i="14"/>
  <c r="O17" i="14"/>
  <c r="N17" i="14"/>
  <c r="M17" i="14"/>
  <c r="O16" i="14"/>
  <c r="N16" i="14"/>
  <c r="M16" i="14"/>
  <c r="O15" i="14"/>
  <c r="N15" i="14"/>
  <c r="M15" i="14"/>
  <c r="O14" i="14"/>
  <c r="N14" i="14"/>
  <c r="M14" i="14"/>
  <c r="O13" i="14"/>
  <c r="N13" i="14"/>
  <c r="M13" i="14"/>
  <c r="O11" i="14"/>
  <c r="N11" i="14"/>
  <c r="M11" i="14"/>
  <c r="O10" i="14"/>
  <c r="N10" i="14"/>
  <c r="M10" i="14"/>
  <c r="O9" i="14"/>
  <c r="N9" i="14"/>
  <c r="M9" i="14"/>
  <c r="O8" i="14"/>
  <c r="N8" i="14"/>
  <c r="M8" i="14"/>
  <c r="O7" i="14"/>
  <c r="N7" i="14"/>
  <c r="M7" i="14"/>
  <c r="O6" i="14"/>
  <c r="N6" i="14"/>
  <c r="M6" i="14"/>
  <c r="O5" i="14"/>
  <c r="N5" i="14"/>
  <c r="M5" i="14"/>
  <c r="O4" i="14"/>
  <c r="N4" i="14"/>
  <c r="M4" i="14"/>
  <c r="R25" i="1"/>
  <c r="Q25" i="1"/>
  <c r="P25" i="1"/>
  <c r="R18" i="1"/>
  <c r="Q18" i="1"/>
  <c r="P18" i="1"/>
  <c r="P59" i="1"/>
  <c r="Q59" i="1"/>
  <c r="R59" i="1"/>
  <c r="P56" i="1"/>
  <c r="Q56" i="1"/>
  <c r="R56" i="1"/>
  <c r="P19" i="1"/>
  <c r="Q19" i="1"/>
  <c r="R19" i="1"/>
  <c r="P46" i="1"/>
  <c r="Q46" i="1"/>
  <c r="R46" i="1"/>
  <c r="P37" i="1"/>
  <c r="Q37" i="1"/>
  <c r="R37" i="1"/>
  <c r="P29" i="1"/>
  <c r="Q29" i="1"/>
  <c r="R29" i="1"/>
  <c r="P52" i="1"/>
  <c r="Q52" i="1"/>
  <c r="R52" i="1"/>
  <c r="R6" i="1"/>
  <c r="R7" i="1"/>
  <c r="R8" i="1"/>
  <c r="R9" i="1"/>
  <c r="R12" i="1"/>
  <c r="R13" i="1"/>
  <c r="R14" i="1"/>
  <c r="R17" i="1"/>
  <c r="R20" i="1"/>
  <c r="R21" i="1"/>
  <c r="R22" i="1"/>
  <c r="R24" i="1"/>
  <c r="R26" i="1"/>
  <c r="R27" i="1"/>
  <c r="R30" i="1"/>
  <c r="R31" i="1"/>
  <c r="R33" i="1"/>
  <c r="R34" i="1"/>
  <c r="R35" i="1"/>
  <c r="R36" i="1"/>
  <c r="R38" i="1"/>
  <c r="R39" i="1"/>
  <c r="R40" i="1"/>
  <c r="R42" i="1"/>
  <c r="R43" i="1"/>
  <c r="R44" i="1"/>
  <c r="R47" i="1"/>
  <c r="R49" i="1"/>
  <c r="R50" i="1"/>
  <c r="R51" i="1"/>
  <c r="R54" i="1"/>
  <c r="R55" i="1"/>
  <c r="R57" i="1"/>
  <c r="R58" i="1"/>
  <c r="R15" i="1"/>
  <c r="Q7" i="1"/>
  <c r="Q8" i="1"/>
  <c r="Q9" i="1"/>
  <c r="Q12" i="1"/>
  <c r="Q13" i="1"/>
  <c r="Q14" i="1"/>
  <c r="Q17" i="1"/>
  <c r="Q20" i="1"/>
  <c r="Q21" i="1"/>
  <c r="Q22" i="1"/>
  <c r="Q24" i="1"/>
  <c r="Q26" i="1"/>
  <c r="Q27" i="1"/>
  <c r="Q30" i="1"/>
  <c r="Q31" i="1"/>
  <c r="Q32" i="1"/>
  <c r="Q33" i="1"/>
  <c r="Q34" i="1"/>
  <c r="Q35" i="1"/>
  <c r="Q36" i="1"/>
  <c r="Q38" i="1"/>
  <c r="Q39" i="1"/>
  <c r="Q40" i="1"/>
  <c r="Q42" i="1"/>
  <c r="Q43" i="1"/>
  <c r="Q44" i="1"/>
  <c r="Q47" i="1"/>
  <c r="Q49" i="1"/>
  <c r="Q50" i="1"/>
  <c r="Q51" i="1"/>
  <c r="Q54" i="1"/>
  <c r="Q55" i="1"/>
  <c r="Q57" i="1"/>
  <c r="Q58" i="1"/>
  <c r="Q15" i="1"/>
  <c r="Q6" i="1"/>
  <c r="P6" i="1"/>
  <c r="P7" i="1"/>
  <c r="P8" i="1"/>
  <c r="P9" i="1"/>
  <c r="P12" i="1"/>
  <c r="P13" i="1"/>
  <c r="P14" i="1"/>
  <c r="P17" i="1"/>
  <c r="P20" i="1"/>
  <c r="P21" i="1"/>
  <c r="P22" i="1"/>
  <c r="P24" i="1"/>
  <c r="P26" i="1"/>
  <c r="P27" i="1"/>
  <c r="P30" i="1"/>
  <c r="P31" i="1"/>
  <c r="P32" i="1"/>
  <c r="P33" i="1"/>
  <c r="P34" i="1"/>
  <c r="P35" i="1"/>
  <c r="P36" i="1"/>
  <c r="P38" i="1"/>
  <c r="P39" i="1"/>
  <c r="P40" i="1"/>
  <c r="P42" i="1"/>
  <c r="P43" i="1"/>
  <c r="P44" i="1"/>
  <c r="P47" i="1"/>
  <c r="P49" i="1"/>
  <c r="P50" i="1"/>
  <c r="P51" i="1"/>
  <c r="P54" i="1"/>
  <c r="P55" i="1"/>
  <c r="P57" i="1"/>
  <c r="P58" i="1"/>
  <c r="P15" i="1"/>
  <c r="G4" i="23"/>
  <c r="L4" i="23"/>
  <c r="Q4" i="23"/>
  <c r="L5" i="23"/>
  <c r="Q5" i="23"/>
  <c r="L6" i="23"/>
  <c r="Q6" i="23"/>
  <c r="L7" i="23"/>
  <c r="Q7" i="23"/>
  <c r="L8" i="23"/>
  <c r="Q8" i="23"/>
  <c r="L9" i="23"/>
  <c r="Q9" i="23"/>
  <c r="L10" i="23"/>
  <c r="Q10" i="23"/>
  <c r="L11" i="23"/>
  <c r="Q11" i="23"/>
  <c r="L12" i="23"/>
  <c r="Q12" i="23"/>
  <c r="L13" i="23"/>
  <c r="Q13" i="23"/>
  <c r="L14" i="23"/>
  <c r="Q14" i="23"/>
  <c r="Q3" i="23"/>
  <c r="L3" i="23"/>
  <c r="G3" i="23"/>
  <c r="G4" i="22"/>
  <c r="L4" i="22"/>
  <c r="Q4" i="22"/>
  <c r="G5" i="22"/>
  <c r="L5" i="22"/>
  <c r="Q5" i="22"/>
  <c r="G6" i="22"/>
  <c r="L6" i="22"/>
  <c r="Q6" i="22"/>
  <c r="G7" i="22"/>
  <c r="L7" i="22"/>
  <c r="Q7" i="22"/>
  <c r="G8" i="22"/>
  <c r="L8" i="22"/>
  <c r="Q8" i="22"/>
  <c r="G9" i="22"/>
  <c r="L9" i="22"/>
  <c r="Q9" i="22"/>
  <c r="G10" i="22"/>
  <c r="L10" i="22"/>
  <c r="Q10" i="22"/>
  <c r="G11" i="22"/>
  <c r="L11" i="22"/>
  <c r="Q11" i="22"/>
  <c r="G12" i="22"/>
  <c r="L12" i="22"/>
  <c r="Q12" i="22"/>
  <c r="G13" i="22"/>
  <c r="L13" i="22"/>
  <c r="Q13" i="22"/>
  <c r="G14" i="22"/>
  <c r="L14" i="22"/>
  <c r="Q14" i="22"/>
  <c r="G15" i="22"/>
  <c r="L15" i="22"/>
  <c r="Q15" i="22"/>
  <c r="G16" i="22"/>
  <c r="L16" i="22"/>
  <c r="Q16" i="22"/>
  <c r="G17" i="22"/>
  <c r="L17" i="22"/>
  <c r="Q17" i="22"/>
  <c r="G18" i="22"/>
  <c r="L18" i="22"/>
  <c r="Q18" i="22"/>
  <c r="G19" i="22"/>
  <c r="L19" i="22"/>
  <c r="Q19" i="22"/>
  <c r="G20" i="22"/>
  <c r="L20" i="22"/>
  <c r="Q20" i="22"/>
  <c r="G21" i="22"/>
  <c r="L21" i="22"/>
  <c r="Q21" i="22"/>
  <c r="G22" i="22"/>
  <c r="L22" i="22"/>
  <c r="Q22" i="22"/>
  <c r="G23" i="22"/>
  <c r="L23" i="22"/>
  <c r="Q23" i="22"/>
  <c r="G24" i="22"/>
  <c r="L24" i="22"/>
  <c r="Q24" i="22"/>
  <c r="G25" i="22"/>
  <c r="L25" i="22"/>
  <c r="Q25" i="22"/>
  <c r="G26" i="22"/>
  <c r="L26" i="22"/>
  <c r="Q26" i="22"/>
  <c r="G27" i="22"/>
  <c r="L27" i="22"/>
  <c r="Q27" i="22"/>
  <c r="G28" i="22"/>
  <c r="L28" i="22"/>
  <c r="Q28" i="22"/>
  <c r="G29" i="22"/>
  <c r="L29" i="22"/>
  <c r="Q29" i="22"/>
  <c r="G30" i="22"/>
  <c r="L30" i="22"/>
  <c r="Q30" i="22"/>
  <c r="G31" i="22"/>
  <c r="L31" i="22"/>
  <c r="Q31" i="22"/>
  <c r="G32" i="22"/>
  <c r="L32" i="22"/>
  <c r="Q32" i="22"/>
  <c r="G33" i="22"/>
  <c r="L33" i="22"/>
  <c r="Q33" i="22"/>
  <c r="Q3" i="22"/>
  <c r="L3" i="22"/>
  <c r="G3" i="22"/>
  <c r="G4" i="21"/>
  <c r="L4" i="21"/>
  <c r="Q4" i="21"/>
  <c r="G5" i="21"/>
  <c r="L5" i="21"/>
  <c r="Q5" i="21"/>
  <c r="G6" i="21"/>
  <c r="L6" i="21"/>
  <c r="Q6" i="21"/>
  <c r="G7" i="21"/>
  <c r="L7" i="21"/>
  <c r="Q7" i="21"/>
  <c r="G8" i="21"/>
  <c r="L8" i="21"/>
  <c r="Q8" i="21"/>
  <c r="G9" i="21"/>
  <c r="L9" i="21"/>
  <c r="Q9" i="21"/>
  <c r="G10" i="21"/>
  <c r="L10" i="21"/>
  <c r="Q10" i="21"/>
  <c r="G11" i="21"/>
  <c r="L11" i="21"/>
  <c r="Q11" i="21"/>
  <c r="G12" i="21"/>
  <c r="L12" i="21"/>
  <c r="Q12" i="21"/>
  <c r="G13" i="21"/>
  <c r="L13" i="21"/>
  <c r="Q13" i="21"/>
  <c r="G14" i="21"/>
  <c r="L14" i="21"/>
  <c r="Q14" i="21"/>
  <c r="G15" i="21"/>
  <c r="L15" i="21"/>
  <c r="Q15" i="21"/>
  <c r="G16" i="21"/>
  <c r="L16" i="21"/>
  <c r="Q16" i="21"/>
  <c r="G17" i="21"/>
  <c r="L17" i="21"/>
  <c r="Q17" i="21"/>
  <c r="G18" i="21"/>
  <c r="L18" i="21"/>
  <c r="Q18" i="21"/>
  <c r="G19" i="21"/>
  <c r="L19" i="21"/>
  <c r="Q19" i="21"/>
  <c r="G20" i="21"/>
  <c r="L20" i="21"/>
  <c r="Q20" i="21"/>
  <c r="G21" i="21"/>
  <c r="L21" i="21"/>
  <c r="Q21" i="21"/>
  <c r="G22" i="21"/>
  <c r="L22" i="21"/>
  <c r="Q22" i="21"/>
  <c r="G23" i="21"/>
  <c r="L23" i="21"/>
  <c r="Q23" i="21"/>
  <c r="G24" i="21"/>
  <c r="L24" i="21"/>
  <c r="Q24" i="21"/>
  <c r="G25" i="21"/>
  <c r="L25" i="21"/>
  <c r="Q25" i="21"/>
  <c r="G26" i="21"/>
  <c r="L26" i="21"/>
  <c r="Q26" i="21"/>
  <c r="G27" i="21"/>
  <c r="L27" i="21"/>
  <c r="Q27" i="21"/>
  <c r="G28" i="21"/>
  <c r="L28" i="21"/>
  <c r="Q28" i="21"/>
  <c r="G29" i="21"/>
  <c r="L29" i="21"/>
  <c r="Q29" i="21"/>
  <c r="G30" i="21"/>
  <c r="L30" i="21"/>
  <c r="Q30" i="21"/>
  <c r="G31" i="21"/>
  <c r="L31" i="21"/>
  <c r="Q31" i="21"/>
  <c r="G32" i="21"/>
  <c r="L32" i="21"/>
  <c r="Q32" i="21"/>
  <c r="Q33" i="21"/>
  <c r="L33" i="21"/>
  <c r="G33" i="21"/>
  <c r="Q3" i="21"/>
  <c r="L3" i="21"/>
  <c r="G3" i="21"/>
  <c r="G9" i="20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Q8" i="13"/>
  <c r="Q4" i="13"/>
  <c r="L4" i="13"/>
  <c r="G4" i="13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</calcChain>
</file>

<file path=xl/sharedStrings.xml><?xml version="1.0" encoding="utf-8"?>
<sst xmlns="http://schemas.openxmlformats.org/spreadsheetml/2006/main" count="967" uniqueCount="700">
  <si>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</si>
  <si>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</si>
  <si>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</si>
  <si>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</si>
  <si>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</si>
  <si>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</si>
  <si>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</si>
  <si>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</si>
  <si>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</si>
  <si>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</si>
  <si>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</si>
  <si>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</si>
  <si>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</si>
  <si>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</si>
  <si>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</si>
  <si>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</si>
  <si>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</si>
  <si>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</si>
  <si>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</si>
  <si>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</si>
  <si>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</si>
  <si>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</si>
  <si>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</si>
  <si>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</si>
  <si>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</si>
  <si>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</si>
  <si>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</si>
  <si>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</si>
  <si>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</si>
  <si>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</si>
  <si>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</si>
  <si>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</si>
  <si>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</si>
  <si>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</si>
  <si>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</si>
  <si>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</si>
  <si>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</si>
  <si>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</si>
  <si>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</si>
  <si>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</si>
  <si>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</si>
  <si>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</si>
  <si>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</si>
  <si>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</si>
  <si>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</si>
  <si>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</si>
  <si>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</si>
  <si>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</si>
  <si>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</si>
  <si>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</si>
  <si>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</si>
  <si>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</si>
  <si>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</si>
  <si>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</si>
  <si>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</si>
  <si>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</si>
  <si>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</si>
  <si>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</si>
  <si>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</si>
  <si>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</si>
  <si>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</si>
  <si>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</si>
  <si>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</si>
  <si>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</si>
  <si>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</si>
  <si>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</si>
  <si>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</si>
  <si>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</si>
  <si>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</si>
  <si>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</si>
  <si>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</si>
  <si>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</si>
  <si>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</si>
  <si>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</si>
  <si>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</si>
  <si>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</si>
  <si>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</si>
  <si>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</si>
  <si>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</si>
  <si>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</si>
  <si>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</si>
  <si>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</si>
  <si>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</si>
  <si>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</si>
  <si>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</si>
  <si>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</si>
  <si>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</si>
  <si>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</si>
  <si>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</si>
  <si>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</si>
  <si>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</si>
  <si>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</si>
  <si>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</si>
  <si>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</si>
  <si>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</si>
  <si>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</si>
  <si>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</si>
  <si>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</si>
  <si>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</si>
  <si>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</si>
  <si>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</si>
  <si>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</si>
  <si>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</si>
  <si>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</si>
  <si>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</si>
  <si>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</si>
  <si>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</si>
  <si>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</si>
  <si>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</si>
  <si>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</si>
  <si>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</si>
  <si>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</si>
  <si>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</si>
  <si>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</si>
  <si>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</si>
  <si>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</si>
  <si>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</si>
  <si>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</si>
  <si>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</si>
  <si>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</si>
  <si>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</si>
  <si>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</si>
  <si>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</si>
  <si>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</si>
  <si>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</si>
  <si>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</si>
  <si>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</si>
  <si>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</si>
  <si>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</si>
  <si>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</si>
  <si>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</si>
  <si>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</si>
  <si>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</si>
  <si>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</si>
  <si>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</si>
  <si>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</si>
  <si>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</si>
  <si>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</si>
  <si>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</si>
  <si>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</si>
  <si>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</si>
  <si>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</si>
  <si>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</si>
  <si>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</si>
  <si>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</si>
  <si>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</si>
  <si>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</si>
  <si>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</si>
  <si>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</si>
  <si>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</si>
  <si>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</si>
  <si>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</si>
  <si>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</si>
  <si>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</si>
  <si>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</si>
  <si>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</si>
  <si>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</si>
  <si>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</si>
  <si>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</si>
  <si>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</si>
  <si>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</si>
  <si>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</si>
  <si>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</si>
  <si>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</si>
  <si>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</si>
  <si>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</si>
  <si>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</si>
  <si>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</si>
  <si>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</si>
  <si>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</si>
  <si>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</si>
  <si>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</si>
  <si>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</si>
  <si>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</si>
  <si>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</si>
  <si>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</si>
  <si>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</si>
  <si>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</si>
  <si>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</si>
  <si>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</si>
  <si>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</si>
  <si>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</si>
  <si>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</si>
  <si>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</si>
  <si>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</si>
  <si>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</si>
  <si>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</si>
  <si>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</si>
  <si>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</si>
  <si>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</si>
  <si>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</si>
  <si>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</si>
  <si>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</si>
  <si>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</si>
  <si>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</si>
  <si>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</si>
  <si>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</si>
  <si>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</si>
  <si>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</si>
  <si>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</si>
  <si>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</si>
  <si>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</si>
  <si>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</si>
  <si>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</si>
  <si>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</si>
  <si>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</si>
  <si>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</si>
  <si>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</si>
  <si>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</si>
  <si>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</si>
  <si>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</si>
  <si>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</si>
  <si>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</si>
  <si>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</si>
  <si>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</si>
  <si>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</si>
  <si>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</si>
  <si>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</si>
  <si>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</si>
  <si>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</si>
  <si>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</si>
  <si>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</si>
  <si>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</si>
  <si>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</si>
  <si>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</si>
  <si>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</si>
  <si>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</si>
  <si>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</si>
  <si>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</si>
  <si>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</si>
  <si>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</si>
  <si>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</si>
  <si>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</si>
  <si>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</si>
  <si>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</si>
  <si>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</si>
  <si>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</si>
  <si>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</si>
  <si>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</si>
  <si>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</si>
  <si>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</si>
  <si>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</si>
  <si>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</si>
  <si>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</si>
  <si>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</si>
  <si>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</si>
  <si>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</si>
  <si>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</si>
  <si>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</si>
  <si>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</si>
  <si>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</si>
  <si>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</si>
  <si>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</si>
  <si>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</si>
  <si>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</si>
  <si>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</si>
  <si>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</si>
  <si>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</si>
  <si>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</si>
  <si>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</si>
  <si>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</si>
  <si>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</si>
  <si>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</si>
  <si>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</si>
  <si>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</si>
  <si>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</si>
  <si>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</si>
  <si>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</si>
  <si>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</si>
  <si>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</si>
  <si>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</si>
  <si>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</si>
  <si>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</si>
  <si>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</si>
  <si>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</si>
  <si>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</si>
  <si>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</si>
  <si>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</si>
  <si>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</si>
  <si>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</si>
  <si>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</si>
  <si>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</si>
  <si>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</si>
  <si>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</si>
  <si>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</si>
  <si>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</si>
  <si>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</si>
  <si>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</si>
  <si>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</si>
  <si>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</si>
  <si>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</si>
  <si>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</si>
  <si>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</si>
  <si>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</si>
  <si>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</si>
  <si>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</si>
  <si>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</si>
  <si>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</si>
  <si>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</si>
  <si>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</si>
  <si>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</si>
  <si>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</si>
  <si>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</si>
  <si>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</si>
  <si>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</si>
  <si>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</si>
  <si>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</si>
  <si>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</si>
  <si>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</si>
  <si>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</si>
  <si>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</si>
  <si>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</si>
  <si>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</si>
  <si>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</si>
  <si>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</si>
  <si>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</si>
  <si>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</si>
  <si>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</si>
  <si>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</si>
  <si>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</si>
  <si>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</si>
  <si>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</si>
  <si>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</si>
  <si>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</si>
  <si>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</si>
  <si>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</si>
  <si>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</si>
  <si>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</si>
  <si>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</si>
  <si>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</si>
  <si>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</si>
  <si>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</si>
  <si>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</si>
  <si>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</si>
  <si>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</si>
  <si>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</si>
  <si>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</si>
  <si>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</si>
  <si>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</si>
  <si>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</si>
  <si>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</si>
  <si>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</si>
  <si>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</si>
  <si>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</si>
  <si>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</si>
  <si>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</si>
  <si>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</si>
  <si>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</si>
  <si>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</si>
  <si>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</si>
  <si>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</si>
  <si>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</si>
  <si>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</si>
  <si>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</si>
  <si>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</si>
  <si>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</si>
  <si>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</si>
  <si>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</si>
  <si>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</si>
  <si>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</si>
  <si>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</si>
  <si>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</si>
  <si>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</si>
  <si>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</si>
  <si>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</si>
  <si>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</si>
  <si>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</si>
  <si>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</si>
  <si>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</si>
  <si>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</si>
  <si>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</si>
  <si>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</si>
  <si>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</si>
  <si>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</si>
  <si>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</si>
  <si>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</si>
  <si>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</si>
  <si>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Polenta au gorgonzola</t>
  </si>
  <si>
    <t>Poulet saumon pain pomme</t>
  </si>
  <si>
    <t>Hachis Parmentier pomme</t>
  </si>
  <si>
    <t>Rognons à la moutarde tagliatelle glace</t>
  </si>
  <si>
    <t>Salade mèlée Tartare Glace</t>
  </si>
  <si>
    <t>Pain saumon pomme</t>
  </si>
  <si>
    <t>Flammekueche pomme</t>
  </si>
  <si>
    <t>Soupe aux légumes pomme</t>
  </si>
  <si>
    <t>Salade frisée lardon œuf croûton pomme</t>
  </si>
  <si>
    <t>Pâtes ail olio Salade frisée  compote aux pomme</t>
  </si>
  <si>
    <t>Plat de pâte Ail Olio</t>
  </si>
  <si>
    <t>Salade de dents de lion Bolognaise pomme</t>
  </si>
  <si>
    <t>Fondue Weismuller pain yogourt abricots</t>
  </si>
  <si>
    <t>Flan caramel</t>
  </si>
  <si>
    <t>Filet de bœuf Gratin Daufinois salade flans caramel</t>
  </si>
  <si>
    <t xml:space="preserve">Salade dents de lion museau de bœuf pruneaux </t>
  </si>
  <si>
    <t>Nicloas Adeline &amp; les filles</t>
  </si>
  <si>
    <t>InvestiSion L’Anniviers Sierre  (4)</t>
  </si>
  <si>
    <t>Entrecote de bœuf gratin glace</t>
  </si>
  <si>
    <t>(PG) le Caprice Sion</t>
  </si>
  <si>
    <t>Chez Nicolas &amp; Adeline</t>
  </si>
  <si>
    <t>Filet de boeuf röstis flan</t>
  </si>
  <si>
    <t>Ensevelissement Jean François Carron</t>
  </si>
  <si>
    <t>reste gratin salami œuf compote de pruneaux</t>
  </si>
  <si>
    <t>Velouté poulet dessert café</t>
  </si>
  <si>
    <t xml:space="preserve">Röstis fromage œuf compote yogourt </t>
  </si>
  <si>
    <t>Buffet de salade Migros</t>
  </si>
  <si>
    <t>Salade de dents lion compote de pruneaux</t>
  </si>
  <si>
    <t>Chinois Buffet</t>
  </si>
  <si>
    <t>Jambon beurre dents de lion</t>
  </si>
  <si>
    <t>Gaby Planchamp Vouvry</t>
  </si>
  <si>
    <t>Tartare de saumon cordon bleu sorbet abricots</t>
  </si>
  <si>
    <t>Salade dents de lion fromage yogourt</t>
  </si>
  <si>
    <t>Raviolis crème jambon</t>
  </si>
  <si>
    <t>Salade de dents de lion pain œuf pomme</t>
  </si>
  <si>
    <t>Soupe aux légumes viennes pomme</t>
  </si>
  <si>
    <t>(PG) Bocalino Marigny</t>
  </si>
  <si>
    <t>Spaghetti ail olio yogourt</t>
  </si>
  <si>
    <t>Crevette a l'ail filet de perche glace</t>
  </si>
  <si>
    <t>Gateau aux pommes Aspic</t>
  </si>
  <si>
    <t>Gateau au fromage salade de tomate yoghourt</t>
  </si>
  <si>
    <t>Gâteau au fromage aspic pomme</t>
  </si>
  <si>
    <t>Magret de canard légumes yogourt</t>
  </si>
  <si>
    <t>Carpacio ballon pomme</t>
  </si>
  <si>
    <t>Emincé aux curry Riz pomme</t>
  </si>
  <si>
    <t>Carpacio pain salade de dents de lion pomme</t>
  </si>
  <si>
    <t>Gambas Lasagnes</t>
  </si>
  <si>
    <t>Aspic pain pomme</t>
  </si>
  <si>
    <t>Luganisch polenta yogourt</t>
  </si>
  <si>
    <t>Travers de porc Taboulé</t>
  </si>
  <si>
    <t>Tournedo aux morilles</t>
  </si>
  <si>
    <t>Poulet riz pilaf salade crème dessert</t>
  </si>
  <si>
    <t>Rognons moutarde riz salade yougourt</t>
  </si>
  <si>
    <t xml:space="preserve">Salade de dents de lion Aspic </t>
  </si>
  <si>
    <t>Canellonis salade pomme</t>
  </si>
  <si>
    <t>Rostis fromage yogourt</t>
  </si>
  <si>
    <t>Ragout carotte pomme de terre yogourt</t>
  </si>
  <si>
    <t>Asperges yogourt</t>
  </si>
  <si>
    <t>Atriaux purée pomme</t>
  </si>
  <si>
    <t>Escargots atriaux banane pomme ballon</t>
  </si>
  <si>
    <t>Saucisse de veau ratatouille yogourt</t>
  </si>
  <si>
    <t>Pique Nique pomme</t>
  </si>
  <si>
    <t>Tranche aux fromages compote d'abricots</t>
  </si>
  <si>
    <t>Filet de perches pomme vapeur yogourt</t>
  </si>
  <si>
    <t>Fondue pain pomme</t>
  </si>
  <si>
    <t>Salade mélée saltimbocca alla romana glace</t>
  </si>
  <si>
    <t>Polente Gorgonzola pomme</t>
  </si>
  <si>
    <t>Papet Vaudois pomme</t>
  </si>
  <si>
    <t>Salade dents de lion pomme</t>
  </si>
  <si>
    <t>Sandwish pomme</t>
  </si>
  <si>
    <t>Dents de lion yogourt</t>
  </si>
  <si>
    <t>Yogourt Banane</t>
  </si>
  <si>
    <t>Aspèrge compote d'adbricots</t>
  </si>
  <si>
    <t xml:space="preserve">compote d'abricots </t>
  </si>
  <si>
    <t>Steak tartare ballon yogourt</t>
  </si>
  <si>
    <t>Aspèrge jambon entrecote cafée de paris</t>
  </si>
  <si>
    <t>InvestSion Golg Loèche (5)</t>
  </si>
  <si>
    <t>Portofino Plan Conthey</t>
  </si>
  <si>
    <t>Atriaux pâtes pomme</t>
  </si>
  <si>
    <t>Opération Marie   Dr. Arnold</t>
  </si>
  <si>
    <t>Assiette italienne glace</t>
  </si>
  <si>
    <t>Asperges jambon cru pomme</t>
  </si>
  <si>
    <t>Asperges jambon cru pomme fromage</t>
  </si>
  <si>
    <t xml:space="preserve">Dürüm </t>
  </si>
  <si>
    <t>HC</t>
  </si>
  <si>
    <t>Coupe de glace</t>
  </si>
  <si>
    <t>Pain de seigle  1 tranche</t>
  </si>
  <si>
    <t>Croissant</t>
  </si>
  <si>
    <t>Qte</t>
  </si>
  <si>
    <t xml:space="preserve">Pâtes </t>
  </si>
  <si>
    <t>Rose de l'Ouest avec Claudy</t>
  </si>
  <si>
    <t>Tartare ballon pomme</t>
  </si>
  <si>
    <t>Ballon</t>
  </si>
  <si>
    <t>Colonne2</t>
  </si>
  <si>
    <t>Colonne3</t>
  </si>
  <si>
    <t>Colonne4</t>
  </si>
  <si>
    <t>Colonne5</t>
  </si>
  <si>
    <t>Colonne6</t>
  </si>
  <si>
    <t>Pizza Denner</t>
  </si>
  <si>
    <t>Asperges jambon reste de pizza yogourt</t>
  </si>
  <si>
    <t>Salade mèlée tasgliata de bœuf pâtes</t>
  </si>
  <si>
    <t>Asperges jambon San Danielo yogourt</t>
  </si>
  <si>
    <t>Yogourt fruits</t>
  </si>
  <si>
    <t>Yogourt mocca</t>
  </si>
  <si>
    <t>Salade de dents de lion</t>
  </si>
  <si>
    <t>Tagliatelle aie olio œuf  compote aux pommes</t>
  </si>
  <si>
    <t>Salade ragout gateau</t>
  </si>
  <si>
    <t>Filet d'agneau Daufinois carottes glace mille feuille</t>
  </si>
  <si>
    <t>Tartine berreu confiture et salamis</t>
  </si>
  <si>
    <t>Chez Claude et Isabelle</t>
  </si>
  <si>
    <t>Pizza Denner améliorée</t>
  </si>
  <si>
    <t>Reste de Pizza pain de seigle fromage fraises</t>
  </si>
  <si>
    <t>Asperges jambon</t>
  </si>
  <si>
    <t>Tartare Bouveret</t>
  </si>
  <si>
    <t>France avec Isabelle et les deux garçons</t>
  </si>
  <si>
    <t>Buffet Chinois</t>
  </si>
  <si>
    <t>Tartare ballon Fraises</t>
  </si>
  <si>
    <t>Fomdue pomme de terre yogourt</t>
  </si>
  <si>
    <t>Rosti Migros</t>
  </si>
  <si>
    <t>Rösti fromage œuf yogourt</t>
  </si>
  <si>
    <t>Atriaux purée de pomme de terre pomme</t>
  </si>
  <si>
    <t>Tartare Bouveret  crème dessert</t>
  </si>
  <si>
    <t>Jambon beurre yogourt nature confiture</t>
  </si>
  <si>
    <t>Émincé au curry crème dessert</t>
  </si>
  <si>
    <t xml:space="preserve">Plat Valaisan </t>
  </si>
  <si>
    <t>Anniverssaire Christophe</t>
  </si>
  <si>
    <t>Magret Daufinois carottes yogourt</t>
  </si>
  <si>
    <t>Tartare de saumon</t>
  </si>
  <si>
    <t>Pâtisserie Restes &amp; Pique Nique</t>
  </si>
  <si>
    <t>Tagliatelle Bolognaise pomme</t>
  </si>
  <si>
    <t>Tartare de saumon pain toast</t>
  </si>
  <si>
    <t>Asperges jambon pomme</t>
  </si>
  <si>
    <t>Tagliatelle Bolognaise œuf yogourt</t>
  </si>
  <si>
    <t>Endives au jambon yogourt</t>
  </si>
  <si>
    <t>Tartare de bœuf pain de seigle pomme</t>
  </si>
  <si>
    <t>Polenta Gorgonzola pomme</t>
  </si>
  <si>
    <t>Dürüm</t>
  </si>
  <si>
    <t>Dürüm yogourt</t>
  </si>
  <si>
    <t>Tartare de saumon maison yogourt</t>
  </si>
  <si>
    <t>Tartare de saumon maison pomme</t>
  </si>
  <si>
    <t xml:space="preserve">Asperges jambon tartare de saumon yogourt </t>
  </si>
  <si>
    <t>Salade Bourguignonne rüstis Sorbet Valaisan</t>
  </si>
  <si>
    <t>Pique nique</t>
  </si>
  <si>
    <t>(PG)  Petit Paradis Bluche</t>
  </si>
  <si>
    <t>Saucisse de veau Ratatouille yogourt maison</t>
  </si>
  <si>
    <t>Sandwish jambon pain beurre confiture</t>
  </si>
  <si>
    <t>Ragout de bœufs yogourt</t>
  </si>
  <si>
    <t xml:space="preserve">Taratare conthey pain </t>
  </si>
  <si>
    <t>Reste de Ragout Ratatouille yogourt</t>
  </si>
  <si>
    <t>Tranche au fromage yogourt</t>
  </si>
  <si>
    <t>dürüm  yogourt</t>
  </si>
  <si>
    <t>dürüm  banane abricots</t>
  </si>
  <si>
    <t>Fondue pomme de terre yogourt</t>
  </si>
  <si>
    <t>Salade de cervelat pain boule fromage</t>
  </si>
  <si>
    <t>Cabillaud crème moutarde riz crème dessert</t>
  </si>
  <si>
    <t>Tartare de Bœuf ballon yogourt Maison</t>
  </si>
  <si>
    <t>Chez Adeline &amp; Nicolas Aniverssaire Isabelle</t>
  </si>
  <si>
    <t>Asperges roasbeef forêt noure</t>
  </si>
  <si>
    <t>Sandwich yogourt</t>
  </si>
  <si>
    <t>Pàtes miracolis pomme</t>
  </si>
  <si>
    <t xml:space="preserve"> Rosti yogourth</t>
  </si>
  <si>
    <t>Hachis Parmentier yogourt</t>
  </si>
  <si>
    <t>Carpacio de bœuf toast pomme</t>
  </si>
  <si>
    <t>calamard  Sole 500 Gr légumes</t>
  </si>
  <si>
    <t>Pain salami viande séchée confiture yogourt</t>
  </si>
  <si>
    <t>Filet d'agneau gratin daufinois yogourt</t>
  </si>
  <si>
    <t>Tartare vegane pain pomme</t>
  </si>
  <si>
    <t>Bami Goreng</t>
  </si>
  <si>
    <t>Atriaux Risoto Milanais yogourt</t>
  </si>
  <si>
    <t>Clinique Saxon</t>
  </si>
  <si>
    <t>Pique nique yogourt</t>
  </si>
  <si>
    <t>Calamarettis filet d'agneau tiramisu</t>
  </si>
  <si>
    <t xml:space="preserve">(PG) Icor 14 Bluche </t>
  </si>
  <si>
    <t>Pain fromage cervelat yogourt</t>
  </si>
  <si>
    <t>Buffet Migros</t>
  </si>
  <si>
    <t xml:space="preserve">Tartare </t>
  </si>
  <si>
    <t>Tranche au fromage</t>
  </si>
  <si>
    <t xml:space="preserve">Tranche aux fromages Œuf yogourt </t>
  </si>
  <si>
    <t>Ragout de porc purée</t>
  </si>
  <si>
    <t>Ragout de porc purée sandwish</t>
  </si>
  <si>
    <t>Pizza Dürüm crème dessert</t>
  </si>
  <si>
    <t>Tartare de saumon ballon banane</t>
  </si>
  <si>
    <t xml:space="preserve">Rack d'agneau Rösti fraises crème yaourt </t>
  </si>
  <si>
    <t>Sardine tranche de pain</t>
  </si>
  <si>
    <t>Miracoli</t>
  </si>
  <si>
    <t>Sandwish saumon fruits</t>
  </si>
  <si>
    <t>Potage sandwish fruits</t>
  </si>
  <si>
    <t>Luganighe salade greque</t>
  </si>
  <si>
    <t>Hamburger fruits</t>
  </si>
  <si>
    <t>Filet de perches</t>
  </si>
  <si>
    <t>Jambon beurre yogourt</t>
  </si>
  <si>
    <t>Röstis salade4 greque yogourt</t>
  </si>
  <si>
    <t>Pinsa</t>
  </si>
  <si>
    <t>ceviche de bœuf salade toast grecque fraises</t>
  </si>
  <si>
    <t>Girasoli au saumon salade de tomate fraises</t>
  </si>
  <si>
    <t>Raclettes mille feuilles</t>
  </si>
  <si>
    <t>Raclette</t>
  </si>
  <si>
    <t>Emincé aux curry</t>
  </si>
  <si>
    <t>Portion</t>
  </si>
  <si>
    <t>Nouveau règlage de la Glycemie</t>
  </si>
  <si>
    <t>Emincé aux curry  + une portion de riz blanc</t>
  </si>
  <si>
    <t>METS</t>
  </si>
  <si>
    <t>Limite</t>
  </si>
  <si>
    <t>Petit dejeuner (sanswish salami )</t>
  </si>
  <si>
    <t>Lentus</t>
  </si>
  <si>
    <t>Polenta gorgonzola 80 g</t>
  </si>
  <si>
    <t xml:space="preserve">Tartare double Charal </t>
  </si>
  <si>
    <t>Polenta Gorgonzola Yogourt citron</t>
  </si>
  <si>
    <t xml:space="preserve">Restes Emincé Curry Riz </t>
  </si>
  <si>
    <t>Tartare Charal pain yogourt nature</t>
  </si>
  <si>
    <t>Nesquik  8.6 Gr pour 150 ml</t>
  </si>
  <si>
    <t>Salade Niçoise Fraises crème yogourt</t>
  </si>
  <si>
    <t>Salde Niçoise avec pomme de terre</t>
  </si>
  <si>
    <t>Fraise crème yogourt vanille</t>
  </si>
  <si>
    <t>Restes Salade Niçoise Fraises crème yogourt</t>
  </si>
  <si>
    <t>Pain de mie 2 tranches  22 g</t>
  </si>
  <si>
    <t xml:space="preserve">Polenta 80g   </t>
  </si>
  <si>
    <t>Atriaux risotto yogourt citron</t>
  </si>
  <si>
    <t>Yogourt Nature Perle de lait</t>
  </si>
  <si>
    <t xml:space="preserve">Yogourt citron Perle de lait </t>
  </si>
  <si>
    <t>Foret noire</t>
  </si>
  <si>
    <t>Lasagne France   1 Kg</t>
  </si>
  <si>
    <t>Soupe aux légumes crème dessert</t>
  </si>
  <si>
    <t>Petit tartare Charal 2 tranches pain toast</t>
  </si>
  <si>
    <t>Les filles a Nicolas le soir</t>
  </si>
  <si>
    <t>Les filles à Nicolas  (Stresa)</t>
  </si>
  <si>
    <t xml:space="preserve">Pinsa pêches yogourt </t>
  </si>
  <si>
    <t>Polet Ratatouille Riz</t>
  </si>
  <si>
    <t>Vitello tonato cotelette d'agneau coupe fraises</t>
  </si>
  <si>
    <t xml:space="preserve">Sandwish </t>
  </si>
  <si>
    <t>Poulet riz 4 abricots</t>
  </si>
  <si>
    <t>Lasagnes abricots</t>
  </si>
  <si>
    <t>InvestiSion (Villa Sierre)</t>
  </si>
  <si>
    <t>3 petites tomate farcies au thon yogourt</t>
  </si>
  <si>
    <t>Jambon melon gambas riz blancs 1 boule de glace</t>
  </si>
  <si>
    <t>œuf sandwich cerises</t>
  </si>
  <si>
    <t>Keybab compote de cerise</t>
  </si>
  <si>
    <t>Kebab compote de cerise</t>
  </si>
  <si>
    <t>Filet d'agneau gratin d'au finnois fraises crème yogourt</t>
  </si>
  <si>
    <t>Filet d'agneau Röstis yogourt</t>
  </si>
  <si>
    <t>Tartare pain mie fruits</t>
  </si>
  <si>
    <t>Jambon melon</t>
  </si>
  <si>
    <t>Miracoli fruits</t>
  </si>
  <si>
    <t>Buffet Asiatic</t>
  </si>
  <si>
    <t>Jambon Beurre flan fruits</t>
  </si>
  <si>
    <t>Raclette flan</t>
  </si>
  <si>
    <t>Olivier</t>
  </si>
  <si>
    <t>Jambon Melon</t>
  </si>
  <si>
    <t>Pinsa pruneaux</t>
  </si>
  <si>
    <t xml:space="preserve">Keybab pruneaux </t>
  </si>
  <si>
    <t xml:space="preserve">Sandwich pruneaux </t>
  </si>
  <si>
    <t xml:space="preserve">Poulet salade de pomme de terre pruneaux </t>
  </si>
  <si>
    <t>Jambon melon cou de porc fraises crème yogourt</t>
  </si>
  <si>
    <t>Pick Nique Dessert</t>
  </si>
  <si>
    <t>Les Métral</t>
  </si>
  <si>
    <t xml:space="preserve">Gratin daufinois coup de porc yogourt </t>
  </si>
  <si>
    <t xml:space="preserve">Chess Burger </t>
  </si>
  <si>
    <t xml:space="preserve">Tartare 2 tranches de pain pruneaux </t>
  </si>
  <si>
    <t xml:space="preserve">Filet de sardines pain yogourt </t>
  </si>
  <si>
    <t xml:space="preserve">Raclette pomme de terre yaourt </t>
  </si>
  <si>
    <t>Lasagnes  banane</t>
  </si>
  <si>
    <t>Tortellinis</t>
  </si>
  <si>
    <t>Tortellinis compote de cerises</t>
  </si>
  <si>
    <t>vitello tonnato glace</t>
  </si>
  <si>
    <t>Double chess Burger compote de cerises</t>
  </si>
  <si>
    <t>Les Metral</t>
  </si>
  <si>
    <t>Raclettes glaces fraises</t>
  </si>
  <si>
    <t>(PG) la Tzoumaz</t>
  </si>
  <si>
    <t xml:space="preserve">Salade de pomme de terre vienne yogourt </t>
  </si>
  <si>
    <t>Tomate farcie tartine</t>
  </si>
  <si>
    <t>Jambon melon yogourt</t>
  </si>
  <si>
    <t>Atriaux ratatouille yogourt</t>
  </si>
  <si>
    <t xml:space="preserve">Tomate farcie ballon confiture </t>
  </si>
  <si>
    <t>Double chesseburger Glace</t>
  </si>
  <si>
    <t xml:space="preserve">Cervelat ballon yougourt </t>
  </si>
  <si>
    <t>Glace Pique nique</t>
  </si>
  <si>
    <t>Luganisch purée yogourt</t>
  </si>
  <si>
    <t xml:space="preserve">Paella </t>
  </si>
  <si>
    <t>Restes Paella tortellinis</t>
  </si>
  <si>
    <t>Pique Nique</t>
  </si>
  <si>
    <t>Entrecote café de Paris parfait mocca</t>
  </si>
  <si>
    <t>Salade cervelats Œuf tomates</t>
  </si>
  <si>
    <t>Cake  1 tranche</t>
  </si>
  <si>
    <t>Cake pain fromage</t>
  </si>
  <si>
    <t>Spaghettis Bolognaise salade glace</t>
  </si>
  <si>
    <t>Röstis salade yogourt</t>
  </si>
  <si>
    <t>Sandwisch cake</t>
  </si>
  <si>
    <t>Consortage</t>
  </si>
  <si>
    <t>Apéro saucisses raclettes dessert</t>
  </si>
  <si>
    <t>Buffet chinois</t>
  </si>
  <si>
    <t>Les filles Métral Margencelle</t>
  </si>
  <si>
    <t xml:space="preserve">Tartare pain mie yogourt </t>
  </si>
  <si>
    <t>Emincé aux curry fruits cache</t>
  </si>
  <si>
    <t>Polenta gorgonzola yogourt</t>
  </si>
  <si>
    <t>Pique-nique</t>
  </si>
  <si>
    <t>Cheeseburger double</t>
  </si>
  <si>
    <t>Pièce</t>
  </si>
  <si>
    <t>Salade russe œufs vienne</t>
  </si>
  <si>
    <t>Sandwish  yogourt</t>
  </si>
  <si>
    <t>Double chesseburger yogourt</t>
  </si>
  <si>
    <t>Tomates farcies flûte  compote d'abricot</t>
  </si>
  <si>
    <t>Leteygeon chez les Metral</t>
  </si>
  <si>
    <t>Apéro Raclette gateaux aux abricots cake</t>
  </si>
  <si>
    <t>Tartare pain mie compote d'abricots</t>
  </si>
  <si>
    <t>Vitello Tonnato Rosbeef salade de fruits</t>
  </si>
  <si>
    <t>Reste pique nique cake</t>
  </si>
  <si>
    <t xml:space="preserve">Famille </t>
  </si>
  <si>
    <t>Restes rosbeef legumes röstis</t>
  </si>
  <si>
    <t>Spagetti bolognaise</t>
  </si>
  <si>
    <t>Filets de perche pomme vapeur salade verte</t>
  </si>
  <si>
    <t>Jambon melon compote d'abricots</t>
  </si>
  <si>
    <t>Raclettes compote de fruits</t>
  </si>
  <si>
    <t>Atriaux risotto milanais salade de tomate</t>
  </si>
  <si>
    <t xml:space="preserve">Raclettes glace </t>
  </si>
  <si>
    <t>Poivrons tomates farcies pomme vapeur yogourt</t>
  </si>
  <si>
    <t>Double Cheesburger</t>
  </si>
  <si>
    <t>Restes poivrons farcis rosbeef yogourt</t>
  </si>
  <si>
    <t xml:space="preserve">Françoise </t>
  </si>
  <si>
    <t>Salade de pomme de terre charcuterie</t>
  </si>
  <si>
    <t>Foie gars Rack d'agneau Risotto Galce fraise</t>
  </si>
  <si>
    <t>Potage mortdelle tartine aux abricots</t>
  </si>
  <si>
    <t>(PG) La Cambuse les Collons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</si>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</sst>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  <numFmt numFmtId="170" formatCode="[$-F400]h:mm:ss\ AM/PM"/>
  </numFmts>
  <fonts count="3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0000"/>
      <name val="Arial"/>
      <family val="2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Arial"/>
      <family val="2"/>
    </font>
    <font>
      <b/>
      <sz val="15"/>
      <color theme="1"/>
      <name val="Arial"/>
      <family val="2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4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6" fillId="0" borderId="0" applyFon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165" fontId="14" fillId="0" borderId="0" xfId="1" applyNumberFormat="1" applyFont="1" applyAlignment="1">
      <alignment horizontal="center"/>
    </xf>
    <xf numFmtId="1" fontId="15" fillId="0" borderId="0" xfId="0" applyNumberFormat="1" applyFont="1"/>
    <xf numFmtId="0" fontId="0" fillId="7" borderId="1" xfId="0" applyFill="1" applyBorder="1" applyAlignment="1">
      <alignment horizontal="center"/>
    </xf>
    <xf numFmtId="165" fontId="17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8" fillId="0" borderId="0" xfId="0" applyNumberFormat="1" applyFont="1"/>
    <xf numFmtId="1" fontId="6" fillId="0" borderId="0" xfId="0" applyNumberFormat="1" applyFont="1" applyAlignment="1" applyProtection="1">
      <alignment horizontal="center"/>
      <protection locked="0"/>
    </xf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6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1" fontId="2" fillId="5" borderId="7" xfId="0" applyNumberFormat="1" applyFont="1" applyFill="1" applyBorder="1" applyAlignment="1">
      <alignment horizontal="center"/>
    </xf>
    <xf numFmtId="1" fontId="0" fillId="0" borderId="6" xfId="0" applyNumberFormat="1" applyBorder="1" applyAlignment="1">
      <alignment horizontal="left"/>
    </xf>
    <xf numFmtId="1" fontId="6" fillId="6" borderId="6" xfId="0" applyNumberFormat="1" applyFont="1" applyFill="1" applyBorder="1" applyAlignment="1">
      <alignment horizontal="left"/>
    </xf>
    <xf numFmtId="1" fontId="6" fillId="6" borderId="6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8" xfId="0" applyBorder="1"/>
    <xf numFmtId="165" fontId="1" fillId="4" borderId="9" xfId="0" applyNumberFormat="1" applyFont="1" applyFill="1" applyBorder="1" applyAlignment="1">
      <alignment horizontal="center"/>
    </xf>
    <xf numFmtId="1" fontId="0" fillId="6" borderId="10" xfId="0" applyNumberFormat="1" applyFill="1" applyBorder="1" applyAlignment="1">
      <alignment horizontal="center"/>
    </xf>
    <xf numFmtId="1" fontId="2" fillId="5" borderId="10" xfId="0" applyNumberFormat="1" applyFont="1" applyFill="1" applyBorder="1" applyAlignment="1">
      <alignment horizontal="center"/>
    </xf>
    <xf numFmtId="1" fontId="4" fillId="0" borderId="11" xfId="0" applyNumberFormat="1" applyFont="1" applyBorder="1" applyAlignment="1" applyProtection="1">
      <alignment horizontal="center"/>
      <protection locked="0"/>
    </xf>
    <xf numFmtId="1" fontId="6" fillId="0" borderId="11" xfId="0" applyNumberFormat="1" applyFont="1" applyBorder="1" applyAlignment="1" applyProtection="1">
      <alignment horizontal="center"/>
      <protection locked="0"/>
    </xf>
    <xf numFmtId="0" fontId="0" fillId="0" borderId="11" xfId="0" applyBorder="1"/>
    <xf numFmtId="165" fontId="1" fillId="4" borderId="12" xfId="0" applyNumberFormat="1" applyFont="1" applyFill="1" applyBorder="1" applyAlignment="1">
      <alignment horizontal="center"/>
    </xf>
    <xf numFmtId="1" fontId="0" fillId="6" borderId="13" xfId="0" applyNumberFormat="1" applyFill="1" applyBorder="1" applyAlignment="1">
      <alignment horizontal="center"/>
    </xf>
    <xf numFmtId="1" fontId="2" fillId="5" borderId="13" xfId="0" applyNumberFormat="1" applyFont="1" applyFill="1" applyBorder="1" applyAlignment="1">
      <alignment horizontal="center"/>
    </xf>
    <xf numFmtId="1" fontId="4" fillId="0" borderId="13" xfId="0" applyNumberFormat="1" applyFont="1" applyBorder="1" applyAlignment="1" applyProtection="1">
      <alignment horizontal="center"/>
      <protection locked="0"/>
    </xf>
    <xf numFmtId="1" fontId="6" fillId="0" borderId="13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5" fontId="1" fillId="4" borderId="10" xfId="0" applyNumberFormat="1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9" fillId="8" borderId="14" xfId="0" applyFont="1" applyFill="1" applyBorder="1" applyAlignment="1">
      <alignment horizontal="center"/>
    </xf>
    <xf numFmtId="0" fontId="20" fillId="3" borderId="14" xfId="0" applyFont="1" applyFill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4" xfId="0" applyFont="1" applyBorder="1" applyAlignment="1">
      <alignment horizontal="left"/>
    </xf>
    <xf numFmtId="0" fontId="19" fillId="8" borderId="14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1" fillId="0" borderId="0" xfId="0" applyFont="1"/>
    <xf numFmtId="1" fontId="0" fillId="0" borderId="15" xfId="0" applyNumberFormat="1" applyBorder="1" applyAlignment="1">
      <alignment horizontal="left"/>
    </xf>
    <xf numFmtId="0" fontId="4" fillId="2" borderId="0" xfId="0" applyFont="1" applyFill="1" applyAlignment="1">
      <alignment horizontal="left"/>
    </xf>
    <xf numFmtId="20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1" fontId="0" fillId="2" borderId="0" xfId="0" applyNumberFormat="1" applyFill="1"/>
    <xf numFmtId="165" fontId="2" fillId="2" borderId="0" xfId="0" applyNumberFormat="1" applyFont="1" applyFill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1" fontId="0" fillId="2" borderId="0" xfId="0" applyNumberFormat="1" applyFill="1" applyAlignment="1" applyProtection="1">
      <alignment horizontal="center"/>
      <protection locked="0"/>
    </xf>
    <xf numFmtId="0" fontId="3" fillId="2" borderId="0" xfId="0" applyFont="1" applyFill="1"/>
    <xf numFmtId="165" fontId="0" fillId="2" borderId="0" xfId="0" applyNumberFormat="1" applyFill="1"/>
    <xf numFmtId="0" fontId="2" fillId="2" borderId="0" xfId="0" applyFont="1" applyFill="1" applyAlignment="1">
      <alignment horizontal="center"/>
    </xf>
    <xf numFmtId="1" fontId="0" fillId="0" borderId="16" xfId="0" applyNumberFormat="1" applyBorder="1" applyAlignment="1">
      <alignment horizontal="center"/>
    </xf>
    <xf numFmtId="1" fontId="0" fillId="0" borderId="16" xfId="0" applyNumberFormat="1" applyBorder="1" applyAlignment="1">
      <alignment horizontal="center" wrapText="1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wrapText="1"/>
    </xf>
    <xf numFmtId="0" fontId="0" fillId="0" borderId="16" xfId="0" applyBorder="1"/>
    <xf numFmtId="168" fontId="0" fillId="0" borderId="16" xfId="0" applyNumberFormat="1" applyBorder="1"/>
    <xf numFmtId="14" fontId="0" fillId="0" borderId="16" xfId="0" applyNumberFormat="1" applyBorder="1"/>
    <xf numFmtId="169" fontId="0" fillId="0" borderId="16" xfId="0" applyNumberFormat="1" applyBorder="1"/>
    <xf numFmtId="0" fontId="0" fillId="0" borderId="17" xfId="0" applyBorder="1"/>
    <xf numFmtId="169" fontId="0" fillId="0" borderId="17" xfId="0" applyNumberFormat="1" applyBorder="1"/>
    <xf numFmtId="0" fontId="25" fillId="0" borderId="0" xfId="0" applyFont="1"/>
    <xf numFmtId="0" fontId="26" fillId="0" borderId="0" xfId="0" applyFont="1" applyAlignment="1">
      <alignment horizontal="center"/>
    </xf>
    <xf numFmtId="1" fontId="25" fillId="0" borderId="0" xfId="0" applyNumberFormat="1" applyFont="1"/>
    <xf numFmtId="0" fontId="25" fillId="0" borderId="0" xfId="0" applyFont="1" applyAlignment="1">
      <alignment horizontal="left"/>
    </xf>
    <xf numFmtId="0" fontId="25" fillId="2" borderId="0" xfId="0" applyFont="1" applyFill="1" applyAlignment="1" applyProtection="1">
      <alignment horizontal="center"/>
      <protection locked="0"/>
    </xf>
    <xf numFmtId="1" fontId="25" fillId="2" borderId="0" xfId="0" applyNumberFormat="1" applyFont="1" applyFill="1"/>
    <xf numFmtId="0" fontId="25" fillId="2" borderId="0" xfId="0" applyFont="1" applyFill="1"/>
    <xf numFmtId="165" fontId="29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/>
    </xf>
    <xf numFmtId="0" fontId="27" fillId="0" borderId="0" xfId="0" applyFont="1"/>
    <xf numFmtId="1" fontId="25" fillId="2" borderId="0" xfId="0" applyNumberFormat="1" applyFont="1" applyFill="1" applyAlignment="1">
      <alignment horizontal="center"/>
    </xf>
    <xf numFmtId="170" fontId="25" fillId="2" borderId="0" xfId="0" applyNumberFormat="1" applyFont="1" applyFill="1" applyAlignment="1" applyProtection="1">
      <alignment horizontal="center"/>
      <protection locked="0"/>
    </xf>
    <xf numFmtId="0" fontId="27" fillId="2" borderId="0" xfId="0" applyFont="1" applyFill="1"/>
    <xf numFmtId="170" fontId="25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49" fontId="2" fillId="2" borderId="0" xfId="0" applyNumberFormat="1" applyFont="1" applyFill="1"/>
    <xf numFmtId="170" fontId="2" fillId="2" borderId="0" xfId="0" applyNumberFormat="1" applyFont="1" applyFill="1"/>
    <xf numFmtId="0" fontId="6" fillId="2" borderId="0" xfId="0" applyFont="1" applyFill="1"/>
    <xf numFmtId="165" fontId="2" fillId="2" borderId="0" xfId="0" applyNumberFormat="1" applyFont="1" applyFill="1"/>
    <xf numFmtId="0" fontId="0" fillId="2" borderId="0" xfId="0" applyFill="1" applyProtection="1">
      <protection locked="0"/>
    </xf>
    <xf numFmtId="0" fontId="11" fillId="2" borderId="0" xfId="0" applyFont="1" applyFill="1"/>
    <xf numFmtId="20" fontId="30" fillId="2" borderId="0" xfId="0" applyNumberFormat="1" applyFont="1" applyFill="1"/>
    <xf numFmtId="20" fontId="5" fillId="2" borderId="0" xfId="0" applyNumberFormat="1" applyFont="1" applyFill="1"/>
    <xf numFmtId="165" fontId="11" fillId="2" borderId="0" xfId="0" applyNumberFormat="1" applyFont="1" applyFill="1"/>
    <xf numFmtId="0" fontId="31" fillId="2" borderId="0" xfId="0" applyFont="1" applyFill="1"/>
    <xf numFmtId="0" fontId="27" fillId="0" borderId="0" xfId="0" applyFont="1" applyAlignment="1">
      <alignment horizontal="left"/>
    </xf>
    <xf numFmtId="170" fontId="29" fillId="2" borderId="0" xfId="0" applyNumberFormat="1" applyFont="1" applyFill="1" applyAlignment="1" applyProtection="1">
      <alignment horizontal="left"/>
      <protection locked="0"/>
    </xf>
    <xf numFmtId="1" fontId="29" fillId="2" borderId="0" xfId="0" applyNumberFormat="1" applyFont="1" applyFill="1" applyAlignment="1">
      <alignment horizontal="left"/>
    </xf>
    <xf numFmtId="170" fontId="29" fillId="2" borderId="0" xfId="0" applyNumberFormat="1" applyFont="1" applyFill="1" applyAlignment="1">
      <alignment horizontal="left"/>
    </xf>
    <xf numFmtId="0" fontId="24" fillId="0" borderId="0" xfId="0" applyFont="1"/>
    <xf numFmtId="0" fontId="22" fillId="9" borderId="0" xfId="0" applyFont="1" applyFill="1"/>
    <xf numFmtId="49" fontId="23" fillId="9" borderId="0" xfId="0" applyNumberFormat="1" applyFont="1" applyFill="1" applyAlignment="1">
      <alignment horizontal="center"/>
    </xf>
    <xf numFmtId="14" fontId="2" fillId="2" borderId="0" xfId="0" applyNumberFormat="1" applyFont="1" applyFill="1"/>
    <xf numFmtId="0" fontId="9" fillId="9" borderId="18" xfId="0" applyFont="1" applyFill="1" applyBorder="1" applyAlignment="1">
      <alignment horizontal="center"/>
    </xf>
    <xf numFmtId="165" fontId="4" fillId="9" borderId="3" xfId="0" applyNumberFormat="1" applyFont="1" applyFill="1" applyBorder="1" applyAlignment="1">
      <alignment horizontal="center"/>
    </xf>
    <xf numFmtId="1" fontId="4" fillId="9" borderId="3" xfId="0" applyNumberFormat="1" applyFont="1" applyFill="1" applyBorder="1" applyAlignment="1">
      <alignment horizontal="center"/>
    </xf>
    <xf numFmtId="1" fontId="4" fillId="9" borderId="19" xfId="0" applyNumberFormat="1" applyFont="1" applyFill="1" applyBorder="1" applyAlignment="1">
      <alignment horizontal="left"/>
    </xf>
    <xf numFmtId="0" fontId="2" fillId="2" borderId="20" xfId="0" applyFont="1" applyFill="1" applyBorder="1" applyAlignment="1">
      <alignment horizontal="center"/>
    </xf>
    <xf numFmtId="164" fontId="4" fillId="2" borderId="1" xfId="2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left"/>
    </xf>
    <xf numFmtId="0" fontId="2" fillId="2" borderId="1" xfId="0" applyFont="1" applyFill="1" applyBorder="1"/>
    <xf numFmtId="0" fontId="32" fillId="0" borderId="0" xfId="0" applyFont="1" applyAlignment="1">
      <alignment horizontal="left"/>
    </xf>
    <xf numFmtId="1" fontId="34" fillId="0" borderId="16" xfId="0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3" fillId="0" borderId="17" xfId="0" applyFont="1" applyBorder="1"/>
    <xf numFmtId="0" fontId="33" fillId="0" borderId="16" xfId="0" applyFont="1" applyBorder="1"/>
    <xf numFmtId="0" fontId="0" fillId="0" borderId="17" xfId="0" applyBorder="1" applyAlignment="1">
      <alignment wrapText="1"/>
    </xf>
    <xf numFmtId="1" fontId="0" fillId="0" borderId="22" xfId="0" applyNumberFormat="1" applyBorder="1" applyAlignment="1">
      <alignment horizontal="center"/>
    </xf>
    <xf numFmtId="0" fontId="33" fillId="0" borderId="16" xfId="0" applyFont="1" applyBorder="1" applyAlignment="1">
      <alignment horizontal="left"/>
    </xf>
    <xf numFmtId="1" fontId="2" fillId="10" borderId="3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/>
    </xf>
    <xf numFmtId="1" fontId="4" fillId="10" borderId="3" xfId="0" applyNumberFormat="1" applyFont="1" applyFill="1" applyBorder="1" applyAlignment="1">
      <alignment horizontal="center"/>
    </xf>
    <xf numFmtId="1" fontId="4" fillId="10" borderId="10" xfId="0" applyNumberFormat="1" applyFont="1" applyFill="1" applyBorder="1" applyAlignment="1">
      <alignment horizontal="center"/>
    </xf>
    <xf numFmtId="1" fontId="4" fillId="10" borderId="13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0" fontId="4" fillId="9" borderId="14" xfId="0" applyFont="1" applyFill="1" applyBorder="1" applyAlignment="1">
      <alignment horizontal="center"/>
    </xf>
    <xf numFmtId="165" fontId="4" fillId="9" borderId="10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9" borderId="12" xfId="0" applyNumberFormat="1" applyFont="1" applyFill="1" applyBorder="1" applyAlignment="1">
      <alignment horizontal="center"/>
    </xf>
    <xf numFmtId="1" fontId="4" fillId="10" borderId="7" xfId="0" applyNumberFormat="1" applyFont="1" applyFill="1" applyBorder="1" applyAlignment="1">
      <alignment horizontal="center"/>
    </xf>
    <xf numFmtId="165" fontId="2" fillId="0" borderId="0" xfId="0" applyNumberFormat="1" applyFont="1"/>
    <xf numFmtId="0" fontId="35" fillId="2" borderId="0" xfId="0" applyFont="1" applyFill="1" applyAlignment="1" applyProtection="1">
      <alignment horizontal="left"/>
      <protection locked="0"/>
    </xf>
    <xf numFmtId="165" fontId="28" fillId="2" borderId="0" xfId="0" applyNumberFormat="1" applyFont="1" applyFill="1" applyAlignment="1">
      <alignment horizontal="left"/>
    </xf>
    <xf numFmtId="165" fontId="28" fillId="2" borderId="0" xfId="0" applyNumberFormat="1" applyFont="1" applyFill="1" applyAlignment="1">
      <alignment horizontal="center"/>
    </xf>
    <xf numFmtId="0" fontId="36" fillId="0" borderId="0" xfId="0" applyFont="1" applyAlignment="1">
      <alignment horizontal="center"/>
    </xf>
    <xf numFmtId="165" fontId="29" fillId="0" borderId="0" xfId="0" applyNumberFormat="1" applyFont="1"/>
    <xf numFmtId="1" fontId="29" fillId="2" borderId="0" xfId="0" applyNumberFormat="1" applyFont="1" applyFill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5" fillId="2" borderId="0" xfId="0" applyFont="1" applyFill="1" applyAlignment="1">
      <alignment horizontal="left"/>
    </xf>
    <xf numFmtId="0" fontId="26" fillId="2" borderId="0" xfId="0" applyFont="1" applyFill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1" xfId="0" applyBorder="1"/>
    <xf numFmtId="0" fontId="28" fillId="2" borderId="0" xfId="0" applyFont="1" applyFill="1"/>
    <xf numFmtId="0" fontId="29" fillId="2" borderId="0" xfId="0" applyFont="1" applyFill="1" applyAlignment="1">
      <alignment horizontal="left"/>
    </xf>
    <xf numFmtId="0" fontId="0" fillId="0" borderId="15" xfId="0" applyBorder="1"/>
    <xf numFmtId="1" fontId="4" fillId="0" borderId="24" xfId="0" applyNumberFormat="1" applyFont="1" applyBorder="1" applyAlignment="1">
      <alignment horizontal="left"/>
    </xf>
    <xf numFmtId="0" fontId="2" fillId="2" borderId="0" xfId="0" applyFont="1" applyFill="1" applyAlignment="1">
      <alignment horizontal="left"/>
    </xf>
    <xf numFmtId="1" fontId="2" fillId="9" borderId="19" xfId="0" applyNumberFormat="1" applyFont="1" applyFill="1" applyBorder="1" applyAlignment="1">
      <alignment horizontal="center"/>
    </xf>
    <xf numFmtId="0" fontId="0" fillId="2" borderId="25" xfId="0" applyFill="1" applyBorder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34" fillId="0" borderId="17" xfId="0" applyNumberFormat="1" applyFont="1" applyBorder="1" applyAlignment="1">
      <alignment horizontal="center"/>
    </xf>
    <xf numFmtId="1" fontId="0" fillId="0" borderId="17" xfId="0" applyNumberFormat="1" applyBorder="1" applyAlignment="1">
      <alignment horizontal="center" wrapText="1"/>
    </xf>
    <xf numFmtId="0" fontId="0" fillId="2" borderId="1" xfId="0" applyFill="1" applyBorder="1"/>
    <xf numFmtId="1" fontId="2" fillId="2" borderId="1" xfId="0" quotePrefix="1" applyNumberFormat="1" applyFont="1" applyFill="1" applyBorder="1" applyAlignment="1">
      <alignment horizontal="center"/>
    </xf>
    <xf numFmtId="0" fontId="37" fillId="0" borderId="21" xfId="1" applyFont="1" applyFill="1" applyBorder="1"/>
    <xf numFmtId="0" fontId="6" fillId="0" borderId="16" xfId="0" applyFont="1" applyBorder="1" applyAlignment="1">
      <alignment horizontal="center"/>
    </xf>
    <xf numFmtId="1" fontId="38" fillId="0" borderId="16" xfId="0" applyNumberFormat="1" applyFont="1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21" xfId="0" applyBorder="1"/>
    <xf numFmtId="168" fontId="0" fillId="0" borderId="22" xfId="0" applyNumberFormat="1" applyBorder="1"/>
    <xf numFmtId="168" fontId="0" fillId="0" borderId="20" xfId="0" applyNumberFormat="1" applyBorder="1"/>
    <xf numFmtId="0" fontId="33" fillId="0" borderId="26" xfId="0" applyFont="1" applyBorder="1"/>
    <xf numFmtId="168" fontId="0" fillId="0" borderId="21" xfId="0" applyNumberFormat="1" applyBorder="1"/>
    <xf numFmtId="0" fontId="33" fillId="0" borderId="21" xfId="0" applyFont="1" applyBorder="1"/>
    <xf numFmtId="14" fontId="0" fillId="0" borderId="21" xfId="0" applyNumberFormat="1" applyBorder="1"/>
    <xf numFmtId="169" fontId="0" fillId="0" borderId="22" xfId="0" applyNumberFormat="1" applyBorder="1"/>
    <xf numFmtId="0" fontId="33" fillId="0" borderId="22" xfId="0" applyFont="1" applyBorder="1" applyAlignment="1">
      <alignment horizontal="left"/>
    </xf>
    <xf numFmtId="0" fontId="33" fillId="0" borderId="22" xfId="0" applyFont="1" applyBorder="1"/>
    <xf numFmtId="14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wrapText="1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left"/>
    </xf>
  </cellXfs>
  <cellStyles count="3">
    <cellStyle name="Lien hypertexte" xfId="1" builtinId="8"/>
    <cellStyle name="Milliers" xfId="2" builtinId="3"/>
    <cellStyle name="Normal" xfId="0" builtinId="0"/>
  </cellStyles>
  <dxfs count="47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318880</xdr:colOff>
      <xdr:row>0</xdr:row>
      <xdr:rowOff>169793</xdr:rowOff>
    </xdr:from>
    <xdr:to>
      <xdr:col>10</xdr:col>
      <xdr:colOff>1519029</xdr:colOff>
      <xdr:row>2</xdr:row>
      <xdr:rowOff>131692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816837" y="169793"/>
          <a:ext cx="1200149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xdr:twoCellAnchor>
    <xdr:from>
      <xdr:col>2</xdr:col>
      <xdr:colOff>695325</xdr:colOff>
      <xdr:row>0</xdr:row>
      <xdr:rowOff>142875</xdr:rowOff>
    </xdr:from>
    <xdr:to>
      <xdr:col>5</xdr:col>
      <xdr:colOff>285750</xdr:colOff>
      <xdr:row>2</xdr:row>
      <xdr:rowOff>104774</xdr:rowOff>
    </xdr:to>
    <xdr:sp macro="[0]!AllerAuMoisEnCour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7725" y="142875"/>
          <a:ext cx="1323975" cy="342899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Mois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85725</xdr:rowOff>
    </xdr:from>
    <xdr:to>
      <xdr:col>4</xdr:col>
      <xdr:colOff>276225</xdr:colOff>
      <xdr:row>0</xdr:row>
      <xdr:rowOff>333375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0" y="85725"/>
          <a:ext cx="790575" cy="2476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</a:rPr>
            <a:t>Saisies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HdC" displayName="t_HdC" ref="M5:R60" totalsRowShown="0" headerRowDxfId="40" dataDxfId="39">
  <autoFilter ref="M5:R60" xr:uid="{00000000-0009-0000-0100-000005000000}"/>
  <sortState xmlns:xlrd2="http://schemas.microsoft.com/office/spreadsheetml/2017/richdata2" ref="M6:R60">
    <sortCondition ref="M6:M60"/>
  </sortState>
  <tableColumns count="6">
    <tableColumn id="1" xr3:uid="{00000000-0010-0000-0100-000001000000}" name="METS" dataDxfId="38"/>
    <tableColumn id="2" xr3:uid="{00000000-0010-0000-0100-000002000000}" name="Colonne6" dataDxfId="37"/>
    <tableColumn id="3" xr3:uid="{00000000-0010-0000-0100-000003000000}" name="Colonne5" dataDxfId="36"/>
    <tableColumn id="6" xr3:uid="{00000000-0010-0000-0100-000006000000}" name="Colonne4" dataDxfId="35">
      <calculatedColumnFormula>(O6/10)*4</calculatedColumnFormula>
    </tableColumn>
    <tableColumn id="5" xr3:uid="{00000000-0010-0000-0100-000005000000}" name="Colonne2" dataDxfId="34">
      <calculatedColumnFormula>(O6/10)*3</calculatedColumnFormula>
    </tableColumn>
    <tableColumn id="4" xr3:uid="{00000000-0010-0000-0100-000004000000}" name="Colonne3" dataDxfId="33">
      <calculatedColumnFormula>(O6/10)*4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Saisie" displayName="t_Saisie" ref="C5:K8" totalsRowShown="0" headerRowDxfId="32" dataDxfId="30" headerRowBorderDxfId="31" tableBorderDxfId="29" totalsRowBorderDxfId="28">
  <autoFilter ref="C5:K8" xr:uid="{00000000-0009-0000-0100-000003000000}"/>
  <sortState xmlns:xlrd2="http://schemas.microsoft.com/office/spreadsheetml/2017/richdata2" ref="C6:K8">
    <sortCondition ref="E5:E8"/>
  </sortState>
  <tableColumns count="9">
    <tableColumn id="1" xr3:uid="{00000000-0010-0000-0000-000001000000}" name="Repas" dataDxfId="27"/>
    <tableColumn id="2" xr3:uid="{00000000-0010-0000-0000-000002000000}" name="Heures" dataDxfId="26"/>
    <tableColumn id="3" xr3:uid="{00000000-0010-0000-0000-000003000000}" name="G7" dataDxfId="25"/>
    <tableColumn id="4" xr3:uid="{00000000-0010-0000-0000-000004000000}" name="Avant" dataDxfId="24">
      <calculatedColumnFormula>IF(E6&gt;$E$15,E6-$E$15,0)</calculatedColumnFormula>
    </tableColumn>
    <tableColumn id="5" xr3:uid="{00000000-0010-0000-0000-000005000000}" name="Menu" dataDxfId="23"/>
    <tableColumn id="6" xr3:uid="{00000000-0010-0000-0000-000006000000}" name="Total" dataDxfId="22">
      <calculatedColumnFormula>IFERROR(t_Saisie[[#This Row],[Avant]]+t_Saisie[[#This Row],[Menu]],"")</calculatedColumnFormula>
    </tableColumn>
    <tableColumn id="7" xr3:uid="{00000000-0010-0000-0000-000007000000}" name="Poids" dataDxfId="21"/>
    <tableColumn id="8" xr3:uid="{00000000-0010-0000-0000-000008000000}" name="Plat" dataDxfId="20"/>
    <tableColumn id="9" xr3:uid="{00000000-0010-0000-0000-000009000000}" name="Commentaires" dataDxfId="1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dC2" displayName="t_HdC2" ref="J3:O51" totalsRowShown="0" headerRowDxfId="7" dataDxfId="6">
  <autoFilter ref="J3:O51" xr:uid="{00000000-0009-0000-0100-000001000000}"/>
  <sortState xmlns:xlrd2="http://schemas.microsoft.com/office/spreadsheetml/2017/richdata2" ref="J4:O51">
    <sortCondition ref="J5:J53"/>
  </sortState>
  <tableColumns count="6">
    <tableColumn id="1" xr3:uid="{00000000-0010-0000-0200-000001000000}" name="METS" dataDxfId="5"/>
    <tableColumn id="2" xr3:uid="{00000000-0010-0000-0200-000002000000}" name="Colonne6" dataDxfId="4"/>
    <tableColumn id="3" xr3:uid="{00000000-0010-0000-0200-000003000000}" name="Colonne5" dataDxfId="3"/>
    <tableColumn id="6" xr3:uid="{00000000-0010-0000-0200-000006000000}" name="Colonne4" dataDxfId="2">
      <calculatedColumnFormula>(L4/10)*4</calculatedColumnFormula>
    </tableColumn>
    <tableColumn id="5" xr3:uid="{00000000-0010-0000-0200-000005000000}" name="Colonne2" dataDxfId="1">
      <calculatedColumnFormula>(L4/10)*3</calculatedColumnFormula>
    </tableColumn>
    <tableColumn id="4" xr3:uid="{00000000-0010-0000-0200-000004000000}" name="Colonne3" dataDxfId="0">
      <calculatedColumnFormula>(L4/10)*4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sca_esv=4aa233782b511ba8&amp;sxsrf=AE3TifPAtROtyvHauppfWUN3BlNdPn028Q:1752590807692&amp;q=Cheeseburger+double&amp;spell=1&amp;sa=X&amp;ved=2ahUKEwi_z53Ejb-OAxW2RP4FHSIMFtUQkeECKAB6BAgKEAE" TargetMode="Externa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R232"/>
  <sheetViews>
    <sheetView showGridLines="0" showZeros="0" topLeftCell="B4" zoomScale="110" zoomScaleNormal="110" workbookViewId="0">
      <selection activeCell="J16" sqref="J16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2.5703125" style="4" customWidth="1"/>
    <col min="4" max="4" width="9.42578125" style="6" customWidth="1"/>
    <col min="5" max="5" width="8" style="8" bestFit="1" customWidth="1"/>
    <col min="6" max="6" width="7.42578125" style="8" customWidth="1"/>
    <col min="7" max="7" width="7" style="8" customWidth="1"/>
    <col min="8" max="8" width="7.42578125" style="8" customWidth="1"/>
    <col min="9" max="9" width="7.28515625" customWidth="1"/>
    <col min="10" max="11" width="47.42578125" style="9" customWidth="1"/>
    <col min="12" max="12" width="1.42578125" customWidth="1"/>
    <col min="13" max="13" width="41.28515625" customWidth="1"/>
    <col min="14" max="14" width="11.42578125" style="1"/>
    <col min="15" max="15" width="7.85546875" style="1" customWidth="1"/>
    <col min="16" max="18" width="7.7109375" style="1" customWidth="1"/>
  </cols>
  <sheetData>
    <row r="2" spans="1:18" x14ac:dyDescent="0.25">
      <c r="J2" s="85"/>
    </row>
    <row r="3" spans="1:18" ht="21" x14ac:dyDescent="0.35">
      <c r="A3" s="1"/>
      <c r="B3" s="4"/>
      <c r="E3" s="38"/>
      <c r="F3" s="38"/>
      <c r="M3" s="179" t="s">
        <v>304</v>
      </c>
    </row>
    <row r="4" spans="1:18" x14ac:dyDescent="0.25">
      <c r="A4" s="1"/>
      <c r="B4" s="4"/>
      <c r="C4" s="141">
        <f ca="1">TODAY()</f>
        <v>45866</v>
      </c>
      <c r="N4" s="27" t="s">
        <v>465</v>
      </c>
      <c r="O4" s="86" t="s">
        <v>461</v>
      </c>
      <c r="P4" s="86">
        <v>0.375</v>
      </c>
      <c r="Q4" s="86">
        <v>0.58333333333333337</v>
      </c>
      <c r="R4" s="86">
        <v>0.79166666666666663</v>
      </c>
    </row>
    <row r="5" spans="1:18" s="7" customFormat="1" x14ac:dyDescent="0.25">
      <c r="C5" s="142" t="s">
        <v>4</v>
      </c>
      <c r="D5" s="143" t="s">
        <v>2</v>
      </c>
      <c r="E5" s="143" t="s">
        <v>3</v>
      </c>
      <c r="F5" s="144" t="s">
        <v>5</v>
      </c>
      <c r="G5" s="144" t="s">
        <v>0</v>
      </c>
      <c r="H5" s="144" t="s">
        <v>1</v>
      </c>
      <c r="I5" s="144" t="s">
        <v>17</v>
      </c>
      <c r="J5" s="144" t="s">
        <v>699</v>
      </c>
      <c r="K5" s="145" t="s">
        <v>18</v>
      </c>
      <c r="L5" s="3"/>
      <c r="M5" s="139" t="s">
        <v>578</v>
      </c>
      <c r="N5" s="140" t="s">
        <v>474</v>
      </c>
      <c r="O5" s="140" t="s">
        <v>473</v>
      </c>
      <c r="P5" s="140" t="s">
        <v>472</v>
      </c>
      <c r="Q5" s="140" t="s">
        <v>470</v>
      </c>
      <c r="R5" s="140" t="s">
        <v>471</v>
      </c>
    </row>
    <row r="6" spans="1:18" x14ac:dyDescent="0.25">
      <c r="A6"/>
      <c r="C6" s="146" t="s">
        <v>9</v>
      </c>
      <c r="D6" s="147" t="s">
        <v>13</v>
      </c>
      <c r="E6" s="150"/>
      <c r="F6" s="151">
        <f t="shared" ref="F6:F8" si="0">IF(E6&gt;$E$15,E6-$E$15,0)</f>
        <v>0</v>
      </c>
      <c r="G6" s="201"/>
      <c r="H6" s="148">
        <f>IFERROR(t_Saisie[[#This Row],[Avant]]+t_Saisie[[#This Row],[Menu]],"")</f>
        <v>0</v>
      </c>
      <c r="I6" s="152"/>
      <c r="J6" s="154"/>
      <c r="K6" s="153"/>
      <c r="L6" s="3"/>
      <c r="M6" s="205" t="s">
        <v>301</v>
      </c>
      <c r="N6" s="97">
        <v>100</v>
      </c>
      <c r="O6" s="98">
        <v>30</v>
      </c>
      <c r="P6" s="97">
        <f t="shared" ref="P6:P15" si="1">(O6/10)*4</f>
        <v>12</v>
      </c>
      <c r="Q6" s="97">
        <f t="shared" ref="Q6:Q15" si="2">(O6/10)*3</f>
        <v>9</v>
      </c>
      <c r="R6" s="97">
        <f t="shared" ref="R6:R15" si="3">(O6/10)*4</f>
        <v>12</v>
      </c>
    </row>
    <row r="7" spans="1:18" x14ac:dyDescent="0.25">
      <c r="A7" s="7"/>
      <c r="B7"/>
      <c r="C7" s="146" t="s">
        <v>7</v>
      </c>
      <c r="D7" s="149" t="s">
        <v>14</v>
      </c>
      <c r="E7" s="150"/>
      <c r="F7" s="151">
        <f t="shared" si="0"/>
        <v>0</v>
      </c>
      <c r="G7" s="148"/>
      <c r="H7" s="148">
        <f>IFERROR(t_Saisie[[#This Row],[Avant]]+t_Saisie[[#This Row],[Menu]],"")</f>
        <v>0</v>
      </c>
      <c r="I7" s="152"/>
      <c r="J7" s="222"/>
      <c r="K7" s="153"/>
      <c r="L7" s="3"/>
      <c r="M7" s="206" t="s">
        <v>469</v>
      </c>
      <c r="N7" s="99">
        <v>60</v>
      </c>
      <c r="O7" s="97">
        <v>28</v>
      </c>
      <c r="P7" s="97">
        <f t="shared" si="1"/>
        <v>11.2</v>
      </c>
      <c r="Q7" s="97">
        <f t="shared" si="2"/>
        <v>8.3999999999999986</v>
      </c>
      <c r="R7" s="97">
        <f t="shared" si="3"/>
        <v>11.2</v>
      </c>
    </row>
    <row r="8" spans="1:18" ht="15" customHeight="1" x14ac:dyDescent="0.25">
      <c r="A8"/>
      <c r="B8"/>
      <c r="C8" s="152" t="s">
        <v>8</v>
      </c>
      <c r="D8" s="149">
        <v>0.79166666666666663</v>
      </c>
      <c r="E8" s="150"/>
      <c r="F8" s="151">
        <f t="shared" si="0"/>
        <v>0</v>
      </c>
      <c r="G8" s="148"/>
      <c r="H8" s="148">
        <f>IFERROR(t_Saisie[[#This Row],[Avant]]+t_Saisie[[#This Row],[Menu]],"")</f>
        <v>0</v>
      </c>
      <c r="I8" s="152"/>
      <c r="J8" s="31"/>
      <c r="K8" s="153"/>
      <c r="L8" s="3"/>
      <c r="M8" s="207" t="s">
        <v>287</v>
      </c>
      <c r="N8" s="100">
        <v>190</v>
      </c>
      <c r="O8" s="100">
        <v>36</v>
      </c>
      <c r="P8" s="100">
        <f t="shared" si="1"/>
        <v>14.4</v>
      </c>
      <c r="Q8" s="100">
        <f t="shared" si="2"/>
        <v>10.8</v>
      </c>
      <c r="R8" s="100">
        <f t="shared" si="3"/>
        <v>14.4</v>
      </c>
    </row>
    <row r="9" spans="1:18" s="187" customFormat="1" ht="15" customHeight="1" x14ac:dyDescent="0.35">
      <c r="A9" s="190"/>
      <c r="B9"/>
      <c r="C9" s="184"/>
      <c r="D9" s="115"/>
      <c r="E9" s="185"/>
      <c r="F9" s="114"/>
      <c r="G9" s="114"/>
      <c r="H9" s="115"/>
      <c r="I9" s="184"/>
      <c r="J9" s="184"/>
      <c r="K9" s="194"/>
      <c r="L9" s="3"/>
      <c r="M9" s="208" t="s">
        <v>288</v>
      </c>
      <c r="N9" s="183">
        <v>50</v>
      </c>
      <c r="O9" s="183">
        <v>25</v>
      </c>
      <c r="P9" s="183">
        <f t="shared" si="1"/>
        <v>10</v>
      </c>
      <c r="Q9" s="183">
        <f t="shared" si="2"/>
        <v>7.5</v>
      </c>
      <c r="R9" s="183">
        <f t="shared" si="3"/>
        <v>10</v>
      </c>
    </row>
    <row r="10" spans="1:18" ht="15" customHeight="1" x14ac:dyDescent="0.25">
      <c r="A10"/>
      <c r="B10"/>
      <c r="C10" s="183"/>
      <c r="D10" s="183">
        <f t="shared" ref="D10" si="4">(C10/10)*4</f>
        <v>0</v>
      </c>
      <c r="E10" s="183">
        <f t="shared" ref="E10" si="5">(C10/10)*3</f>
        <v>0</v>
      </c>
      <c r="F10" s="183">
        <f t="shared" ref="F10" si="6">(C10/10)*4</f>
        <v>0</v>
      </c>
      <c r="G10" s="195"/>
      <c r="H10" s="193" t="s">
        <v>303</v>
      </c>
      <c r="J10" s="189"/>
      <c r="K10" s="192"/>
      <c r="L10" s="3"/>
      <c r="M10" s="209" t="s">
        <v>659</v>
      </c>
      <c r="N10" s="196">
        <v>80</v>
      </c>
      <c r="O10" s="186">
        <v>45</v>
      </c>
      <c r="P10" s="186">
        <f t="shared" si="1"/>
        <v>18</v>
      </c>
      <c r="Q10" s="186">
        <f t="shared" si="2"/>
        <v>13.5</v>
      </c>
      <c r="R10" s="186">
        <f t="shared" si="3"/>
        <v>18</v>
      </c>
    </row>
    <row r="11" spans="1:18" ht="15" customHeight="1" x14ac:dyDescent="0.25">
      <c r="A11"/>
      <c r="B11"/>
      <c r="J11"/>
      <c r="L11" s="3"/>
      <c r="M11" s="202" t="s">
        <v>672</v>
      </c>
      <c r="N11" s="203" t="s">
        <v>673</v>
      </c>
      <c r="O11" s="204">
        <v>34</v>
      </c>
      <c r="P11" s="204">
        <f t="shared" si="1"/>
        <v>13.6</v>
      </c>
      <c r="Q11" s="204">
        <f t="shared" si="2"/>
        <v>10.199999999999999</v>
      </c>
      <c r="R11" s="204">
        <f t="shared" si="3"/>
        <v>13.6</v>
      </c>
    </row>
    <row r="12" spans="1:18" ht="15" customHeight="1" x14ac:dyDescent="0.3">
      <c r="A12" s="9"/>
      <c r="B12" s="138"/>
      <c r="C12" s="1"/>
      <c r="D12" s="8"/>
      <c r="E12" s="6"/>
      <c r="F12" s="11"/>
      <c r="G12" s="11"/>
      <c r="H12" s="11"/>
      <c r="L12" s="3"/>
      <c r="M12" s="210" t="s">
        <v>289</v>
      </c>
      <c r="N12" s="97">
        <v>200</v>
      </c>
      <c r="O12" s="97">
        <v>46</v>
      </c>
      <c r="P12" s="97">
        <f t="shared" si="1"/>
        <v>18.399999999999999</v>
      </c>
      <c r="Q12" s="97">
        <f t="shared" si="2"/>
        <v>13.799999999999999</v>
      </c>
      <c r="R12" s="97">
        <f t="shared" si="3"/>
        <v>18.399999999999999</v>
      </c>
    </row>
    <row r="13" spans="1:18" ht="15" customHeight="1" x14ac:dyDescent="0.35">
      <c r="A13" s="123"/>
      <c r="B13" s="134"/>
      <c r="C13" s="112"/>
      <c r="D13" s="109"/>
      <c r="E13" s="110"/>
      <c r="F13" s="111"/>
      <c r="G13" s="111"/>
      <c r="H13" s="109"/>
      <c r="I13" s="112"/>
      <c r="J13" s="112"/>
      <c r="L13" s="3"/>
      <c r="M13" s="206" t="s">
        <v>462</v>
      </c>
      <c r="N13" s="99">
        <v>280</v>
      </c>
      <c r="O13" s="97">
        <v>60</v>
      </c>
      <c r="P13" s="97">
        <f t="shared" si="1"/>
        <v>24</v>
      </c>
      <c r="Q13" s="97">
        <f t="shared" si="2"/>
        <v>18</v>
      </c>
      <c r="R13" s="97">
        <f t="shared" si="3"/>
        <v>24</v>
      </c>
    </row>
    <row r="14" spans="1:18" ht="15" customHeight="1" x14ac:dyDescent="0.25">
      <c r="A14" s="123"/>
      <c r="C14" s="112"/>
      <c r="D14" s="109"/>
      <c r="E14" s="109"/>
      <c r="F14" s="111"/>
      <c r="G14" s="111"/>
      <c r="H14" s="109"/>
      <c r="I14" s="112"/>
      <c r="J14" s="112"/>
      <c r="L14" s="3"/>
      <c r="M14" s="206" t="s">
        <v>464</v>
      </c>
      <c r="N14" s="99">
        <v>60</v>
      </c>
      <c r="O14" s="97">
        <v>30</v>
      </c>
      <c r="P14" s="97">
        <f t="shared" si="1"/>
        <v>12</v>
      </c>
      <c r="Q14" s="97">
        <f t="shared" si="2"/>
        <v>9</v>
      </c>
      <c r="R14" s="97">
        <f t="shared" si="3"/>
        <v>12</v>
      </c>
    </row>
    <row r="15" spans="1:18" ht="15" customHeight="1" x14ac:dyDescent="0.25">
      <c r="A15" s="123"/>
      <c r="C15" s="177" t="s">
        <v>579</v>
      </c>
      <c r="D15" s="176"/>
      <c r="E15" s="178">
        <v>7</v>
      </c>
      <c r="F15" s="114"/>
      <c r="G15" s="114"/>
      <c r="H15" s="188"/>
      <c r="I15" s="189"/>
      <c r="J15" s="189"/>
      <c r="K15" s="41"/>
      <c r="L15" s="3"/>
      <c r="M15" s="206" t="s">
        <v>577</v>
      </c>
      <c r="N15" s="97" t="s">
        <v>575</v>
      </c>
      <c r="O15" s="97">
        <v>48</v>
      </c>
      <c r="P15" s="97">
        <f t="shared" si="1"/>
        <v>19.2</v>
      </c>
      <c r="Q15" s="97">
        <f t="shared" si="2"/>
        <v>14.399999999999999</v>
      </c>
      <c r="R15" s="97">
        <f t="shared" si="3"/>
        <v>19.2</v>
      </c>
    </row>
    <row r="16" spans="1:18" ht="15" customHeight="1" x14ac:dyDescent="0.25">
      <c r="A16" s="123"/>
      <c r="C16" s="135" t="s">
        <v>9</v>
      </c>
      <c r="D16" s="136"/>
      <c r="E16" s="178">
        <v>4</v>
      </c>
      <c r="F16" s="114"/>
      <c r="G16" s="115"/>
      <c r="H16" s="184"/>
      <c r="I16" s="184"/>
      <c r="J16" s="189"/>
      <c r="K16" s="41"/>
      <c r="L16" s="3"/>
      <c r="M16" s="206" t="s">
        <v>390</v>
      </c>
      <c r="N16" s="99">
        <v>100</v>
      </c>
      <c r="O16" s="97">
        <v>20</v>
      </c>
      <c r="P16" s="97">
        <v>8</v>
      </c>
      <c r="Q16" s="97">
        <v>6</v>
      </c>
      <c r="R16" s="97">
        <v>8</v>
      </c>
    </row>
    <row r="17" spans="1:18" ht="15" customHeight="1" x14ac:dyDescent="0.25">
      <c r="A17" s="123"/>
      <c r="C17" s="137" t="s">
        <v>7</v>
      </c>
      <c r="D17" s="136"/>
      <c r="E17" s="178">
        <v>3</v>
      </c>
      <c r="F17" s="114"/>
      <c r="G17" s="111"/>
      <c r="H17" s="109"/>
      <c r="I17" s="112"/>
      <c r="J17" s="192"/>
      <c r="K17" s="41"/>
      <c r="L17" s="3"/>
      <c r="M17" s="206" t="s">
        <v>310</v>
      </c>
      <c r="N17" s="99">
        <v>150</v>
      </c>
      <c r="O17" s="97">
        <v>70</v>
      </c>
      <c r="P17" s="97">
        <f t="shared" ref="P17:P46" si="7">(O17/10)*4</f>
        <v>28</v>
      </c>
      <c r="Q17" s="97">
        <f t="shared" ref="Q17:Q46" si="8">(O17/10)*3</f>
        <v>21</v>
      </c>
      <c r="R17" s="97">
        <f t="shared" ref="R17:R46" si="9">(O17/10)*4</f>
        <v>28</v>
      </c>
    </row>
    <row r="18" spans="1:18" ht="15" customHeight="1" x14ac:dyDescent="0.25">
      <c r="A18"/>
      <c r="B18" s="116"/>
      <c r="C18" s="137" t="s">
        <v>8</v>
      </c>
      <c r="D18" s="136"/>
      <c r="E18" s="178">
        <v>4</v>
      </c>
      <c r="F18" s="114"/>
      <c r="G18" s="111"/>
      <c r="H18" s="109"/>
      <c r="I18" s="112"/>
      <c r="J18" s="189"/>
      <c r="K18" s="41"/>
      <c r="L18" s="3"/>
      <c r="M18" s="211" t="s">
        <v>597</v>
      </c>
      <c r="N18" s="99">
        <v>120</v>
      </c>
      <c r="O18" s="97">
        <v>40</v>
      </c>
      <c r="P18" s="97">
        <f t="shared" si="7"/>
        <v>16</v>
      </c>
      <c r="Q18" s="97">
        <f t="shared" si="8"/>
        <v>12</v>
      </c>
      <c r="R18" s="97">
        <f t="shared" si="9"/>
        <v>16</v>
      </c>
    </row>
    <row r="19" spans="1:18" ht="15" customHeight="1" x14ac:dyDescent="0.25">
      <c r="A19"/>
      <c r="B19" s="118"/>
      <c r="C19" s="113"/>
      <c r="D19" s="117"/>
      <c r="E19" s="117"/>
      <c r="F19" s="111"/>
      <c r="G19" s="111"/>
      <c r="H19" s="109"/>
      <c r="I19" s="112"/>
      <c r="J19" s="189"/>
      <c r="K19" s="41"/>
      <c r="L19" s="3"/>
      <c r="M19" s="206" t="s">
        <v>590</v>
      </c>
      <c r="N19" s="99"/>
      <c r="O19" s="97">
        <v>24</v>
      </c>
      <c r="P19" s="97">
        <f t="shared" si="7"/>
        <v>9.6</v>
      </c>
      <c r="Q19" s="97">
        <f t="shared" si="8"/>
        <v>7.1999999999999993</v>
      </c>
      <c r="R19" s="97">
        <f t="shared" si="9"/>
        <v>9.6</v>
      </c>
    </row>
    <row r="20" spans="1:18" ht="15" customHeight="1" x14ac:dyDescent="0.25">
      <c r="B20" s="116"/>
      <c r="C20" s="180" t="s">
        <v>581</v>
      </c>
      <c r="D20" s="181"/>
      <c r="E20" s="181">
        <v>36</v>
      </c>
      <c r="F20" s="114"/>
      <c r="G20" s="114"/>
      <c r="H20" s="115"/>
      <c r="I20" s="184"/>
      <c r="J20" s="184"/>
      <c r="K20" s="41"/>
      <c r="L20" s="3"/>
      <c r="M20" s="212" t="s">
        <v>290</v>
      </c>
      <c r="N20" s="97">
        <v>100</v>
      </c>
      <c r="O20" s="97">
        <v>30</v>
      </c>
      <c r="P20" s="97">
        <f t="shared" si="7"/>
        <v>12</v>
      </c>
      <c r="Q20" s="97">
        <f t="shared" si="8"/>
        <v>9</v>
      </c>
      <c r="R20" s="97">
        <f t="shared" si="9"/>
        <v>12</v>
      </c>
    </row>
    <row r="21" spans="1:18" ht="15" customHeight="1" x14ac:dyDescent="0.25">
      <c r="B21" s="121"/>
      <c r="C21" s="120"/>
      <c r="D21" s="119"/>
      <c r="E21" s="119"/>
      <c r="F21" s="114"/>
      <c r="G21" s="114"/>
      <c r="H21" s="184"/>
      <c r="J21" s="184"/>
      <c r="K21" s="41"/>
      <c r="L21" s="3"/>
      <c r="M21" s="210" t="s">
        <v>298</v>
      </c>
      <c r="N21" s="97">
        <v>300</v>
      </c>
      <c r="O21" s="98">
        <v>40</v>
      </c>
      <c r="P21" s="97">
        <f t="shared" si="7"/>
        <v>16</v>
      </c>
      <c r="Q21" s="97">
        <f t="shared" si="8"/>
        <v>12</v>
      </c>
      <c r="R21" s="97">
        <f t="shared" si="9"/>
        <v>16</v>
      </c>
    </row>
    <row r="22" spans="1:18" ht="15" customHeight="1" x14ac:dyDescent="0.25">
      <c r="A22" s="4"/>
      <c r="B22" s="124"/>
      <c r="C22" s="122"/>
      <c r="D22" s="119"/>
      <c r="E22" s="119"/>
      <c r="F22" s="114"/>
      <c r="G22" s="114"/>
      <c r="H22" s="184"/>
      <c r="J22" s="184"/>
      <c r="K22" s="41"/>
      <c r="L22" s="3"/>
      <c r="M22" s="205" t="s">
        <v>302</v>
      </c>
      <c r="N22" s="99">
        <v>350</v>
      </c>
      <c r="O22" s="97">
        <v>60</v>
      </c>
      <c r="P22" s="97">
        <f t="shared" si="7"/>
        <v>24</v>
      </c>
      <c r="Q22" s="97">
        <f t="shared" si="8"/>
        <v>18</v>
      </c>
      <c r="R22" s="97">
        <f t="shared" si="9"/>
        <v>24</v>
      </c>
    </row>
    <row r="23" spans="1:18" ht="15" customHeight="1" x14ac:dyDescent="0.25">
      <c r="A23" s="4"/>
      <c r="B23" s="124"/>
      <c r="C23" s="125"/>
      <c r="D23" s="88"/>
      <c r="E23" s="88"/>
      <c r="F23" s="126"/>
      <c r="G23" s="88"/>
      <c r="H23" s="41"/>
      <c r="J23" s="41"/>
      <c r="K23" s="41"/>
      <c r="L23" s="3"/>
      <c r="M23" s="211" t="s">
        <v>618</v>
      </c>
      <c r="N23" s="99">
        <v>150</v>
      </c>
      <c r="O23" s="97">
        <v>20</v>
      </c>
      <c r="P23" s="97">
        <f t="shared" si="7"/>
        <v>8</v>
      </c>
      <c r="Q23" s="97">
        <f t="shared" si="8"/>
        <v>6</v>
      </c>
      <c r="R23" s="97">
        <f t="shared" si="9"/>
        <v>8</v>
      </c>
    </row>
    <row r="24" spans="1:18" ht="15" customHeight="1" x14ac:dyDescent="0.25">
      <c r="A24" s="4"/>
      <c r="C24" s="127"/>
      <c r="D24" s="128"/>
      <c r="E24" s="7"/>
      <c r="F24" s="126"/>
      <c r="G24" s="88"/>
      <c r="H24" s="7"/>
      <c r="I24" s="41"/>
      <c r="L24" s="3"/>
      <c r="M24" s="212" t="s">
        <v>291</v>
      </c>
      <c r="N24" s="97">
        <v>400</v>
      </c>
      <c r="O24" s="97">
        <v>51.6</v>
      </c>
      <c r="P24" s="97">
        <f t="shared" si="7"/>
        <v>20.64</v>
      </c>
      <c r="Q24" s="97">
        <f t="shared" si="8"/>
        <v>15.48</v>
      </c>
      <c r="R24" s="97">
        <f t="shared" si="9"/>
        <v>20.64</v>
      </c>
    </row>
    <row r="25" spans="1:18" ht="15" customHeight="1" x14ac:dyDescent="0.35">
      <c r="A25" s="4"/>
      <c r="C25" s="129"/>
      <c r="D25" s="130"/>
      <c r="E25" s="131"/>
      <c r="F25" s="126"/>
      <c r="G25" s="88"/>
      <c r="H25" s="7"/>
      <c r="I25" s="41"/>
      <c r="L25" s="3"/>
      <c r="M25" s="211" t="s">
        <v>598</v>
      </c>
      <c r="N25" s="99">
        <v>250</v>
      </c>
      <c r="O25" s="97">
        <v>38</v>
      </c>
      <c r="P25" s="97">
        <f t="shared" si="7"/>
        <v>15.2</v>
      </c>
      <c r="Q25" s="97">
        <f t="shared" si="8"/>
        <v>11.399999999999999</v>
      </c>
      <c r="R25" s="97">
        <f t="shared" si="9"/>
        <v>15.2</v>
      </c>
    </row>
    <row r="26" spans="1:18" ht="15" customHeight="1" x14ac:dyDescent="0.35">
      <c r="A26" s="4"/>
      <c r="C26" s="132"/>
      <c r="D26" s="133"/>
      <c r="E26" s="126"/>
      <c r="F26" s="88"/>
      <c r="G26" s="88"/>
      <c r="H26" s="7"/>
      <c r="I26" s="41"/>
      <c r="L26" s="3"/>
      <c r="M26" s="206" t="s">
        <v>561</v>
      </c>
      <c r="N26" s="99">
        <v>190</v>
      </c>
      <c r="O26" s="97">
        <v>45.6</v>
      </c>
      <c r="P26" s="97">
        <f t="shared" si="7"/>
        <v>18.240000000000002</v>
      </c>
      <c r="Q26" s="97">
        <f t="shared" si="8"/>
        <v>13.680000000000001</v>
      </c>
      <c r="R26" s="97">
        <f t="shared" si="9"/>
        <v>18.240000000000002</v>
      </c>
    </row>
    <row r="27" spans="1:18" ht="15" customHeight="1" x14ac:dyDescent="0.35">
      <c r="A27" s="4"/>
      <c r="C27" s="132"/>
      <c r="D27" s="133"/>
      <c r="E27" s="7"/>
      <c r="F27" s="88"/>
      <c r="G27" s="88"/>
      <c r="H27" s="7"/>
      <c r="I27" s="41"/>
      <c r="J27" s="155"/>
      <c r="L27" s="3"/>
      <c r="M27" s="211" t="s">
        <v>587</v>
      </c>
      <c r="N27" s="99"/>
      <c r="O27" s="97">
        <v>8.6</v>
      </c>
      <c r="P27" s="97">
        <f t="shared" si="7"/>
        <v>3.44</v>
      </c>
      <c r="Q27" s="97">
        <f t="shared" si="8"/>
        <v>2.58</v>
      </c>
      <c r="R27" s="97">
        <f t="shared" si="9"/>
        <v>3.44</v>
      </c>
    </row>
    <row r="28" spans="1:18" ht="15" customHeight="1" x14ac:dyDescent="0.35">
      <c r="A28" s="4"/>
      <c r="C28" s="132"/>
      <c r="D28" s="133"/>
      <c r="E28" s="7"/>
      <c r="F28" s="88"/>
      <c r="G28" s="88"/>
      <c r="H28" s="92"/>
      <c r="I28" s="41"/>
      <c r="L28" s="3"/>
      <c r="M28" s="211" t="s">
        <v>654</v>
      </c>
      <c r="N28" s="99">
        <v>300</v>
      </c>
      <c r="O28" s="97">
        <v>50</v>
      </c>
      <c r="P28" s="97">
        <f t="shared" si="7"/>
        <v>20</v>
      </c>
      <c r="Q28" s="97">
        <f t="shared" si="8"/>
        <v>15</v>
      </c>
      <c r="R28" s="97">
        <f t="shared" si="9"/>
        <v>20</v>
      </c>
    </row>
    <row r="29" spans="1:18" ht="15" customHeight="1" x14ac:dyDescent="0.35">
      <c r="A29" s="4"/>
      <c r="C29" s="132"/>
      <c r="D29" s="133"/>
      <c r="E29" s="7"/>
      <c r="F29" s="88"/>
      <c r="G29" s="88"/>
      <c r="H29" s="92"/>
      <c r="I29" s="41"/>
      <c r="L29" s="3"/>
      <c r="M29" s="211" t="s">
        <v>592</v>
      </c>
      <c r="N29" s="99">
        <v>22</v>
      </c>
      <c r="O29" s="97">
        <v>6.1</v>
      </c>
      <c r="P29" s="97">
        <f t="shared" si="7"/>
        <v>2.44</v>
      </c>
      <c r="Q29" s="97">
        <f t="shared" si="8"/>
        <v>1.83</v>
      </c>
      <c r="R29" s="97">
        <f t="shared" si="9"/>
        <v>2.44</v>
      </c>
    </row>
    <row r="30" spans="1:18" ht="15" customHeight="1" x14ac:dyDescent="0.25">
      <c r="A30" s="4"/>
      <c r="C30" s="9"/>
      <c r="D30" s="1"/>
      <c r="E30" s="1"/>
      <c r="F30" s="1"/>
      <c r="G30" s="1"/>
      <c r="H30" s="7"/>
      <c r="I30" s="41"/>
      <c r="L30" s="3"/>
      <c r="M30" s="206" t="s">
        <v>463</v>
      </c>
      <c r="N30" s="99">
        <v>1</v>
      </c>
      <c r="O30" s="97">
        <v>18</v>
      </c>
      <c r="P30" s="97">
        <f t="shared" si="7"/>
        <v>7.2</v>
      </c>
      <c r="Q30" s="97">
        <f t="shared" si="8"/>
        <v>5.4</v>
      </c>
      <c r="R30" s="97">
        <f t="shared" si="9"/>
        <v>7.2</v>
      </c>
    </row>
    <row r="31" spans="1:18" ht="15" customHeight="1" x14ac:dyDescent="0.25">
      <c r="A31" s="4"/>
      <c r="C31"/>
      <c r="D31" s="1"/>
      <c r="E31" s="1"/>
      <c r="F31" s="1"/>
      <c r="G31" s="1"/>
      <c r="H31" s="7"/>
      <c r="I31" s="41"/>
      <c r="L31" s="3"/>
      <c r="M31" s="206" t="s">
        <v>466</v>
      </c>
      <c r="N31" s="99">
        <v>250</v>
      </c>
      <c r="O31" s="97">
        <v>70</v>
      </c>
      <c r="P31" s="97">
        <f t="shared" si="7"/>
        <v>28</v>
      </c>
      <c r="Q31" s="97">
        <f t="shared" si="8"/>
        <v>21</v>
      </c>
      <c r="R31" s="97">
        <f t="shared" si="9"/>
        <v>28</v>
      </c>
    </row>
    <row r="32" spans="1:18" ht="15" customHeight="1" x14ac:dyDescent="0.25">
      <c r="A32" s="4"/>
      <c r="C32"/>
      <c r="D32" s="1"/>
      <c r="E32" s="1"/>
      <c r="F32" s="1"/>
      <c r="G32" s="1"/>
      <c r="H32" s="7"/>
      <c r="I32" s="41"/>
      <c r="L32" s="3"/>
      <c r="M32" s="211" t="s">
        <v>580</v>
      </c>
      <c r="N32" s="99">
        <v>1</v>
      </c>
      <c r="O32" s="97">
        <v>36</v>
      </c>
      <c r="P32" s="97">
        <f t="shared" si="7"/>
        <v>14.4</v>
      </c>
      <c r="Q32" s="97">
        <f t="shared" si="8"/>
        <v>10.8</v>
      </c>
      <c r="R32" s="97">
        <f t="shared" si="9"/>
        <v>14.4</v>
      </c>
    </row>
    <row r="33" spans="1:18" ht="15" customHeight="1" x14ac:dyDescent="0.25">
      <c r="A33" s="4"/>
      <c r="C33"/>
      <c r="D33" s="1"/>
      <c r="E33" s="1"/>
      <c r="F33" s="1"/>
      <c r="G33" s="1"/>
      <c r="H33" s="7"/>
      <c r="I33" s="41"/>
      <c r="L33" s="3"/>
      <c r="M33" s="211" t="s">
        <v>569</v>
      </c>
      <c r="N33" s="99">
        <v>230</v>
      </c>
      <c r="O33" s="97">
        <v>48</v>
      </c>
      <c r="P33" s="97">
        <f t="shared" si="7"/>
        <v>19.2</v>
      </c>
      <c r="Q33" s="97">
        <f t="shared" si="8"/>
        <v>14.399999999999999</v>
      </c>
      <c r="R33" s="97">
        <f t="shared" si="9"/>
        <v>19.2</v>
      </c>
    </row>
    <row r="34" spans="1:18" ht="15" customHeight="1" x14ac:dyDescent="0.35">
      <c r="B34" s="46"/>
      <c r="C34" s="129"/>
      <c r="D34" s="130"/>
      <c r="E34" s="131"/>
      <c r="F34" s="126"/>
      <c r="G34" s="88"/>
      <c r="H34" s="7"/>
      <c r="I34" s="41"/>
      <c r="J34" s="46"/>
      <c r="K34" s="46"/>
      <c r="L34" s="3"/>
      <c r="M34" s="210" t="s">
        <v>475</v>
      </c>
      <c r="N34" s="97">
        <v>390</v>
      </c>
      <c r="O34" s="97">
        <v>24</v>
      </c>
      <c r="P34" s="97">
        <f t="shared" si="7"/>
        <v>9.6</v>
      </c>
      <c r="Q34" s="97">
        <f t="shared" si="8"/>
        <v>7.1999999999999993</v>
      </c>
      <c r="R34" s="97">
        <f t="shared" si="9"/>
        <v>9.6</v>
      </c>
    </row>
    <row r="35" spans="1:18" ht="15" customHeight="1" x14ac:dyDescent="0.25">
      <c r="B35" s="46"/>
      <c r="C35" s="89"/>
      <c r="D35" s="93"/>
      <c r="E35" s="46"/>
      <c r="F35" s="91"/>
      <c r="G35" s="91"/>
      <c r="H35" s="88"/>
      <c r="I35" s="7"/>
      <c r="J35" s="41"/>
      <c r="L35" s="3"/>
      <c r="M35" s="206" t="s">
        <v>387</v>
      </c>
      <c r="N35" s="99">
        <v>350</v>
      </c>
      <c r="O35" s="97">
        <v>87</v>
      </c>
      <c r="P35" s="97">
        <f t="shared" si="7"/>
        <v>34.799999999999997</v>
      </c>
      <c r="Q35" s="97">
        <f t="shared" si="8"/>
        <v>26.099999999999998</v>
      </c>
      <c r="R35" s="97">
        <f t="shared" si="9"/>
        <v>34.799999999999997</v>
      </c>
    </row>
    <row r="36" spans="1:18" ht="15" customHeight="1" x14ac:dyDescent="0.25">
      <c r="B36" s="46"/>
      <c r="C36" s="89"/>
      <c r="D36" s="90"/>
      <c r="E36" s="46"/>
      <c r="F36" s="91"/>
      <c r="G36" s="88"/>
      <c r="H36" s="88"/>
      <c r="I36" s="7"/>
      <c r="J36" s="41"/>
      <c r="L36" s="3"/>
      <c r="M36" s="213" t="s">
        <v>300</v>
      </c>
      <c r="N36" s="100">
        <v>5</v>
      </c>
      <c r="O36" s="100">
        <v>5</v>
      </c>
      <c r="P36" s="97">
        <f t="shared" si="7"/>
        <v>2</v>
      </c>
      <c r="Q36" s="97">
        <f t="shared" si="8"/>
        <v>1.5</v>
      </c>
      <c r="R36" s="97">
        <f t="shared" si="9"/>
        <v>2</v>
      </c>
    </row>
    <row r="37" spans="1:18" ht="15" customHeight="1" x14ac:dyDescent="0.25">
      <c r="B37" s="46"/>
      <c r="C37" s="89"/>
      <c r="D37" s="90"/>
      <c r="E37" s="46"/>
      <c r="F37" s="91"/>
      <c r="G37" s="88"/>
      <c r="H37" s="88"/>
      <c r="I37" s="96"/>
      <c r="J37" s="41"/>
      <c r="L37" s="3"/>
      <c r="M37" s="214" t="s">
        <v>593</v>
      </c>
      <c r="N37" s="101">
        <v>76</v>
      </c>
      <c r="O37" s="97">
        <v>61</v>
      </c>
      <c r="P37" s="97">
        <f t="shared" si="7"/>
        <v>24.4</v>
      </c>
      <c r="Q37" s="97">
        <f t="shared" si="8"/>
        <v>18.299999999999997</v>
      </c>
      <c r="R37" s="97">
        <f t="shared" si="9"/>
        <v>24.4</v>
      </c>
    </row>
    <row r="38" spans="1:18" ht="15" customHeight="1" x14ac:dyDescent="0.25">
      <c r="B38" s="46"/>
      <c r="C38" s="89"/>
      <c r="D38" s="90"/>
      <c r="E38" s="46"/>
      <c r="F38" s="91"/>
      <c r="G38" s="88"/>
      <c r="H38" s="88"/>
      <c r="I38" s="7"/>
      <c r="J38" s="41"/>
      <c r="L38" s="3"/>
      <c r="M38" s="215" t="s">
        <v>582</v>
      </c>
      <c r="N38" s="198">
        <v>76</v>
      </c>
      <c r="O38" s="198">
        <v>61</v>
      </c>
      <c r="P38" s="156">
        <f t="shared" si="7"/>
        <v>24.4</v>
      </c>
      <c r="Q38" s="156">
        <f t="shared" si="8"/>
        <v>18.299999999999997</v>
      </c>
      <c r="R38" s="156">
        <f t="shared" si="9"/>
        <v>24.4</v>
      </c>
    </row>
    <row r="39" spans="1:18" ht="15" customHeight="1" x14ac:dyDescent="0.25">
      <c r="B39" s="46"/>
      <c r="C39" s="89"/>
      <c r="D39" s="90"/>
      <c r="E39" s="46"/>
      <c r="F39" s="91"/>
      <c r="G39" s="91"/>
      <c r="H39" s="88"/>
      <c r="I39" s="7"/>
      <c r="J39" s="41"/>
      <c r="L39" s="3"/>
      <c r="M39" s="216" t="s">
        <v>293</v>
      </c>
      <c r="N39" s="100">
        <v>150</v>
      </c>
      <c r="O39" s="100">
        <v>20</v>
      </c>
      <c r="P39" s="97">
        <f t="shared" si="7"/>
        <v>8</v>
      </c>
      <c r="Q39" s="97">
        <f t="shared" si="8"/>
        <v>6</v>
      </c>
      <c r="R39" s="97">
        <f t="shared" si="9"/>
        <v>8</v>
      </c>
    </row>
    <row r="40" spans="1:18" ht="15" customHeight="1" x14ac:dyDescent="0.25">
      <c r="B40" s="46"/>
      <c r="C40" s="89"/>
      <c r="D40" s="90"/>
      <c r="E40" s="46"/>
      <c r="F40" s="91"/>
      <c r="G40" s="91"/>
      <c r="H40" s="88"/>
      <c r="I40" s="7"/>
      <c r="J40" s="41"/>
      <c r="L40" s="3"/>
      <c r="M40" s="207" t="s">
        <v>297</v>
      </c>
      <c r="N40" s="100">
        <v>80</v>
      </c>
      <c r="O40" s="100">
        <v>12</v>
      </c>
      <c r="P40" s="97">
        <f t="shared" si="7"/>
        <v>4.8</v>
      </c>
      <c r="Q40" s="97">
        <f t="shared" si="8"/>
        <v>3.5999999999999996</v>
      </c>
      <c r="R40" s="97">
        <f t="shared" si="9"/>
        <v>4.8</v>
      </c>
    </row>
    <row r="41" spans="1:18" ht="15" customHeight="1" x14ac:dyDescent="0.25">
      <c r="C41" s="94"/>
      <c r="D41" s="95"/>
      <c r="E41" s="88"/>
      <c r="F41" s="88"/>
      <c r="G41" s="88"/>
      <c r="H41" s="88"/>
      <c r="I41" s="7"/>
      <c r="J41" s="41"/>
      <c r="L41" s="3"/>
      <c r="M41" s="216" t="s">
        <v>294</v>
      </c>
      <c r="N41" s="100">
        <v>200</v>
      </c>
      <c r="O41" s="100">
        <v>25.2</v>
      </c>
      <c r="P41" s="97">
        <v>16</v>
      </c>
      <c r="Q41" s="97">
        <v>12</v>
      </c>
      <c r="R41" s="97">
        <v>16</v>
      </c>
    </row>
    <row r="42" spans="1:18" ht="15" customHeight="1" x14ac:dyDescent="0.25">
      <c r="L42" s="3"/>
      <c r="M42" s="217" t="s">
        <v>573</v>
      </c>
      <c r="N42" s="101" t="s">
        <v>575</v>
      </c>
      <c r="O42" s="100">
        <v>40</v>
      </c>
      <c r="P42" s="97">
        <f t="shared" si="7"/>
        <v>16</v>
      </c>
      <c r="Q42" s="97">
        <f t="shared" si="8"/>
        <v>12</v>
      </c>
      <c r="R42" s="97">
        <f t="shared" si="9"/>
        <v>16</v>
      </c>
    </row>
    <row r="43" spans="1:18" ht="15" customHeight="1" x14ac:dyDescent="0.25">
      <c r="L43" s="3"/>
      <c r="M43" s="218" t="s">
        <v>222</v>
      </c>
      <c r="N43" s="100">
        <v>150</v>
      </c>
      <c r="O43" s="199">
        <v>45</v>
      </c>
      <c r="P43" s="97">
        <f t="shared" si="7"/>
        <v>18</v>
      </c>
      <c r="Q43" s="97">
        <f t="shared" si="8"/>
        <v>13.5</v>
      </c>
      <c r="R43" s="97">
        <f t="shared" si="9"/>
        <v>18</v>
      </c>
    </row>
    <row r="44" spans="1:18" ht="15" customHeight="1" x14ac:dyDescent="0.25">
      <c r="B44" s="7"/>
      <c r="L44" s="3"/>
      <c r="M44" s="215" t="s">
        <v>495</v>
      </c>
      <c r="N44" s="101">
        <v>250</v>
      </c>
      <c r="O44" s="100">
        <v>39</v>
      </c>
      <c r="P44" s="97">
        <f t="shared" si="7"/>
        <v>15.6</v>
      </c>
      <c r="Q44" s="97">
        <f t="shared" si="8"/>
        <v>11.7</v>
      </c>
      <c r="R44" s="97">
        <f t="shared" si="9"/>
        <v>15.6</v>
      </c>
    </row>
    <row r="45" spans="1:18" ht="15" customHeight="1" x14ac:dyDescent="0.25">
      <c r="B45"/>
      <c r="C45" s="1"/>
      <c r="D45" s="1"/>
      <c r="E45" s="1"/>
      <c r="F45" s="1"/>
      <c r="L45" s="3"/>
      <c r="M45" s="206" t="s">
        <v>295</v>
      </c>
      <c r="N45" s="197">
        <v>200</v>
      </c>
      <c r="O45" s="97">
        <v>19.7</v>
      </c>
      <c r="P45" s="97">
        <v>16</v>
      </c>
      <c r="Q45" s="97">
        <v>12</v>
      </c>
      <c r="R45" s="97">
        <v>16</v>
      </c>
    </row>
    <row r="46" spans="1:18" ht="15" customHeight="1" x14ac:dyDescent="0.25">
      <c r="B46"/>
      <c r="C46" s="1"/>
      <c r="D46" s="1"/>
      <c r="E46" s="1"/>
      <c r="F46" s="1"/>
      <c r="L46" s="3"/>
      <c r="M46" s="206" t="s">
        <v>589</v>
      </c>
      <c r="N46" s="157">
        <v>250</v>
      </c>
      <c r="O46" s="97">
        <v>18</v>
      </c>
      <c r="P46" s="97">
        <f t="shared" si="7"/>
        <v>7.2</v>
      </c>
      <c r="Q46" s="97">
        <f t="shared" si="8"/>
        <v>5.4</v>
      </c>
      <c r="R46" s="97">
        <f t="shared" si="9"/>
        <v>7.2</v>
      </c>
    </row>
    <row r="47" spans="1:18" ht="15" customHeight="1" x14ac:dyDescent="0.25">
      <c r="B47" s="9"/>
      <c r="C47" s="1"/>
      <c r="D47" s="1"/>
      <c r="E47" s="1"/>
      <c r="F47" s="1"/>
      <c r="L47" s="3"/>
      <c r="M47" s="217" t="s">
        <v>296</v>
      </c>
      <c r="N47" s="162">
        <v>190</v>
      </c>
      <c r="O47" s="100"/>
      <c r="P47" s="100">
        <f>(O46/10)*4</f>
        <v>7.2</v>
      </c>
      <c r="Q47" s="100">
        <f>(O46/10)*3</f>
        <v>5.4</v>
      </c>
      <c r="R47" s="100">
        <f>(O46/10)*4</f>
        <v>7.2</v>
      </c>
    </row>
    <row r="48" spans="1:18" ht="15" customHeight="1" x14ac:dyDescent="0.25">
      <c r="B48"/>
      <c r="C48" s="1"/>
      <c r="D48" s="1"/>
      <c r="E48" s="1"/>
      <c r="F48" s="1"/>
      <c r="L48" s="3"/>
      <c r="M48" s="215" t="s">
        <v>685</v>
      </c>
      <c r="N48" s="158"/>
      <c r="O48" s="100"/>
      <c r="P48" s="100">
        <f t="shared" ref="P48:P60" si="10">(O48/10)*4</f>
        <v>0</v>
      </c>
      <c r="Q48" s="100">
        <f t="shared" ref="Q48:Q60" si="11">(O48/10)*3</f>
        <v>0</v>
      </c>
      <c r="R48" s="100">
        <f t="shared" ref="R48:R60" si="12">(O48/10)*4</f>
        <v>0</v>
      </c>
    </row>
    <row r="49" spans="3:18" ht="15" customHeight="1" x14ac:dyDescent="0.25">
      <c r="C49" s="1"/>
      <c r="D49" s="1"/>
      <c r="E49" s="1"/>
      <c r="F49" s="1"/>
      <c r="L49" s="3"/>
      <c r="M49" s="217" t="s">
        <v>307</v>
      </c>
      <c r="N49" s="158">
        <v>300</v>
      </c>
      <c r="O49" s="100">
        <v>37.799999999999997</v>
      </c>
      <c r="P49" s="100">
        <f t="shared" si="10"/>
        <v>15.12</v>
      </c>
      <c r="Q49" s="100">
        <f t="shared" si="11"/>
        <v>11.34</v>
      </c>
      <c r="R49" s="100">
        <f t="shared" si="12"/>
        <v>15.12</v>
      </c>
    </row>
    <row r="50" spans="3:18" ht="15" customHeight="1" x14ac:dyDescent="0.25">
      <c r="L50" s="3"/>
      <c r="M50" s="217" t="s">
        <v>490</v>
      </c>
      <c r="N50" s="158">
        <v>240</v>
      </c>
      <c r="O50" s="100">
        <v>10</v>
      </c>
      <c r="P50" s="100">
        <f t="shared" si="10"/>
        <v>4</v>
      </c>
      <c r="Q50" s="100">
        <f t="shared" si="11"/>
        <v>3</v>
      </c>
      <c r="R50" s="100">
        <f t="shared" si="12"/>
        <v>4</v>
      </c>
    </row>
    <row r="51" spans="3:18" ht="15" customHeight="1" x14ac:dyDescent="0.25">
      <c r="L51" s="3"/>
      <c r="M51" s="217" t="s">
        <v>504</v>
      </c>
      <c r="N51" s="158">
        <v>200</v>
      </c>
      <c r="O51" s="100">
        <v>5</v>
      </c>
      <c r="P51" s="100">
        <f t="shared" si="10"/>
        <v>2</v>
      </c>
      <c r="Q51" s="100">
        <f t="shared" si="11"/>
        <v>1.5</v>
      </c>
      <c r="R51" s="100">
        <f t="shared" si="12"/>
        <v>2</v>
      </c>
    </row>
    <row r="52" spans="3:18" ht="15" customHeight="1" x14ac:dyDescent="0.25">
      <c r="L52" s="3"/>
      <c r="M52" s="215" t="s">
        <v>583</v>
      </c>
      <c r="N52" s="158"/>
      <c r="O52" s="100">
        <v>31.5</v>
      </c>
      <c r="P52" s="100">
        <f t="shared" si="10"/>
        <v>12.6</v>
      </c>
      <c r="Q52" s="100">
        <f t="shared" si="11"/>
        <v>9.4499999999999993</v>
      </c>
      <c r="R52" s="100">
        <f t="shared" si="12"/>
        <v>12.6</v>
      </c>
    </row>
    <row r="53" spans="3:18" ht="15" customHeight="1" x14ac:dyDescent="0.25">
      <c r="L53" s="3"/>
      <c r="M53" s="215" t="s">
        <v>638</v>
      </c>
      <c r="N53" s="158">
        <v>200</v>
      </c>
      <c r="O53" s="100">
        <v>80</v>
      </c>
      <c r="P53" s="100">
        <f t="shared" si="10"/>
        <v>32</v>
      </c>
      <c r="Q53" s="100">
        <f t="shared" si="11"/>
        <v>24</v>
      </c>
      <c r="R53" s="100">
        <f t="shared" si="12"/>
        <v>32</v>
      </c>
    </row>
    <row r="54" spans="3:18" ht="15" customHeight="1" x14ac:dyDescent="0.25">
      <c r="L54" s="3"/>
      <c r="M54" s="217" t="s">
        <v>553</v>
      </c>
      <c r="N54" s="158"/>
      <c r="O54" s="100">
        <v>25</v>
      </c>
      <c r="P54" s="100">
        <f t="shared" si="10"/>
        <v>10</v>
      </c>
      <c r="Q54" s="100">
        <f t="shared" si="11"/>
        <v>7.5</v>
      </c>
      <c r="R54" s="100">
        <f t="shared" si="12"/>
        <v>10</v>
      </c>
    </row>
    <row r="55" spans="3:18" ht="15" customHeight="1" x14ac:dyDescent="0.25">
      <c r="L55" s="3"/>
      <c r="M55" s="213" t="s">
        <v>299</v>
      </c>
      <c r="N55" s="162">
        <v>80</v>
      </c>
      <c r="O55" s="100">
        <v>40</v>
      </c>
      <c r="P55" s="100">
        <f t="shared" si="10"/>
        <v>16</v>
      </c>
      <c r="Q55" s="100">
        <f t="shared" si="11"/>
        <v>12</v>
      </c>
      <c r="R55" s="100">
        <f t="shared" si="12"/>
        <v>16</v>
      </c>
    </row>
    <row r="56" spans="3:18" ht="15" customHeight="1" x14ac:dyDescent="0.25">
      <c r="L56" s="3"/>
      <c r="M56" s="215" t="s">
        <v>596</v>
      </c>
      <c r="N56" s="158">
        <v>125</v>
      </c>
      <c r="O56" s="100">
        <v>9.6</v>
      </c>
      <c r="P56" s="100">
        <f t="shared" si="10"/>
        <v>3.84</v>
      </c>
      <c r="Q56" s="100">
        <f t="shared" si="11"/>
        <v>2.88</v>
      </c>
      <c r="R56" s="100">
        <f t="shared" si="12"/>
        <v>3.84</v>
      </c>
    </row>
    <row r="57" spans="3:18" ht="15" customHeight="1" x14ac:dyDescent="0.25">
      <c r="L57" s="3"/>
      <c r="M57" s="215" t="s">
        <v>479</v>
      </c>
      <c r="N57" s="158">
        <v>180</v>
      </c>
      <c r="O57" s="100">
        <v>22</v>
      </c>
      <c r="P57" s="100">
        <f t="shared" si="10"/>
        <v>8.8000000000000007</v>
      </c>
      <c r="Q57" s="100">
        <f t="shared" si="11"/>
        <v>6.6000000000000005</v>
      </c>
      <c r="R57" s="100">
        <f t="shared" si="12"/>
        <v>8.8000000000000007</v>
      </c>
    </row>
    <row r="58" spans="3:18" ht="15" customHeight="1" x14ac:dyDescent="0.25">
      <c r="L58" s="3"/>
      <c r="M58" s="215" t="s">
        <v>480</v>
      </c>
      <c r="N58" s="158">
        <v>200</v>
      </c>
      <c r="O58" s="100">
        <v>24</v>
      </c>
      <c r="P58" s="100">
        <f t="shared" si="10"/>
        <v>9.6</v>
      </c>
      <c r="Q58" s="100">
        <f t="shared" si="11"/>
        <v>7.1999999999999993</v>
      </c>
      <c r="R58" s="100">
        <f t="shared" si="12"/>
        <v>9.6</v>
      </c>
    </row>
    <row r="59" spans="3:18" ht="15" customHeight="1" x14ac:dyDescent="0.25">
      <c r="L59" s="3"/>
      <c r="M59" s="215" t="s">
        <v>595</v>
      </c>
      <c r="N59" s="158">
        <v>125</v>
      </c>
      <c r="O59" s="100">
        <v>6.3</v>
      </c>
      <c r="P59" s="100">
        <f t="shared" si="10"/>
        <v>2.52</v>
      </c>
      <c r="Q59" s="100">
        <f t="shared" si="11"/>
        <v>1.8900000000000001</v>
      </c>
      <c r="R59" s="100">
        <f t="shared" si="12"/>
        <v>2.52</v>
      </c>
    </row>
    <row r="60" spans="3:18" ht="15" customHeight="1" x14ac:dyDescent="0.25">
      <c r="M60" s="159"/>
      <c r="N60" s="158"/>
      <c r="O60" s="100"/>
      <c r="P60" s="100">
        <f t="shared" si="10"/>
        <v>0</v>
      </c>
      <c r="Q60" s="100">
        <f t="shared" si="11"/>
        <v>0</v>
      </c>
      <c r="R60" s="100">
        <f t="shared" si="12"/>
        <v>0</v>
      </c>
    </row>
    <row r="61" spans="3:18" ht="15" customHeight="1" x14ac:dyDescent="0.25"/>
    <row r="62" spans="3:18" ht="15" customHeight="1" x14ac:dyDescent="0.25"/>
    <row r="63" spans="3:18" ht="15" customHeight="1" x14ac:dyDescent="0.25"/>
    <row r="64" spans="3:1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conditionalFormatting sqref="Q6:Q60">
    <cfRule type="expression" dxfId="46" priority="6">
      <formula>AND(NOW()&gt;$C$4+$P$4,NOW()&lt;=$C$4+$Q$4)</formula>
    </cfRule>
  </conditionalFormatting>
  <conditionalFormatting sqref="P6:P60">
    <cfRule type="expression" dxfId="45" priority="5">
      <formula>NOW()&lt;=$C$4+$P$4</formula>
    </cfRule>
  </conditionalFormatting>
  <conditionalFormatting sqref="R6:R60">
    <cfRule type="expression" dxfId="44" priority="4">
      <formula>NOW()&gt;=$C$4+$Q$4</formula>
    </cfRule>
  </conditionalFormatting>
  <conditionalFormatting sqref="E10">
    <cfRule type="expression" dxfId="43" priority="3">
      <formula>AND(NOW()&gt;$P$4,NOW()&lt;=$Q$4)</formula>
    </cfRule>
  </conditionalFormatting>
  <conditionalFormatting sqref="D10">
    <cfRule type="expression" dxfId="42" priority="2">
      <formula>NOW()&lt;=$P$4</formula>
    </cfRule>
  </conditionalFormatting>
  <conditionalFormatting sqref="F10">
    <cfRule type="expression" dxfId="41" priority="1">
      <formula>NOW()&gt;=$Q$4</formula>
    </cfRule>
  </conditionalFormatting>
  <hyperlinks>
    <hyperlink ref="M11" r:id="rId1" display="https://www.google.com/search?sca_esv=4aa233782b511ba8&amp;sxsrf=AE3TifPAtROtyvHauppfWUN3BlNdPn028Q:1752590807692&amp;q=Cheeseburger+double&amp;spell=1&amp;sa=X&amp;ved=2ahUKEwi_z53Ejb-OAxW2RP4FHSIMFtUQkeECKAB6BAgKEAE" xr:uid="{343A2085-7CFB-4B7A-A24F-FABE207C3E7D}"/>
  </hyperlinks>
  <pageMargins left="0.7" right="0.7" top="0.75" bottom="0.75" header="0.3" footer="0.3"/>
  <pageSetup paperSize="9" orientation="portrait" horizontalDpi="300" verticalDpi="300" r:id="rId2"/>
  <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83D3E-0D4F-488B-B85A-AA5ADA8C47BE}">
  <sheetPr codeName="Feuil12"/>
  <dimension ref="B1:Z33"/>
  <sheetViews>
    <sheetView tabSelected="1" topLeftCell="A7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8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19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45839</v>
      </c>
      <c r="C3" s="22"/>
      <c r="D3" s="165">
        <v>5.7</v>
      </c>
      <c r="E3" s="30">
        <v>0</v>
      </c>
      <c r="F3" s="30">
        <v>17</v>
      </c>
      <c r="G3" s="166">
        <f>IFERROR(E3+F3,"")</f>
        <v>17</v>
      </c>
      <c r="H3" s="22"/>
      <c r="I3" s="165">
        <v>11.1</v>
      </c>
      <c r="J3" s="30">
        <v>4.0999999999999996</v>
      </c>
      <c r="K3" s="30">
        <v>10</v>
      </c>
      <c r="L3" s="166">
        <f>IFERROR(J3+K3,"")</f>
        <v>14.1</v>
      </c>
      <c r="M3" s="43"/>
      <c r="N3" s="165">
        <v>8.1999999999999993</v>
      </c>
      <c r="O3" s="30">
        <v>1.1999999999999993</v>
      </c>
      <c r="P3" s="30">
        <v>10</v>
      </c>
      <c r="Q3" s="166">
        <f>IFERROR(O3+P3,"")</f>
        <v>11.2</v>
      </c>
      <c r="R3"/>
      <c r="S3" s="49" t="s">
        <v>647</v>
      </c>
      <c r="T3" s="26" t="s">
        <v>646</v>
      </c>
      <c r="U3" s="32"/>
      <c r="V3" s="31"/>
      <c r="W3" s="1"/>
      <c r="X3" s="2"/>
    </row>
    <row r="4" spans="2:26" s="5" customFormat="1" ht="16.5" thickTop="1" thickBot="1" x14ac:dyDescent="0.3">
      <c r="B4" s="36">
        <v>45840</v>
      </c>
      <c r="C4" s="22"/>
      <c r="D4" s="165">
        <v>8.3000000000000007</v>
      </c>
      <c r="E4" s="30">
        <v>1.3000000000000007</v>
      </c>
      <c r="F4" s="30">
        <v>17</v>
      </c>
      <c r="G4" s="166">
        <f t="shared" ref="G4:G33" si="0">IFERROR(E4+F4,"")</f>
        <v>18.3</v>
      </c>
      <c r="H4" s="22"/>
      <c r="I4" s="165">
        <v>8</v>
      </c>
      <c r="J4" s="30">
        <v>1</v>
      </c>
      <c r="K4" s="30"/>
      <c r="L4" s="166">
        <f t="shared" ref="L4:L33" si="1">IFERROR(J4+K4,"")</f>
        <v>1</v>
      </c>
      <c r="M4" s="43"/>
      <c r="N4" s="165">
        <v>14.4</v>
      </c>
      <c r="O4" s="30">
        <v>7</v>
      </c>
      <c r="P4" s="30">
        <v>10</v>
      </c>
      <c r="Q4" s="166">
        <f t="shared" ref="Q4:Q33" si="2">IFERROR(O4+P4,"")</f>
        <v>17</v>
      </c>
      <c r="R4"/>
      <c r="S4" s="26" t="s">
        <v>648</v>
      </c>
      <c r="T4" s="31" t="s">
        <v>649</v>
      </c>
      <c r="U4" s="32"/>
      <c r="V4" s="31" t="s">
        <v>279</v>
      </c>
      <c r="W4" s="3"/>
      <c r="X4" s="3"/>
      <c r="Y4" s="1"/>
      <c r="Z4"/>
    </row>
    <row r="5" spans="2:26" s="5" customFormat="1" ht="16.5" thickTop="1" thickBot="1" x14ac:dyDescent="0.3">
      <c r="B5" s="36">
        <v>45841</v>
      </c>
      <c r="C5" s="22"/>
      <c r="D5" s="165">
        <v>7.3</v>
      </c>
      <c r="E5" s="30">
        <v>0.29999999999999982</v>
      </c>
      <c r="F5" s="30">
        <v>17</v>
      </c>
      <c r="G5" s="166">
        <f t="shared" si="0"/>
        <v>17.3</v>
      </c>
      <c r="H5" s="22"/>
      <c r="I5" s="165">
        <v>7.9</v>
      </c>
      <c r="J5" s="30">
        <v>0.90000000000000036</v>
      </c>
      <c r="K5" s="30">
        <v>10</v>
      </c>
      <c r="L5" s="166">
        <f t="shared" si="1"/>
        <v>10.9</v>
      </c>
      <c r="M5" s="43"/>
      <c r="N5" s="165">
        <v>11.2</v>
      </c>
      <c r="O5" s="30">
        <v>4</v>
      </c>
      <c r="P5" s="30">
        <v>18</v>
      </c>
      <c r="Q5" s="166">
        <f t="shared" si="2"/>
        <v>22</v>
      </c>
      <c r="R5"/>
      <c r="S5" s="26" t="s">
        <v>551</v>
      </c>
      <c r="T5" s="26" t="s">
        <v>650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45842</v>
      </c>
      <c r="C6" s="22"/>
      <c r="D6" s="165">
        <v>7.5</v>
      </c>
      <c r="E6" s="30">
        <v>0.5</v>
      </c>
      <c r="F6" s="30">
        <v>17</v>
      </c>
      <c r="G6" s="166">
        <f t="shared" si="0"/>
        <v>17.5</v>
      </c>
      <c r="H6" s="22"/>
      <c r="I6" s="165">
        <v>15</v>
      </c>
      <c r="J6" s="30">
        <v>8</v>
      </c>
      <c r="K6" s="30">
        <v>13</v>
      </c>
      <c r="L6" s="166">
        <f t="shared" si="1"/>
        <v>21</v>
      </c>
      <c r="M6" s="43"/>
      <c r="N6" s="165">
        <v>15.6</v>
      </c>
      <c r="O6" s="30">
        <v>8.6</v>
      </c>
      <c r="P6" s="30">
        <v>16</v>
      </c>
      <c r="Q6" s="166">
        <f t="shared" si="2"/>
        <v>24.6</v>
      </c>
      <c r="R6"/>
      <c r="S6" s="26" t="s">
        <v>651</v>
      </c>
      <c r="T6" s="31"/>
      <c r="U6" s="32"/>
      <c r="V6" s="31"/>
    </row>
    <row r="7" spans="2:26" ht="16.5" thickTop="1" thickBot="1" x14ac:dyDescent="0.3">
      <c r="B7" s="36">
        <v>45843</v>
      </c>
      <c r="C7" s="22"/>
      <c r="D7" s="165">
        <v>6.5</v>
      </c>
      <c r="E7" s="30">
        <v>0</v>
      </c>
      <c r="F7" s="30">
        <v>18</v>
      </c>
      <c r="G7" s="166">
        <f t="shared" si="0"/>
        <v>18</v>
      </c>
      <c r="H7" s="22"/>
      <c r="I7" s="165">
        <v>9.5</v>
      </c>
      <c r="J7" s="30">
        <v>2.5</v>
      </c>
      <c r="K7" s="30">
        <v>10</v>
      </c>
      <c r="L7" s="166">
        <f t="shared" si="1"/>
        <v>12.5</v>
      </c>
      <c r="M7" s="43"/>
      <c r="N7" s="165">
        <v>9.9</v>
      </c>
      <c r="O7" s="30">
        <v>2.9000000000000004</v>
      </c>
      <c r="P7" s="30">
        <v>8</v>
      </c>
      <c r="Q7" s="166">
        <f t="shared" si="2"/>
        <v>10.9</v>
      </c>
      <c r="R7"/>
      <c r="S7" s="49" t="s">
        <v>653</v>
      </c>
      <c r="T7" s="26" t="s">
        <v>652</v>
      </c>
      <c r="U7" s="32"/>
      <c r="V7" s="31"/>
    </row>
    <row r="8" spans="2:26" ht="16.5" thickTop="1" thickBot="1" x14ac:dyDescent="0.3">
      <c r="B8" s="36">
        <v>45844</v>
      </c>
      <c r="C8" s="22"/>
      <c r="D8" s="165">
        <v>9.5</v>
      </c>
      <c r="E8" s="30">
        <v>2.5</v>
      </c>
      <c r="F8" s="30">
        <v>14</v>
      </c>
      <c r="G8" s="166">
        <f t="shared" si="0"/>
        <v>16.5</v>
      </c>
      <c r="H8" s="22"/>
      <c r="I8" s="165">
        <v>7.5</v>
      </c>
      <c r="J8" s="30">
        <v>0.5</v>
      </c>
      <c r="K8" s="30">
        <v>15</v>
      </c>
      <c r="L8" s="166">
        <f t="shared" si="1"/>
        <v>15.5</v>
      </c>
      <c r="M8" s="43"/>
      <c r="N8" s="165">
        <v>13.5</v>
      </c>
      <c r="O8" s="30">
        <v>6.5</v>
      </c>
      <c r="P8" s="30">
        <v>16</v>
      </c>
      <c r="Q8" s="166">
        <f t="shared" si="2"/>
        <v>22.5</v>
      </c>
      <c r="R8"/>
      <c r="S8" s="26" t="s">
        <v>573</v>
      </c>
      <c r="T8" s="31"/>
      <c r="U8" s="32"/>
      <c r="V8" s="31" t="s">
        <v>279</v>
      </c>
    </row>
    <row r="9" spans="2:26" ht="16.5" thickTop="1" thickBot="1" x14ac:dyDescent="0.3">
      <c r="B9" s="36">
        <v>45845</v>
      </c>
      <c r="C9" s="22"/>
      <c r="D9" s="165">
        <v>6.6</v>
      </c>
      <c r="E9" s="30">
        <v>0</v>
      </c>
      <c r="F9" s="30">
        <v>17</v>
      </c>
      <c r="G9" s="166">
        <f t="shared" si="0"/>
        <v>17</v>
      </c>
      <c r="H9" s="22"/>
      <c r="I9" s="165">
        <v>10.09</v>
      </c>
      <c r="J9" s="30">
        <v>3.09</v>
      </c>
      <c r="K9" s="30">
        <v>15</v>
      </c>
      <c r="L9" s="166">
        <f t="shared" si="1"/>
        <v>18.09</v>
      </c>
      <c r="M9" s="43"/>
      <c r="N9" s="165">
        <v>14.5</v>
      </c>
      <c r="O9" s="30">
        <v>7.5</v>
      </c>
      <c r="P9" s="30">
        <v>20</v>
      </c>
      <c r="Q9" s="166">
        <f t="shared" si="2"/>
        <v>27.5</v>
      </c>
      <c r="R9"/>
      <c r="S9" s="26" t="s">
        <v>655</v>
      </c>
      <c r="T9" s="31"/>
      <c r="U9" s="32"/>
      <c r="V9" s="31" t="s">
        <v>279</v>
      </c>
    </row>
    <row r="10" spans="2:26" ht="16.5" thickTop="1" thickBot="1" x14ac:dyDescent="0.3">
      <c r="B10" s="36">
        <v>45846</v>
      </c>
      <c r="C10" s="22"/>
      <c r="D10" s="165">
        <v>8.1999999999999993</v>
      </c>
      <c r="E10" s="30">
        <v>1.1999999999999993</v>
      </c>
      <c r="F10" s="30">
        <v>17</v>
      </c>
      <c r="G10" s="166">
        <f t="shared" si="0"/>
        <v>18.2</v>
      </c>
      <c r="H10" s="22"/>
      <c r="I10" s="165">
        <v>10.4</v>
      </c>
      <c r="J10" s="30">
        <v>3.4000000000000004</v>
      </c>
      <c r="K10" s="30">
        <v>10</v>
      </c>
      <c r="L10" s="166">
        <f t="shared" si="1"/>
        <v>13.4</v>
      </c>
      <c r="M10" s="43"/>
      <c r="N10" s="165">
        <v>13.1</v>
      </c>
      <c r="O10" s="30">
        <v>6.1</v>
      </c>
      <c r="P10" s="30">
        <v>10</v>
      </c>
      <c r="Q10" s="166">
        <f t="shared" si="2"/>
        <v>16.100000000000001</v>
      </c>
      <c r="R10"/>
      <c r="S10" s="26" t="s">
        <v>551</v>
      </c>
      <c r="T10" s="31" t="s">
        <v>656</v>
      </c>
      <c r="U10" s="32"/>
      <c r="V10" s="31"/>
    </row>
    <row r="11" spans="2:26" ht="16.5" thickTop="1" thickBot="1" x14ac:dyDescent="0.3">
      <c r="B11" s="36">
        <v>45847</v>
      </c>
      <c r="C11" s="22"/>
      <c r="D11" s="165">
        <v>8.5</v>
      </c>
      <c r="E11" s="30">
        <v>1.5</v>
      </c>
      <c r="F11" s="30">
        <v>17</v>
      </c>
      <c r="G11" s="166">
        <f t="shared" si="0"/>
        <v>18.5</v>
      </c>
      <c r="H11" s="22"/>
      <c r="I11" s="165">
        <v>6</v>
      </c>
      <c r="J11" s="30">
        <v>0</v>
      </c>
      <c r="K11" s="30">
        <v>10</v>
      </c>
      <c r="L11" s="166">
        <f t="shared" si="1"/>
        <v>10</v>
      </c>
      <c r="M11" s="43"/>
      <c r="N11" s="165">
        <v>14.2</v>
      </c>
      <c r="O11" s="30">
        <v>7.1999999999999993</v>
      </c>
      <c r="P11" s="30">
        <v>10</v>
      </c>
      <c r="Q11" s="166">
        <f t="shared" si="2"/>
        <v>17.2</v>
      </c>
      <c r="R11"/>
      <c r="S11" s="26" t="s">
        <v>657</v>
      </c>
      <c r="T11" s="31" t="s">
        <v>658</v>
      </c>
      <c r="U11" s="32">
        <v>100</v>
      </c>
      <c r="V11" s="31" t="s">
        <v>279</v>
      </c>
    </row>
    <row r="12" spans="2:26" ht="16.5" thickTop="1" thickBot="1" x14ac:dyDescent="0.3">
      <c r="B12" s="36">
        <v>45848</v>
      </c>
      <c r="C12" s="22"/>
      <c r="D12" s="165">
        <v>9</v>
      </c>
      <c r="E12" s="30">
        <v>2</v>
      </c>
      <c r="F12" s="30">
        <v>17</v>
      </c>
      <c r="G12" s="166">
        <f t="shared" si="0"/>
        <v>19</v>
      </c>
      <c r="H12" s="22"/>
      <c r="I12" s="165">
        <v>13.1</v>
      </c>
      <c r="J12" s="30">
        <v>6.1</v>
      </c>
      <c r="K12" s="30">
        <v>11</v>
      </c>
      <c r="L12" s="166">
        <f t="shared" si="1"/>
        <v>17.100000000000001</v>
      </c>
      <c r="M12" s="43"/>
      <c r="N12" s="165">
        <v>18.399999999999999</v>
      </c>
      <c r="O12" s="30">
        <v>11.399999999999999</v>
      </c>
      <c r="P12" s="30">
        <v>15</v>
      </c>
      <c r="Q12" s="166">
        <f t="shared" si="2"/>
        <v>26.4</v>
      </c>
      <c r="R12"/>
      <c r="S12" s="26" t="s">
        <v>661</v>
      </c>
      <c r="T12" s="31" t="s">
        <v>660</v>
      </c>
      <c r="U12" s="32"/>
      <c r="V12" s="31"/>
    </row>
    <row r="13" spans="2:26" ht="16.5" thickTop="1" thickBot="1" x14ac:dyDescent="0.3">
      <c r="B13" s="36">
        <v>45849</v>
      </c>
      <c r="C13" s="22"/>
      <c r="D13" s="165">
        <v>5.6</v>
      </c>
      <c r="E13" s="30">
        <v>0</v>
      </c>
      <c r="F13" s="30">
        <v>17</v>
      </c>
      <c r="G13" s="166">
        <f t="shared" si="0"/>
        <v>17</v>
      </c>
      <c r="H13" s="22"/>
      <c r="I13" s="165">
        <v>6</v>
      </c>
      <c r="J13" s="30">
        <v>0</v>
      </c>
      <c r="K13" s="30">
        <v>18</v>
      </c>
      <c r="L13" s="166">
        <f t="shared" si="1"/>
        <v>18</v>
      </c>
      <c r="M13" s="43"/>
      <c r="N13" s="165">
        <v>11.8</v>
      </c>
      <c r="O13" s="30">
        <v>5</v>
      </c>
      <c r="P13" s="30">
        <v>22</v>
      </c>
      <c r="Q13" s="166">
        <f t="shared" si="2"/>
        <v>27</v>
      </c>
      <c r="R13"/>
      <c r="S13" s="26" t="s">
        <v>662</v>
      </c>
      <c r="T13" s="31" t="s">
        <v>663</v>
      </c>
      <c r="U13" s="32"/>
      <c r="V13" s="31"/>
    </row>
    <row r="14" spans="2:26" ht="16.5" thickTop="1" thickBot="1" x14ac:dyDescent="0.3">
      <c r="B14" s="36">
        <v>45850</v>
      </c>
      <c r="C14" s="22"/>
      <c r="D14" s="165">
        <v>9.3000000000000007</v>
      </c>
      <c r="E14" s="30">
        <v>2.3000000000000007</v>
      </c>
      <c r="F14" s="30">
        <v>17</v>
      </c>
      <c r="G14" s="166">
        <f t="shared" si="0"/>
        <v>19.3</v>
      </c>
      <c r="H14" s="22"/>
      <c r="I14" s="165">
        <v>5.3</v>
      </c>
      <c r="J14" s="30">
        <v>0</v>
      </c>
      <c r="K14" s="30">
        <v>15</v>
      </c>
      <c r="L14" s="166">
        <f t="shared" si="1"/>
        <v>15</v>
      </c>
      <c r="M14" s="43"/>
      <c r="N14" s="165">
        <v>10.7</v>
      </c>
      <c r="O14" s="30">
        <v>3.6999999999999993</v>
      </c>
      <c r="P14" s="30">
        <v>17</v>
      </c>
      <c r="Q14" s="166">
        <f t="shared" si="2"/>
        <v>20.7</v>
      </c>
      <c r="R14"/>
      <c r="S14" s="200" t="s">
        <v>665</v>
      </c>
      <c r="T14" s="31" t="s">
        <v>656</v>
      </c>
      <c r="U14" s="32"/>
      <c r="V14" s="31" t="s">
        <v>664</v>
      </c>
    </row>
    <row r="15" spans="2:26" ht="16.5" thickTop="1" thickBot="1" x14ac:dyDescent="0.3">
      <c r="B15" s="36">
        <v>45851</v>
      </c>
      <c r="C15" s="22"/>
      <c r="D15" s="165">
        <v>6.9</v>
      </c>
      <c r="E15" s="30">
        <v>0</v>
      </c>
      <c r="F15" s="30">
        <v>17</v>
      </c>
      <c r="G15" s="166">
        <f t="shared" si="0"/>
        <v>17</v>
      </c>
      <c r="H15" s="22"/>
      <c r="I15" s="165">
        <v>1</v>
      </c>
      <c r="J15" s="30">
        <v>0</v>
      </c>
      <c r="K15" s="30">
        <v>14</v>
      </c>
      <c r="L15" s="166">
        <f t="shared" si="1"/>
        <v>14</v>
      </c>
      <c r="M15" s="43"/>
      <c r="N15" s="165">
        <v>7.7</v>
      </c>
      <c r="O15" s="30">
        <v>0.70000000000000018</v>
      </c>
      <c r="P15" s="30">
        <v>24</v>
      </c>
      <c r="Q15" s="166">
        <f t="shared" si="2"/>
        <v>24.7</v>
      </c>
      <c r="R15"/>
      <c r="S15" s="26" t="s">
        <v>669</v>
      </c>
      <c r="T15" s="31" t="s">
        <v>668</v>
      </c>
      <c r="U15" s="55"/>
      <c r="V15" s="54"/>
    </row>
    <row r="16" spans="2:26" ht="16.5" thickTop="1" thickBot="1" x14ac:dyDescent="0.3">
      <c r="B16" s="36">
        <v>45852</v>
      </c>
      <c r="C16" s="22"/>
      <c r="D16" s="165">
        <v>10.9</v>
      </c>
      <c r="E16" s="30">
        <v>3.9000000000000004</v>
      </c>
      <c r="F16" s="30">
        <v>17</v>
      </c>
      <c r="G16" s="166">
        <f t="shared" si="0"/>
        <v>20.9</v>
      </c>
      <c r="H16" s="22"/>
      <c r="I16" s="165">
        <v>13.7</v>
      </c>
      <c r="J16" s="30">
        <v>6.6999999999999993</v>
      </c>
      <c r="K16" s="30">
        <v>18</v>
      </c>
      <c r="L16" s="166">
        <f t="shared" si="1"/>
        <v>24.7</v>
      </c>
      <c r="M16" s="43"/>
      <c r="N16" s="165">
        <v>8.5</v>
      </c>
      <c r="O16" s="30">
        <v>1.5</v>
      </c>
      <c r="P16" s="30">
        <v>10</v>
      </c>
      <c r="Q16" s="166">
        <f t="shared" si="2"/>
        <v>11.5</v>
      </c>
      <c r="R16"/>
      <c r="S16" s="26" t="s">
        <v>670</v>
      </c>
      <c r="T16" s="31" t="s">
        <v>671</v>
      </c>
      <c r="U16" s="75"/>
      <c r="V16" s="80" t="s">
        <v>279</v>
      </c>
    </row>
    <row r="17" spans="2:22" ht="16.5" thickTop="1" thickBot="1" x14ac:dyDescent="0.3">
      <c r="B17" s="36">
        <v>45853</v>
      </c>
      <c r="C17" s="22"/>
      <c r="D17" s="165">
        <v>10.5</v>
      </c>
      <c r="E17" s="30"/>
      <c r="F17" s="30">
        <v>17</v>
      </c>
      <c r="G17" s="166">
        <f t="shared" si="0"/>
        <v>17</v>
      </c>
      <c r="H17" s="22"/>
      <c r="I17" s="165">
        <v>13.2</v>
      </c>
      <c r="J17" s="30">
        <v>7</v>
      </c>
      <c r="K17" s="30">
        <v>19</v>
      </c>
      <c r="L17" s="166">
        <f t="shared" si="1"/>
        <v>26</v>
      </c>
      <c r="M17" s="43"/>
      <c r="N17" s="165">
        <v>9.6999999999999993</v>
      </c>
      <c r="O17" s="30">
        <v>3</v>
      </c>
      <c r="P17" s="30">
        <v>14</v>
      </c>
      <c r="Q17" s="166">
        <f t="shared" si="2"/>
        <v>17</v>
      </c>
      <c r="R17"/>
      <c r="S17" s="26" t="s">
        <v>337</v>
      </c>
      <c r="T17" s="26" t="s">
        <v>676</v>
      </c>
      <c r="U17" s="75"/>
      <c r="V17" s="80"/>
    </row>
    <row r="18" spans="2:22" ht="16.5" thickTop="1" thickBot="1" x14ac:dyDescent="0.3">
      <c r="B18" s="36">
        <v>45854</v>
      </c>
      <c r="C18" s="22"/>
      <c r="D18" s="165">
        <v>9.1300000000000008</v>
      </c>
      <c r="E18" s="30">
        <v>2.1300000000000008</v>
      </c>
      <c r="F18" s="30">
        <v>14</v>
      </c>
      <c r="G18" s="166">
        <f t="shared" si="0"/>
        <v>16.130000000000003</v>
      </c>
      <c r="H18" s="22"/>
      <c r="I18" s="165">
        <v>8.9</v>
      </c>
      <c r="J18" s="30">
        <v>1.9000000000000004</v>
      </c>
      <c r="K18" s="30">
        <v>8</v>
      </c>
      <c r="L18" s="166">
        <f t="shared" si="1"/>
        <v>9.9</v>
      </c>
      <c r="M18" s="43"/>
      <c r="N18" s="165">
        <v>10.9</v>
      </c>
      <c r="O18" s="30">
        <v>3.9000000000000004</v>
      </c>
      <c r="P18" s="30">
        <v>14</v>
      </c>
      <c r="Q18" s="166">
        <f t="shared" si="2"/>
        <v>17.899999999999999</v>
      </c>
      <c r="R18"/>
      <c r="S18" s="26" t="s">
        <v>674</v>
      </c>
      <c r="T18" s="31" t="s">
        <v>675</v>
      </c>
      <c r="U18" s="75"/>
      <c r="V18" s="80" t="s">
        <v>279</v>
      </c>
    </row>
    <row r="19" spans="2:22" ht="16.5" thickTop="1" thickBot="1" x14ac:dyDescent="0.3">
      <c r="B19" s="36">
        <v>45855</v>
      </c>
      <c r="C19" s="22"/>
      <c r="D19" s="165">
        <v>7.3</v>
      </c>
      <c r="E19" s="30">
        <v>0.29999999999999982</v>
      </c>
      <c r="F19" s="30">
        <v>14</v>
      </c>
      <c r="G19" s="166">
        <f>IFERROR(E19+F19,"")</f>
        <v>14.3</v>
      </c>
      <c r="H19" s="22"/>
      <c r="I19" s="165">
        <v>7.4</v>
      </c>
      <c r="J19" s="30">
        <v>0.40000000000000036</v>
      </c>
      <c r="K19" s="30">
        <v>22</v>
      </c>
      <c r="L19" s="166">
        <f t="shared" si="1"/>
        <v>22.4</v>
      </c>
      <c r="M19" s="43"/>
      <c r="N19" s="165">
        <v>9.6999999999999993</v>
      </c>
      <c r="O19" s="30">
        <v>2.6999999999999993</v>
      </c>
      <c r="P19" s="30">
        <v>16</v>
      </c>
      <c r="Q19" s="166">
        <f t="shared" si="2"/>
        <v>18.7</v>
      </c>
      <c r="R19"/>
      <c r="S19" s="26" t="s">
        <v>677</v>
      </c>
      <c r="T19" s="31" t="s">
        <v>679</v>
      </c>
      <c r="U19" s="75"/>
      <c r="V19" s="80" t="s">
        <v>678</v>
      </c>
    </row>
    <row r="20" spans="2:22" ht="16.5" thickTop="1" thickBot="1" x14ac:dyDescent="0.3">
      <c r="B20" s="36">
        <v>45856</v>
      </c>
      <c r="C20" s="22"/>
      <c r="D20" s="165">
        <v>11.9</v>
      </c>
      <c r="E20" s="30">
        <v>4.9000000000000004</v>
      </c>
      <c r="F20" s="30">
        <v>14</v>
      </c>
      <c r="G20" s="166">
        <f t="shared" si="0"/>
        <v>18.899999999999999</v>
      </c>
      <c r="H20" s="22"/>
      <c r="I20" s="165">
        <v>10.5</v>
      </c>
      <c r="J20" s="30">
        <v>3.5</v>
      </c>
      <c r="K20" s="30">
        <v>10</v>
      </c>
      <c r="L20" s="166">
        <f t="shared" si="1"/>
        <v>13.5</v>
      </c>
      <c r="M20" s="43"/>
      <c r="N20" s="165">
        <v>11.8</v>
      </c>
      <c r="O20" s="30">
        <v>4.8000000000000007</v>
      </c>
      <c r="P20" s="30">
        <v>20</v>
      </c>
      <c r="Q20" s="166">
        <f t="shared" si="2"/>
        <v>24.8</v>
      </c>
      <c r="R20"/>
      <c r="S20" s="26" t="s">
        <v>551</v>
      </c>
      <c r="T20" s="31" t="s">
        <v>680</v>
      </c>
      <c r="U20" s="59"/>
      <c r="V20" s="58"/>
    </row>
    <row r="21" spans="2:22" ht="16.5" thickTop="1" thickBot="1" x14ac:dyDescent="0.3">
      <c r="B21" s="36">
        <v>45857</v>
      </c>
      <c r="C21" s="22"/>
      <c r="D21" s="165">
        <v>10</v>
      </c>
      <c r="E21" s="30">
        <v>3</v>
      </c>
      <c r="F21" s="30">
        <v>14</v>
      </c>
      <c r="G21" s="166">
        <f t="shared" si="0"/>
        <v>17</v>
      </c>
      <c r="H21" s="22"/>
      <c r="I21" s="165">
        <v>10.199999999999999</v>
      </c>
      <c r="J21" s="30">
        <v>3.1999999999999993</v>
      </c>
      <c r="K21" s="30">
        <v>10</v>
      </c>
      <c r="L21" s="166">
        <f t="shared" si="1"/>
        <v>13.2</v>
      </c>
      <c r="M21" s="43"/>
      <c r="N21" s="165">
        <v>12.9</v>
      </c>
      <c r="O21" s="30">
        <v>5.9</v>
      </c>
      <c r="P21" s="30">
        <v>20</v>
      </c>
      <c r="Q21" s="166">
        <f t="shared" si="2"/>
        <v>25.9</v>
      </c>
      <c r="R21"/>
      <c r="S21" s="26" t="s">
        <v>666</v>
      </c>
      <c r="T21" s="31" t="s">
        <v>268</v>
      </c>
      <c r="U21" s="32"/>
      <c r="V21" s="31" t="s">
        <v>667</v>
      </c>
    </row>
    <row r="22" spans="2:22" ht="16.5" thickTop="1" thickBot="1" x14ac:dyDescent="0.3">
      <c r="B22" s="36">
        <v>45858</v>
      </c>
      <c r="C22" s="22"/>
      <c r="D22" s="165">
        <v>6</v>
      </c>
      <c r="E22" s="30">
        <v>0</v>
      </c>
      <c r="F22" s="30">
        <v>14</v>
      </c>
      <c r="G22" s="166">
        <f t="shared" si="0"/>
        <v>14</v>
      </c>
      <c r="H22" s="22"/>
      <c r="I22" s="165">
        <v>5.8</v>
      </c>
      <c r="J22" s="30">
        <v>0</v>
      </c>
      <c r="K22" s="30">
        <v>15</v>
      </c>
      <c r="L22" s="166">
        <f t="shared" si="1"/>
        <v>15</v>
      </c>
      <c r="M22" s="43"/>
      <c r="N22" s="165">
        <v>9.6999999999999993</v>
      </c>
      <c r="O22" s="30">
        <v>2.6999999999999993</v>
      </c>
      <c r="P22" s="30">
        <v>14</v>
      </c>
      <c r="Q22" s="166">
        <f t="shared" si="2"/>
        <v>16.7</v>
      </c>
      <c r="R22"/>
      <c r="S22" s="26" t="s">
        <v>681</v>
      </c>
      <c r="T22" s="31" t="s">
        <v>682</v>
      </c>
      <c r="U22" s="32"/>
      <c r="V22" s="31" t="s">
        <v>683</v>
      </c>
    </row>
    <row r="23" spans="2:22" ht="16.5" thickTop="1" thickBot="1" x14ac:dyDescent="0.3">
      <c r="B23" s="36">
        <v>45859</v>
      </c>
      <c r="C23" s="22"/>
      <c r="D23" s="165">
        <v>9.5</v>
      </c>
      <c r="E23" s="30">
        <v>2.5</v>
      </c>
      <c r="F23" s="30">
        <v>17</v>
      </c>
      <c r="G23" s="166">
        <f t="shared" si="0"/>
        <v>19.5</v>
      </c>
      <c r="H23" s="22"/>
      <c r="I23" s="165">
        <v>12.3</v>
      </c>
      <c r="J23" s="30">
        <v>5.3000000000000007</v>
      </c>
      <c r="K23" s="30">
        <v>12</v>
      </c>
      <c r="L23" s="166">
        <f t="shared" si="1"/>
        <v>17.3</v>
      </c>
      <c r="M23" s="43"/>
      <c r="N23" s="165">
        <v>5.9</v>
      </c>
      <c r="O23" s="30">
        <v>0</v>
      </c>
      <c r="P23" s="30">
        <v>20</v>
      </c>
      <c r="Q23" s="166">
        <f t="shared" si="2"/>
        <v>20</v>
      </c>
      <c r="R23"/>
      <c r="S23" s="26" t="s">
        <v>684</v>
      </c>
      <c r="T23" s="31" t="s">
        <v>685</v>
      </c>
      <c r="U23" s="32"/>
      <c r="V23" s="31"/>
    </row>
    <row r="24" spans="2:22" ht="16.5" thickTop="1" thickBot="1" x14ac:dyDescent="0.3">
      <c r="B24" s="36">
        <v>45860</v>
      </c>
      <c r="C24" s="22"/>
      <c r="D24" s="165">
        <v>10.199999999999999</v>
      </c>
      <c r="E24" s="30">
        <v>3.1999999999999993</v>
      </c>
      <c r="F24" s="30">
        <v>17</v>
      </c>
      <c r="G24" s="166">
        <f t="shared" si="0"/>
        <v>20.2</v>
      </c>
      <c r="H24" s="22"/>
      <c r="I24" s="165">
        <v>15</v>
      </c>
      <c r="J24" s="30">
        <v>8</v>
      </c>
      <c r="K24" s="30">
        <v>10</v>
      </c>
      <c r="L24" s="166">
        <f t="shared" si="1"/>
        <v>18</v>
      </c>
      <c r="M24" s="43"/>
      <c r="N24" s="165">
        <v>14.8</v>
      </c>
      <c r="O24" s="30">
        <v>7.8000000000000007</v>
      </c>
      <c r="P24" s="30">
        <v>14</v>
      </c>
      <c r="Q24" s="166">
        <f t="shared" si="2"/>
        <v>21.8</v>
      </c>
      <c r="R24"/>
      <c r="S24" s="26" t="s">
        <v>686</v>
      </c>
      <c r="T24" s="31" t="s">
        <v>656</v>
      </c>
      <c r="U24" s="32"/>
      <c r="V24" s="31"/>
    </row>
    <row r="25" spans="2:22" ht="16.5" thickTop="1" thickBot="1" x14ac:dyDescent="0.3">
      <c r="B25" s="36">
        <v>45861</v>
      </c>
      <c r="C25" s="22"/>
      <c r="D25" s="165">
        <v>9.6999999999999993</v>
      </c>
      <c r="E25" s="30">
        <v>2.6999999999999993</v>
      </c>
      <c r="F25" s="30">
        <v>17</v>
      </c>
      <c r="G25" s="166">
        <f t="shared" si="0"/>
        <v>19.7</v>
      </c>
      <c r="H25" s="22"/>
      <c r="I25" s="165">
        <v>5.4</v>
      </c>
      <c r="J25" s="30">
        <v>0</v>
      </c>
      <c r="K25" s="30">
        <v>14</v>
      </c>
      <c r="L25" s="166">
        <f t="shared" si="1"/>
        <v>14</v>
      </c>
      <c r="M25" s="43"/>
      <c r="N25" s="165">
        <v>6.7</v>
      </c>
      <c r="O25" s="30">
        <v>0</v>
      </c>
      <c r="P25" s="30">
        <v>25</v>
      </c>
      <c r="Q25" s="166">
        <f t="shared" si="2"/>
        <v>25</v>
      </c>
      <c r="R25"/>
      <c r="S25" s="26" t="s">
        <v>687</v>
      </c>
      <c r="T25" s="31" t="s">
        <v>688</v>
      </c>
      <c r="U25" s="32"/>
      <c r="V25" s="31"/>
    </row>
    <row r="26" spans="2:22" ht="16.5" thickTop="1" thickBot="1" x14ac:dyDescent="0.3">
      <c r="B26" s="36">
        <v>45862</v>
      </c>
      <c r="C26" s="22"/>
      <c r="D26" s="165">
        <v>8</v>
      </c>
      <c r="E26" s="30">
        <v>1.1999999999999993</v>
      </c>
      <c r="F26" s="30">
        <v>17</v>
      </c>
      <c r="G26" s="166">
        <f t="shared" si="0"/>
        <v>18.2</v>
      </c>
      <c r="H26" s="22"/>
      <c r="I26" s="165">
        <v>12.9</v>
      </c>
      <c r="J26" s="30">
        <v>6</v>
      </c>
      <c r="K26" s="30">
        <v>14</v>
      </c>
      <c r="L26" s="166">
        <f t="shared" si="1"/>
        <v>20</v>
      </c>
      <c r="M26" s="43"/>
      <c r="N26" s="165">
        <v>13.6</v>
      </c>
      <c r="O26" s="30">
        <v>6</v>
      </c>
      <c r="P26" s="30">
        <v>25</v>
      </c>
      <c r="Q26" s="166">
        <f t="shared" si="2"/>
        <v>31</v>
      </c>
      <c r="R26"/>
      <c r="S26" s="26" t="s">
        <v>689</v>
      </c>
      <c r="T26" s="31" t="s">
        <v>690</v>
      </c>
      <c r="U26" s="32"/>
      <c r="V26" s="31"/>
    </row>
    <row r="27" spans="2:22" ht="16.5" thickTop="1" thickBot="1" x14ac:dyDescent="0.3">
      <c r="B27" s="36">
        <v>45863</v>
      </c>
      <c r="C27" s="22"/>
      <c r="D27" s="165">
        <v>8.6999999999999993</v>
      </c>
      <c r="E27" s="30">
        <v>1.6999999999999993</v>
      </c>
      <c r="F27" s="30"/>
      <c r="G27" s="166">
        <f t="shared" si="0"/>
        <v>1.6999999999999993</v>
      </c>
      <c r="H27" s="22"/>
      <c r="I27" s="165">
        <v>13.8</v>
      </c>
      <c r="J27" s="30">
        <v>6.8000000000000007</v>
      </c>
      <c r="K27" s="30"/>
      <c r="L27" s="166">
        <f t="shared" si="1"/>
        <v>6.8000000000000007</v>
      </c>
      <c r="M27" s="43"/>
      <c r="N27" s="165">
        <v>8</v>
      </c>
      <c r="O27" s="30">
        <v>1</v>
      </c>
      <c r="P27" s="30">
        <v>14</v>
      </c>
      <c r="Q27" s="166">
        <f t="shared" si="2"/>
        <v>15</v>
      </c>
      <c r="R27"/>
      <c r="S27" s="26" t="s">
        <v>691</v>
      </c>
      <c r="T27" s="31" t="s">
        <v>692</v>
      </c>
      <c r="U27" s="32"/>
      <c r="V27" s="31"/>
    </row>
    <row r="28" spans="2:22" ht="16.5" thickTop="1" thickBot="1" x14ac:dyDescent="0.3">
      <c r="B28" s="36">
        <v>45864</v>
      </c>
      <c r="C28" s="22"/>
      <c r="D28" s="165">
        <v>8.5</v>
      </c>
      <c r="E28" s="30">
        <v>2</v>
      </c>
      <c r="F28" s="30">
        <v>17</v>
      </c>
      <c r="G28" s="166">
        <f t="shared" si="0"/>
        <v>19</v>
      </c>
      <c r="H28" s="22"/>
      <c r="I28" s="165">
        <v>12.2</v>
      </c>
      <c r="J28" s="30">
        <v>5</v>
      </c>
      <c r="K28" s="30">
        <v>14</v>
      </c>
      <c r="L28" s="166">
        <f t="shared" si="1"/>
        <v>19</v>
      </c>
      <c r="M28" s="43"/>
      <c r="N28" s="165">
        <v>14</v>
      </c>
      <c r="O28" s="30">
        <v>7</v>
      </c>
      <c r="P28" s="30">
        <v>16</v>
      </c>
      <c r="Q28" s="166">
        <f t="shared" si="2"/>
        <v>23</v>
      </c>
      <c r="R28"/>
      <c r="S28" s="26" t="s">
        <v>693</v>
      </c>
      <c r="T28" s="31" t="s">
        <v>695</v>
      </c>
      <c r="U28" s="32"/>
      <c r="V28" s="31"/>
    </row>
    <row r="29" spans="2:22" ht="16.5" thickTop="1" thickBot="1" x14ac:dyDescent="0.3">
      <c r="B29" s="36">
        <v>45865</v>
      </c>
      <c r="C29" s="22"/>
      <c r="D29" s="165">
        <v>10</v>
      </c>
      <c r="E29" s="30">
        <v>3</v>
      </c>
      <c r="F29" s="30">
        <v>17</v>
      </c>
      <c r="G29" s="166">
        <f t="shared" si="0"/>
        <v>20</v>
      </c>
      <c r="H29" s="22"/>
      <c r="I29" s="165">
        <v>8</v>
      </c>
      <c r="J29" s="30">
        <v>1</v>
      </c>
      <c r="K29" s="30">
        <v>18</v>
      </c>
      <c r="L29" s="166">
        <f t="shared" si="1"/>
        <v>19</v>
      </c>
      <c r="M29" s="43"/>
      <c r="N29" s="165">
        <v>9.1999999999999993</v>
      </c>
      <c r="O29" s="30">
        <v>2.1999999999999993</v>
      </c>
      <c r="P29" s="30">
        <v>17</v>
      </c>
      <c r="Q29" s="166">
        <f t="shared" si="2"/>
        <v>19.2</v>
      </c>
      <c r="R29"/>
      <c r="S29" s="26" t="s">
        <v>696</v>
      </c>
      <c r="T29" s="31" t="s">
        <v>697</v>
      </c>
      <c r="U29" s="32"/>
      <c r="V29" s="31" t="s">
        <v>698</v>
      </c>
    </row>
    <row r="30" spans="2:22" ht="16.5" thickTop="1" thickBot="1" x14ac:dyDescent="0.3">
      <c r="B30" s="36">
        <v>45866</v>
      </c>
      <c r="C30" s="22"/>
      <c r="D30" s="165"/>
      <c r="E30" s="30">
        <v>0</v>
      </c>
      <c r="F30" s="30"/>
      <c r="G30" s="166">
        <f t="shared" si="0"/>
        <v>0</v>
      </c>
      <c r="H30" s="22"/>
      <c r="I30" s="165"/>
      <c r="J30" s="30">
        <v>0</v>
      </c>
      <c r="K30" s="30"/>
      <c r="L30" s="166">
        <f t="shared" si="1"/>
        <v>0</v>
      </c>
      <c r="M30" s="43"/>
      <c r="N30" s="165"/>
      <c r="O30" s="30">
        <v>0</v>
      </c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45867</v>
      </c>
      <c r="C31" s="22"/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R31"/>
      <c r="S31" s="26"/>
      <c r="T31" s="31"/>
      <c r="U31" s="32"/>
      <c r="V31" s="31"/>
    </row>
    <row r="32" spans="2:22" ht="16.5" thickTop="1" thickBot="1" x14ac:dyDescent="0.3">
      <c r="B32" s="36">
        <v>45868</v>
      </c>
      <c r="C32" s="22"/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R32"/>
      <c r="S32" s="26"/>
      <c r="T32" s="31"/>
      <c r="U32" s="32"/>
      <c r="V32" s="31"/>
    </row>
    <row r="33" spans="2:22" ht="15.75" thickTop="1" x14ac:dyDescent="0.25">
      <c r="B33" s="36">
        <v>45869</v>
      </c>
      <c r="C33" s="22"/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R33"/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8" priority="1">
      <formula>WEEKDAY(B3,2)=7</formula>
    </cfRule>
  </conditionalFormatting>
  <hyperlinks>
    <hyperlink ref="U1" location="Saisies!A1" display="Retour Saisie" xr:uid="{64F9266F-77C4-4D52-8876-B2790B1BB1E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D5CF-0DB6-9E4F-8AD1-00A3DDC25813}">
  <sheetPr codeName="Feuil3"/>
  <dimension ref="A1"/>
  <sheetViews>
    <sheetView zoomScaleNormal="100" zoomScaleSheetLayoutView="100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Z34"/>
  <sheetViews>
    <sheetView topLeftCell="V26" workbookViewId="0">
      <selection activeCell="V29" sqref="V29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1:26" ht="36.75" thickBot="1" x14ac:dyDescent="0.6">
      <c r="A1">
        <v>7.5</v>
      </c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1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1:26" ht="16.5" customHeight="1" thickTop="1" thickBot="1" x14ac:dyDescent="0.3">
      <c r="B3" s="36">
        <v>45809</v>
      </c>
      <c r="C3" s="22"/>
      <c r="D3" s="165"/>
      <c r="E3" s="30"/>
      <c r="F3" s="30"/>
      <c r="G3" s="164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1:26" s="5" customFormat="1" ht="16.5" thickTop="1" thickBot="1" x14ac:dyDescent="0.3">
      <c r="B4" s="36">
        <v>45810</v>
      </c>
      <c r="C4" s="22"/>
      <c r="D4" s="165">
        <v>10.5</v>
      </c>
      <c r="E4" s="30">
        <v>2.5</v>
      </c>
      <c r="F4" s="30">
        <v>24</v>
      </c>
      <c r="G4" s="164">
        <f t="shared" ref="G4:G33" si="0">IFERROR(E4+F4,"")</f>
        <v>26.5</v>
      </c>
      <c r="H4" s="22"/>
      <c r="I4" s="165">
        <v>10</v>
      </c>
      <c r="J4" s="30">
        <v>2</v>
      </c>
      <c r="K4" s="30">
        <v>14</v>
      </c>
      <c r="L4" s="166">
        <f t="shared" ref="L4:L33" si="1">IFERROR(J4+K4,"")</f>
        <v>16</v>
      </c>
      <c r="M4" s="43"/>
      <c r="N4" s="165">
        <v>11.6</v>
      </c>
      <c r="O4" s="30">
        <v>4</v>
      </c>
      <c r="P4" s="30">
        <v>28</v>
      </c>
      <c r="Q4" s="166">
        <f t="shared" ref="Q4:Q33" si="2">IFERROR(O4+P4,"")</f>
        <v>32</v>
      </c>
      <c r="R4"/>
      <c r="S4" s="26" t="s">
        <v>574</v>
      </c>
      <c r="T4" s="31" t="s">
        <v>569</v>
      </c>
      <c r="U4" s="32">
        <v>98</v>
      </c>
      <c r="V4" s="31" t="s">
        <v>576</v>
      </c>
      <c r="W4" s="3"/>
      <c r="X4" s="3"/>
      <c r="Y4" s="1"/>
      <c r="Z4"/>
    </row>
    <row r="5" spans="1:26" s="5" customFormat="1" ht="16.5" thickTop="1" thickBot="1" x14ac:dyDescent="0.3">
      <c r="B5" s="36">
        <v>45811</v>
      </c>
      <c r="C5" s="22"/>
      <c r="D5" s="165">
        <v>7.5</v>
      </c>
      <c r="E5" s="30">
        <v>0</v>
      </c>
      <c r="F5" s="30">
        <v>21</v>
      </c>
      <c r="G5" s="164">
        <f t="shared" si="0"/>
        <v>21</v>
      </c>
      <c r="H5" s="22"/>
      <c r="I5" s="165">
        <v>6.5</v>
      </c>
      <c r="J5" s="30">
        <v>0</v>
      </c>
      <c r="K5" s="30">
        <v>16</v>
      </c>
      <c r="L5" s="166">
        <f t="shared" si="1"/>
        <v>16</v>
      </c>
      <c r="M5" s="43"/>
      <c r="N5" s="165">
        <v>9.5</v>
      </c>
      <c r="O5" s="30">
        <v>4</v>
      </c>
      <c r="P5" s="30">
        <v>13</v>
      </c>
      <c r="Q5" s="166">
        <f t="shared" si="2"/>
        <v>17</v>
      </c>
      <c r="R5"/>
      <c r="S5" s="26" t="s">
        <v>292</v>
      </c>
      <c r="T5" s="31" t="s">
        <v>586</v>
      </c>
      <c r="U5" s="32"/>
      <c r="V5" s="31"/>
      <c r="W5" s="3"/>
      <c r="X5" s="3"/>
      <c r="Y5" s="1"/>
      <c r="Z5"/>
    </row>
    <row r="6" spans="1:26" ht="16.5" thickTop="1" thickBot="1" x14ac:dyDescent="0.3">
      <c r="B6" s="36">
        <v>45812</v>
      </c>
      <c r="C6" s="22"/>
      <c r="D6" s="165">
        <v>7.7</v>
      </c>
      <c r="E6" s="30">
        <v>0</v>
      </c>
      <c r="F6" s="30">
        <v>21</v>
      </c>
      <c r="G6" s="164">
        <f t="shared" si="0"/>
        <v>21</v>
      </c>
      <c r="H6" s="22"/>
      <c r="I6" s="165">
        <v>5.2</v>
      </c>
      <c r="J6" s="30">
        <v>0</v>
      </c>
      <c r="K6" s="30">
        <v>21</v>
      </c>
      <c r="L6" s="166">
        <f t="shared" si="1"/>
        <v>21</v>
      </c>
      <c r="M6" s="43"/>
      <c r="N6" s="165">
        <v>8.3000000000000007</v>
      </c>
      <c r="O6" s="30">
        <v>3.3200000000000003</v>
      </c>
      <c r="P6" s="30">
        <v>10</v>
      </c>
      <c r="Q6" s="166">
        <f t="shared" si="2"/>
        <v>13.32</v>
      </c>
      <c r="R6"/>
      <c r="S6" s="26" t="s">
        <v>584</v>
      </c>
      <c r="T6" s="31" t="s">
        <v>585</v>
      </c>
      <c r="U6" s="32">
        <v>98</v>
      </c>
      <c r="V6" s="31"/>
    </row>
    <row r="7" spans="1:26" ht="16.5" thickTop="1" thickBot="1" x14ac:dyDescent="0.3">
      <c r="B7" s="36">
        <v>45813</v>
      </c>
      <c r="C7" s="22"/>
      <c r="D7" s="165">
        <v>5.7</v>
      </c>
      <c r="E7" s="30">
        <v>0</v>
      </c>
      <c r="F7" s="30">
        <v>16</v>
      </c>
      <c r="G7" s="164">
        <f t="shared" si="0"/>
        <v>16</v>
      </c>
      <c r="H7" s="22"/>
      <c r="I7" s="165">
        <v>5</v>
      </c>
      <c r="J7" s="30">
        <v>0</v>
      </c>
      <c r="K7" s="30">
        <v>17</v>
      </c>
      <c r="L7" s="166">
        <f t="shared" si="1"/>
        <v>17</v>
      </c>
      <c r="M7" s="43"/>
      <c r="N7" s="165">
        <v>8.1999999999999993</v>
      </c>
      <c r="O7" s="30">
        <v>3</v>
      </c>
      <c r="P7" s="30">
        <v>17</v>
      </c>
      <c r="Q7" s="166">
        <f t="shared" si="2"/>
        <v>20</v>
      </c>
      <c r="R7"/>
      <c r="S7" s="26" t="s">
        <v>588</v>
      </c>
      <c r="T7" s="31" t="s">
        <v>591</v>
      </c>
      <c r="U7" s="32"/>
      <c r="V7" s="31"/>
    </row>
    <row r="8" spans="1:26" ht="16.5" thickTop="1" thickBot="1" x14ac:dyDescent="0.3">
      <c r="B8" s="36">
        <v>45814</v>
      </c>
      <c r="C8" s="22"/>
      <c r="D8" s="165">
        <v>5.0999999999999996</v>
      </c>
      <c r="E8" s="30">
        <v>0</v>
      </c>
      <c r="F8" s="30">
        <v>17</v>
      </c>
      <c r="G8" s="164">
        <f t="shared" si="0"/>
        <v>17</v>
      </c>
      <c r="H8" s="22"/>
      <c r="I8" s="165">
        <v>5.4</v>
      </c>
      <c r="J8" s="30">
        <v>0</v>
      </c>
      <c r="K8" s="30">
        <v>15</v>
      </c>
      <c r="L8" s="166">
        <f t="shared" si="1"/>
        <v>15</v>
      </c>
      <c r="M8" s="43"/>
      <c r="N8" s="165">
        <v>11.6</v>
      </c>
      <c r="O8" s="30">
        <v>4.6399999999999997</v>
      </c>
      <c r="P8" s="30">
        <v>15</v>
      </c>
      <c r="Q8" s="166">
        <f t="shared" si="2"/>
        <v>19.64</v>
      </c>
      <c r="R8"/>
      <c r="S8" s="26" t="s">
        <v>594</v>
      </c>
      <c r="T8" s="31" t="s">
        <v>291</v>
      </c>
      <c r="U8" s="32"/>
      <c r="V8" s="31"/>
    </row>
    <row r="9" spans="1:26" ht="16.5" thickTop="1" thickBot="1" x14ac:dyDescent="0.3">
      <c r="B9" s="36">
        <v>45815</v>
      </c>
      <c r="C9" s="22"/>
      <c r="D9" s="165">
        <v>8.8000000000000007</v>
      </c>
      <c r="E9" s="30">
        <v>1.8000000000000007</v>
      </c>
      <c r="F9" s="30">
        <v>16</v>
      </c>
      <c r="G9" s="164">
        <f t="shared" si="0"/>
        <v>17.8</v>
      </c>
      <c r="H9" s="22"/>
      <c r="I9" s="165">
        <v>6.7</v>
      </c>
      <c r="J9" s="30">
        <v>0</v>
      </c>
      <c r="K9" s="30">
        <v>10</v>
      </c>
      <c r="L9" s="166">
        <f t="shared" si="1"/>
        <v>10</v>
      </c>
      <c r="M9" s="43"/>
      <c r="N9" s="165">
        <v>11.7</v>
      </c>
      <c r="O9" s="30">
        <v>4.6999999999999993</v>
      </c>
      <c r="P9" s="30">
        <v>23</v>
      </c>
      <c r="Q9" s="166">
        <f t="shared" si="2"/>
        <v>27.7</v>
      </c>
      <c r="R9"/>
      <c r="S9" s="26" t="s">
        <v>599</v>
      </c>
      <c r="T9" s="31" t="s">
        <v>600</v>
      </c>
      <c r="U9" s="32"/>
      <c r="V9" s="31"/>
    </row>
    <row r="10" spans="1:26" ht="16.5" thickTop="1" thickBot="1" x14ac:dyDescent="0.3">
      <c r="B10" s="36">
        <v>45816</v>
      </c>
      <c r="C10" s="22"/>
      <c r="D10" s="165">
        <v>6.5</v>
      </c>
      <c r="E10" s="30">
        <v>0</v>
      </c>
      <c r="F10" s="30">
        <v>15</v>
      </c>
      <c r="G10" s="164">
        <f t="shared" si="0"/>
        <v>15</v>
      </c>
      <c r="H10" s="22"/>
      <c r="I10" s="165">
        <v>8.6999999999999993</v>
      </c>
      <c r="J10" s="30">
        <v>1.6999999999999993</v>
      </c>
      <c r="K10" s="30">
        <v>20</v>
      </c>
      <c r="L10" s="166">
        <f t="shared" si="1"/>
        <v>21.7</v>
      </c>
      <c r="M10" s="43"/>
      <c r="N10" s="165">
        <v>11</v>
      </c>
      <c r="O10" s="30">
        <v>4</v>
      </c>
      <c r="P10" s="30">
        <v>15</v>
      </c>
      <c r="Q10" s="166">
        <f t="shared" si="2"/>
        <v>19</v>
      </c>
      <c r="R10"/>
      <c r="S10" s="26" t="s">
        <v>603</v>
      </c>
      <c r="T10" s="31" t="s">
        <v>604</v>
      </c>
      <c r="U10" s="32"/>
      <c r="V10" s="31" t="s">
        <v>601</v>
      </c>
    </row>
    <row r="11" spans="1:26" ht="16.5" thickTop="1" thickBot="1" x14ac:dyDescent="0.3">
      <c r="B11" s="36">
        <v>45817</v>
      </c>
      <c r="C11" s="22"/>
      <c r="D11" s="165">
        <v>6.9</v>
      </c>
      <c r="E11" s="30">
        <v>0</v>
      </c>
      <c r="F11" s="30">
        <v>17</v>
      </c>
      <c r="G11" s="164">
        <f t="shared" si="0"/>
        <v>17</v>
      </c>
      <c r="H11" s="22"/>
      <c r="I11" s="165">
        <v>9.1</v>
      </c>
      <c r="J11" s="30">
        <v>2.0999999999999996</v>
      </c>
      <c r="K11" s="30">
        <v>19</v>
      </c>
      <c r="L11" s="166">
        <f t="shared" si="1"/>
        <v>21.1</v>
      </c>
      <c r="M11" s="43"/>
      <c r="N11" s="165">
        <v>7.2</v>
      </c>
      <c r="O11" s="30">
        <v>0.20000000000000018</v>
      </c>
      <c r="P11" s="30">
        <v>15</v>
      </c>
      <c r="Q11" s="166">
        <f t="shared" si="2"/>
        <v>15.2</v>
      </c>
      <c r="R11"/>
      <c r="S11" s="26" t="s">
        <v>605</v>
      </c>
      <c r="T11" s="31" t="s">
        <v>606</v>
      </c>
      <c r="U11" s="32"/>
      <c r="V11" s="31" t="s">
        <v>602</v>
      </c>
    </row>
    <row r="12" spans="1:26" ht="16.5" thickTop="1" thickBot="1" x14ac:dyDescent="0.3">
      <c r="B12" s="36">
        <v>45818</v>
      </c>
      <c r="C12" s="22"/>
      <c r="D12" s="165">
        <v>5.8</v>
      </c>
      <c r="E12" s="182">
        <v>0</v>
      </c>
      <c r="F12" s="30">
        <v>17</v>
      </c>
      <c r="G12" s="164">
        <f t="shared" si="0"/>
        <v>17</v>
      </c>
      <c r="H12" s="22"/>
      <c r="I12" s="165">
        <v>5.5</v>
      </c>
      <c r="J12" s="30"/>
      <c r="K12" s="30">
        <v>16</v>
      </c>
      <c r="L12" s="166">
        <f t="shared" si="1"/>
        <v>16</v>
      </c>
      <c r="M12" s="43"/>
      <c r="N12" s="165">
        <v>9.1</v>
      </c>
      <c r="O12" s="30">
        <v>2.0999999999999996</v>
      </c>
      <c r="P12" s="30">
        <v>20</v>
      </c>
      <c r="Q12" s="166">
        <f t="shared" si="2"/>
        <v>22.1</v>
      </c>
      <c r="R12"/>
      <c r="S12" s="26" t="s">
        <v>607</v>
      </c>
      <c r="T12" s="31" t="s">
        <v>608</v>
      </c>
      <c r="U12" s="32"/>
      <c r="V12" s="31"/>
    </row>
    <row r="13" spans="1:26" ht="16.5" thickTop="1" thickBot="1" x14ac:dyDescent="0.3">
      <c r="B13" s="36">
        <v>45819</v>
      </c>
      <c r="C13" s="22"/>
      <c r="D13" s="165">
        <v>8.1999999999999993</v>
      </c>
      <c r="E13" s="30">
        <v>1.1999999999999993</v>
      </c>
      <c r="F13" s="30">
        <v>17</v>
      </c>
      <c r="G13" s="164">
        <f t="shared" si="0"/>
        <v>18.2</v>
      </c>
      <c r="H13" s="22"/>
      <c r="I13" s="165">
        <v>10.5</v>
      </c>
      <c r="J13" s="30">
        <v>3.5</v>
      </c>
      <c r="K13" s="30">
        <v>17</v>
      </c>
      <c r="L13" s="166">
        <f t="shared" si="1"/>
        <v>20.5</v>
      </c>
      <c r="M13" s="43"/>
      <c r="N13" s="165">
        <v>10.199999999999999</v>
      </c>
      <c r="O13" s="30">
        <v>3.1999999999999993</v>
      </c>
      <c r="P13" s="30">
        <v>11</v>
      </c>
      <c r="Q13" s="166">
        <f>IFERROR(O13+P13,"")</f>
        <v>14.2</v>
      </c>
      <c r="R13"/>
      <c r="S13" s="26" t="s">
        <v>611</v>
      </c>
      <c r="T13" s="31" t="s">
        <v>610</v>
      </c>
      <c r="U13" s="32"/>
      <c r="V13" s="31" t="s">
        <v>609</v>
      </c>
    </row>
    <row r="14" spans="1:26" ht="16.5" thickTop="1" thickBot="1" x14ac:dyDescent="0.3">
      <c r="B14" s="36">
        <v>45820</v>
      </c>
      <c r="C14" s="22"/>
      <c r="D14" s="165">
        <v>8</v>
      </c>
      <c r="E14" s="30">
        <v>1</v>
      </c>
      <c r="F14" s="30">
        <v>17</v>
      </c>
      <c r="G14" s="164">
        <f t="shared" si="0"/>
        <v>18</v>
      </c>
      <c r="H14" s="22"/>
      <c r="I14" s="165">
        <v>6.4</v>
      </c>
      <c r="J14" s="30">
        <v>0</v>
      </c>
      <c r="K14" s="30">
        <v>25</v>
      </c>
      <c r="L14" s="166">
        <f t="shared" si="1"/>
        <v>25</v>
      </c>
      <c r="M14" s="43"/>
      <c r="N14" s="165">
        <v>10.4</v>
      </c>
      <c r="O14" s="30">
        <v>3.4000000000000004</v>
      </c>
      <c r="P14" s="30">
        <v>17</v>
      </c>
      <c r="Q14" s="166">
        <f t="shared" si="2"/>
        <v>20.399999999999999</v>
      </c>
      <c r="R14"/>
      <c r="S14" s="26" t="s">
        <v>529</v>
      </c>
      <c r="T14" s="31" t="s">
        <v>612</v>
      </c>
      <c r="U14" s="32"/>
      <c r="V14" s="31"/>
    </row>
    <row r="15" spans="1:26" ht="16.5" thickTop="1" thickBot="1" x14ac:dyDescent="0.3">
      <c r="B15" s="36">
        <v>45821</v>
      </c>
      <c r="C15" s="22"/>
      <c r="D15" s="165">
        <v>11.8</v>
      </c>
      <c r="E15" s="30">
        <v>4.8000000000000007</v>
      </c>
      <c r="F15" s="30">
        <v>17</v>
      </c>
      <c r="G15" s="164">
        <f t="shared" si="0"/>
        <v>21.8</v>
      </c>
      <c r="H15" s="22"/>
      <c r="I15" s="165">
        <v>4.8</v>
      </c>
      <c r="J15" s="30">
        <v>0</v>
      </c>
      <c r="K15" s="30">
        <v>10</v>
      </c>
      <c r="L15" s="166">
        <f t="shared" si="1"/>
        <v>10</v>
      </c>
      <c r="M15" s="43"/>
      <c r="N15" s="165">
        <v>16.600000000000001</v>
      </c>
      <c r="O15" s="30">
        <v>9.6000000000000014</v>
      </c>
      <c r="P15" s="30"/>
      <c r="Q15" s="166">
        <f t="shared" si="2"/>
        <v>9.6000000000000014</v>
      </c>
      <c r="R15"/>
      <c r="S15" s="26" t="s">
        <v>403</v>
      </c>
      <c r="T15" s="31" t="s">
        <v>613</v>
      </c>
      <c r="U15" s="55"/>
      <c r="V15" s="54"/>
    </row>
    <row r="16" spans="1:26" ht="16.5" thickTop="1" thickBot="1" x14ac:dyDescent="0.3">
      <c r="B16" s="36">
        <v>45822</v>
      </c>
      <c r="C16" s="22"/>
      <c r="D16" s="165">
        <v>11.8</v>
      </c>
      <c r="E16" s="30">
        <v>5</v>
      </c>
      <c r="F16" s="30">
        <v>17</v>
      </c>
      <c r="G16" s="164">
        <f t="shared" si="0"/>
        <v>22</v>
      </c>
      <c r="H16" s="22"/>
      <c r="I16" s="165">
        <v>5.5</v>
      </c>
      <c r="J16" s="30"/>
      <c r="K16" s="30">
        <v>22</v>
      </c>
      <c r="L16" s="166">
        <f t="shared" si="1"/>
        <v>22</v>
      </c>
      <c r="M16" s="43"/>
      <c r="N16" s="165">
        <v>11.6</v>
      </c>
      <c r="O16" s="30">
        <v>5</v>
      </c>
      <c r="P16" s="30">
        <v>17</v>
      </c>
      <c r="Q16" s="166">
        <f t="shared" si="2"/>
        <v>22</v>
      </c>
      <c r="R16"/>
      <c r="S16" s="26" t="s">
        <v>613</v>
      </c>
      <c r="T16" s="31" t="s">
        <v>614</v>
      </c>
      <c r="U16" s="75"/>
      <c r="V16" s="80"/>
    </row>
    <row r="17" spans="2:22" ht="16.5" thickTop="1" thickBot="1" x14ac:dyDescent="0.3">
      <c r="B17" s="36">
        <v>45823</v>
      </c>
      <c r="C17" s="22"/>
      <c r="D17" s="165">
        <v>9.9</v>
      </c>
      <c r="E17" s="30">
        <v>2.9000000000000004</v>
      </c>
      <c r="F17" s="30">
        <v>17</v>
      </c>
      <c r="G17" s="164">
        <f t="shared" si="0"/>
        <v>19.899999999999999</v>
      </c>
      <c r="H17" s="22"/>
      <c r="I17" s="165">
        <v>5.3</v>
      </c>
      <c r="J17" s="30">
        <v>0</v>
      </c>
      <c r="K17" s="30">
        <v>25</v>
      </c>
      <c r="L17" s="166">
        <f t="shared" si="1"/>
        <v>25</v>
      </c>
      <c r="M17" s="43"/>
      <c r="N17" s="165">
        <v>9.1999999999999993</v>
      </c>
      <c r="O17" s="30">
        <v>2.1999999999999993</v>
      </c>
      <c r="P17" s="30">
        <v>17</v>
      </c>
      <c r="Q17" s="166">
        <f t="shared" si="2"/>
        <v>19.2</v>
      </c>
      <c r="R17"/>
      <c r="S17" s="26" t="s">
        <v>615</v>
      </c>
      <c r="T17" s="31" t="s">
        <v>519</v>
      </c>
      <c r="U17" s="75"/>
      <c r="V17" s="80"/>
    </row>
    <row r="18" spans="2:22" ht="16.5" thickTop="1" thickBot="1" x14ac:dyDescent="0.3">
      <c r="B18" s="36">
        <v>45824</v>
      </c>
      <c r="C18" s="22"/>
      <c r="D18" s="165">
        <v>9.9</v>
      </c>
      <c r="E18" s="30">
        <v>2.9000000000000004</v>
      </c>
      <c r="F18" s="30">
        <v>17</v>
      </c>
      <c r="G18" s="164">
        <f t="shared" si="0"/>
        <v>19.899999999999999</v>
      </c>
      <c r="H18" s="22"/>
      <c r="I18" s="165">
        <v>7.4</v>
      </c>
      <c r="J18" s="30">
        <v>0.40000000000000036</v>
      </c>
      <c r="K18" s="30">
        <v>17</v>
      </c>
      <c r="L18" s="166">
        <f t="shared" si="1"/>
        <v>17.399999999999999</v>
      </c>
      <c r="M18" s="43"/>
      <c r="N18" s="165">
        <v>10</v>
      </c>
      <c r="O18" s="30">
        <v>3</v>
      </c>
      <c r="P18" s="30">
        <v>15</v>
      </c>
      <c r="Q18" s="166">
        <f t="shared" si="2"/>
        <v>18</v>
      </c>
      <c r="R18"/>
      <c r="S18" s="26" t="s">
        <v>616</v>
      </c>
      <c r="T18" s="31" t="s">
        <v>617</v>
      </c>
      <c r="U18" s="75"/>
      <c r="V18" s="80"/>
    </row>
    <row r="19" spans="2:22" ht="16.5" thickTop="1" thickBot="1" x14ac:dyDescent="0.3">
      <c r="B19" s="36">
        <v>45825</v>
      </c>
      <c r="C19" s="22"/>
      <c r="D19" s="165">
        <v>13.3</v>
      </c>
      <c r="E19" s="30">
        <v>6.3000000000000007</v>
      </c>
      <c r="F19" s="30">
        <v>17</v>
      </c>
      <c r="G19" s="164">
        <f t="shared" si="0"/>
        <v>23.3</v>
      </c>
      <c r="H19" s="22"/>
      <c r="I19" s="165">
        <v>12</v>
      </c>
      <c r="J19" s="30">
        <v>5</v>
      </c>
      <c r="K19" s="30">
        <v>18</v>
      </c>
      <c r="L19" s="166">
        <f t="shared" si="1"/>
        <v>23</v>
      </c>
      <c r="M19" s="43"/>
      <c r="N19" s="165">
        <v>14.7</v>
      </c>
      <c r="O19" s="30">
        <v>7.6999999999999993</v>
      </c>
      <c r="P19" s="30">
        <v>20</v>
      </c>
      <c r="Q19" s="166">
        <f t="shared" si="2"/>
        <v>27.7</v>
      </c>
      <c r="R19"/>
      <c r="S19" s="26" t="s">
        <v>619</v>
      </c>
      <c r="T19" s="31" t="s">
        <v>618</v>
      </c>
      <c r="U19" s="75"/>
      <c r="V19" s="80"/>
    </row>
    <row r="20" spans="2:22" ht="16.5" thickTop="1" thickBot="1" x14ac:dyDescent="0.3">
      <c r="B20" s="36">
        <v>45826</v>
      </c>
      <c r="C20" s="22"/>
      <c r="D20" s="165">
        <v>7.9</v>
      </c>
      <c r="E20" s="30">
        <v>1</v>
      </c>
      <c r="F20" s="30">
        <v>17</v>
      </c>
      <c r="G20" s="164">
        <f t="shared" si="0"/>
        <v>18</v>
      </c>
      <c r="H20" s="22"/>
      <c r="I20" s="165">
        <v>7.2</v>
      </c>
      <c r="J20" s="30"/>
      <c r="K20" s="30">
        <v>16</v>
      </c>
      <c r="L20" s="166">
        <v>16</v>
      </c>
      <c r="M20" s="43"/>
      <c r="N20" s="165">
        <v>13.1</v>
      </c>
      <c r="O20" s="30">
        <v>6</v>
      </c>
      <c r="P20" s="30">
        <v>30</v>
      </c>
      <c r="Q20" s="166">
        <f t="shared" si="2"/>
        <v>36</v>
      </c>
      <c r="R20"/>
      <c r="S20" s="26" t="s">
        <v>624</v>
      </c>
      <c r="T20" s="31" t="s">
        <v>622</v>
      </c>
      <c r="U20" s="59"/>
      <c r="V20" s="58" t="s">
        <v>623</v>
      </c>
    </row>
    <row r="21" spans="2:22" ht="16.5" thickTop="1" thickBot="1" x14ac:dyDescent="0.3">
      <c r="B21" s="36">
        <v>45827</v>
      </c>
      <c r="C21" s="22"/>
      <c r="D21" s="165">
        <v>7.4</v>
      </c>
      <c r="E21" s="30">
        <v>0.40000000000000036</v>
      </c>
      <c r="F21" s="30">
        <v>17</v>
      </c>
      <c r="G21" s="164">
        <f t="shared" si="0"/>
        <v>17.399999999999999</v>
      </c>
      <c r="H21" s="22"/>
      <c r="I21" s="165">
        <v>7.2</v>
      </c>
      <c r="J21" s="30">
        <v>0.20000000000000018</v>
      </c>
      <c r="K21" s="30">
        <v>16</v>
      </c>
      <c r="L21" s="166">
        <f t="shared" si="1"/>
        <v>16.2</v>
      </c>
      <c r="M21" s="43"/>
      <c r="N21" s="165">
        <v>12.5</v>
      </c>
      <c r="O21" s="30">
        <v>5.5</v>
      </c>
      <c r="P21" s="30">
        <v>20</v>
      </c>
      <c r="Q21" s="166">
        <f t="shared" si="2"/>
        <v>25.5</v>
      </c>
      <c r="R21"/>
      <c r="S21" s="26" t="s">
        <v>620</v>
      </c>
      <c r="T21" s="31" t="s">
        <v>621</v>
      </c>
      <c r="U21" s="32"/>
      <c r="V21" s="31"/>
    </row>
    <row r="22" spans="2:22" ht="16.5" thickTop="1" thickBot="1" x14ac:dyDescent="0.3">
      <c r="B22" s="36">
        <v>45828</v>
      </c>
      <c r="C22" s="22"/>
      <c r="D22" s="165">
        <v>7.2</v>
      </c>
      <c r="E22" s="30">
        <v>0.20000000000000018</v>
      </c>
      <c r="F22" s="30">
        <v>18</v>
      </c>
      <c r="G22" s="164">
        <f t="shared" si="0"/>
        <v>18.2</v>
      </c>
      <c r="H22" s="22"/>
      <c r="I22" s="165"/>
      <c r="J22" s="30">
        <v>0</v>
      </c>
      <c r="K22" s="30"/>
      <c r="L22" s="166">
        <f t="shared" si="1"/>
        <v>0</v>
      </c>
      <c r="M22" s="43"/>
      <c r="N22" s="165">
        <v>15.4</v>
      </c>
      <c r="O22" s="30">
        <v>8.4</v>
      </c>
      <c r="P22" s="30">
        <v>20</v>
      </c>
      <c r="Q22" s="166">
        <f t="shared" si="2"/>
        <v>28.4</v>
      </c>
      <c r="R22"/>
      <c r="S22" s="26" t="s">
        <v>625</v>
      </c>
      <c r="T22" s="31" t="s">
        <v>626</v>
      </c>
      <c r="U22" s="32"/>
      <c r="V22" s="31"/>
    </row>
    <row r="23" spans="2:22" ht="16.5" thickTop="1" thickBot="1" x14ac:dyDescent="0.3">
      <c r="B23" s="36">
        <v>45829</v>
      </c>
      <c r="C23" s="22"/>
      <c r="D23" s="165">
        <v>5.3</v>
      </c>
      <c r="E23" s="30">
        <v>0</v>
      </c>
      <c r="F23" s="30">
        <v>17</v>
      </c>
      <c r="G23" s="164">
        <f t="shared" si="0"/>
        <v>17</v>
      </c>
      <c r="H23" s="22"/>
      <c r="I23" s="165">
        <v>9</v>
      </c>
      <c r="J23" s="30">
        <v>2</v>
      </c>
      <c r="K23" s="30">
        <v>8</v>
      </c>
      <c r="L23" s="166">
        <f t="shared" si="1"/>
        <v>10</v>
      </c>
      <c r="M23" s="43"/>
      <c r="N23" s="165">
        <v>13.4</v>
      </c>
      <c r="O23" s="30">
        <v>6.4</v>
      </c>
      <c r="P23" s="30">
        <v>17</v>
      </c>
      <c r="Q23" s="166">
        <f t="shared" si="2"/>
        <v>23.4</v>
      </c>
      <c r="R23"/>
      <c r="S23" s="26" t="s">
        <v>628</v>
      </c>
      <c r="T23" s="31" t="s">
        <v>627</v>
      </c>
      <c r="U23" s="32"/>
      <c r="V23" s="31"/>
    </row>
    <row r="24" spans="2:22" ht="16.5" thickTop="1" thickBot="1" x14ac:dyDescent="0.3">
      <c r="B24" s="36">
        <v>45830</v>
      </c>
      <c r="C24" s="22"/>
      <c r="D24" s="165">
        <v>7.2</v>
      </c>
      <c r="E24" s="30">
        <v>0.20000000000000018</v>
      </c>
      <c r="F24" s="30">
        <v>17</v>
      </c>
      <c r="G24" s="164">
        <f t="shared" si="0"/>
        <v>17.2</v>
      </c>
      <c r="H24" s="22"/>
      <c r="I24" s="165">
        <v>5.3</v>
      </c>
      <c r="J24" s="30">
        <v>0</v>
      </c>
      <c r="K24" s="30">
        <v>30</v>
      </c>
      <c r="L24" s="166">
        <f t="shared" si="1"/>
        <v>30</v>
      </c>
      <c r="M24" s="43"/>
      <c r="N24" s="165">
        <v>9.3000000000000007</v>
      </c>
      <c r="O24" s="30">
        <v>2.3000000000000007</v>
      </c>
      <c r="P24" s="30">
        <v>17</v>
      </c>
      <c r="Q24" s="166">
        <f t="shared" si="2"/>
        <v>19.3</v>
      </c>
      <c r="R24"/>
      <c r="S24" s="26" t="s">
        <v>629</v>
      </c>
      <c r="T24" s="31" t="s">
        <v>630</v>
      </c>
      <c r="U24" s="32"/>
      <c r="V24" s="31" t="s">
        <v>631</v>
      </c>
    </row>
    <row r="25" spans="2:22" ht="16.5" thickTop="1" thickBot="1" x14ac:dyDescent="0.3">
      <c r="B25" s="36">
        <v>45831</v>
      </c>
      <c r="C25" s="22"/>
      <c r="D25" s="165">
        <v>9.6</v>
      </c>
      <c r="E25" s="30">
        <v>2.5999999999999996</v>
      </c>
      <c r="F25" s="30">
        <v>17</v>
      </c>
      <c r="G25" s="164">
        <f t="shared" si="0"/>
        <v>19.600000000000001</v>
      </c>
      <c r="H25" s="22"/>
      <c r="I25" s="165">
        <v>8.8000000000000007</v>
      </c>
      <c r="J25" s="30">
        <v>1.8000000000000007</v>
      </c>
      <c r="K25" s="30">
        <v>20</v>
      </c>
      <c r="L25" s="166">
        <f t="shared" si="1"/>
        <v>21.8</v>
      </c>
      <c r="M25" s="43"/>
      <c r="N25" s="165">
        <v>11.5</v>
      </c>
      <c r="O25" s="30">
        <v>4.5</v>
      </c>
      <c r="P25" s="30">
        <v>15</v>
      </c>
      <c r="Q25" s="166">
        <f t="shared" si="2"/>
        <v>19.5</v>
      </c>
      <c r="R25"/>
      <c r="S25" s="26" t="s">
        <v>632</v>
      </c>
      <c r="T25" s="31" t="s">
        <v>633</v>
      </c>
      <c r="U25" s="32"/>
      <c r="V25" s="31"/>
    </row>
    <row r="26" spans="2:22" ht="16.5" thickTop="1" thickBot="1" x14ac:dyDescent="0.3">
      <c r="B26" s="36">
        <v>45832</v>
      </c>
      <c r="C26" s="22"/>
      <c r="D26" s="165">
        <v>9.1999999999999993</v>
      </c>
      <c r="E26" s="30">
        <v>2.1999999999999993</v>
      </c>
      <c r="F26" s="30">
        <v>17</v>
      </c>
      <c r="G26" s="164">
        <f t="shared" si="0"/>
        <v>19.2</v>
      </c>
      <c r="H26" s="22"/>
      <c r="I26" s="165">
        <v>14.3</v>
      </c>
      <c r="J26" s="30">
        <v>7.3000000000000007</v>
      </c>
      <c r="K26" s="30">
        <v>10</v>
      </c>
      <c r="L26" s="166">
        <f t="shared" si="1"/>
        <v>17.3</v>
      </c>
      <c r="M26" s="43"/>
      <c r="N26" s="165">
        <v>9.6999999999999993</v>
      </c>
      <c r="O26" s="30">
        <v>2.6999999999999993</v>
      </c>
      <c r="P26" s="30">
        <v>6</v>
      </c>
      <c r="Q26" s="166">
        <f t="shared" si="2"/>
        <v>8.6999999999999993</v>
      </c>
      <c r="R26"/>
      <c r="S26" s="26" t="s">
        <v>634</v>
      </c>
      <c r="T26" s="31" t="s">
        <v>635</v>
      </c>
      <c r="U26" s="32"/>
      <c r="V26" s="31"/>
    </row>
    <row r="27" spans="2:22" ht="16.5" thickTop="1" thickBot="1" x14ac:dyDescent="0.3">
      <c r="B27" s="36">
        <v>45833</v>
      </c>
      <c r="C27" s="22"/>
      <c r="D27" s="165">
        <v>10.9</v>
      </c>
      <c r="E27" s="30">
        <v>3.9000000000000004</v>
      </c>
      <c r="F27" s="30">
        <v>17</v>
      </c>
      <c r="G27" s="164">
        <f t="shared" si="0"/>
        <v>20.9</v>
      </c>
      <c r="H27" s="22"/>
      <c r="I27" s="165">
        <v>7.7</v>
      </c>
      <c r="J27" s="30">
        <v>0.70000000000000018</v>
      </c>
      <c r="K27" s="30">
        <v>20</v>
      </c>
      <c r="L27" s="166">
        <f t="shared" si="1"/>
        <v>20.7</v>
      </c>
      <c r="M27" s="43"/>
      <c r="N27" s="165">
        <v>5.7</v>
      </c>
      <c r="O27" s="30">
        <v>0</v>
      </c>
      <c r="P27" s="30">
        <v>30</v>
      </c>
      <c r="Q27" s="166">
        <f t="shared" si="2"/>
        <v>30</v>
      </c>
      <c r="R27"/>
      <c r="S27" s="26" t="s">
        <v>636</v>
      </c>
      <c r="T27" s="31" t="s">
        <v>637</v>
      </c>
      <c r="U27" s="32"/>
      <c r="V27" s="31"/>
    </row>
    <row r="28" spans="2:22" ht="16.5" thickTop="1" thickBot="1" x14ac:dyDescent="0.3">
      <c r="B28" s="36">
        <v>45834</v>
      </c>
      <c r="C28" s="22"/>
      <c r="D28" s="165">
        <v>8.4</v>
      </c>
      <c r="E28" s="30">
        <v>1.4000000000000004</v>
      </c>
      <c r="F28" s="30">
        <v>17</v>
      </c>
      <c r="G28" s="164">
        <f t="shared" si="0"/>
        <v>18.399999999999999</v>
      </c>
      <c r="H28" s="22"/>
      <c r="I28" s="165">
        <v>6.5</v>
      </c>
      <c r="J28" s="30">
        <v>0</v>
      </c>
      <c r="K28" s="30">
        <v>30</v>
      </c>
      <c r="L28" s="166">
        <f t="shared" si="1"/>
        <v>30</v>
      </c>
      <c r="M28" s="43"/>
      <c r="N28" s="165">
        <v>19</v>
      </c>
      <c r="O28" s="30">
        <v>12</v>
      </c>
      <c r="P28" s="30">
        <v>15</v>
      </c>
      <c r="Q28" s="166">
        <f t="shared" si="2"/>
        <v>27</v>
      </c>
      <c r="R28"/>
      <c r="S28" s="26" t="s">
        <v>639</v>
      </c>
      <c r="T28" s="31" t="s">
        <v>639</v>
      </c>
      <c r="U28" s="32"/>
      <c r="V28" s="31"/>
    </row>
    <row r="29" spans="2:22" ht="16.5" thickTop="1" thickBot="1" x14ac:dyDescent="0.3">
      <c r="B29" s="36">
        <v>45835</v>
      </c>
      <c r="C29" s="22"/>
      <c r="D29" s="165">
        <v>7.5</v>
      </c>
      <c r="E29" s="30">
        <v>0.5</v>
      </c>
      <c r="F29" s="30">
        <v>17</v>
      </c>
      <c r="G29" s="164">
        <f t="shared" si="0"/>
        <v>17.5</v>
      </c>
      <c r="H29" s="22"/>
      <c r="I29" s="165">
        <v>4.5</v>
      </c>
      <c r="J29" s="30">
        <v>0</v>
      </c>
      <c r="K29" s="30">
        <v>18</v>
      </c>
      <c r="L29" s="166">
        <f t="shared" si="1"/>
        <v>18</v>
      </c>
      <c r="M29" s="43"/>
      <c r="N29" s="165">
        <v>15.3</v>
      </c>
      <c r="O29" s="30">
        <v>8.3000000000000007</v>
      </c>
      <c r="P29" s="30">
        <v>20</v>
      </c>
      <c r="Q29" s="166">
        <f t="shared" si="2"/>
        <v>28.3</v>
      </c>
      <c r="R29"/>
      <c r="S29" s="26" t="s">
        <v>640</v>
      </c>
      <c r="T29" s="31" t="s">
        <v>641</v>
      </c>
      <c r="U29" s="32"/>
      <c r="V29" s="31" t="s">
        <v>694</v>
      </c>
    </row>
    <row r="30" spans="2:22" ht="16.5" thickTop="1" thickBot="1" x14ac:dyDescent="0.3">
      <c r="B30" s="36">
        <v>45836</v>
      </c>
      <c r="C30" s="22"/>
      <c r="D30" s="165">
        <v>10.3</v>
      </c>
      <c r="E30" s="30">
        <v>3.6</v>
      </c>
      <c r="F30" s="30">
        <v>17</v>
      </c>
      <c r="G30" s="164">
        <f t="shared" si="0"/>
        <v>20.6</v>
      </c>
      <c r="H30" s="22"/>
      <c r="I30" s="165">
        <v>13</v>
      </c>
      <c r="J30" s="30">
        <v>6</v>
      </c>
      <c r="K30" s="30">
        <v>10</v>
      </c>
      <c r="L30" s="166">
        <f t="shared" si="1"/>
        <v>16</v>
      </c>
      <c r="M30" s="43"/>
      <c r="N30" s="165">
        <v>19.100000000000001</v>
      </c>
      <c r="O30" s="30">
        <v>12.1</v>
      </c>
      <c r="P30" s="30">
        <v>10</v>
      </c>
      <c r="Q30" s="166">
        <f t="shared" si="2"/>
        <v>22.1</v>
      </c>
      <c r="R30"/>
      <c r="S30" s="26" t="s">
        <v>551</v>
      </c>
      <c r="T30" s="31" t="s">
        <v>643</v>
      </c>
      <c r="U30" s="32"/>
      <c r="V30" s="31" t="s">
        <v>642</v>
      </c>
    </row>
    <row r="31" spans="2:22" ht="16.5" thickTop="1" thickBot="1" x14ac:dyDescent="0.3">
      <c r="B31" s="36">
        <v>45837</v>
      </c>
      <c r="C31" s="22"/>
      <c r="D31" s="165">
        <v>12.6</v>
      </c>
      <c r="E31" s="30">
        <v>5.6</v>
      </c>
      <c r="F31" s="30">
        <v>17</v>
      </c>
      <c r="G31" s="164">
        <f t="shared" si="0"/>
        <v>22.6</v>
      </c>
      <c r="H31" s="22"/>
      <c r="I31" s="165">
        <v>12</v>
      </c>
      <c r="J31" s="30">
        <v>5</v>
      </c>
      <c r="K31" s="30">
        <v>17</v>
      </c>
      <c r="L31" s="166">
        <f t="shared" si="1"/>
        <v>22</v>
      </c>
      <c r="M31" s="43"/>
      <c r="N31" s="165">
        <v>7.5</v>
      </c>
      <c r="O31" s="30">
        <v>0.5</v>
      </c>
      <c r="P31" s="30">
        <v>17</v>
      </c>
      <c r="Q31" s="166">
        <f t="shared" si="2"/>
        <v>17.5</v>
      </c>
      <c r="R31"/>
      <c r="S31" s="26" t="s">
        <v>519</v>
      </c>
      <c r="T31" s="31"/>
      <c r="U31" s="32"/>
      <c r="V31" s="31" t="s">
        <v>644</v>
      </c>
    </row>
    <row r="32" spans="2:22" ht="16.5" thickTop="1" thickBot="1" x14ac:dyDescent="0.3">
      <c r="B32" s="36">
        <v>45838</v>
      </c>
      <c r="C32" s="22"/>
      <c r="D32" s="165">
        <v>7.5</v>
      </c>
      <c r="E32" s="30">
        <v>1</v>
      </c>
      <c r="F32" s="30">
        <v>17</v>
      </c>
      <c r="G32" s="164">
        <f t="shared" si="0"/>
        <v>18</v>
      </c>
      <c r="H32" s="22"/>
      <c r="I32" s="165">
        <v>6.3</v>
      </c>
      <c r="J32" s="30"/>
      <c r="K32" s="30">
        <v>21</v>
      </c>
      <c r="L32" s="166">
        <f t="shared" si="1"/>
        <v>21</v>
      </c>
      <c r="M32" s="43"/>
      <c r="N32" s="165">
        <v>8.6</v>
      </c>
      <c r="O32" s="30">
        <v>2</v>
      </c>
      <c r="P32" s="30">
        <v>10</v>
      </c>
      <c r="Q32" s="166">
        <f t="shared" si="2"/>
        <v>12</v>
      </c>
      <c r="R32"/>
      <c r="S32" s="26" t="s">
        <v>584</v>
      </c>
      <c r="T32" s="31" t="s">
        <v>645</v>
      </c>
      <c r="U32" s="32"/>
      <c r="V32" s="31" t="s">
        <v>317</v>
      </c>
    </row>
    <row r="33" spans="2:22" ht="15.75" thickTop="1" x14ac:dyDescent="0.25">
      <c r="B33" s="36">
        <v>45747</v>
      </c>
      <c r="D33" s="165"/>
      <c r="E33" s="30"/>
      <c r="F33" s="30"/>
      <c r="G33" s="164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  <row r="34" spans="2:22" x14ac:dyDescent="0.25">
      <c r="I34" s="175"/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A1" display="Retour Saisie" xr:uid="{00000000-0004-0000-01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B1:Z33"/>
  <sheetViews>
    <sheetView topLeftCell="U26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8.710937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45778</v>
      </c>
      <c r="C3" s="22"/>
      <c r="D3" s="14">
        <v>7.2</v>
      </c>
      <c r="E3" s="30">
        <v>8</v>
      </c>
      <c r="F3" s="30">
        <v>7</v>
      </c>
      <c r="G3" s="18">
        <f>IFERROR(E3+F3,"")</f>
        <v>15</v>
      </c>
      <c r="H3" s="22"/>
      <c r="I3" s="14">
        <v>8.6999999999999993</v>
      </c>
      <c r="J3" s="30">
        <v>6</v>
      </c>
      <c r="K3" s="30">
        <v>17</v>
      </c>
      <c r="L3" s="18">
        <f>IFERROR(J3+K3,"")</f>
        <v>23</v>
      </c>
      <c r="M3" s="43"/>
      <c r="N3" s="14">
        <v>9.5</v>
      </c>
      <c r="O3" s="30">
        <v>6</v>
      </c>
      <c r="P3" s="30">
        <v>10</v>
      </c>
      <c r="Q3" s="18">
        <f>IFERROR(O3+P3,"")</f>
        <v>16</v>
      </c>
      <c r="R3"/>
      <c r="S3" s="26" t="s">
        <v>512</v>
      </c>
      <c r="T3" s="31" t="s">
        <v>513</v>
      </c>
      <c r="U3" s="32"/>
      <c r="V3" s="31"/>
      <c r="W3" s="1"/>
      <c r="X3" s="2"/>
    </row>
    <row r="4" spans="2:26" s="5" customFormat="1" ht="16.5" thickTop="1" thickBot="1" x14ac:dyDescent="0.3">
      <c r="B4" s="36">
        <v>45779</v>
      </c>
      <c r="C4" s="22"/>
      <c r="D4" s="14">
        <v>9.6</v>
      </c>
      <c r="E4" s="30">
        <v>8</v>
      </c>
      <c r="F4" s="30">
        <v>7</v>
      </c>
      <c r="G4" s="18">
        <f t="shared" ref="G4:G33" si="0">IFERROR(E4+F4,"")</f>
        <v>15</v>
      </c>
      <c r="H4" s="22"/>
      <c r="I4" s="14">
        <v>13.8</v>
      </c>
      <c r="J4" s="30">
        <v>10</v>
      </c>
      <c r="K4" s="30">
        <v>21</v>
      </c>
      <c r="L4" s="18">
        <f t="shared" ref="L4:L33" si="1">IFERROR(J4+K4,"")</f>
        <v>31</v>
      </c>
      <c r="M4" s="43"/>
      <c r="N4" s="14">
        <v>9.8000000000000007</v>
      </c>
      <c r="O4" s="30">
        <v>6</v>
      </c>
      <c r="P4" s="30">
        <v>10</v>
      </c>
      <c r="Q4" s="18">
        <f t="shared" ref="Q4:Q33" si="2">IFERROR(O4+P4,"")</f>
        <v>16</v>
      </c>
      <c r="R4"/>
      <c r="S4" s="26" t="s">
        <v>514</v>
      </c>
      <c r="T4" s="31" t="s">
        <v>515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45780</v>
      </c>
      <c r="C5" s="22"/>
      <c r="D5" s="14">
        <v>11.2</v>
      </c>
      <c r="E5" s="30">
        <v>12</v>
      </c>
      <c r="F5" s="30">
        <v>7</v>
      </c>
      <c r="G5" s="18">
        <f t="shared" si="0"/>
        <v>19</v>
      </c>
      <c r="H5" s="22"/>
      <c r="I5" s="14">
        <v>7.1</v>
      </c>
      <c r="J5" s="30">
        <v>6</v>
      </c>
      <c r="K5" s="30">
        <v>6</v>
      </c>
      <c r="L5" s="18">
        <f t="shared" si="1"/>
        <v>12</v>
      </c>
      <c r="M5" s="43"/>
      <c r="N5" s="14">
        <v>15.5</v>
      </c>
      <c r="O5" s="30">
        <v>10</v>
      </c>
      <c r="P5" s="30">
        <v>7</v>
      </c>
      <c r="Q5" s="18">
        <f t="shared" si="2"/>
        <v>17</v>
      </c>
      <c r="R5"/>
      <c r="S5" s="26" t="s">
        <v>517</v>
      </c>
      <c r="T5" s="31" t="s">
        <v>516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45781</v>
      </c>
      <c r="C6" s="22"/>
      <c r="D6" s="14">
        <v>11.4</v>
      </c>
      <c r="E6" s="30">
        <v>12</v>
      </c>
      <c r="F6" s="30">
        <v>7</v>
      </c>
      <c r="G6" s="18">
        <f t="shared" si="0"/>
        <v>19</v>
      </c>
      <c r="H6" s="22"/>
      <c r="I6" s="14">
        <v>9.5</v>
      </c>
      <c r="J6" s="30">
        <v>6</v>
      </c>
      <c r="K6" s="30">
        <v>7</v>
      </c>
      <c r="L6" s="18">
        <f t="shared" si="1"/>
        <v>13</v>
      </c>
      <c r="M6" s="43"/>
      <c r="N6" s="14">
        <v>11.9</v>
      </c>
      <c r="O6" s="30">
        <v>8</v>
      </c>
      <c r="P6" s="30">
        <v>7</v>
      </c>
      <c r="Q6" s="18">
        <f t="shared" si="2"/>
        <v>15</v>
      </c>
      <c r="R6"/>
      <c r="S6" s="26" t="s">
        <v>518</v>
      </c>
      <c r="T6" s="31" t="s">
        <v>519</v>
      </c>
      <c r="U6" s="32"/>
      <c r="V6" s="31" t="s">
        <v>520</v>
      </c>
    </row>
    <row r="7" spans="2:26" ht="16.5" thickTop="1" thickBot="1" x14ac:dyDescent="0.3">
      <c r="B7" s="36">
        <v>45782</v>
      </c>
      <c r="C7" s="22"/>
      <c r="D7" s="14">
        <v>10.9</v>
      </c>
      <c r="E7" s="30">
        <v>12</v>
      </c>
      <c r="F7" s="30">
        <v>7</v>
      </c>
      <c r="G7" s="18">
        <f t="shared" si="0"/>
        <v>19</v>
      </c>
      <c r="H7" s="22"/>
      <c r="I7" s="14">
        <v>6.5</v>
      </c>
      <c r="J7" s="30">
        <v>0</v>
      </c>
      <c r="K7" s="30"/>
      <c r="L7" s="18">
        <f t="shared" si="1"/>
        <v>0</v>
      </c>
      <c r="M7" s="43"/>
      <c r="N7" s="14">
        <v>16.3</v>
      </c>
      <c r="O7" s="30">
        <v>12</v>
      </c>
      <c r="P7" s="30">
        <v>14</v>
      </c>
      <c r="Q7" s="18">
        <f t="shared" si="2"/>
        <v>26</v>
      </c>
      <c r="R7"/>
      <c r="S7" s="26" t="s">
        <v>521</v>
      </c>
      <c r="T7" s="31" t="s">
        <v>522</v>
      </c>
      <c r="U7" s="32"/>
      <c r="V7" s="31"/>
    </row>
    <row r="8" spans="2:26" ht="16.5" thickTop="1" thickBot="1" x14ac:dyDescent="0.3">
      <c r="B8" s="36">
        <v>45783</v>
      </c>
      <c r="C8" s="22"/>
      <c r="D8" s="14">
        <v>3.2</v>
      </c>
      <c r="E8" s="30"/>
      <c r="F8" s="30">
        <v>7</v>
      </c>
      <c r="G8" s="18">
        <f t="shared" si="0"/>
        <v>7</v>
      </c>
      <c r="H8" s="22"/>
      <c r="I8" s="14">
        <v>14.1</v>
      </c>
      <c r="J8" s="30">
        <v>10</v>
      </c>
      <c r="K8" s="30">
        <v>7</v>
      </c>
      <c r="L8" s="18">
        <f t="shared" si="1"/>
        <v>17</v>
      </c>
      <c r="M8" s="43"/>
      <c r="N8" s="14">
        <v>11.4</v>
      </c>
      <c r="O8" s="30">
        <v>8</v>
      </c>
      <c r="P8" s="30">
        <v>7</v>
      </c>
      <c r="Q8" s="18">
        <f t="shared" si="2"/>
        <v>15</v>
      </c>
      <c r="R8"/>
      <c r="S8" s="26" t="s">
        <v>523</v>
      </c>
      <c r="T8" s="31" t="s">
        <v>524</v>
      </c>
      <c r="U8" s="32"/>
      <c r="V8" s="31"/>
    </row>
    <row r="9" spans="2:26" ht="16.5" thickTop="1" thickBot="1" x14ac:dyDescent="0.3">
      <c r="B9" s="36">
        <v>45784</v>
      </c>
      <c r="C9" s="22"/>
      <c r="D9" s="14">
        <v>14.4</v>
      </c>
      <c r="E9" s="30">
        <v>16</v>
      </c>
      <c r="F9" s="30">
        <v>7</v>
      </c>
      <c r="G9" s="18">
        <f t="shared" si="0"/>
        <v>23</v>
      </c>
      <c r="H9" s="22"/>
      <c r="I9" s="14">
        <v>8.6</v>
      </c>
      <c r="J9" s="30">
        <v>6</v>
      </c>
      <c r="K9" s="30">
        <v>7</v>
      </c>
      <c r="L9" s="18">
        <f t="shared" si="1"/>
        <v>13</v>
      </c>
      <c r="M9" s="43"/>
      <c r="N9" s="14">
        <v>7.5</v>
      </c>
      <c r="O9" s="30">
        <v>6</v>
      </c>
      <c r="P9" s="30">
        <v>9</v>
      </c>
      <c r="Q9" s="18">
        <f t="shared" si="2"/>
        <v>15</v>
      </c>
      <c r="R9"/>
      <c r="S9" s="26" t="s">
        <v>525</v>
      </c>
      <c r="T9" s="31" t="s">
        <v>526</v>
      </c>
      <c r="U9" s="32"/>
      <c r="V9" s="31"/>
    </row>
    <row r="10" spans="2:26" ht="16.5" thickTop="1" thickBot="1" x14ac:dyDescent="0.3">
      <c r="B10" s="36">
        <v>45785</v>
      </c>
      <c r="C10" s="22"/>
      <c r="D10" s="14">
        <v>9.4</v>
      </c>
      <c r="E10" s="30">
        <v>8</v>
      </c>
      <c r="F10" s="30">
        <v>7</v>
      </c>
      <c r="G10" s="18">
        <f t="shared" si="0"/>
        <v>15</v>
      </c>
      <c r="H10" s="22"/>
      <c r="I10" s="14">
        <v>15.6</v>
      </c>
      <c r="J10" s="30">
        <v>10</v>
      </c>
      <c r="K10" s="30">
        <v>7</v>
      </c>
      <c r="L10" s="18">
        <f t="shared" si="1"/>
        <v>17</v>
      </c>
      <c r="M10" s="43"/>
      <c r="N10" s="14">
        <v>10.1</v>
      </c>
      <c r="O10" s="30">
        <v>8</v>
      </c>
      <c r="P10" s="30">
        <v>7</v>
      </c>
      <c r="Q10" s="18">
        <f t="shared" si="2"/>
        <v>15</v>
      </c>
      <c r="R10"/>
      <c r="S10" s="26" t="s">
        <v>527</v>
      </c>
      <c r="T10" s="31" t="s">
        <v>528</v>
      </c>
      <c r="U10" s="32"/>
      <c r="V10" s="31"/>
    </row>
    <row r="11" spans="2:26" ht="16.5" thickTop="1" thickBot="1" x14ac:dyDescent="0.3">
      <c r="B11" s="36">
        <v>45786</v>
      </c>
      <c r="C11" s="22"/>
      <c r="D11" s="14">
        <v>7.1</v>
      </c>
      <c r="E11" s="30">
        <v>8</v>
      </c>
      <c r="F11" s="30">
        <v>7</v>
      </c>
      <c r="G11" s="18">
        <f t="shared" si="0"/>
        <v>15</v>
      </c>
      <c r="H11" s="22"/>
      <c r="I11" s="14">
        <v>7.9</v>
      </c>
      <c r="J11" s="30">
        <v>6</v>
      </c>
      <c r="K11" s="30">
        <v>7</v>
      </c>
      <c r="L11" s="18">
        <f t="shared" si="1"/>
        <v>13</v>
      </c>
      <c r="M11" s="43"/>
      <c r="N11" s="14">
        <v>13.9</v>
      </c>
      <c r="O11" s="30">
        <v>10</v>
      </c>
      <c r="P11" s="30">
        <v>7</v>
      </c>
      <c r="Q11" s="18">
        <f t="shared" si="2"/>
        <v>17</v>
      </c>
      <c r="R11"/>
      <c r="S11" s="26" t="s">
        <v>529</v>
      </c>
      <c r="T11" s="31" t="s">
        <v>530</v>
      </c>
      <c r="U11" s="32"/>
      <c r="V11" s="31" t="s">
        <v>279</v>
      </c>
    </row>
    <row r="12" spans="2:26" ht="16.5" thickTop="1" thickBot="1" x14ac:dyDescent="0.3">
      <c r="B12" s="36">
        <v>45787</v>
      </c>
      <c r="C12" s="22"/>
      <c r="D12" s="14">
        <v>11.7</v>
      </c>
      <c r="E12" s="30">
        <v>12</v>
      </c>
      <c r="F12" s="30">
        <v>7</v>
      </c>
      <c r="G12" s="18">
        <f t="shared" si="0"/>
        <v>19</v>
      </c>
      <c r="H12" s="22"/>
      <c r="I12" s="14">
        <v>10.7</v>
      </c>
      <c r="J12" s="30">
        <v>8</v>
      </c>
      <c r="K12" s="30">
        <v>10</v>
      </c>
      <c r="L12" s="18">
        <f t="shared" si="1"/>
        <v>18</v>
      </c>
      <c r="M12" s="43"/>
      <c r="N12" s="14">
        <v>17.100000000000001</v>
      </c>
      <c r="O12" s="30">
        <v>12</v>
      </c>
      <c r="P12" s="30">
        <v>7</v>
      </c>
      <c r="Q12" s="18">
        <f t="shared" si="2"/>
        <v>19</v>
      </c>
      <c r="R12"/>
      <c r="S12" s="26" t="s">
        <v>531</v>
      </c>
      <c r="T12" s="31" t="s">
        <v>532</v>
      </c>
      <c r="U12" s="32"/>
      <c r="V12" s="31" t="s">
        <v>39</v>
      </c>
    </row>
    <row r="13" spans="2:26" ht="16.5" thickTop="1" thickBot="1" x14ac:dyDescent="0.3">
      <c r="B13" s="36">
        <v>45788</v>
      </c>
      <c r="C13" s="22"/>
      <c r="D13" s="14">
        <v>13.1</v>
      </c>
      <c r="E13" s="30">
        <v>16</v>
      </c>
      <c r="F13" s="30">
        <v>7</v>
      </c>
      <c r="G13" s="18">
        <f t="shared" si="0"/>
        <v>23</v>
      </c>
      <c r="H13" s="22"/>
      <c r="I13" s="14">
        <v>7.7</v>
      </c>
      <c r="J13" s="30">
        <v>6</v>
      </c>
      <c r="K13" s="30">
        <v>7</v>
      </c>
      <c r="L13" s="18">
        <f t="shared" si="1"/>
        <v>13</v>
      </c>
      <c r="M13" s="43"/>
      <c r="N13" s="14">
        <v>12.3</v>
      </c>
      <c r="O13" s="30">
        <v>8</v>
      </c>
      <c r="P13" s="30">
        <v>7</v>
      </c>
      <c r="Q13" s="18">
        <f t="shared" si="2"/>
        <v>15</v>
      </c>
      <c r="R13"/>
      <c r="S13" s="26" t="s">
        <v>534</v>
      </c>
      <c r="T13" s="31" t="s">
        <v>535</v>
      </c>
      <c r="U13" s="32">
        <v>99</v>
      </c>
      <c r="V13" s="31" t="s">
        <v>533</v>
      </c>
    </row>
    <row r="14" spans="2:26" ht="16.5" thickTop="1" thickBot="1" x14ac:dyDescent="0.3">
      <c r="B14" s="36">
        <v>45789</v>
      </c>
      <c r="C14" s="22"/>
      <c r="D14" s="14">
        <v>12.9</v>
      </c>
      <c r="E14" s="30">
        <v>12</v>
      </c>
      <c r="F14" s="30">
        <v>7</v>
      </c>
      <c r="G14" s="18">
        <f t="shared" si="0"/>
        <v>19</v>
      </c>
      <c r="H14" s="22"/>
      <c r="I14" s="14">
        <v>14.2</v>
      </c>
      <c r="J14" s="30">
        <v>10</v>
      </c>
      <c r="K14" s="30">
        <v>18</v>
      </c>
      <c r="L14" s="18">
        <f t="shared" si="1"/>
        <v>28</v>
      </c>
      <c r="M14" s="43"/>
      <c r="N14" s="14">
        <v>20.7</v>
      </c>
      <c r="O14" s="30">
        <v>14</v>
      </c>
      <c r="P14" s="30">
        <v>7</v>
      </c>
      <c r="Q14" s="18">
        <f t="shared" si="2"/>
        <v>21</v>
      </c>
      <c r="R14"/>
      <c r="S14" s="26" t="s">
        <v>536</v>
      </c>
      <c r="T14" s="31" t="s">
        <v>537</v>
      </c>
      <c r="U14" s="32"/>
      <c r="V14" s="31"/>
    </row>
    <row r="15" spans="2:26" ht="16.5" thickTop="1" thickBot="1" x14ac:dyDescent="0.3">
      <c r="B15" s="36">
        <v>45790</v>
      </c>
      <c r="C15" s="22"/>
      <c r="D15" s="14">
        <v>7.7</v>
      </c>
      <c r="E15" s="30">
        <v>8</v>
      </c>
      <c r="F15" s="30">
        <v>7</v>
      </c>
      <c r="G15" s="18">
        <f t="shared" si="0"/>
        <v>15</v>
      </c>
      <c r="H15" s="22"/>
      <c r="I15" s="14">
        <v>6</v>
      </c>
      <c r="J15" s="30">
        <v>0</v>
      </c>
      <c r="K15" s="30">
        <v>7</v>
      </c>
      <c r="L15" s="18">
        <f t="shared" si="1"/>
        <v>7</v>
      </c>
      <c r="M15" s="43"/>
      <c r="N15" s="14">
        <v>14.9</v>
      </c>
      <c r="O15" s="30">
        <v>10</v>
      </c>
      <c r="P15" s="30">
        <v>7</v>
      </c>
      <c r="Q15" s="18">
        <f t="shared" si="2"/>
        <v>17</v>
      </c>
      <c r="R15"/>
      <c r="S15" s="26" t="s">
        <v>538</v>
      </c>
      <c r="T15" s="31" t="s">
        <v>539</v>
      </c>
      <c r="U15" s="55"/>
      <c r="V15" s="54"/>
    </row>
    <row r="16" spans="2:26" ht="16.5" thickTop="1" thickBot="1" x14ac:dyDescent="0.3">
      <c r="B16" s="36">
        <v>45791</v>
      </c>
      <c r="C16" s="22"/>
      <c r="D16" s="14">
        <v>12.4</v>
      </c>
      <c r="E16" s="30">
        <v>12</v>
      </c>
      <c r="F16" s="30">
        <v>7</v>
      </c>
      <c r="G16" s="18">
        <f t="shared" si="0"/>
        <v>19</v>
      </c>
      <c r="H16" s="22"/>
      <c r="I16" s="14">
        <v>15.5</v>
      </c>
      <c r="J16" s="30">
        <v>10</v>
      </c>
      <c r="K16" s="30">
        <v>7</v>
      </c>
      <c r="L16" s="18">
        <f t="shared" si="1"/>
        <v>17</v>
      </c>
      <c r="M16" s="43"/>
      <c r="N16" s="14">
        <v>9.4</v>
      </c>
      <c r="O16" s="30">
        <v>6</v>
      </c>
      <c r="P16" s="30">
        <v>10</v>
      </c>
      <c r="Q16" s="18">
        <f t="shared" si="2"/>
        <v>16</v>
      </c>
      <c r="R16"/>
      <c r="S16" s="26" t="s">
        <v>540</v>
      </c>
      <c r="T16" s="31" t="s">
        <v>541</v>
      </c>
      <c r="U16" s="75"/>
      <c r="V16" s="80"/>
    </row>
    <row r="17" spans="2:22" ht="16.5" thickTop="1" thickBot="1" x14ac:dyDescent="0.3">
      <c r="B17" s="36">
        <v>45792</v>
      </c>
      <c r="C17" s="22"/>
      <c r="D17" s="14">
        <v>10.3</v>
      </c>
      <c r="E17" s="30">
        <v>12</v>
      </c>
      <c r="F17" s="30">
        <v>7</v>
      </c>
      <c r="G17" s="18">
        <f t="shared" si="0"/>
        <v>19</v>
      </c>
      <c r="H17" s="22"/>
      <c r="I17" s="14">
        <v>10.4</v>
      </c>
      <c r="J17" s="30">
        <v>8</v>
      </c>
      <c r="K17" s="30">
        <v>10</v>
      </c>
      <c r="L17" s="18">
        <f t="shared" si="1"/>
        <v>18</v>
      </c>
      <c r="M17" s="43"/>
      <c r="N17" s="14">
        <v>8.9</v>
      </c>
      <c r="O17" s="30">
        <v>6</v>
      </c>
      <c r="P17" s="30">
        <v>10</v>
      </c>
      <c r="Q17" s="18">
        <f t="shared" si="2"/>
        <v>16</v>
      </c>
      <c r="R17"/>
      <c r="S17" s="26" t="s">
        <v>542</v>
      </c>
      <c r="T17" s="31" t="s">
        <v>543</v>
      </c>
      <c r="U17" s="75"/>
      <c r="V17" s="80"/>
    </row>
    <row r="18" spans="2:22" ht="16.5" thickTop="1" thickBot="1" x14ac:dyDescent="0.3">
      <c r="B18" s="36">
        <v>45793</v>
      </c>
      <c r="C18" s="22"/>
      <c r="D18" s="14">
        <v>10.199999999999999</v>
      </c>
      <c r="E18" s="30">
        <v>12</v>
      </c>
      <c r="F18" s="30">
        <v>7</v>
      </c>
      <c r="G18" s="18">
        <f t="shared" si="0"/>
        <v>19</v>
      </c>
      <c r="H18" s="22"/>
      <c r="I18" s="14">
        <v>5.8</v>
      </c>
      <c r="J18" s="30">
        <v>0</v>
      </c>
      <c r="K18" s="30">
        <v>10</v>
      </c>
      <c r="L18" s="18">
        <f t="shared" si="1"/>
        <v>10</v>
      </c>
      <c r="M18" s="43"/>
      <c r="N18" s="14">
        <v>18.399999999999999</v>
      </c>
      <c r="O18" s="30">
        <v>12</v>
      </c>
      <c r="P18" s="30">
        <v>7</v>
      </c>
      <c r="Q18" s="18">
        <f t="shared" si="2"/>
        <v>19</v>
      </c>
      <c r="R18"/>
      <c r="S18" s="26" t="s">
        <v>544</v>
      </c>
      <c r="T18" s="31" t="s">
        <v>544</v>
      </c>
      <c r="U18" s="75"/>
      <c r="V18" s="80"/>
    </row>
    <row r="19" spans="2:22" ht="16.5" thickTop="1" thickBot="1" x14ac:dyDescent="0.3">
      <c r="B19" s="36">
        <v>45794</v>
      </c>
      <c r="C19" s="22"/>
      <c r="D19" s="14">
        <v>12.5</v>
      </c>
      <c r="E19" s="30">
        <v>12</v>
      </c>
      <c r="F19" s="30">
        <v>7</v>
      </c>
      <c r="G19" s="18">
        <f t="shared" si="0"/>
        <v>19</v>
      </c>
      <c r="H19" s="22"/>
      <c r="I19" s="14">
        <v>14.5</v>
      </c>
      <c r="J19" s="30">
        <v>10</v>
      </c>
      <c r="K19" s="30">
        <v>11</v>
      </c>
      <c r="L19" s="18">
        <f t="shared" si="1"/>
        <v>21</v>
      </c>
      <c r="M19" s="43"/>
      <c r="N19" s="14">
        <v>16.100000000000001</v>
      </c>
      <c r="O19" s="30">
        <v>12</v>
      </c>
      <c r="P19" s="30">
        <v>10</v>
      </c>
      <c r="Q19" s="18">
        <f t="shared" si="2"/>
        <v>22</v>
      </c>
      <c r="R19"/>
      <c r="S19" s="26" t="s">
        <v>545</v>
      </c>
      <c r="T19" s="31" t="s">
        <v>547</v>
      </c>
      <c r="U19" s="75"/>
      <c r="V19" s="80"/>
    </row>
    <row r="20" spans="2:22" ht="16.5" thickTop="1" thickBot="1" x14ac:dyDescent="0.3">
      <c r="B20" s="36">
        <v>45795</v>
      </c>
      <c r="C20" s="22"/>
      <c r="D20" s="14">
        <v>8.9</v>
      </c>
      <c r="E20" s="30">
        <v>8</v>
      </c>
      <c r="F20" s="30">
        <v>7</v>
      </c>
      <c r="G20" s="18">
        <f t="shared" si="0"/>
        <v>15</v>
      </c>
      <c r="H20" s="22"/>
      <c r="I20" s="14">
        <v>17.7</v>
      </c>
      <c r="J20" s="30">
        <v>12</v>
      </c>
      <c r="K20" s="30">
        <v>7</v>
      </c>
      <c r="L20" s="18">
        <f t="shared" si="1"/>
        <v>19</v>
      </c>
      <c r="M20" s="43"/>
      <c r="N20" s="14">
        <v>13.6</v>
      </c>
      <c r="O20" s="30">
        <v>10</v>
      </c>
      <c r="P20" s="30">
        <v>7</v>
      </c>
      <c r="Q20" s="18">
        <f t="shared" si="2"/>
        <v>17</v>
      </c>
      <c r="R20"/>
      <c r="S20" s="26" t="s">
        <v>548</v>
      </c>
      <c r="T20" s="31" t="s">
        <v>550</v>
      </c>
      <c r="U20" s="59"/>
      <c r="V20" s="31" t="s">
        <v>549</v>
      </c>
    </row>
    <row r="21" spans="2:22" ht="16.5" thickTop="1" thickBot="1" x14ac:dyDescent="0.3">
      <c r="B21" s="36">
        <v>45796</v>
      </c>
      <c r="C21" s="22"/>
      <c r="D21" s="14">
        <v>12.3</v>
      </c>
      <c r="E21" s="30">
        <v>12</v>
      </c>
      <c r="F21" s="30">
        <v>11</v>
      </c>
      <c r="G21" s="18">
        <f t="shared" si="0"/>
        <v>23</v>
      </c>
      <c r="H21" s="22"/>
      <c r="I21" s="14">
        <v>13.8</v>
      </c>
      <c r="J21" s="30">
        <v>10</v>
      </c>
      <c r="K21" s="30">
        <v>3</v>
      </c>
      <c r="L21" s="18">
        <f t="shared" si="1"/>
        <v>13</v>
      </c>
      <c r="M21" s="43"/>
      <c r="N21" s="14">
        <v>12.8</v>
      </c>
      <c r="O21" s="30">
        <v>8</v>
      </c>
      <c r="P21" s="30">
        <v>7</v>
      </c>
      <c r="Q21" s="18">
        <f t="shared" si="2"/>
        <v>15</v>
      </c>
      <c r="R21"/>
      <c r="S21" s="26" t="s">
        <v>328</v>
      </c>
      <c r="T21" s="31" t="s">
        <v>328</v>
      </c>
      <c r="U21" s="32"/>
      <c r="V21" s="31"/>
    </row>
    <row r="22" spans="2:22" ht="16.5" thickTop="1" thickBot="1" x14ac:dyDescent="0.3">
      <c r="B22" s="36">
        <v>45797</v>
      </c>
      <c r="C22" s="22"/>
      <c r="D22" s="14">
        <v>11.4</v>
      </c>
      <c r="E22" s="30">
        <v>12</v>
      </c>
      <c r="F22" s="30">
        <v>10</v>
      </c>
      <c r="G22" s="18">
        <f t="shared" si="0"/>
        <v>22</v>
      </c>
      <c r="H22" s="22"/>
      <c r="I22" s="14">
        <v>14.1</v>
      </c>
      <c r="J22" s="30">
        <v>10</v>
      </c>
      <c r="K22" s="30">
        <v>10</v>
      </c>
      <c r="L22" s="18">
        <f t="shared" si="1"/>
        <v>20</v>
      </c>
      <c r="M22" s="43"/>
      <c r="N22" s="14">
        <v>9.5</v>
      </c>
      <c r="O22" s="30">
        <v>6</v>
      </c>
      <c r="P22" s="30">
        <v>7</v>
      </c>
      <c r="Q22" s="18">
        <f t="shared" si="2"/>
        <v>13</v>
      </c>
      <c r="R22"/>
      <c r="S22" s="26" t="s">
        <v>551</v>
      </c>
      <c r="T22" s="31" t="s">
        <v>552</v>
      </c>
      <c r="U22" s="32"/>
      <c r="V22" s="31"/>
    </row>
    <row r="23" spans="2:22" ht="16.5" thickTop="1" thickBot="1" x14ac:dyDescent="0.3">
      <c r="B23" s="36">
        <v>45798</v>
      </c>
      <c r="C23" s="22"/>
      <c r="D23" s="14">
        <v>11.2</v>
      </c>
      <c r="E23" s="30">
        <v>12</v>
      </c>
      <c r="F23" s="30"/>
      <c r="G23" s="18">
        <f t="shared" si="0"/>
        <v>12</v>
      </c>
      <c r="H23" s="22"/>
      <c r="I23" s="14">
        <v>13.3</v>
      </c>
      <c r="J23" s="30">
        <v>10</v>
      </c>
      <c r="K23" s="30"/>
      <c r="L23" s="18">
        <f t="shared" si="1"/>
        <v>10</v>
      </c>
      <c r="M23" s="43"/>
      <c r="N23" s="14">
        <v>9.9</v>
      </c>
      <c r="O23" s="30">
        <v>6</v>
      </c>
      <c r="P23" s="30">
        <v>8</v>
      </c>
      <c r="Q23" s="18">
        <f t="shared" si="2"/>
        <v>14</v>
      </c>
      <c r="R23"/>
      <c r="S23" s="26"/>
      <c r="T23" s="31" t="s">
        <v>554</v>
      </c>
      <c r="U23" s="32"/>
      <c r="V23" s="31" t="s">
        <v>546</v>
      </c>
    </row>
    <row r="24" spans="2:22" ht="16.5" thickTop="1" thickBot="1" x14ac:dyDescent="0.3">
      <c r="B24" s="36">
        <v>45799</v>
      </c>
      <c r="C24" s="22"/>
      <c r="D24" s="14">
        <v>9.1999999999999993</v>
      </c>
      <c r="E24" s="30">
        <v>8</v>
      </c>
      <c r="F24" s="30">
        <v>7</v>
      </c>
      <c r="G24" s="18">
        <f t="shared" si="0"/>
        <v>15</v>
      </c>
      <c r="H24" s="22"/>
      <c r="I24" s="14">
        <v>11.8</v>
      </c>
      <c r="J24" s="30">
        <v>8</v>
      </c>
      <c r="K24" s="30">
        <v>6</v>
      </c>
      <c r="L24" s="18">
        <f t="shared" si="1"/>
        <v>14</v>
      </c>
      <c r="M24" s="43"/>
      <c r="N24" s="14">
        <v>13.7</v>
      </c>
      <c r="O24" s="30">
        <v>10</v>
      </c>
      <c r="P24" s="30">
        <v>10</v>
      </c>
      <c r="Q24" s="18">
        <f t="shared" si="2"/>
        <v>20</v>
      </c>
      <c r="R24"/>
      <c r="S24" s="26" t="s">
        <v>555</v>
      </c>
      <c r="T24" s="26" t="s">
        <v>556</v>
      </c>
      <c r="U24" s="32"/>
      <c r="V24" s="31"/>
    </row>
    <row r="25" spans="2:22" ht="16.5" thickTop="1" thickBot="1" x14ac:dyDescent="0.3">
      <c r="B25" s="36">
        <v>45800</v>
      </c>
      <c r="C25" s="22"/>
      <c r="D25" s="14">
        <v>15.4</v>
      </c>
      <c r="E25" s="30">
        <v>16</v>
      </c>
      <c r="F25" s="30">
        <v>7</v>
      </c>
      <c r="G25" s="18">
        <f t="shared" si="0"/>
        <v>23</v>
      </c>
      <c r="H25" s="22"/>
      <c r="I25" s="14">
        <v>12.5</v>
      </c>
      <c r="J25" s="30">
        <v>8</v>
      </c>
      <c r="K25" s="30">
        <v>7</v>
      </c>
      <c r="L25" s="18">
        <f t="shared" si="1"/>
        <v>15</v>
      </c>
      <c r="M25" s="43"/>
      <c r="N25" s="14">
        <v>12.2</v>
      </c>
      <c r="O25" s="30">
        <v>8</v>
      </c>
      <c r="P25" s="30">
        <v>5</v>
      </c>
      <c r="Q25" s="18">
        <f t="shared" si="2"/>
        <v>13</v>
      </c>
      <c r="R25"/>
      <c r="S25" s="26" t="s">
        <v>513</v>
      </c>
      <c r="T25" s="47" t="s">
        <v>544</v>
      </c>
      <c r="U25" s="32"/>
      <c r="V25" s="31"/>
    </row>
    <row r="26" spans="2:22" ht="16.5" thickTop="1" thickBot="1" x14ac:dyDescent="0.3">
      <c r="B26" s="36">
        <v>45801</v>
      </c>
      <c r="C26" s="22"/>
      <c r="D26" s="14">
        <v>7.5</v>
      </c>
      <c r="E26" s="30">
        <v>8</v>
      </c>
      <c r="F26" s="30">
        <v>7</v>
      </c>
      <c r="G26" s="18">
        <f t="shared" si="0"/>
        <v>15</v>
      </c>
      <c r="H26" s="22"/>
      <c r="I26" s="14">
        <v>15.3</v>
      </c>
      <c r="J26" s="30">
        <v>10</v>
      </c>
      <c r="K26" s="30">
        <v>8</v>
      </c>
      <c r="L26" s="18">
        <f t="shared" si="1"/>
        <v>18</v>
      </c>
      <c r="M26" s="43"/>
      <c r="N26" s="14">
        <v>21.8</v>
      </c>
      <c r="O26" s="30">
        <v>14</v>
      </c>
      <c r="P26" s="30">
        <v>11</v>
      </c>
      <c r="Q26" s="18">
        <f t="shared" si="2"/>
        <v>25</v>
      </c>
      <c r="R26"/>
      <c r="S26" s="31" t="s">
        <v>557</v>
      </c>
      <c r="T26" s="31" t="s">
        <v>558</v>
      </c>
      <c r="U26" s="32"/>
      <c r="V26" s="31"/>
    </row>
    <row r="27" spans="2:22" ht="16.5" thickTop="1" thickBot="1" x14ac:dyDescent="0.3">
      <c r="B27" s="36">
        <v>45802</v>
      </c>
      <c r="C27" s="22"/>
      <c r="D27" s="14">
        <v>10.4</v>
      </c>
      <c r="E27" s="30">
        <v>12</v>
      </c>
      <c r="F27" s="30">
        <v>7</v>
      </c>
      <c r="G27" s="18">
        <f t="shared" si="0"/>
        <v>19</v>
      </c>
      <c r="H27" s="22"/>
      <c r="I27" s="14">
        <v>6</v>
      </c>
      <c r="J27" s="30">
        <v>10</v>
      </c>
      <c r="K27" s="30">
        <v>15</v>
      </c>
      <c r="L27" s="18">
        <f t="shared" si="1"/>
        <v>25</v>
      </c>
      <c r="M27" s="43"/>
      <c r="N27" s="14">
        <v>18.3</v>
      </c>
      <c r="O27" s="30">
        <v>12</v>
      </c>
      <c r="P27" s="30">
        <v>7</v>
      </c>
      <c r="Q27" s="18">
        <f t="shared" si="2"/>
        <v>19</v>
      </c>
      <c r="R27"/>
      <c r="S27" s="26" t="s">
        <v>559</v>
      </c>
      <c r="T27" s="31" t="s">
        <v>560</v>
      </c>
      <c r="U27" s="32"/>
      <c r="V27" s="31"/>
    </row>
    <row r="28" spans="2:22" ht="16.5" thickTop="1" thickBot="1" x14ac:dyDescent="0.3">
      <c r="B28" s="36">
        <v>45803</v>
      </c>
      <c r="C28" s="22"/>
      <c r="D28" s="14">
        <v>7.1</v>
      </c>
      <c r="E28" s="30">
        <v>8</v>
      </c>
      <c r="F28" s="30">
        <v>7</v>
      </c>
      <c r="G28" s="18">
        <f t="shared" si="0"/>
        <v>15</v>
      </c>
      <c r="H28" s="22"/>
      <c r="I28" s="14">
        <v>12</v>
      </c>
      <c r="J28" s="30">
        <v>8</v>
      </c>
      <c r="K28" s="30">
        <v>11</v>
      </c>
      <c r="L28" s="18">
        <f t="shared" si="1"/>
        <v>19</v>
      </c>
      <c r="M28" s="43"/>
      <c r="N28" s="14">
        <v>21.6</v>
      </c>
      <c r="O28" s="30">
        <v>14</v>
      </c>
      <c r="P28" s="30">
        <v>7</v>
      </c>
      <c r="Q28" s="18">
        <f t="shared" si="2"/>
        <v>21</v>
      </c>
      <c r="R28"/>
      <c r="S28" s="26" t="s">
        <v>561</v>
      </c>
      <c r="T28" s="31" t="s">
        <v>562</v>
      </c>
      <c r="U28" s="32"/>
      <c r="V28" s="31"/>
    </row>
    <row r="29" spans="2:22" ht="16.5" thickTop="1" thickBot="1" x14ac:dyDescent="0.3">
      <c r="B29" s="36">
        <v>45804</v>
      </c>
      <c r="C29" s="22"/>
      <c r="D29" s="14">
        <v>11.4</v>
      </c>
      <c r="E29" s="30">
        <v>12</v>
      </c>
      <c r="F29" s="30">
        <v>7</v>
      </c>
      <c r="G29" s="18">
        <f t="shared" si="0"/>
        <v>19</v>
      </c>
      <c r="H29" s="22"/>
      <c r="I29" s="14">
        <v>11.5</v>
      </c>
      <c r="J29" s="30">
        <v>8</v>
      </c>
      <c r="K29" s="30"/>
      <c r="L29" s="18">
        <f t="shared" si="1"/>
        <v>8</v>
      </c>
      <c r="M29" s="43"/>
      <c r="N29" s="14">
        <v>17.3</v>
      </c>
      <c r="O29" s="30">
        <v>12</v>
      </c>
      <c r="P29" s="30">
        <v>7</v>
      </c>
      <c r="Q29" s="18">
        <f t="shared" si="2"/>
        <v>19</v>
      </c>
      <c r="R29"/>
      <c r="S29" s="26" t="s">
        <v>551</v>
      </c>
      <c r="T29" s="31" t="s">
        <v>563</v>
      </c>
      <c r="U29" s="32"/>
      <c r="V29" s="31"/>
    </row>
    <row r="30" spans="2:22" ht="16.5" thickTop="1" thickBot="1" x14ac:dyDescent="0.3">
      <c r="B30" s="36">
        <v>45805</v>
      </c>
      <c r="C30" s="22"/>
      <c r="D30" s="14">
        <v>7.1</v>
      </c>
      <c r="E30" s="30">
        <v>8</v>
      </c>
      <c r="F30" s="30">
        <v>7</v>
      </c>
      <c r="G30" s="18">
        <f t="shared" si="0"/>
        <v>15</v>
      </c>
      <c r="H30" s="22"/>
      <c r="I30" s="14">
        <v>9.8000000000000007</v>
      </c>
      <c r="J30" s="30">
        <v>6</v>
      </c>
      <c r="K30" s="30"/>
      <c r="L30" s="18">
        <f t="shared" si="1"/>
        <v>6</v>
      </c>
      <c r="M30" s="43"/>
      <c r="N30" s="14">
        <v>14</v>
      </c>
      <c r="O30" s="30">
        <v>10</v>
      </c>
      <c r="P30" s="30">
        <v>7</v>
      </c>
      <c r="Q30" s="18">
        <f t="shared" si="2"/>
        <v>17</v>
      </c>
      <c r="R30"/>
      <c r="S30" s="26" t="s">
        <v>564</v>
      </c>
      <c r="T30" s="31" t="s">
        <v>565</v>
      </c>
      <c r="U30" s="32"/>
      <c r="V30" s="31"/>
    </row>
    <row r="31" spans="2:22" ht="16.5" thickTop="1" thickBot="1" x14ac:dyDescent="0.3">
      <c r="B31" s="36">
        <v>45806</v>
      </c>
      <c r="C31" s="22"/>
      <c r="D31" s="14">
        <v>12</v>
      </c>
      <c r="E31" s="30">
        <v>12</v>
      </c>
      <c r="F31" s="30">
        <v>7</v>
      </c>
      <c r="G31" s="18">
        <f t="shared" si="0"/>
        <v>19</v>
      </c>
      <c r="H31" s="22"/>
      <c r="I31" s="14">
        <v>11.4</v>
      </c>
      <c r="J31" s="30">
        <v>8</v>
      </c>
      <c r="K31" s="30">
        <v>7</v>
      </c>
      <c r="L31" s="18">
        <f t="shared" si="1"/>
        <v>15</v>
      </c>
      <c r="M31" s="43"/>
      <c r="N31" s="14">
        <v>15</v>
      </c>
      <c r="O31" s="30">
        <v>10</v>
      </c>
      <c r="P31" s="30">
        <v>7</v>
      </c>
      <c r="Q31" s="18">
        <f t="shared" si="2"/>
        <v>17</v>
      </c>
      <c r="R31"/>
      <c r="S31" s="26" t="s">
        <v>566</v>
      </c>
      <c r="T31" s="31" t="s">
        <v>567</v>
      </c>
      <c r="U31" s="32"/>
      <c r="V31" s="31"/>
    </row>
    <row r="32" spans="2:22" ht="16.5" thickTop="1" thickBot="1" x14ac:dyDescent="0.3">
      <c r="B32" s="36">
        <v>45807</v>
      </c>
      <c r="C32" s="22"/>
      <c r="D32" s="14">
        <v>9.6</v>
      </c>
      <c r="E32" s="30">
        <v>8</v>
      </c>
      <c r="F32" s="30">
        <v>7</v>
      </c>
      <c r="G32" s="18">
        <f t="shared" si="0"/>
        <v>15</v>
      </c>
      <c r="H32" s="22"/>
      <c r="I32" s="14">
        <v>15.5</v>
      </c>
      <c r="J32" s="30">
        <v>10</v>
      </c>
      <c r="K32" s="30">
        <v>10</v>
      </c>
      <c r="L32" s="18">
        <f t="shared" si="1"/>
        <v>20</v>
      </c>
      <c r="M32" s="43"/>
      <c r="N32" s="14">
        <v>18.5</v>
      </c>
      <c r="O32" s="30">
        <v>12</v>
      </c>
      <c r="P32" s="30">
        <v>7</v>
      </c>
      <c r="Q32" s="18">
        <f t="shared" si="2"/>
        <v>19</v>
      </c>
      <c r="R32"/>
      <c r="S32" s="26" t="s">
        <v>568</v>
      </c>
      <c r="T32" s="31" t="s">
        <v>570</v>
      </c>
      <c r="U32" s="32"/>
      <c r="V32" s="31"/>
    </row>
    <row r="33" spans="2:22" ht="15.75" thickTop="1" x14ac:dyDescent="0.25">
      <c r="B33" s="36">
        <v>45808</v>
      </c>
      <c r="C33" s="22"/>
      <c r="D33" s="14">
        <v>12.9</v>
      </c>
      <c r="E33" s="30">
        <v>12</v>
      </c>
      <c r="F33" s="30">
        <v>7</v>
      </c>
      <c r="G33" s="18">
        <f t="shared" si="0"/>
        <v>19</v>
      </c>
      <c r="H33" s="22"/>
      <c r="I33" s="14">
        <v>11.3</v>
      </c>
      <c r="J33" s="30">
        <v>8</v>
      </c>
      <c r="K33" s="30">
        <v>10</v>
      </c>
      <c r="L33" s="18">
        <f t="shared" si="1"/>
        <v>18</v>
      </c>
      <c r="M33" s="43"/>
      <c r="N33" s="14">
        <v>7.7</v>
      </c>
      <c r="O33" s="30">
        <v>6</v>
      </c>
      <c r="P33" s="30">
        <v>15</v>
      </c>
      <c r="Q33" s="18">
        <f t="shared" si="2"/>
        <v>21</v>
      </c>
      <c r="R33"/>
      <c r="S33" s="26" t="s">
        <v>571</v>
      </c>
      <c r="T33" s="31" t="s">
        <v>572</v>
      </c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6" priority="1">
      <formula>WEEKDAY(B3,2)=7</formula>
    </cfRule>
  </conditionalFormatting>
  <hyperlinks>
    <hyperlink ref="U1" location="Saisies!A1" display="Retour Saisie" xr:uid="{00000000-0004-0000-02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21"/>
      <c r="E1" s="221"/>
      <c r="F1" s="221"/>
      <c r="G1" s="221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45748</v>
      </c>
      <c r="C3" s="22"/>
      <c r="D3" s="14">
        <v>8.8000000000000007</v>
      </c>
      <c r="E3" s="30">
        <v>24</v>
      </c>
      <c r="F3" s="30">
        <v>7</v>
      </c>
      <c r="G3" s="18">
        <f>IFERROR(E3+F3,"")</f>
        <v>31</v>
      </c>
      <c r="H3" s="22"/>
      <c r="I3" s="14">
        <v>8.8000000000000007</v>
      </c>
      <c r="J3" s="30">
        <v>13</v>
      </c>
      <c r="K3" s="30">
        <v>7</v>
      </c>
      <c r="L3" s="18">
        <f>IFERROR(J3+K3,"")</f>
        <v>20</v>
      </c>
      <c r="M3" s="43"/>
      <c r="N3" s="14">
        <v>11.6</v>
      </c>
      <c r="O3" s="30">
        <v>16</v>
      </c>
      <c r="P3" s="30">
        <v>5</v>
      </c>
      <c r="Q3" s="18">
        <f>IFERROR(O3+P3,"")</f>
        <v>21</v>
      </c>
      <c r="R3"/>
      <c r="S3" s="26" t="s">
        <v>433</v>
      </c>
      <c r="T3" s="31" t="s">
        <v>434</v>
      </c>
      <c r="U3" s="32"/>
      <c r="V3" s="31"/>
      <c r="W3" s="1"/>
      <c r="X3" s="2"/>
    </row>
    <row r="4" spans="2:26" s="5" customFormat="1" ht="16.5" thickTop="1" thickBot="1" x14ac:dyDescent="0.3">
      <c r="B4" s="36">
        <v>45749</v>
      </c>
      <c r="C4" s="22"/>
      <c r="D4" s="14">
        <v>10.7</v>
      </c>
      <c r="E4" s="30">
        <v>28</v>
      </c>
      <c r="F4" s="30">
        <v>7</v>
      </c>
      <c r="G4" s="18">
        <f t="shared" ref="G4:G32" si="0">IFERROR(E4+F4,"")</f>
        <v>35</v>
      </c>
      <c r="H4" s="22"/>
      <c r="I4" s="14">
        <v>7.7</v>
      </c>
      <c r="J4" s="30">
        <v>13</v>
      </c>
      <c r="K4" s="30">
        <v>7</v>
      </c>
      <c r="L4" s="18">
        <f t="shared" ref="L4:L32" si="1">IFERROR(J4+K4,"")</f>
        <v>20</v>
      </c>
      <c r="M4" s="43"/>
      <c r="N4" s="14">
        <v>15.6</v>
      </c>
      <c r="O4" s="30">
        <v>18</v>
      </c>
      <c r="P4" s="30">
        <v>7</v>
      </c>
      <c r="Q4" s="18">
        <f t="shared" ref="Q4:Q32" si="2">IFERROR(O4+P4,"")</f>
        <v>25</v>
      </c>
      <c r="R4"/>
      <c r="S4" s="26" t="s">
        <v>435</v>
      </c>
      <c r="T4" s="31" t="s">
        <v>436</v>
      </c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45750</v>
      </c>
      <c r="C5" s="22"/>
      <c r="D5" s="14">
        <v>9.4</v>
      </c>
      <c r="E5" s="30">
        <v>24</v>
      </c>
      <c r="F5" s="30">
        <v>7</v>
      </c>
      <c r="G5" s="18">
        <f t="shared" si="0"/>
        <v>31</v>
      </c>
      <c r="H5" s="22"/>
      <c r="I5" s="14">
        <v>7.8</v>
      </c>
      <c r="J5" s="30">
        <v>13</v>
      </c>
      <c r="K5" s="30">
        <v>5</v>
      </c>
      <c r="L5" s="18">
        <f t="shared" si="1"/>
        <v>18</v>
      </c>
      <c r="M5" s="43"/>
      <c r="N5" s="14">
        <v>11.5</v>
      </c>
      <c r="O5" s="30">
        <v>16</v>
      </c>
      <c r="P5" s="30">
        <v>5</v>
      </c>
      <c r="Q5" s="18">
        <f t="shared" si="2"/>
        <v>21</v>
      </c>
      <c r="R5"/>
      <c r="S5" s="26" t="s">
        <v>437</v>
      </c>
      <c r="T5" s="31" t="s">
        <v>438</v>
      </c>
      <c r="U5" s="32"/>
      <c r="V5" s="31"/>
      <c r="W5" s="3"/>
      <c r="X5" s="3"/>
      <c r="Y5" s="1"/>
      <c r="Z5"/>
    </row>
    <row r="6" spans="2:26" ht="16.5" thickTop="1" thickBot="1" x14ac:dyDescent="0.3">
      <c r="B6" s="36">
        <v>45751</v>
      </c>
      <c r="C6" s="22"/>
      <c r="D6" s="14">
        <v>10.9</v>
      </c>
      <c r="E6" s="30">
        <v>28</v>
      </c>
      <c r="F6" s="30">
        <v>7</v>
      </c>
      <c r="G6" s="18">
        <f t="shared" si="0"/>
        <v>35</v>
      </c>
      <c r="H6" s="22"/>
      <c r="I6" s="14">
        <v>7.5</v>
      </c>
      <c r="J6" s="30">
        <v>13</v>
      </c>
      <c r="K6" s="30">
        <v>7</v>
      </c>
      <c r="L6" s="18">
        <f t="shared" si="1"/>
        <v>20</v>
      </c>
      <c r="M6" s="43"/>
      <c r="N6" s="14">
        <v>12.7</v>
      </c>
      <c r="O6" s="30">
        <v>16</v>
      </c>
      <c r="P6" s="30">
        <v>5</v>
      </c>
      <c r="Q6" s="18">
        <f t="shared" si="2"/>
        <v>21</v>
      </c>
      <c r="R6"/>
      <c r="S6" s="26" t="s">
        <v>440</v>
      </c>
      <c r="T6" s="31" t="s">
        <v>445</v>
      </c>
      <c r="U6" s="32"/>
      <c r="V6" s="31"/>
    </row>
    <row r="7" spans="2:26" ht="16.5" thickTop="1" thickBot="1" x14ac:dyDescent="0.3">
      <c r="B7" s="36">
        <v>45752</v>
      </c>
      <c r="C7" s="22"/>
      <c r="D7" s="14">
        <v>10</v>
      </c>
      <c r="E7" s="30">
        <v>24</v>
      </c>
      <c r="F7" s="30">
        <v>7</v>
      </c>
      <c r="G7" s="18">
        <f t="shared" si="0"/>
        <v>31</v>
      </c>
      <c r="H7" s="22"/>
      <c r="I7" s="14">
        <v>7.5</v>
      </c>
      <c r="J7" s="30">
        <v>13</v>
      </c>
      <c r="K7" s="30">
        <v>7</v>
      </c>
      <c r="L7" s="18">
        <f t="shared" si="1"/>
        <v>20</v>
      </c>
      <c r="M7" s="43"/>
      <c r="N7" s="14">
        <v>16.899999999999999</v>
      </c>
      <c r="O7" s="30">
        <v>20</v>
      </c>
      <c r="P7" s="30">
        <v>7</v>
      </c>
      <c r="Q7" s="18">
        <f t="shared" si="2"/>
        <v>27</v>
      </c>
      <c r="R7"/>
      <c r="S7" s="26" t="s">
        <v>441</v>
      </c>
      <c r="T7" s="31" t="s">
        <v>446</v>
      </c>
      <c r="U7" s="32"/>
      <c r="V7" s="31"/>
    </row>
    <row r="8" spans="2:26" ht="16.5" thickTop="1" thickBot="1" x14ac:dyDescent="0.3">
      <c r="B8" s="36">
        <v>45753</v>
      </c>
      <c r="C8" s="22"/>
      <c r="D8" s="14">
        <v>12.2</v>
      </c>
      <c r="E8" s="30">
        <v>28</v>
      </c>
      <c r="F8" s="30">
        <v>7</v>
      </c>
      <c r="G8" s="18">
        <f t="shared" si="0"/>
        <v>35</v>
      </c>
      <c r="H8" s="22"/>
      <c r="I8" s="14">
        <v>6.5</v>
      </c>
      <c r="J8" s="30">
        <v>10</v>
      </c>
      <c r="K8" s="30">
        <v>7</v>
      </c>
      <c r="L8" s="18">
        <f t="shared" si="1"/>
        <v>17</v>
      </c>
      <c r="M8" s="43"/>
      <c r="N8" s="14">
        <v>12.9</v>
      </c>
      <c r="O8" s="30">
        <v>16</v>
      </c>
      <c r="P8" s="30">
        <v>7</v>
      </c>
      <c r="Q8" s="18">
        <f t="shared" si="2"/>
        <v>23</v>
      </c>
      <c r="R8"/>
      <c r="S8" s="26" t="s">
        <v>442</v>
      </c>
      <c r="T8" s="31" t="s">
        <v>447</v>
      </c>
      <c r="U8" s="32">
        <v>99</v>
      </c>
      <c r="V8" s="31" t="s">
        <v>454</v>
      </c>
    </row>
    <row r="9" spans="2:26" ht="16.5" thickTop="1" thickBot="1" x14ac:dyDescent="0.3">
      <c r="B9" s="36">
        <v>45754</v>
      </c>
      <c r="C9" s="22"/>
      <c r="D9" s="14">
        <v>13.3</v>
      </c>
      <c r="E9" s="30">
        <v>32</v>
      </c>
      <c r="F9" s="30">
        <v>7</v>
      </c>
      <c r="G9" s="18">
        <f t="shared" si="0"/>
        <v>39</v>
      </c>
      <c r="H9" s="22"/>
      <c r="I9" s="14">
        <v>8</v>
      </c>
      <c r="J9" s="30">
        <v>13</v>
      </c>
      <c r="K9" s="30">
        <v>7</v>
      </c>
      <c r="L9" s="18">
        <f t="shared" si="1"/>
        <v>20</v>
      </c>
      <c r="M9" s="43"/>
      <c r="N9" s="14">
        <v>7</v>
      </c>
      <c r="O9" s="30">
        <v>12</v>
      </c>
      <c r="P9" s="30">
        <v>7</v>
      </c>
      <c r="Q9" s="18">
        <f t="shared" si="2"/>
        <v>19</v>
      </c>
      <c r="R9"/>
      <c r="S9" s="26" t="s">
        <v>443</v>
      </c>
      <c r="T9" s="31" t="s">
        <v>448</v>
      </c>
      <c r="U9" s="32"/>
      <c r="V9" s="31"/>
    </row>
    <row r="10" spans="2:26" ht="16.5" thickTop="1" thickBot="1" x14ac:dyDescent="0.3">
      <c r="B10" s="36">
        <v>45755</v>
      </c>
      <c r="C10" s="22"/>
      <c r="D10" s="14">
        <v>9.5</v>
      </c>
      <c r="E10" s="30">
        <v>24</v>
      </c>
      <c r="F10" s="30">
        <v>7</v>
      </c>
      <c r="G10" s="18">
        <f t="shared" si="0"/>
        <v>31</v>
      </c>
      <c r="H10" s="22"/>
      <c r="I10" s="14">
        <v>5.5</v>
      </c>
      <c r="J10" s="30">
        <v>10</v>
      </c>
      <c r="K10" s="30">
        <v>7</v>
      </c>
      <c r="L10" s="18">
        <f t="shared" si="1"/>
        <v>17</v>
      </c>
      <c r="M10" s="43"/>
      <c r="N10" s="14">
        <v>9.4</v>
      </c>
      <c r="O10" s="30">
        <v>14</v>
      </c>
      <c r="P10" s="30">
        <v>5</v>
      </c>
      <c r="Q10" s="18">
        <f t="shared" si="2"/>
        <v>19</v>
      </c>
      <c r="R10"/>
      <c r="S10" s="26" t="s">
        <v>444</v>
      </c>
      <c r="T10" s="31" t="s">
        <v>449</v>
      </c>
      <c r="U10" s="32"/>
      <c r="V10" s="31"/>
    </row>
    <row r="11" spans="2:26" ht="16.5" thickTop="1" thickBot="1" x14ac:dyDescent="0.3">
      <c r="B11" s="36">
        <v>45756</v>
      </c>
      <c r="C11" s="22"/>
      <c r="D11" s="14">
        <v>4</v>
      </c>
      <c r="E11" s="30">
        <v>24</v>
      </c>
      <c r="F11" s="30">
        <v>7</v>
      </c>
      <c r="G11" s="18">
        <f t="shared" si="0"/>
        <v>31</v>
      </c>
      <c r="H11" s="22"/>
      <c r="I11" s="14">
        <v>6.7</v>
      </c>
      <c r="J11" s="30">
        <v>10</v>
      </c>
      <c r="K11" s="30">
        <v>7</v>
      </c>
      <c r="L11" s="18">
        <f t="shared" si="1"/>
        <v>17</v>
      </c>
      <c r="M11" s="43"/>
      <c r="N11" s="14">
        <v>14.7</v>
      </c>
      <c r="O11" s="30">
        <v>20</v>
      </c>
      <c r="P11" s="30">
        <v>7</v>
      </c>
      <c r="Q11" s="18">
        <f t="shared" si="2"/>
        <v>27</v>
      </c>
      <c r="R11"/>
      <c r="S11" s="26" t="s">
        <v>452</v>
      </c>
      <c r="T11" s="31" t="s">
        <v>450</v>
      </c>
      <c r="U11" s="32"/>
      <c r="V11" s="31" t="s">
        <v>453</v>
      </c>
    </row>
    <row r="12" spans="2:26" ht="16.5" thickTop="1" thickBot="1" x14ac:dyDescent="0.3">
      <c r="B12" s="36">
        <v>45757</v>
      </c>
      <c r="C12" s="22"/>
      <c r="D12" s="14">
        <v>5.3</v>
      </c>
      <c r="E12" s="30">
        <v>20</v>
      </c>
      <c r="F12" s="30">
        <v>7</v>
      </c>
      <c r="G12" s="18">
        <f t="shared" si="0"/>
        <v>27</v>
      </c>
      <c r="H12" s="22"/>
      <c r="I12" s="14">
        <v>6.3</v>
      </c>
      <c r="J12" s="30">
        <v>10</v>
      </c>
      <c r="K12" s="30">
        <v>7</v>
      </c>
      <c r="L12" s="18">
        <f t="shared" si="1"/>
        <v>17</v>
      </c>
      <c r="M12" s="43"/>
      <c r="N12" s="14">
        <v>10.1</v>
      </c>
      <c r="O12" s="30">
        <v>14</v>
      </c>
      <c r="P12" s="30">
        <v>7</v>
      </c>
      <c r="Q12" s="18">
        <f t="shared" si="2"/>
        <v>21</v>
      </c>
      <c r="R12"/>
      <c r="S12" s="26" t="s">
        <v>439</v>
      </c>
      <c r="T12" s="31" t="s">
        <v>451</v>
      </c>
      <c r="U12" s="32"/>
      <c r="V12" s="31"/>
    </row>
    <row r="13" spans="2:26" ht="16.5" thickTop="1" thickBot="1" x14ac:dyDescent="0.3">
      <c r="B13" s="36">
        <v>45758</v>
      </c>
      <c r="C13" s="22"/>
      <c r="D13" s="14">
        <v>9.6999999999999993</v>
      </c>
      <c r="E13" s="30">
        <v>24</v>
      </c>
      <c r="F13" s="30">
        <v>7</v>
      </c>
      <c r="G13" s="18">
        <f t="shared" si="0"/>
        <v>31</v>
      </c>
      <c r="H13" s="22"/>
      <c r="I13" s="14">
        <v>6.9</v>
      </c>
      <c r="J13" s="30">
        <v>10</v>
      </c>
      <c r="K13" s="30">
        <v>7</v>
      </c>
      <c r="L13" s="18">
        <f t="shared" si="1"/>
        <v>17</v>
      </c>
      <c r="M13" s="43"/>
      <c r="N13" s="14">
        <v>15.1</v>
      </c>
      <c r="O13" s="30">
        <v>18</v>
      </c>
      <c r="P13" s="30">
        <v>2</v>
      </c>
      <c r="Q13" s="18">
        <f t="shared" si="2"/>
        <v>20</v>
      </c>
      <c r="R13"/>
      <c r="S13" s="26" t="s">
        <v>455</v>
      </c>
      <c r="T13" s="31" t="s">
        <v>370</v>
      </c>
      <c r="U13" s="32"/>
      <c r="V13" s="31"/>
    </row>
    <row r="14" spans="2:26" ht="16.5" thickTop="1" thickBot="1" x14ac:dyDescent="0.3">
      <c r="B14" s="36">
        <v>45759</v>
      </c>
      <c r="C14" s="22"/>
      <c r="D14" s="14">
        <v>17.5</v>
      </c>
      <c r="E14" s="30">
        <v>36</v>
      </c>
      <c r="F14" s="30"/>
      <c r="G14" s="18">
        <f t="shared" si="0"/>
        <v>36</v>
      </c>
      <c r="H14" s="22"/>
      <c r="I14" s="14">
        <v>5.8</v>
      </c>
      <c r="J14" s="30">
        <v>10</v>
      </c>
      <c r="K14" s="30"/>
      <c r="L14" s="18">
        <f t="shared" si="1"/>
        <v>10</v>
      </c>
      <c r="M14" s="43"/>
      <c r="N14" s="14">
        <v>12.4</v>
      </c>
      <c r="O14" s="30">
        <v>16</v>
      </c>
      <c r="P14" s="30"/>
      <c r="Q14" s="18">
        <f t="shared" si="2"/>
        <v>16</v>
      </c>
      <c r="R14"/>
      <c r="S14" s="26" t="s">
        <v>457</v>
      </c>
      <c r="T14" s="31" t="s">
        <v>367</v>
      </c>
      <c r="U14" s="32">
        <v>99</v>
      </c>
      <c r="V14" s="31"/>
    </row>
    <row r="15" spans="2:26" ht="16.5" thickTop="1" thickBot="1" x14ac:dyDescent="0.3">
      <c r="B15" s="36">
        <v>45760</v>
      </c>
      <c r="C15" s="22"/>
      <c r="D15" s="14">
        <v>14.3</v>
      </c>
      <c r="E15" s="30">
        <v>32</v>
      </c>
      <c r="F15" s="30">
        <v>7</v>
      </c>
      <c r="G15" s="18">
        <f t="shared" si="0"/>
        <v>39</v>
      </c>
      <c r="H15" s="22"/>
      <c r="I15" s="14">
        <v>6.7</v>
      </c>
      <c r="J15" s="30">
        <v>10</v>
      </c>
      <c r="K15" s="30">
        <v>5</v>
      </c>
      <c r="L15" s="18">
        <f t="shared" si="1"/>
        <v>15</v>
      </c>
      <c r="M15" s="43"/>
      <c r="N15" s="14">
        <v>18.399999999999999</v>
      </c>
      <c r="O15" s="30">
        <v>20</v>
      </c>
      <c r="P15" s="30">
        <v>5</v>
      </c>
      <c r="Q15" s="18">
        <f t="shared" si="2"/>
        <v>25</v>
      </c>
      <c r="R15"/>
      <c r="S15" s="26" t="s">
        <v>458</v>
      </c>
      <c r="T15" s="31" t="s">
        <v>459</v>
      </c>
      <c r="U15" s="55"/>
      <c r="V15" s="54"/>
    </row>
    <row r="16" spans="2:26" ht="16.5" thickTop="1" thickBot="1" x14ac:dyDescent="0.3">
      <c r="B16" s="36">
        <v>45761</v>
      </c>
      <c r="C16" s="22"/>
      <c r="D16" s="14">
        <v>7</v>
      </c>
      <c r="E16" s="30">
        <v>0</v>
      </c>
      <c r="F16" s="30">
        <v>7</v>
      </c>
      <c r="G16" s="18">
        <f t="shared" si="0"/>
        <v>7</v>
      </c>
      <c r="H16" s="22"/>
      <c r="I16" s="14">
        <v>7.9</v>
      </c>
      <c r="J16" s="30">
        <v>2</v>
      </c>
      <c r="K16" s="30">
        <v>7</v>
      </c>
      <c r="L16" s="18">
        <f t="shared" si="1"/>
        <v>9</v>
      </c>
      <c r="M16" s="43"/>
      <c r="N16" s="14">
        <v>11.2</v>
      </c>
      <c r="O16" s="30">
        <v>4</v>
      </c>
      <c r="P16" s="30">
        <v>10</v>
      </c>
      <c r="Q16" s="18">
        <f t="shared" si="2"/>
        <v>14</v>
      </c>
      <c r="R16"/>
      <c r="S16" s="26" t="s">
        <v>460</v>
      </c>
      <c r="T16" s="31" t="s">
        <v>460</v>
      </c>
      <c r="U16" s="75"/>
      <c r="V16" s="80" t="s">
        <v>456</v>
      </c>
    </row>
    <row r="17" spans="2:22" ht="16.5" thickTop="1" thickBot="1" x14ac:dyDescent="0.3">
      <c r="B17" s="36">
        <v>45762</v>
      </c>
      <c r="C17" s="22"/>
      <c r="D17" s="14">
        <v>8.1</v>
      </c>
      <c r="E17" s="30">
        <v>4</v>
      </c>
      <c r="F17" s="30">
        <v>7</v>
      </c>
      <c r="G17" s="18">
        <f t="shared" si="0"/>
        <v>11</v>
      </c>
      <c r="H17" s="22"/>
      <c r="I17" s="14">
        <v>9.1999999999999993</v>
      </c>
      <c r="J17" s="30">
        <v>2</v>
      </c>
      <c r="K17" s="30">
        <v>26</v>
      </c>
      <c r="L17" s="18">
        <f t="shared" si="1"/>
        <v>28</v>
      </c>
      <c r="M17" s="43"/>
      <c r="N17" s="14">
        <v>8.5</v>
      </c>
      <c r="O17" s="30">
        <v>2</v>
      </c>
      <c r="P17" s="30">
        <v>8</v>
      </c>
      <c r="Q17" s="18">
        <f t="shared" si="2"/>
        <v>10</v>
      </c>
      <c r="R17"/>
      <c r="S17" s="26" t="s">
        <v>387</v>
      </c>
      <c r="T17" s="31" t="s">
        <v>468</v>
      </c>
      <c r="U17" s="75"/>
      <c r="V17" s="80" t="s">
        <v>467</v>
      </c>
    </row>
    <row r="18" spans="2:22" ht="16.5" thickTop="1" thickBot="1" x14ac:dyDescent="0.3">
      <c r="B18" s="36">
        <v>45763</v>
      </c>
      <c r="C18" s="22"/>
      <c r="D18" s="14">
        <v>7.8</v>
      </c>
      <c r="E18" s="30">
        <v>4</v>
      </c>
      <c r="F18" s="30">
        <v>7</v>
      </c>
      <c r="G18" s="18">
        <f t="shared" si="0"/>
        <v>11</v>
      </c>
      <c r="H18" s="22"/>
      <c r="I18" s="14">
        <v>9.1999999999999993</v>
      </c>
      <c r="J18" s="30">
        <v>2</v>
      </c>
      <c r="K18" s="30">
        <v>21</v>
      </c>
      <c r="L18" s="18">
        <f t="shared" si="1"/>
        <v>23</v>
      </c>
      <c r="M18" s="43"/>
      <c r="N18" s="14">
        <v>11.7</v>
      </c>
      <c r="O18" s="30">
        <v>4</v>
      </c>
      <c r="P18" s="30">
        <v>5</v>
      </c>
      <c r="Q18" s="18">
        <f t="shared" si="2"/>
        <v>9</v>
      </c>
      <c r="R18"/>
      <c r="S18" s="26" t="s">
        <v>292</v>
      </c>
      <c r="T18" s="31" t="s">
        <v>476</v>
      </c>
      <c r="U18" s="75"/>
      <c r="V18" s="80"/>
    </row>
    <row r="19" spans="2:22" ht="16.5" thickTop="1" thickBot="1" x14ac:dyDescent="0.3">
      <c r="B19" s="36">
        <v>45764</v>
      </c>
      <c r="C19" s="22"/>
      <c r="D19" s="14">
        <v>11.4</v>
      </c>
      <c r="E19" s="30">
        <v>8</v>
      </c>
      <c r="F19" s="30">
        <v>7</v>
      </c>
      <c r="G19" s="18">
        <f t="shared" si="0"/>
        <v>15</v>
      </c>
      <c r="H19" s="22"/>
      <c r="I19" s="14">
        <v>13.2</v>
      </c>
      <c r="J19" s="30">
        <v>6</v>
      </c>
      <c r="K19" s="30">
        <v>7</v>
      </c>
      <c r="L19" s="18">
        <f t="shared" si="1"/>
        <v>13</v>
      </c>
      <c r="M19" s="43"/>
      <c r="N19" s="14">
        <v>20</v>
      </c>
      <c r="O19" s="30">
        <v>10</v>
      </c>
      <c r="P19" s="30">
        <v>4</v>
      </c>
      <c r="Q19" s="18">
        <f t="shared" si="2"/>
        <v>14</v>
      </c>
      <c r="R19"/>
      <c r="S19" s="26" t="s">
        <v>477</v>
      </c>
      <c r="T19" s="31" t="s">
        <v>478</v>
      </c>
      <c r="U19" s="75">
        <v>99</v>
      </c>
      <c r="V19" s="80"/>
    </row>
    <row r="20" spans="2:22" ht="16.5" thickTop="1" thickBot="1" x14ac:dyDescent="0.3">
      <c r="B20" s="36">
        <v>45765</v>
      </c>
      <c r="C20" s="22"/>
      <c r="D20" s="14">
        <v>10.9</v>
      </c>
      <c r="E20" s="30">
        <v>8</v>
      </c>
      <c r="F20" s="30">
        <v>7</v>
      </c>
      <c r="G20" s="18">
        <f t="shared" si="0"/>
        <v>15</v>
      </c>
      <c r="H20" s="22"/>
      <c r="I20" s="14">
        <v>19</v>
      </c>
      <c r="J20" s="30">
        <v>8</v>
      </c>
      <c r="K20" s="30">
        <v>18</v>
      </c>
      <c r="L20" s="18">
        <f t="shared" si="1"/>
        <v>26</v>
      </c>
      <c r="M20" s="43"/>
      <c r="N20" s="14">
        <v>15.4</v>
      </c>
      <c r="O20" s="30">
        <v>6</v>
      </c>
      <c r="P20" s="30">
        <v>6</v>
      </c>
      <c r="Q20" s="18">
        <f t="shared" si="2"/>
        <v>12</v>
      </c>
      <c r="R20"/>
      <c r="S20" s="26" t="s">
        <v>482</v>
      </c>
      <c r="T20" s="31" t="s">
        <v>481</v>
      </c>
      <c r="U20" s="59"/>
      <c r="V20" s="58"/>
    </row>
    <row r="21" spans="2:22" ht="16.5" thickTop="1" thickBot="1" x14ac:dyDescent="0.3">
      <c r="B21" s="36">
        <v>45766</v>
      </c>
      <c r="C21" s="22"/>
      <c r="D21" s="14">
        <v>11.2</v>
      </c>
      <c r="E21" s="30">
        <v>8</v>
      </c>
      <c r="F21" s="30">
        <v>7</v>
      </c>
      <c r="G21" s="18">
        <f t="shared" si="0"/>
        <v>15</v>
      </c>
      <c r="H21" s="22"/>
      <c r="I21" s="14">
        <v>11.4</v>
      </c>
      <c r="J21" s="30">
        <v>4</v>
      </c>
      <c r="K21" s="30">
        <v>7</v>
      </c>
      <c r="L21" s="18">
        <f t="shared" si="1"/>
        <v>11</v>
      </c>
      <c r="M21" s="43"/>
      <c r="N21" s="14">
        <v>12.8</v>
      </c>
      <c r="O21" s="30">
        <v>4</v>
      </c>
      <c r="P21" s="30">
        <v>7</v>
      </c>
      <c r="Q21" s="18">
        <f t="shared" si="2"/>
        <v>11</v>
      </c>
      <c r="R21"/>
      <c r="S21" s="26" t="s">
        <v>483</v>
      </c>
      <c r="T21" s="31" t="s">
        <v>370</v>
      </c>
      <c r="U21" s="32"/>
      <c r="V21" s="31" t="s">
        <v>486</v>
      </c>
    </row>
    <row r="22" spans="2:22" ht="16.5" thickTop="1" thickBot="1" x14ac:dyDescent="0.3">
      <c r="B22" s="36">
        <v>45767</v>
      </c>
      <c r="C22" s="22"/>
      <c r="D22" s="14">
        <v>11.9</v>
      </c>
      <c r="E22" s="30">
        <v>8</v>
      </c>
      <c r="F22" s="30">
        <v>7</v>
      </c>
      <c r="G22" s="18">
        <f t="shared" si="0"/>
        <v>15</v>
      </c>
      <c r="H22" s="22"/>
      <c r="I22" s="14">
        <v>9.3000000000000007</v>
      </c>
      <c r="J22" s="30">
        <v>2</v>
      </c>
      <c r="K22" s="30">
        <v>15</v>
      </c>
      <c r="L22" s="18">
        <f t="shared" si="1"/>
        <v>17</v>
      </c>
      <c r="M22" s="43"/>
      <c r="N22" s="14">
        <v>22</v>
      </c>
      <c r="O22" s="30">
        <v>10</v>
      </c>
      <c r="P22" s="30">
        <v>10</v>
      </c>
      <c r="Q22" s="18">
        <f t="shared" si="2"/>
        <v>20</v>
      </c>
      <c r="R22"/>
      <c r="S22" s="26" t="s">
        <v>484</v>
      </c>
      <c r="T22" s="31" t="s">
        <v>485</v>
      </c>
      <c r="U22" s="32"/>
      <c r="V22" s="31"/>
    </row>
    <row r="23" spans="2:22" ht="16.5" thickTop="1" thickBot="1" x14ac:dyDescent="0.3">
      <c r="B23" s="36">
        <v>45768</v>
      </c>
      <c r="C23" s="22"/>
      <c r="D23" s="14">
        <v>12</v>
      </c>
      <c r="E23" s="30">
        <v>8</v>
      </c>
      <c r="F23" s="30">
        <v>7</v>
      </c>
      <c r="G23" s="18">
        <f t="shared" si="0"/>
        <v>15</v>
      </c>
      <c r="H23" s="22"/>
      <c r="I23" s="14">
        <v>14.3</v>
      </c>
      <c r="J23" s="30">
        <v>6</v>
      </c>
      <c r="K23" s="30">
        <v>8</v>
      </c>
      <c r="L23" s="18">
        <f t="shared" si="1"/>
        <v>14</v>
      </c>
      <c r="M23" s="43"/>
      <c r="N23" s="14">
        <v>18</v>
      </c>
      <c r="O23" s="30">
        <v>8</v>
      </c>
      <c r="P23" s="30">
        <v>7</v>
      </c>
      <c r="Q23" s="18">
        <f t="shared" si="2"/>
        <v>15</v>
      </c>
      <c r="R23"/>
      <c r="S23" s="26" t="s">
        <v>487</v>
      </c>
      <c r="T23" s="31" t="s">
        <v>488</v>
      </c>
      <c r="U23" s="32"/>
      <c r="V23" s="31"/>
    </row>
    <row r="24" spans="2:22" ht="16.5" thickTop="1" thickBot="1" x14ac:dyDescent="0.3">
      <c r="B24" s="36">
        <v>45769</v>
      </c>
      <c r="C24" s="22"/>
      <c r="D24" s="14">
        <v>11.1</v>
      </c>
      <c r="E24" s="30">
        <v>8</v>
      </c>
      <c r="F24" s="30">
        <v>7</v>
      </c>
      <c r="G24" s="18">
        <f t="shared" si="0"/>
        <v>15</v>
      </c>
      <c r="H24" s="22"/>
      <c r="I24" s="14">
        <v>12.5</v>
      </c>
      <c r="J24" s="30">
        <v>4</v>
      </c>
      <c r="K24" s="30">
        <v>5</v>
      </c>
      <c r="L24" s="18">
        <f t="shared" si="1"/>
        <v>9</v>
      </c>
      <c r="M24" s="43"/>
      <c r="N24" s="14">
        <v>10.9</v>
      </c>
      <c r="O24" s="30">
        <v>4</v>
      </c>
      <c r="P24" s="30">
        <v>10</v>
      </c>
      <c r="Q24" s="18">
        <f t="shared" si="2"/>
        <v>14</v>
      </c>
      <c r="R24"/>
      <c r="S24" s="26" t="s">
        <v>489</v>
      </c>
      <c r="T24" s="31" t="s">
        <v>493</v>
      </c>
      <c r="U24" s="32"/>
      <c r="V24" s="31"/>
    </row>
    <row r="25" spans="2:22" ht="16.5" thickTop="1" thickBot="1" x14ac:dyDescent="0.3">
      <c r="B25" s="36">
        <v>45770</v>
      </c>
      <c r="C25" s="22"/>
      <c r="D25" s="14">
        <v>8.1999999999999993</v>
      </c>
      <c r="E25" s="30">
        <v>4</v>
      </c>
      <c r="F25" s="30">
        <v>7</v>
      </c>
      <c r="G25" s="18">
        <f t="shared" si="0"/>
        <v>11</v>
      </c>
      <c r="H25" s="22"/>
      <c r="I25" s="14">
        <v>17</v>
      </c>
      <c r="J25" s="30">
        <v>8</v>
      </c>
      <c r="K25" s="30">
        <v>18</v>
      </c>
      <c r="L25" s="18">
        <f t="shared" si="1"/>
        <v>26</v>
      </c>
      <c r="M25" s="43"/>
      <c r="N25" s="14">
        <v>11.6</v>
      </c>
      <c r="O25" s="30">
        <v>4</v>
      </c>
      <c r="P25" s="30">
        <v>7</v>
      </c>
      <c r="Q25" s="18">
        <f t="shared" si="2"/>
        <v>11</v>
      </c>
      <c r="R25"/>
      <c r="S25" s="26" t="s">
        <v>494</v>
      </c>
      <c r="T25" s="31" t="s">
        <v>496</v>
      </c>
      <c r="U25" s="32">
        <v>99</v>
      </c>
      <c r="V25" s="31"/>
    </row>
    <row r="26" spans="2:22" ht="16.5" thickTop="1" thickBot="1" x14ac:dyDescent="0.3">
      <c r="B26" s="36">
        <v>45771</v>
      </c>
      <c r="C26" s="22"/>
      <c r="D26" s="14">
        <v>11.7</v>
      </c>
      <c r="E26" s="30">
        <v>12</v>
      </c>
      <c r="F26" s="30">
        <v>7</v>
      </c>
      <c r="G26" s="18">
        <f t="shared" si="0"/>
        <v>19</v>
      </c>
      <c r="H26" s="22"/>
      <c r="I26" s="14">
        <v>15.6</v>
      </c>
      <c r="J26" s="30">
        <v>10</v>
      </c>
      <c r="K26" s="30">
        <v>7</v>
      </c>
      <c r="L26" s="18">
        <f t="shared" si="1"/>
        <v>17</v>
      </c>
      <c r="M26" s="43"/>
      <c r="N26" s="14">
        <v>17</v>
      </c>
      <c r="O26" s="30">
        <v>12</v>
      </c>
      <c r="P26" s="30">
        <v>5</v>
      </c>
      <c r="Q26" s="18">
        <f t="shared" si="2"/>
        <v>17</v>
      </c>
      <c r="R26"/>
      <c r="S26" s="26" t="s">
        <v>497</v>
      </c>
      <c r="T26" s="31" t="s">
        <v>498</v>
      </c>
      <c r="U26" s="32"/>
      <c r="V26" s="31"/>
    </row>
    <row r="27" spans="2:22" ht="16.5" thickTop="1" thickBot="1" x14ac:dyDescent="0.3">
      <c r="B27" s="36">
        <v>45772</v>
      </c>
      <c r="C27" s="22"/>
      <c r="D27" s="14">
        <v>10</v>
      </c>
      <c r="E27" s="30">
        <v>8</v>
      </c>
      <c r="F27" s="30">
        <v>7</v>
      </c>
      <c r="G27" s="18">
        <f t="shared" si="0"/>
        <v>15</v>
      </c>
      <c r="H27" s="22"/>
      <c r="I27" s="14">
        <v>15</v>
      </c>
      <c r="J27" s="30">
        <v>10</v>
      </c>
      <c r="K27" s="30">
        <v>7</v>
      </c>
      <c r="L27" s="18">
        <f t="shared" si="1"/>
        <v>17</v>
      </c>
      <c r="M27" s="43"/>
      <c r="N27" s="14">
        <v>17.8</v>
      </c>
      <c r="O27" s="30">
        <v>12</v>
      </c>
      <c r="P27" s="30">
        <v>10</v>
      </c>
      <c r="Q27" s="18">
        <f t="shared" si="2"/>
        <v>22</v>
      </c>
      <c r="R27"/>
      <c r="S27" s="26" t="s">
        <v>492</v>
      </c>
      <c r="T27" s="31" t="s">
        <v>499</v>
      </c>
      <c r="U27" s="32"/>
      <c r="V27" s="31" t="s">
        <v>491</v>
      </c>
    </row>
    <row r="28" spans="2:22" ht="16.5" thickTop="1" thickBot="1" x14ac:dyDescent="0.3">
      <c r="B28" s="36">
        <v>45773</v>
      </c>
      <c r="C28" s="22"/>
      <c r="D28" s="14">
        <v>9.6</v>
      </c>
      <c r="E28" s="30">
        <v>8</v>
      </c>
      <c r="F28" s="30">
        <v>7</v>
      </c>
      <c r="G28" s="18">
        <f t="shared" si="0"/>
        <v>15</v>
      </c>
      <c r="H28" s="22"/>
      <c r="I28" s="14">
        <v>11</v>
      </c>
      <c r="J28" s="30">
        <v>8</v>
      </c>
      <c r="K28" s="30">
        <v>10</v>
      </c>
      <c r="L28" s="18">
        <f t="shared" si="1"/>
        <v>18</v>
      </c>
      <c r="M28" s="43"/>
      <c r="N28" s="14">
        <v>17.8</v>
      </c>
      <c r="O28" s="30">
        <v>12</v>
      </c>
      <c r="P28" s="30">
        <v>7</v>
      </c>
      <c r="Q28" s="18">
        <f t="shared" si="2"/>
        <v>19</v>
      </c>
      <c r="R28"/>
      <c r="S28" s="26" t="s">
        <v>500</v>
      </c>
      <c r="T28" s="31" t="s">
        <v>501</v>
      </c>
      <c r="U28" s="32"/>
      <c r="V28" s="31" t="s">
        <v>502</v>
      </c>
    </row>
    <row r="29" spans="2:22" ht="16.5" thickTop="1" thickBot="1" x14ac:dyDescent="0.3">
      <c r="B29" s="36">
        <v>45774</v>
      </c>
      <c r="C29" s="22"/>
      <c r="D29" s="14">
        <v>12.5</v>
      </c>
      <c r="E29" s="30">
        <v>12</v>
      </c>
      <c r="F29" s="30">
        <v>7</v>
      </c>
      <c r="G29" s="18">
        <f t="shared" si="0"/>
        <v>19</v>
      </c>
      <c r="H29" s="22"/>
      <c r="I29" s="14">
        <v>9</v>
      </c>
      <c r="J29" s="30">
        <v>6</v>
      </c>
      <c r="K29" s="30">
        <v>10</v>
      </c>
      <c r="L29" s="18">
        <f t="shared" si="1"/>
        <v>16</v>
      </c>
      <c r="M29" s="43"/>
      <c r="N29" s="14">
        <v>16.7</v>
      </c>
      <c r="O29" s="30">
        <v>12</v>
      </c>
      <c r="P29" s="30">
        <v>10</v>
      </c>
      <c r="Q29" s="18">
        <f t="shared" si="2"/>
        <v>22</v>
      </c>
      <c r="R29"/>
      <c r="S29" s="26" t="s">
        <v>503</v>
      </c>
      <c r="T29" s="31" t="s">
        <v>505</v>
      </c>
      <c r="U29" s="32"/>
      <c r="V29" s="31"/>
    </row>
    <row r="30" spans="2:22" ht="16.5" thickTop="1" thickBot="1" x14ac:dyDescent="0.3">
      <c r="B30" s="36">
        <v>45775</v>
      </c>
      <c r="C30" s="22"/>
      <c r="D30" s="14">
        <v>7.9</v>
      </c>
      <c r="E30" s="30">
        <v>8</v>
      </c>
      <c r="F30" s="30">
        <v>7</v>
      </c>
      <c r="G30" s="18">
        <f t="shared" si="0"/>
        <v>15</v>
      </c>
      <c r="H30" s="22"/>
      <c r="I30" s="14">
        <v>13.7</v>
      </c>
      <c r="J30" s="30">
        <v>10</v>
      </c>
      <c r="K30" s="30">
        <v>22</v>
      </c>
      <c r="L30" s="18">
        <f t="shared" si="1"/>
        <v>32</v>
      </c>
      <c r="M30" s="43"/>
      <c r="N30" s="14">
        <v>12.2</v>
      </c>
      <c r="O30" s="30">
        <v>8</v>
      </c>
      <c r="P30" s="30">
        <v>7</v>
      </c>
      <c r="Q30" s="18">
        <f t="shared" si="2"/>
        <v>15</v>
      </c>
      <c r="R30"/>
      <c r="S30" s="26" t="s">
        <v>506</v>
      </c>
      <c r="T30" s="31" t="s">
        <v>507</v>
      </c>
      <c r="U30" s="32">
        <v>99</v>
      </c>
      <c r="V30" s="31"/>
    </row>
    <row r="31" spans="2:22" ht="16.5" thickTop="1" thickBot="1" x14ac:dyDescent="0.3">
      <c r="B31" s="36">
        <v>45776</v>
      </c>
      <c r="C31" s="22"/>
      <c r="D31" s="14">
        <v>10.8</v>
      </c>
      <c r="E31" s="30">
        <v>12</v>
      </c>
      <c r="F31" s="30">
        <v>9</v>
      </c>
      <c r="G31" s="18">
        <f t="shared" si="0"/>
        <v>21</v>
      </c>
      <c r="H31" s="22"/>
      <c r="I31" s="14">
        <v>12</v>
      </c>
      <c r="J31" s="30">
        <v>8</v>
      </c>
      <c r="K31" s="30">
        <v>5</v>
      </c>
      <c r="L31" s="18">
        <f t="shared" si="1"/>
        <v>13</v>
      </c>
      <c r="M31" s="43"/>
      <c r="N31" s="14">
        <v>11.5</v>
      </c>
      <c r="O31" s="30">
        <v>8</v>
      </c>
      <c r="P31" s="30">
        <v>12</v>
      </c>
      <c r="Q31" s="18">
        <f t="shared" si="2"/>
        <v>20</v>
      </c>
      <c r="R31"/>
      <c r="S31" s="26" t="s">
        <v>508</v>
      </c>
      <c r="T31" s="31" t="s">
        <v>509</v>
      </c>
      <c r="U31" s="32"/>
      <c r="V31" s="31"/>
    </row>
    <row r="32" spans="2:22" ht="16.5" thickTop="1" thickBot="1" x14ac:dyDescent="0.3">
      <c r="B32" s="36">
        <v>45777</v>
      </c>
      <c r="C32" s="22"/>
      <c r="D32" s="14">
        <v>12.2</v>
      </c>
      <c r="E32" s="30">
        <v>12</v>
      </c>
      <c r="F32" s="30">
        <v>7</v>
      </c>
      <c r="G32" s="18">
        <f t="shared" si="0"/>
        <v>19</v>
      </c>
      <c r="H32" s="22"/>
      <c r="I32" s="14">
        <v>9.5</v>
      </c>
      <c r="J32" s="30">
        <v>6</v>
      </c>
      <c r="K32" s="30">
        <v>7</v>
      </c>
      <c r="L32" s="18">
        <f t="shared" si="1"/>
        <v>13</v>
      </c>
      <c r="M32" s="43"/>
      <c r="N32" s="14">
        <v>11.7</v>
      </c>
      <c r="O32" s="30">
        <v>8</v>
      </c>
      <c r="P32" s="30">
        <v>7</v>
      </c>
      <c r="Q32" s="18">
        <f t="shared" si="2"/>
        <v>15</v>
      </c>
      <c r="R32"/>
      <c r="S32" s="26" t="s">
        <v>510</v>
      </c>
      <c r="T32" s="31" t="s">
        <v>511</v>
      </c>
      <c r="U32" s="32"/>
      <c r="V32" s="31"/>
    </row>
    <row r="33" spans="2:22" ht="15.75" thickTop="1" x14ac:dyDescent="0.25">
      <c r="B33" s="36"/>
      <c r="D33" s="14"/>
      <c r="E33" s="30"/>
      <c r="F33" s="30"/>
      <c r="G33" s="18">
        <f>IFERROR(E33+F33,"")</f>
        <v>0</v>
      </c>
      <c r="H33" s="22"/>
      <c r="I33" s="14"/>
      <c r="J33" s="30"/>
      <c r="K33" s="30"/>
      <c r="L33" s="18">
        <f>IFERROR(J33+K33,"")</f>
        <v>0</v>
      </c>
      <c r="M33" s="43"/>
      <c r="N33" s="14"/>
      <c r="O33" s="30"/>
      <c r="P33" s="30"/>
      <c r="Q33" s="18">
        <f>IFERROR(O33+P33,"")</f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00000000-0004-0000-03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3" bestFit="1" customWidth="1"/>
    <col min="3" max="3" width="2.140625" customWidth="1"/>
    <col min="4" max="4" width="7.7109375" customWidth="1"/>
    <col min="5" max="5" width="7.7109375" style="15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6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 t="s">
        <v>9</v>
      </c>
      <c r="E1" s="219"/>
      <c r="F1" s="219"/>
      <c r="G1" s="219"/>
      <c r="I1" s="219" t="s">
        <v>7</v>
      </c>
      <c r="J1" s="219"/>
      <c r="K1" s="219"/>
      <c r="L1" s="219"/>
      <c r="M1" s="23"/>
      <c r="N1" s="220" t="s">
        <v>8</v>
      </c>
      <c r="O1" s="220"/>
      <c r="P1" s="220"/>
      <c r="Q1" s="220"/>
      <c r="T1" s="33"/>
      <c r="U1" s="37" t="s">
        <v>16</v>
      </c>
    </row>
    <row r="2" spans="2:26" ht="16.5" thickTop="1" thickBot="1" x14ac:dyDescent="0.3">
      <c r="B2" s="34" t="s">
        <v>15</v>
      </c>
      <c r="C2" s="17"/>
      <c r="D2" s="19" t="s">
        <v>3</v>
      </c>
      <c r="E2" s="19" t="s">
        <v>5</v>
      </c>
      <c r="F2" s="24" t="s">
        <v>4</v>
      </c>
      <c r="G2" s="21" t="s">
        <v>6</v>
      </c>
      <c r="H2" s="17"/>
      <c r="I2" s="19" t="s">
        <v>3</v>
      </c>
      <c r="J2" s="19" t="s">
        <v>5</v>
      </c>
      <c r="K2" s="24" t="s">
        <v>4</v>
      </c>
      <c r="L2" s="21" t="s">
        <v>6</v>
      </c>
      <c r="M2" s="17"/>
      <c r="N2" s="19" t="s">
        <v>3</v>
      </c>
      <c r="O2" s="19" t="s">
        <v>5</v>
      </c>
      <c r="P2" s="24" t="s">
        <v>4</v>
      </c>
      <c r="Q2" s="21" t="s">
        <v>6</v>
      </c>
      <c r="R2" s="20"/>
      <c r="S2" s="21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45658</v>
      </c>
      <c r="C3" s="22"/>
      <c r="D3" s="14">
        <v>5.5</v>
      </c>
      <c r="E3" s="30">
        <v>17</v>
      </c>
      <c r="F3" s="30"/>
      <c r="G3" s="18">
        <f>IFERROR(E3+F3,"")</f>
        <v>17</v>
      </c>
      <c r="H3" s="22"/>
      <c r="I3" s="14">
        <v>16.5</v>
      </c>
      <c r="J3" s="30">
        <v>17</v>
      </c>
      <c r="K3" s="30"/>
      <c r="L3" s="18">
        <f>IFERROR(J3+K3,"")</f>
        <v>17</v>
      </c>
      <c r="M3" s="22"/>
      <c r="N3" s="14">
        <v>18.899999999999999</v>
      </c>
      <c r="O3" s="30">
        <v>16</v>
      </c>
      <c r="P3" s="30"/>
      <c r="Q3" s="18">
        <f>IFERROR(O3+P3,"")</f>
        <v>16</v>
      </c>
      <c r="R3"/>
      <c r="S3" s="26" t="s">
        <v>19</v>
      </c>
      <c r="T3" s="31"/>
      <c r="U3" s="32">
        <v>96</v>
      </c>
      <c r="V3" s="31"/>
      <c r="W3" s="1"/>
      <c r="X3" s="2"/>
    </row>
    <row r="4" spans="2:26" s="5" customFormat="1" ht="16.5" thickTop="1" thickBot="1" x14ac:dyDescent="0.3">
      <c r="B4" s="36">
        <v>45659</v>
      </c>
      <c r="C4" s="22"/>
      <c r="D4" s="14">
        <v>13.4</v>
      </c>
      <c r="E4" s="30">
        <v>20</v>
      </c>
      <c r="F4" s="30"/>
      <c r="G4" s="18">
        <f t="shared" ref="G4:G33" si="0">IFERROR(E4+F4,"")</f>
        <v>20</v>
      </c>
      <c r="H4" s="22"/>
      <c r="I4" s="14">
        <v>17.8</v>
      </c>
      <c r="J4" s="30">
        <v>17</v>
      </c>
      <c r="K4" s="30"/>
      <c r="L4" s="18">
        <f t="shared" ref="L4:L33" si="1">IFERROR(J4+K4,"")</f>
        <v>17</v>
      </c>
      <c r="M4" s="22"/>
      <c r="N4" s="14">
        <v>15.1</v>
      </c>
      <c r="O4" s="30">
        <v>15</v>
      </c>
      <c r="P4" s="30"/>
      <c r="Q4" s="18">
        <f t="shared" ref="Q4:Q33" si="2">IFERROR(O4+P4,"")</f>
        <v>15</v>
      </c>
      <c r="R4"/>
      <c r="S4" s="26" t="s">
        <v>20</v>
      </c>
      <c r="T4" s="31"/>
      <c r="U4" s="32">
        <v>96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45660</v>
      </c>
      <c r="C5" s="22"/>
      <c r="D5" s="14">
        <v>10.9</v>
      </c>
      <c r="E5" s="30">
        <v>19</v>
      </c>
      <c r="F5" s="30"/>
      <c r="G5" s="18">
        <f t="shared" si="0"/>
        <v>19</v>
      </c>
      <c r="H5" s="22"/>
      <c r="I5" s="14">
        <v>7.9</v>
      </c>
      <c r="J5" s="30">
        <v>8</v>
      </c>
      <c r="K5" s="30"/>
      <c r="L5" s="18">
        <f t="shared" si="1"/>
        <v>8</v>
      </c>
      <c r="M5" s="22"/>
      <c r="N5" s="14">
        <v>14.6</v>
      </c>
      <c r="O5" s="30">
        <v>15</v>
      </c>
      <c r="P5" s="30"/>
      <c r="Q5" s="18">
        <f t="shared" si="2"/>
        <v>15</v>
      </c>
      <c r="R5"/>
      <c r="S5" s="26" t="s">
        <v>21</v>
      </c>
      <c r="T5" s="31"/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45661</v>
      </c>
      <c r="C6" s="22"/>
      <c r="D6" s="14">
        <v>9</v>
      </c>
      <c r="E6" s="30">
        <v>18</v>
      </c>
      <c r="F6" s="30"/>
      <c r="G6" s="18">
        <f t="shared" si="0"/>
        <v>18</v>
      </c>
      <c r="H6" s="22"/>
      <c r="I6" s="14">
        <v>12.2</v>
      </c>
      <c r="J6" s="30">
        <v>11</v>
      </c>
      <c r="K6" s="30"/>
      <c r="L6" s="18">
        <f t="shared" si="1"/>
        <v>11</v>
      </c>
      <c r="M6" s="22"/>
      <c r="N6" s="14">
        <v>14.4</v>
      </c>
      <c r="O6" s="30">
        <v>15</v>
      </c>
      <c r="P6" s="30"/>
      <c r="Q6" s="18">
        <f t="shared" si="2"/>
        <v>15</v>
      </c>
      <c r="R6"/>
      <c r="S6" s="26" t="s">
        <v>22</v>
      </c>
      <c r="T6" s="31"/>
      <c r="U6" s="32">
        <v>96</v>
      </c>
      <c r="V6" s="31"/>
    </row>
    <row r="7" spans="2:26" ht="16.5" thickTop="1" thickBot="1" x14ac:dyDescent="0.3">
      <c r="B7" s="35">
        <v>45662</v>
      </c>
      <c r="C7" s="22"/>
      <c r="D7" s="14">
        <v>8.5</v>
      </c>
      <c r="E7" s="30">
        <v>18</v>
      </c>
      <c r="F7" s="30"/>
      <c r="G7" s="18">
        <f t="shared" si="0"/>
        <v>18</v>
      </c>
      <c r="H7" s="22"/>
      <c r="I7" s="14">
        <v>14.3</v>
      </c>
      <c r="J7" s="30">
        <v>14</v>
      </c>
      <c r="K7" s="30"/>
      <c r="L7" s="18">
        <f t="shared" si="1"/>
        <v>14</v>
      </c>
      <c r="M7" s="22"/>
      <c r="N7" s="14">
        <v>13.2</v>
      </c>
      <c r="O7" s="30">
        <v>15</v>
      </c>
      <c r="P7" s="30"/>
      <c r="Q7" s="18">
        <f t="shared" si="2"/>
        <v>15</v>
      </c>
      <c r="R7"/>
      <c r="S7" s="26" t="s">
        <v>23</v>
      </c>
      <c r="T7" s="31"/>
      <c r="U7" s="32">
        <v>96</v>
      </c>
      <c r="V7" s="31"/>
    </row>
    <row r="8" spans="2:26" ht="16.5" thickTop="1" thickBot="1" x14ac:dyDescent="0.3">
      <c r="B8" s="36">
        <v>45663</v>
      </c>
      <c r="C8" s="22"/>
      <c r="D8" s="14">
        <v>10.3</v>
      </c>
      <c r="E8" s="30">
        <v>19</v>
      </c>
      <c r="F8" s="30"/>
      <c r="G8" s="18">
        <f t="shared" si="0"/>
        <v>19</v>
      </c>
      <c r="H8" s="22"/>
      <c r="I8" s="14">
        <v>9.8000000000000007</v>
      </c>
      <c r="J8" s="30">
        <v>8</v>
      </c>
      <c r="K8" s="30"/>
      <c r="L8" s="18">
        <f t="shared" si="1"/>
        <v>8</v>
      </c>
      <c r="M8" s="22"/>
      <c r="N8" s="14">
        <v>15.1</v>
      </c>
      <c r="O8" s="30">
        <v>15</v>
      </c>
      <c r="P8" s="30"/>
      <c r="Q8" s="18">
        <f t="shared" si="2"/>
        <v>15</v>
      </c>
      <c r="R8"/>
      <c r="S8" s="26" t="s">
        <v>24</v>
      </c>
      <c r="T8" s="31"/>
      <c r="U8" s="32">
        <v>96</v>
      </c>
      <c r="V8" s="31"/>
    </row>
    <row r="9" spans="2:26" ht="16.5" thickTop="1" thickBot="1" x14ac:dyDescent="0.3">
      <c r="B9" s="36">
        <v>45664</v>
      </c>
      <c r="C9" s="22"/>
      <c r="D9" s="14">
        <v>10.7</v>
      </c>
      <c r="E9" s="30">
        <v>15</v>
      </c>
      <c r="F9" s="30"/>
      <c r="G9" s="18">
        <f t="shared" si="0"/>
        <v>15</v>
      </c>
      <c r="H9" s="22"/>
      <c r="I9" s="14">
        <v>13.1</v>
      </c>
      <c r="J9" s="30">
        <v>14</v>
      </c>
      <c r="K9" s="30"/>
      <c r="L9" s="18">
        <f t="shared" si="1"/>
        <v>14</v>
      </c>
      <c r="M9" s="22"/>
      <c r="N9" s="14">
        <v>13.2</v>
      </c>
      <c r="O9" s="30">
        <v>15</v>
      </c>
      <c r="P9" s="30"/>
      <c r="Q9" s="18">
        <f t="shared" si="2"/>
        <v>15</v>
      </c>
      <c r="R9"/>
      <c r="S9" s="26" t="s">
        <v>25</v>
      </c>
      <c r="T9" s="31"/>
      <c r="U9" s="32">
        <v>96</v>
      </c>
      <c r="V9" s="31"/>
    </row>
    <row r="10" spans="2:26" ht="16.5" thickTop="1" thickBot="1" x14ac:dyDescent="0.3">
      <c r="B10" s="36">
        <v>45665</v>
      </c>
      <c r="C10" s="22"/>
      <c r="D10" s="14">
        <v>11</v>
      </c>
      <c r="E10" s="30">
        <v>19</v>
      </c>
      <c r="F10" s="30"/>
      <c r="G10" s="18">
        <f t="shared" si="0"/>
        <v>19</v>
      </c>
      <c r="H10" s="22"/>
      <c r="I10" s="14">
        <v>5.5</v>
      </c>
      <c r="J10" s="30">
        <v>5</v>
      </c>
      <c r="K10" s="30"/>
      <c r="L10" s="18">
        <f t="shared" si="1"/>
        <v>5</v>
      </c>
      <c r="M10" s="22"/>
      <c r="N10" s="14">
        <v>12</v>
      </c>
      <c r="O10" s="30">
        <v>14</v>
      </c>
      <c r="P10" s="30"/>
      <c r="Q10" s="18">
        <f t="shared" si="2"/>
        <v>14</v>
      </c>
      <c r="R10"/>
      <c r="S10" s="26" t="s">
        <v>26</v>
      </c>
      <c r="T10" s="31"/>
      <c r="U10" s="32">
        <v>96</v>
      </c>
      <c r="V10" s="31"/>
    </row>
    <row r="11" spans="2:26" ht="16.5" thickTop="1" thickBot="1" x14ac:dyDescent="0.3">
      <c r="B11" s="36">
        <v>45666</v>
      </c>
      <c r="C11" s="22"/>
      <c r="D11" s="14">
        <v>8</v>
      </c>
      <c r="E11" s="30">
        <v>18</v>
      </c>
      <c r="F11" s="30"/>
      <c r="G11" s="18">
        <f t="shared" si="0"/>
        <v>18</v>
      </c>
      <c r="H11" s="22"/>
      <c r="I11" s="14">
        <v>6</v>
      </c>
      <c r="J11" s="30">
        <v>5</v>
      </c>
      <c r="K11" s="30"/>
      <c r="L11" s="18">
        <f t="shared" si="1"/>
        <v>5</v>
      </c>
      <c r="M11" s="22"/>
      <c r="N11" s="14">
        <v>10.8</v>
      </c>
      <c r="O11" s="30">
        <v>14</v>
      </c>
      <c r="P11" s="30"/>
      <c r="Q11" s="18">
        <f t="shared" si="2"/>
        <v>14</v>
      </c>
      <c r="R11"/>
      <c r="S11" s="26" t="s">
        <v>27</v>
      </c>
      <c r="T11" s="31"/>
      <c r="U11" s="32">
        <v>96</v>
      </c>
      <c r="V11" s="31" t="s">
        <v>28</v>
      </c>
    </row>
    <row r="12" spans="2:26" ht="16.5" thickTop="1" thickBot="1" x14ac:dyDescent="0.3">
      <c r="B12" s="36">
        <v>45667</v>
      </c>
      <c r="C12" s="22"/>
      <c r="D12" s="14">
        <v>10.4</v>
      </c>
      <c r="E12" s="30">
        <v>19</v>
      </c>
      <c r="F12" s="30"/>
      <c r="G12" s="18">
        <f t="shared" si="0"/>
        <v>19</v>
      </c>
      <c r="H12" s="22"/>
      <c r="I12" s="14">
        <v>13.4</v>
      </c>
      <c r="J12" s="30">
        <v>14</v>
      </c>
      <c r="K12" s="30"/>
      <c r="L12" s="18">
        <f t="shared" si="1"/>
        <v>14</v>
      </c>
      <c r="M12" s="22"/>
      <c r="N12" s="14">
        <v>14</v>
      </c>
      <c r="O12" s="30">
        <v>15</v>
      </c>
      <c r="P12" s="30"/>
      <c r="Q12" s="18">
        <f t="shared" si="2"/>
        <v>15</v>
      </c>
      <c r="R12"/>
      <c r="S12" s="26" t="s">
        <v>29</v>
      </c>
      <c r="T12" s="31"/>
      <c r="U12" s="32">
        <v>96</v>
      </c>
      <c r="V12" s="31"/>
    </row>
    <row r="13" spans="2:26" ht="16.5" thickTop="1" thickBot="1" x14ac:dyDescent="0.3">
      <c r="B13" s="36">
        <v>45668</v>
      </c>
      <c r="C13" s="22"/>
      <c r="D13" s="14">
        <v>10.6</v>
      </c>
      <c r="E13" s="30">
        <v>19</v>
      </c>
      <c r="F13" s="30"/>
      <c r="G13" s="18">
        <f t="shared" si="0"/>
        <v>19</v>
      </c>
      <c r="H13" s="22"/>
      <c r="I13" s="14">
        <v>12.7</v>
      </c>
      <c r="J13" s="30">
        <v>11</v>
      </c>
      <c r="K13" s="30"/>
      <c r="L13" s="18">
        <f t="shared" si="1"/>
        <v>11</v>
      </c>
      <c r="M13" s="22"/>
      <c r="N13" s="14"/>
      <c r="O13" s="30"/>
      <c r="P13" s="30"/>
      <c r="Q13" s="18">
        <f t="shared" si="2"/>
        <v>0</v>
      </c>
      <c r="R13"/>
      <c r="S13" s="26" t="s">
        <v>30</v>
      </c>
      <c r="T13" s="31"/>
      <c r="U13" s="32">
        <v>96</v>
      </c>
      <c r="V13" s="31"/>
    </row>
    <row r="14" spans="2:26" ht="16.5" thickTop="1" thickBot="1" x14ac:dyDescent="0.3">
      <c r="B14" s="35">
        <v>45669</v>
      </c>
      <c r="C14" s="22"/>
      <c r="D14" s="14">
        <v>7.1</v>
      </c>
      <c r="E14" s="30">
        <v>18</v>
      </c>
      <c r="F14" s="30"/>
      <c r="G14" s="18">
        <f t="shared" si="0"/>
        <v>18</v>
      </c>
      <c r="H14" s="22"/>
      <c r="I14" s="14">
        <v>9.3000000000000007</v>
      </c>
      <c r="J14" s="30">
        <v>8</v>
      </c>
      <c r="K14" s="30"/>
      <c r="L14" s="18">
        <f t="shared" si="1"/>
        <v>8</v>
      </c>
      <c r="M14" s="22"/>
      <c r="N14" s="14">
        <v>16</v>
      </c>
      <c r="O14" s="30">
        <v>15</v>
      </c>
      <c r="P14" s="30"/>
      <c r="Q14" s="18">
        <f t="shared" si="2"/>
        <v>15</v>
      </c>
      <c r="R14"/>
      <c r="S14" s="26" t="s">
        <v>31</v>
      </c>
      <c r="T14" s="31"/>
      <c r="U14" s="32">
        <v>96</v>
      </c>
      <c r="V14" s="31" t="s">
        <v>32</v>
      </c>
    </row>
    <row r="15" spans="2:26" ht="16.5" thickTop="1" thickBot="1" x14ac:dyDescent="0.3">
      <c r="B15" s="36">
        <v>45670</v>
      </c>
      <c r="C15" s="22"/>
      <c r="D15" s="14">
        <v>10.5</v>
      </c>
      <c r="E15" s="30">
        <v>19</v>
      </c>
      <c r="F15" s="30"/>
      <c r="G15" s="18">
        <f t="shared" si="0"/>
        <v>19</v>
      </c>
      <c r="H15" s="22"/>
      <c r="I15" s="14">
        <v>8.5</v>
      </c>
      <c r="J15" s="30">
        <v>8</v>
      </c>
      <c r="K15" s="30"/>
      <c r="L15" s="18">
        <f t="shared" si="1"/>
        <v>8</v>
      </c>
      <c r="M15" s="22"/>
      <c r="N15" s="14">
        <v>12.5</v>
      </c>
      <c r="O15" s="30">
        <v>14</v>
      </c>
      <c r="P15" s="30"/>
      <c r="Q15" s="18">
        <f t="shared" si="2"/>
        <v>14</v>
      </c>
      <c r="R15"/>
      <c r="S15" s="26" t="s">
        <v>33</v>
      </c>
      <c r="T15" s="31"/>
      <c r="U15" s="32">
        <v>96</v>
      </c>
      <c r="V15" s="31"/>
    </row>
    <row r="16" spans="2:26" ht="16.5" thickTop="1" thickBot="1" x14ac:dyDescent="0.3">
      <c r="B16" s="36">
        <v>45671</v>
      </c>
      <c r="C16" s="22"/>
      <c r="D16" s="14">
        <v>9</v>
      </c>
      <c r="E16" s="30">
        <v>18</v>
      </c>
      <c r="F16" s="30"/>
      <c r="G16" s="18">
        <f t="shared" si="0"/>
        <v>18</v>
      </c>
      <c r="H16" s="22"/>
      <c r="I16" s="14">
        <v>8</v>
      </c>
      <c r="J16" s="30">
        <v>8</v>
      </c>
      <c r="K16" s="30"/>
      <c r="L16" s="18">
        <f t="shared" si="1"/>
        <v>8</v>
      </c>
      <c r="M16" s="22"/>
      <c r="N16" s="14">
        <v>12.4</v>
      </c>
      <c r="O16" s="30">
        <v>14</v>
      </c>
      <c r="P16" s="30"/>
      <c r="Q16" s="18">
        <f t="shared" si="2"/>
        <v>14</v>
      </c>
      <c r="R16"/>
      <c r="S16" s="26" t="s">
        <v>22</v>
      </c>
      <c r="T16" s="31"/>
      <c r="U16" s="32">
        <v>96</v>
      </c>
      <c r="V16" s="31"/>
    </row>
    <row r="17" spans="2:22" ht="16.5" thickTop="1" thickBot="1" x14ac:dyDescent="0.3">
      <c r="B17" s="36">
        <v>45672</v>
      </c>
      <c r="C17" s="22"/>
      <c r="D17" s="14">
        <v>5.5</v>
      </c>
      <c r="E17" s="30">
        <v>17</v>
      </c>
      <c r="F17" s="30"/>
      <c r="G17" s="18">
        <f t="shared" si="0"/>
        <v>17</v>
      </c>
      <c r="H17" s="22"/>
      <c r="I17" s="14">
        <v>8</v>
      </c>
      <c r="J17" s="30">
        <v>8</v>
      </c>
      <c r="K17" s="30"/>
      <c r="L17" s="18">
        <f t="shared" si="1"/>
        <v>8</v>
      </c>
      <c r="M17" s="22"/>
      <c r="N17" s="14">
        <v>12.3</v>
      </c>
      <c r="O17" s="30">
        <v>14</v>
      </c>
      <c r="P17" s="30"/>
      <c r="Q17" s="18">
        <f t="shared" si="2"/>
        <v>14</v>
      </c>
      <c r="R17"/>
      <c r="S17" s="26" t="s">
        <v>34</v>
      </c>
      <c r="T17" s="31"/>
      <c r="U17" s="32">
        <v>96</v>
      </c>
      <c r="V17" s="31" t="s">
        <v>35</v>
      </c>
    </row>
    <row r="18" spans="2:22" ht="16.5" thickTop="1" thickBot="1" x14ac:dyDescent="0.3">
      <c r="B18" s="36">
        <v>45673</v>
      </c>
      <c r="C18" s="22"/>
      <c r="D18" s="14">
        <v>9</v>
      </c>
      <c r="E18" s="30">
        <v>18</v>
      </c>
      <c r="F18" s="30"/>
      <c r="G18" s="18">
        <f t="shared" si="0"/>
        <v>18</v>
      </c>
      <c r="H18" s="22"/>
      <c r="I18" s="14">
        <v>6.5</v>
      </c>
      <c r="J18" s="30">
        <v>5</v>
      </c>
      <c r="K18" s="30"/>
      <c r="L18" s="18">
        <f t="shared" si="1"/>
        <v>5</v>
      </c>
      <c r="M18" s="22"/>
      <c r="N18" s="14">
        <v>15.4</v>
      </c>
      <c r="O18" s="30">
        <v>15</v>
      </c>
      <c r="P18" s="30"/>
      <c r="Q18" s="18">
        <f t="shared" si="2"/>
        <v>15</v>
      </c>
      <c r="R18"/>
      <c r="S18" s="26" t="s">
        <v>40</v>
      </c>
      <c r="T18" s="31"/>
      <c r="U18" s="32">
        <v>96</v>
      </c>
      <c r="V18" s="31"/>
    </row>
    <row r="19" spans="2:22" ht="16.5" thickTop="1" thickBot="1" x14ac:dyDescent="0.3">
      <c r="B19" s="36">
        <v>45674</v>
      </c>
      <c r="C19" s="22"/>
      <c r="D19" s="14">
        <v>8.6999999999999993</v>
      </c>
      <c r="E19" s="30">
        <v>18</v>
      </c>
      <c r="F19" s="30"/>
      <c r="G19" s="18">
        <f t="shared" si="0"/>
        <v>18</v>
      </c>
      <c r="H19" s="22"/>
      <c r="I19" s="14">
        <v>6.7</v>
      </c>
      <c r="J19" s="30">
        <v>5</v>
      </c>
      <c r="K19" s="30"/>
      <c r="L19" s="18">
        <f t="shared" si="1"/>
        <v>5</v>
      </c>
      <c r="M19" s="22"/>
      <c r="N19" s="14">
        <v>13.7</v>
      </c>
      <c r="O19" s="30">
        <v>15</v>
      </c>
      <c r="P19" s="30"/>
      <c r="Q19" s="18">
        <f t="shared" si="2"/>
        <v>15</v>
      </c>
      <c r="R19"/>
      <c r="S19" s="26" t="s">
        <v>36</v>
      </c>
      <c r="T19" s="31"/>
      <c r="U19" s="32">
        <v>96</v>
      </c>
      <c r="V19" s="31" t="s">
        <v>39</v>
      </c>
    </row>
    <row r="20" spans="2:22" ht="16.5" thickTop="1" thickBot="1" x14ac:dyDescent="0.3">
      <c r="B20" s="36">
        <v>45675</v>
      </c>
      <c r="C20" s="22"/>
      <c r="D20" s="14">
        <v>9.5</v>
      </c>
      <c r="E20" s="30">
        <v>18</v>
      </c>
      <c r="F20" s="30"/>
      <c r="G20" s="18">
        <f t="shared" si="0"/>
        <v>18</v>
      </c>
      <c r="H20" s="22"/>
      <c r="I20" s="14">
        <v>5.3</v>
      </c>
      <c r="J20" s="30">
        <v>5</v>
      </c>
      <c r="K20" s="30"/>
      <c r="L20" s="18">
        <f t="shared" si="1"/>
        <v>5</v>
      </c>
      <c r="M20" s="22"/>
      <c r="N20" s="14">
        <v>14.7</v>
      </c>
      <c r="O20" s="30">
        <v>15</v>
      </c>
      <c r="P20" s="30"/>
      <c r="Q20" s="18">
        <f t="shared" si="2"/>
        <v>15</v>
      </c>
      <c r="R20"/>
      <c r="S20" s="26" t="s">
        <v>37</v>
      </c>
      <c r="T20" s="31"/>
      <c r="U20" s="32">
        <v>96</v>
      </c>
      <c r="V20" s="31"/>
    </row>
    <row r="21" spans="2:22" ht="16.5" thickTop="1" thickBot="1" x14ac:dyDescent="0.3">
      <c r="B21" s="35">
        <v>45676</v>
      </c>
      <c r="C21" s="22"/>
      <c r="D21" s="14">
        <v>11.4</v>
      </c>
      <c r="E21" s="30">
        <v>19</v>
      </c>
      <c r="F21" s="30"/>
      <c r="G21" s="18">
        <f t="shared" si="0"/>
        <v>19</v>
      </c>
      <c r="H21" s="22"/>
      <c r="I21" s="14">
        <v>8</v>
      </c>
      <c r="J21" s="30">
        <v>8</v>
      </c>
      <c r="K21" s="30"/>
      <c r="L21" s="18">
        <f t="shared" si="1"/>
        <v>8</v>
      </c>
      <c r="M21" s="22"/>
      <c r="N21" s="14">
        <v>14</v>
      </c>
      <c r="O21" s="30">
        <v>15</v>
      </c>
      <c r="P21" s="30"/>
      <c r="Q21" s="18">
        <f t="shared" si="2"/>
        <v>15</v>
      </c>
      <c r="R21"/>
      <c r="S21" s="26" t="s">
        <v>38</v>
      </c>
      <c r="T21" s="31" t="s">
        <v>41</v>
      </c>
      <c r="U21" s="32">
        <v>96</v>
      </c>
      <c r="V21" s="31"/>
    </row>
    <row r="22" spans="2:22" ht="16.5" thickTop="1" thickBot="1" x14ac:dyDescent="0.3">
      <c r="B22" s="36">
        <v>45677</v>
      </c>
      <c r="C22" s="22"/>
      <c r="D22" s="14">
        <v>8</v>
      </c>
      <c r="E22" s="30">
        <v>18</v>
      </c>
      <c r="F22" s="30">
        <v>7</v>
      </c>
      <c r="G22" s="18">
        <f t="shared" si="0"/>
        <v>25</v>
      </c>
      <c r="H22" s="22"/>
      <c r="I22" s="14">
        <v>9</v>
      </c>
      <c r="J22" s="30">
        <v>8</v>
      </c>
      <c r="K22" s="30">
        <v>5</v>
      </c>
      <c r="L22" s="18">
        <f t="shared" si="1"/>
        <v>13</v>
      </c>
      <c r="M22" s="22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26" t="s">
        <v>22</v>
      </c>
      <c r="T22" s="31" t="s">
        <v>42</v>
      </c>
      <c r="U22" s="32">
        <v>96</v>
      </c>
      <c r="V22" s="31"/>
    </row>
    <row r="23" spans="2:22" ht="16.5" thickTop="1" thickBot="1" x14ac:dyDescent="0.3">
      <c r="B23" s="36">
        <v>45678</v>
      </c>
      <c r="C23" s="22"/>
      <c r="D23" s="14">
        <v>18</v>
      </c>
      <c r="E23" s="30">
        <v>21</v>
      </c>
      <c r="F23" s="30">
        <v>7</v>
      </c>
      <c r="G23" s="18">
        <f t="shared" si="0"/>
        <v>28</v>
      </c>
      <c r="H23" s="22"/>
      <c r="I23" s="14">
        <v>13.2</v>
      </c>
      <c r="J23" s="30">
        <v>14</v>
      </c>
      <c r="K23" s="30">
        <v>4</v>
      </c>
      <c r="L23" s="18">
        <f t="shared" si="1"/>
        <v>18</v>
      </c>
      <c r="M23" s="22"/>
      <c r="N23" s="14">
        <v>8.9</v>
      </c>
      <c r="O23" s="30">
        <v>13</v>
      </c>
      <c r="P23" s="30">
        <v>4</v>
      </c>
      <c r="Q23" s="18">
        <f t="shared" si="2"/>
        <v>17</v>
      </c>
      <c r="R23"/>
      <c r="S23" s="26" t="s">
        <v>262</v>
      </c>
      <c r="T23" s="31" t="s">
        <v>263</v>
      </c>
      <c r="U23" s="32">
        <v>96</v>
      </c>
      <c r="V23" s="31"/>
    </row>
    <row r="24" spans="2:22" ht="16.5" thickTop="1" thickBot="1" x14ac:dyDescent="0.3">
      <c r="B24" s="36">
        <v>45679</v>
      </c>
      <c r="C24" s="22"/>
      <c r="D24" s="14">
        <v>10</v>
      </c>
      <c r="E24" s="30">
        <v>18</v>
      </c>
      <c r="F24" s="30">
        <v>7</v>
      </c>
      <c r="G24" s="18">
        <f t="shared" si="0"/>
        <v>25</v>
      </c>
      <c r="H24" s="22"/>
      <c r="I24" s="14">
        <v>12</v>
      </c>
      <c r="J24" s="30">
        <v>11</v>
      </c>
      <c r="K24" s="30">
        <v>5</v>
      </c>
      <c r="L24" s="18">
        <f t="shared" si="1"/>
        <v>16</v>
      </c>
      <c r="M24" s="22"/>
      <c r="N24" s="14">
        <v>17.5</v>
      </c>
      <c r="O24" s="30">
        <v>16</v>
      </c>
      <c r="P24" s="30">
        <v>11</v>
      </c>
      <c r="Q24" s="18">
        <f t="shared" si="2"/>
        <v>27</v>
      </c>
      <c r="R24"/>
      <c r="S24" s="26" t="s">
        <v>264</v>
      </c>
      <c r="T24" s="31" t="s">
        <v>265</v>
      </c>
      <c r="U24" s="32">
        <v>96</v>
      </c>
      <c r="V24" s="31" t="s">
        <v>43</v>
      </c>
    </row>
    <row r="25" spans="2:22" ht="16.5" thickTop="1" thickBot="1" x14ac:dyDescent="0.3">
      <c r="B25" s="36">
        <v>45680</v>
      </c>
      <c r="C25" s="22"/>
      <c r="D25" s="14">
        <v>8.4</v>
      </c>
      <c r="E25" s="30">
        <v>18</v>
      </c>
      <c r="F25" s="30">
        <v>7</v>
      </c>
      <c r="G25" s="18">
        <f t="shared" si="0"/>
        <v>25</v>
      </c>
      <c r="H25" s="22"/>
      <c r="I25" s="14">
        <v>6.4</v>
      </c>
      <c r="J25" s="30">
        <v>5</v>
      </c>
      <c r="K25" s="30">
        <v>6</v>
      </c>
      <c r="L25" s="18">
        <f t="shared" si="1"/>
        <v>11</v>
      </c>
      <c r="M25" s="22"/>
      <c r="N25" s="14"/>
      <c r="O25" s="30"/>
      <c r="P25" s="30"/>
      <c r="Q25" s="18">
        <f t="shared" si="2"/>
        <v>0</v>
      </c>
      <c r="R25"/>
      <c r="S25" s="26" t="s">
        <v>264</v>
      </c>
      <c r="T25" s="31"/>
      <c r="U25" s="32">
        <v>96</v>
      </c>
      <c r="V25" s="31"/>
    </row>
    <row r="26" spans="2:22" ht="16.5" thickTop="1" thickBot="1" x14ac:dyDescent="0.3">
      <c r="B26" s="36">
        <v>45681</v>
      </c>
      <c r="C26" s="22"/>
      <c r="D26" s="14">
        <v>13.8</v>
      </c>
      <c r="E26" s="30">
        <v>20</v>
      </c>
      <c r="F26" s="30">
        <v>7</v>
      </c>
      <c r="G26" s="18">
        <f t="shared" si="0"/>
        <v>27</v>
      </c>
      <c r="H26" s="22"/>
      <c r="I26" s="14">
        <v>8</v>
      </c>
      <c r="J26" s="30">
        <v>8</v>
      </c>
      <c r="K26" s="30">
        <v>4</v>
      </c>
      <c r="L26" s="18">
        <f t="shared" si="1"/>
        <v>12</v>
      </c>
      <c r="M26" s="22"/>
      <c r="N26" s="14">
        <v>13.2</v>
      </c>
      <c r="O26" s="30">
        <v>15</v>
      </c>
      <c r="P26" s="30">
        <v>7</v>
      </c>
      <c r="Q26" s="18">
        <f t="shared" si="2"/>
        <v>22</v>
      </c>
      <c r="R26"/>
      <c r="S26" s="26" t="s">
        <v>267</v>
      </c>
      <c r="T26" s="31" t="s">
        <v>268</v>
      </c>
      <c r="U26" s="32">
        <v>96</v>
      </c>
      <c r="V26" s="31" t="s">
        <v>271</v>
      </c>
    </row>
    <row r="27" spans="2:22" ht="16.5" thickTop="1" thickBot="1" x14ac:dyDescent="0.3">
      <c r="B27" s="36">
        <v>45682</v>
      </c>
      <c r="C27" s="22"/>
      <c r="D27" s="14">
        <v>8.5</v>
      </c>
      <c r="E27" s="30">
        <v>18</v>
      </c>
      <c r="F27" s="30">
        <v>7</v>
      </c>
      <c r="G27" s="18">
        <v>19</v>
      </c>
      <c r="H27" s="22"/>
      <c r="I27" s="14">
        <v>9.5</v>
      </c>
      <c r="J27" s="30">
        <v>8</v>
      </c>
      <c r="K27" s="30">
        <v>2</v>
      </c>
      <c r="L27" s="18">
        <f t="shared" si="1"/>
        <v>10</v>
      </c>
      <c r="M27" s="22"/>
      <c r="N27" s="14">
        <v>18</v>
      </c>
      <c r="O27" s="30">
        <v>16</v>
      </c>
      <c r="P27" s="30">
        <v>3</v>
      </c>
      <c r="Q27" s="18">
        <f t="shared" si="2"/>
        <v>19</v>
      </c>
      <c r="R27"/>
      <c r="S27" s="26" t="s">
        <v>266</v>
      </c>
      <c r="T27" s="31" t="s">
        <v>269</v>
      </c>
      <c r="U27" s="32">
        <v>96</v>
      </c>
      <c r="V27" s="31"/>
    </row>
    <row r="28" spans="2:22" ht="16.5" thickTop="1" thickBot="1" x14ac:dyDescent="0.3">
      <c r="B28" s="35">
        <v>45683</v>
      </c>
      <c r="C28" s="22"/>
      <c r="D28" s="14">
        <v>10.199999999999999</v>
      </c>
      <c r="E28" s="30">
        <v>19</v>
      </c>
      <c r="F28" s="30">
        <v>7</v>
      </c>
      <c r="G28" s="18">
        <f t="shared" si="0"/>
        <v>26</v>
      </c>
      <c r="H28" s="22"/>
      <c r="I28" s="14">
        <v>4.5</v>
      </c>
      <c r="J28" s="30">
        <v>5</v>
      </c>
      <c r="K28" s="30">
        <v>5</v>
      </c>
      <c r="L28" s="18">
        <f t="shared" si="1"/>
        <v>10</v>
      </c>
      <c r="M28" s="22"/>
      <c r="N28" s="14">
        <v>19</v>
      </c>
      <c r="O28" s="30">
        <v>16</v>
      </c>
      <c r="P28" s="30">
        <v>5</v>
      </c>
      <c r="Q28" s="18">
        <f t="shared" si="2"/>
        <v>21</v>
      </c>
      <c r="R28"/>
      <c r="S28" s="26" t="s">
        <v>266</v>
      </c>
      <c r="T28" s="31" t="s">
        <v>270</v>
      </c>
      <c r="U28" s="32">
        <v>96</v>
      </c>
      <c r="V28" s="31" t="s">
        <v>278</v>
      </c>
    </row>
    <row r="29" spans="2:22" ht="16.5" thickTop="1" thickBot="1" x14ac:dyDescent="0.3">
      <c r="B29" s="36">
        <v>45684</v>
      </c>
      <c r="C29" s="22"/>
      <c r="D29" s="14">
        <v>10.7</v>
      </c>
      <c r="E29" s="30">
        <v>19</v>
      </c>
      <c r="F29" s="30">
        <v>7</v>
      </c>
      <c r="G29" s="18">
        <f t="shared" si="0"/>
        <v>26</v>
      </c>
      <c r="H29" s="22"/>
      <c r="I29" s="14">
        <v>11</v>
      </c>
      <c r="J29" s="30">
        <v>11</v>
      </c>
      <c r="K29" s="30"/>
      <c r="L29" s="18">
        <f t="shared" si="1"/>
        <v>11</v>
      </c>
      <c r="M29" s="22"/>
      <c r="N29" s="14">
        <v>11.7</v>
      </c>
      <c r="O29" s="30">
        <v>14</v>
      </c>
      <c r="P29" s="30">
        <v>7</v>
      </c>
      <c r="Q29" s="18">
        <f t="shared" si="2"/>
        <v>21</v>
      </c>
      <c r="R29"/>
      <c r="S29" s="26" t="s">
        <v>272</v>
      </c>
      <c r="T29" s="31" t="s">
        <v>273</v>
      </c>
      <c r="U29" s="32">
        <v>96</v>
      </c>
      <c r="V29" s="31"/>
    </row>
    <row r="30" spans="2:22" ht="16.5" thickTop="1" thickBot="1" x14ac:dyDescent="0.3">
      <c r="B30" s="36">
        <v>45685</v>
      </c>
      <c r="C30" s="22"/>
      <c r="D30" s="14">
        <v>9.9</v>
      </c>
      <c r="E30" s="30">
        <v>18</v>
      </c>
      <c r="F30" s="30">
        <v>7</v>
      </c>
      <c r="G30" s="18">
        <f t="shared" si="0"/>
        <v>25</v>
      </c>
      <c r="H30" s="22"/>
      <c r="I30" s="14">
        <v>10.199999999999999</v>
      </c>
      <c r="J30" s="30">
        <v>11</v>
      </c>
      <c r="K30" s="30">
        <v>5</v>
      </c>
      <c r="L30" s="18">
        <f t="shared" si="1"/>
        <v>16</v>
      </c>
      <c r="M30" s="22"/>
      <c r="N30" s="14">
        <v>10.8</v>
      </c>
      <c r="O30" s="30">
        <v>14</v>
      </c>
      <c r="P30" s="30">
        <v>5</v>
      </c>
      <c r="Q30" s="18">
        <f t="shared" si="2"/>
        <v>19</v>
      </c>
      <c r="R30"/>
      <c r="S30" s="26" t="s">
        <v>274</v>
      </c>
      <c r="T30" s="31" t="s">
        <v>275</v>
      </c>
      <c r="U30" s="32">
        <v>96</v>
      </c>
      <c r="V30" s="31"/>
    </row>
    <row r="31" spans="2:22" ht="16.5" thickTop="1" thickBot="1" x14ac:dyDescent="0.3">
      <c r="B31" s="36">
        <v>45686</v>
      </c>
      <c r="C31" s="22"/>
      <c r="D31" s="14">
        <v>9.8000000000000007</v>
      </c>
      <c r="E31" s="30">
        <v>18</v>
      </c>
      <c r="F31" s="30">
        <v>7</v>
      </c>
      <c r="G31" s="18">
        <f t="shared" si="0"/>
        <v>25</v>
      </c>
      <c r="H31" s="22"/>
      <c r="I31" s="14">
        <v>10</v>
      </c>
      <c r="J31" s="30">
        <v>8</v>
      </c>
      <c r="K31" s="30">
        <v>5</v>
      </c>
      <c r="L31" s="18">
        <f t="shared" si="1"/>
        <v>13</v>
      </c>
      <c r="M31" s="22"/>
      <c r="N31" s="14">
        <v>13.4</v>
      </c>
      <c r="O31" s="30">
        <v>15</v>
      </c>
      <c r="P31" s="30">
        <v>7</v>
      </c>
      <c r="Q31" s="18">
        <f t="shared" si="2"/>
        <v>22</v>
      </c>
      <c r="R31"/>
      <c r="S31" s="26" t="s">
        <v>276</v>
      </c>
      <c r="T31" s="31" t="s">
        <v>277</v>
      </c>
      <c r="U31" s="32">
        <v>97</v>
      </c>
      <c r="V31" s="31"/>
    </row>
    <row r="32" spans="2:22" ht="16.5" thickTop="1" thickBot="1" x14ac:dyDescent="0.3">
      <c r="B32" s="36">
        <v>45687</v>
      </c>
      <c r="C32" s="22"/>
      <c r="D32" s="14">
        <v>8.1</v>
      </c>
      <c r="E32" s="30">
        <v>18</v>
      </c>
      <c r="F32" s="30">
        <v>7</v>
      </c>
      <c r="G32" s="18">
        <f t="shared" si="0"/>
        <v>25</v>
      </c>
      <c r="H32" s="22"/>
      <c r="I32" s="14">
        <v>7</v>
      </c>
      <c r="J32" s="30">
        <v>5</v>
      </c>
      <c r="K32" s="30">
        <v>7</v>
      </c>
      <c r="L32" s="18">
        <f t="shared" si="1"/>
        <v>12</v>
      </c>
      <c r="M32" s="22"/>
      <c r="N32" s="14">
        <v>13.3</v>
      </c>
      <c r="O32" s="30">
        <v>15</v>
      </c>
      <c r="P32" s="30">
        <v>7</v>
      </c>
      <c r="Q32" s="18">
        <f t="shared" si="2"/>
        <v>22</v>
      </c>
      <c r="R32"/>
      <c r="S32" s="26" t="s">
        <v>280</v>
      </c>
      <c r="T32" s="31" t="s">
        <v>280</v>
      </c>
      <c r="U32" s="32">
        <v>97</v>
      </c>
      <c r="V32" s="39"/>
    </row>
    <row r="33" spans="2:22" ht="15.75" thickTop="1" x14ac:dyDescent="0.25">
      <c r="B33" s="36">
        <v>45688</v>
      </c>
      <c r="C33" s="22"/>
      <c r="D33" s="14">
        <v>9.3000000000000007</v>
      </c>
      <c r="E33" s="30">
        <v>18</v>
      </c>
      <c r="F33" s="30">
        <v>7</v>
      </c>
      <c r="G33" s="18">
        <f t="shared" si="0"/>
        <v>25</v>
      </c>
      <c r="H33" s="22"/>
      <c r="I33" s="14">
        <v>5.5</v>
      </c>
      <c r="J33" s="30">
        <v>5</v>
      </c>
      <c r="K33" s="30">
        <v>5</v>
      </c>
      <c r="L33" s="18">
        <f t="shared" si="1"/>
        <v>10</v>
      </c>
      <c r="M33" s="22"/>
      <c r="N33" s="14">
        <v>14.5</v>
      </c>
      <c r="O33" s="30">
        <v>15</v>
      </c>
      <c r="P33" s="30">
        <v>11</v>
      </c>
      <c r="Q33" s="18">
        <f t="shared" si="2"/>
        <v>26</v>
      </c>
      <c r="R33"/>
      <c r="S33" s="26" t="s">
        <v>281</v>
      </c>
      <c r="T33" s="31" t="s">
        <v>282</v>
      </c>
      <c r="U33" s="32">
        <v>97</v>
      </c>
      <c r="V33" s="31" t="s">
        <v>279</v>
      </c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Q6" display="Retour Saisie" xr:uid="{00000000-0004-0000-0400-000000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B1:Z31"/>
  <sheetViews>
    <sheetView showGridLines="0"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45689</v>
      </c>
      <c r="C3" s="22"/>
      <c r="D3" s="14">
        <v>10.199999999999999</v>
      </c>
      <c r="E3" s="30">
        <v>19</v>
      </c>
      <c r="F3" s="30">
        <v>7</v>
      </c>
      <c r="G3" s="18">
        <f>IFERROR(E3+F3,"")</f>
        <v>26</v>
      </c>
      <c r="H3" s="22"/>
      <c r="I3" s="14">
        <v>4.7</v>
      </c>
      <c r="J3" s="30">
        <v>5</v>
      </c>
      <c r="K3" s="30">
        <v>10</v>
      </c>
      <c r="L3" s="18">
        <f>IFERROR(J3+K3,"")</f>
        <v>15</v>
      </c>
      <c r="M3" s="43"/>
      <c r="N3" s="14">
        <v>13.8</v>
      </c>
      <c r="O3" s="30">
        <v>15</v>
      </c>
      <c r="P3" s="30">
        <v>7</v>
      </c>
      <c r="Q3" s="18">
        <f>IFERROR(O3+P3,"")</f>
        <v>22</v>
      </c>
      <c r="R3"/>
      <c r="S3" s="26" t="s">
        <v>283</v>
      </c>
      <c r="T3" s="31" t="s">
        <v>284</v>
      </c>
      <c r="U3" s="32">
        <v>97</v>
      </c>
      <c r="V3" s="31"/>
      <c r="W3" s="1"/>
      <c r="X3" s="2"/>
    </row>
    <row r="4" spans="2:26" s="5" customFormat="1" ht="16.5" thickTop="1" thickBot="1" x14ac:dyDescent="0.3">
      <c r="B4" s="36">
        <v>45690</v>
      </c>
      <c r="C4" s="22"/>
      <c r="D4" s="14">
        <v>18</v>
      </c>
      <c r="E4" s="30">
        <v>21</v>
      </c>
      <c r="F4" s="30">
        <v>7</v>
      </c>
      <c r="G4" s="18">
        <f>IFERROR(E4+F4,"")</f>
        <v>28</v>
      </c>
      <c r="H4" s="22"/>
      <c r="I4" s="14">
        <v>5</v>
      </c>
      <c r="J4" s="30">
        <v>5</v>
      </c>
      <c r="K4" s="30">
        <v>7</v>
      </c>
      <c r="L4" s="18">
        <f>IFERROR(J4+K4,"")</f>
        <v>12</v>
      </c>
      <c r="M4" s="43"/>
      <c r="N4" s="14">
        <v>16.5</v>
      </c>
      <c r="O4" s="30">
        <v>16</v>
      </c>
      <c r="P4" s="30">
        <v>7</v>
      </c>
      <c r="Q4" s="18">
        <f>IFERROR(O4+P4,"")</f>
        <v>23</v>
      </c>
      <c r="R4"/>
      <c r="S4" s="26" t="s">
        <v>285</v>
      </c>
      <c r="T4" s="31" t="s">
        <v>305</v>
      </c>
      <c r="U4" s="32">
        <v>97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45691</v>
      </c>
      <c r="C5" s="22"/>
      <c r="D5" s="14">
        <v>11.3</v>
      </c>
      <c r="E5" s="30">
        <v>19</v>
      </c>
      <c r="F5" s="30">
        <v>7</v>
      </c>
      <c r="G5" s="18">
        <f t="shared" ref="G5:G30" si="0">IFERROR(E5+F5,"")</f>
        <v>26</v>
      </c>
      <c r="H5" s="22"/>
      <c r="I5" s="14">
        <v>11</v>
      </c>
      <c r="J5" s="30">
        <v>11</v>
      </c>
      <c r="K5" s="30">
        <v>7</v>
      </c>
      <c r="L5" s="18">
        <f t="shared" ref="L5:L30" si="1">IFERROR(J5+K5,"")</f>
        <v>18</v>
      </c>
      <c r="M5" s="43"/>
      <c r="N5" s="14">
        <v>10.4</v>
      </c>
      <c r="O5" s="30">
        <v>14</v>
      </c>
      <c r="P5" s="30">
        <v>7</v>
      </c>
      <c r="Q5" s="18">
        <f t="shared" ref="Q5:Q30" si="2">IFERROR(O5+P5,"")</f>
        <v>21</v>
      </c>
      <c r="R5"/>
      <c r="S5" s="26" t="s">
        <v>306</v>
      </c>
      <c r="T5" s="31" t="s">
        <v>308</v>
      </c>
      <c r="U5" s="32">
        <v>96</v>
      </c>
      <c r="V5" s="31"/>
      <c r="W5" s="3"/>
      <c r="X5" s="3"/>
      <c r="Y5" s="1"/>
      <c r="Z5"/>
    </row>
    <row r="6" spans="2:26" ht="16.5" thickTop="1" thickBot="1" x14ac:dyDescent="0.3">
      <c r="B6" s="36">
        <v>45692</v>
      </c>
      <c r="C6" s="22"/>
      <c r="D6" s="14">
        <v>9.4</v>
      </c>
      <c r="E6" s="30">
        <v>18</v>
      </c>
      <c r="F6" s="30">
        <v>7</v>
      </c>
      <c r="G6" s="18">
        <f t="shared" si="0"/>
        <v>25</v>
      </c>
      <c r="H6" s="22"/>
      <c r="I6" s="14">
        <v>9.4</v>
      </c>
      <c r="J6" s="30">
        <v>8</v>
      </c>
      <c r="K6" s="30">
        <v>7</v>
      </c>
      <c r="L6" s="18">
        <v>15</v>
      </c>
      <c r="M6" s="43"/>
      <c r="N6" s="14">
        <v>15.5</v>
      </c>
      <c r="O6" s="30">
        <v>15</v>
      </c>
      <c r="P6" s="30">
        <v>7</v>
      </c>
      <c r="Q6" s="18">
        <v>22</v>
      </c>
      <c r="R6"/>
      <c r="S6" s="26" t="s">
        <v>309</v>
      </c>
      <c r="T6" s="31" t="s">
        <v>312</v>
      </c>
      <c r="U6" s="32">
        <v>96</v>
      </c>
      <c r="V6" s="31"/>
    </row>
    <row r="7" spans="2:26" ht="16.5" thickTop="1" thickBot="1" x14ac:dyDescent="0.3">
      <c r="B7" s="36">
        <v>45693</v>
      </c>
      <c r="C7" s="22"/>
      <c r="D7" s="14">
        <v>11.74</v>
      </c>
      <c r="E7" s="30">
        <v>19</v>
      </c>
      <c r="F7" s="30">
        <v>7</v>
      </c>
      <c r="G7" s="18">
        <f t="shared" si="0"/>
        <v>26</v>
      </c>
      <c r="H7" s="22"/>
      <c r="I7" s="14">
        <v>11.3</v>
      </c>
      <c r="J7" s="30">
        <v>11</v>
      </c>
      <c r="K7" s="30">
        <v>7</v>
      </c>
      <c r="L7" s="18">
        <f t="shared" si="1"/>
        <v>18</v>
      </c>
      <c r="M7" s="43"/>
      <c r="N7" s="14">
        <v>12.3</v>
      </c>
      <c r="O7" s="30">
        <v>14</v>
      </c>
      <c r="P7" s="30">
        <v>7</v>
      </c>
      <c r="Q7" s="18">
        <f t="shared" si="2"/>
        <v>21</v>
      </c>
      <c r="R7"/>
      <c r="S7" s="26" t="s">
        <v>313</v>
      </c>
      <c r="T7" s="31" t="s">
        <v>314</v>
      </c>
      <c r="U7" s="32">
        <v>96</v>
      </c>
      <c r="V7" s="31"/>
    </row>
    <row r="8" spans="2:26" ht="16.5" thickTop="1" thickBot="1" x14ac:dyDescent="0.3">
      <c r="B8" s="36">
        <v>45694</v>
      </c>
      <c r="C8" s="22"/>
      <c r="D8" s="14">
        <v>12.8</v>
      </c>
      <c r="E8" s="30">
        <v>19</v>
      </c>
      <c r="F8" s="30">
        <v>7</v>
      </c>
      <c r="G8" s="18">
        <f t="shared" si="0"/>
        <v>26</v>
      </c>
      <c r="H8" s="22"/>
      <c r="I8" s="14">
        <v>13.1</v>
      </c>
      <c r="J8" s="30">
        <v>14</v>
      </c>
      <c r="K8" s="30">
        <v>7</v>
      </c>
      <c r="L8" s="18">
        <f t="shared" si="1"/>
        <v>21</v>
      </c>
      <c r="M8" s="43"/>
      <c r="N8" s="14">
        <v>8.9</v>
      </c>
      <c r="O8" s="30">
        <v>13</v>
      </c>
      <c r="P8" s="30">
        <v>7</v>
      </c>
      <c r="Q8" s="18">
        <f t="shared" si="2"/>
        <v>20</v>
      </c>
      <c r="R8"/>
      <c r="S8" s="26" t="s">
        <v>29</v>
      </c>
      <c r="T8" s="31" t="s">
        <v>315</v>
      </c>
      <c r="U8" s="32">
        <v>96</v>
      </c>
      <c r="V8" s="31"/>
    </row>
    <row r="9" spans="2:26" ht="16.5" thickTop="1" thickBot="1" x14ac:dyDescent="0.3">
      <c r="B9" s="36">
        <v>45695</v>
      </c>
      <c r="C9" s="22"/>
      <c r="D9" s="14">
        <v>12.8</v>
      </c>
      <c r="E9" s="30">
        <v>19</v>
      </c>
      <c r="F9" s="30">
        <v>7</v>
      </c>
      <c r="G9" s="18">
        <f t="shared" si="0"/>
        <v>26</v>
      </c>
      <c r="H9" s="22"/>
      <c r="I9" s="14">
        <v>10.5</v>
      </c>
      <c r="J9" s="30">
        <v>11</v>
      </c>
      <c r="K9" s="30">
        <v>7</v>
      </c>
      <c r="L9" s="18">
        <f t="shared" si="1"/>
        <v>18</v>
      </c>
      <c r="M9" s="43"/>
      <c r="N9" s="14">
        <v>10.7</v>
      </c>
      <c r="O9" s="30">
        <v>14</v>
      </c>
      <c r="P9" s="30">
        <v>7</v>
      </c>
      <c r="Q9" s="18">
        <f>IFERROR(O9+P9,"")</f>
        <v>21</v>
      </c>
      <c r="R9"/>
      <c r="S9" s="26" t="s">
        <v>320</v>
      </c>
      <c r="T9" s="31" t="s">
        <v>321</v>
      </c>
      <c r="U9" s="32">
        <v>96</v>
      </c>
      <c r="V9" s="31"/>
    </row>
    <row r="10" spans="2:26" ht="16.5" thickTop="1" thickBot="1" x14ac:dyDescent="0.3">
      <c r="B10" s="36">
        <v>45696</v>
      </c>
      <c r="C10" s="22"/>
      <c r="D10" s="14">
        <v>9.3000000000000007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12.4</v>
      </c>
      <c r="J10" s="30">
        <v>11</v>
      </c>
      <c r="K10" s="30">
        <v>5</v>
      </c>
      <c r="L10" s="18">
        <f t="shared" si="1"/>
        <v>16</v>
      </c>
      <c r="M10" s="43"/>
      <c r="N10" s="14">
        <v>10.7</v>
      </c>
      <c r="O10" s="30">
        <v>14</v>
      </c>
      <c r="P10" s="30">
        <v>7</v>
      </c>
      <c r="Q10" s="18">
        <f t="shared" si="2"/>
        <v>21</v>
      </c>
      <c r="R10"/>
      <c r="S10" s="26" t="s">
        <v>311</v>
      </c>
      <c r="T10" s="31" t="s">
        <v>322</v>
      </c>
      <c r="U10" s="32">
        <v>97</v>
      </c>
      <c r="V10" s="31"/>
    </row>
    <row r="11" spans="2:26" ht="16.5" thickTop="1" thickBot="1" x14ac:dyDescent="0.3">
      <c r="B11" s="36">
        <v>45697</v>
      </c>
      <c r="C11" s="22"/>
      <c r="D11" s="14">
        <v>13.2</v>
      </c>
      <c r="E11" s="30">
        <v>20</v>
      </c>
      <c r="F11" s="30">
        <v>12</v>
      </c>
      <c r="G11" s="18">
        <f t="shared" si="0"/>
        <v>32</v>
      </c>
      <c r="H11" s="22"/>
      <c r="I11" s="14">
        <v>8.6999999999999993</v>
      </c>
      <c r="J11" s="30">
        <v>8</v>
      </c>
      <c r="K11" s="30">
        <v>12</v>
      </c>
      <c r="L11" s="18">
        <f t="shared" si="1"/>
        <v>20</v>
      </c>
      <c r="M11" s="43"/>
      <c r="N11" s="14">
        <v>13.2</v>
      </c>
      <c r="O11" s="30">
        <v>15</v>
      </c>
      <c r="P11" s="30">
        <v>7</v>
      </c>
      <c r="Q11" s="18">
        <f t="shared" si="2"/>
        <v>22</v>
      </c>
      <c r="R11"/>
      <c r="S11" s="26" t="s">
        <v>323</v>
      </c>
      <c r="T11" s="31" t="s">
        <v>324</v>
      </c>
      <c r="U11" s="32">
        <v>97</v>
      </c>
      <c r="V11" s="31" t="s">
        <v>316</v>
      </c>
    </row>
    <row r="12" spans="2:26" ht="16.5" thickTop="1" thickBot="1" x14ac:dyDescent="0.3">
      <c r="B12" s="36">
        <v>45698</v>
      </c>
      <c r="C12" s="22"/>
      <c r="D12" s="14">
        <v>10.8</v>
      </c>
      <c r="E12" s="30">
        <v>19</v>
      </c>
      <c r="F12" s="30">
        <v>7</v>
      </c>
      <c r="G12" s="18">
        <f t="shared" si="0"/>
        <v>26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16.399999999999999</v>
      </c>
      <c r="O12" s="30">
        <v>16</v>
      </c>
      <c r="P12" s="30">
        <v>7</v>
      </c>
      <c r="Q12" s="18">
        <f t="shared" si="2"/>
        <v>23</v>
      </c>
      <c r="R12"/>
      <c r="S12" s="26" t="s">
        <v>325</v>
      </c>
      <c r="T12" s="31" t="s">
        <v>326</v>
      </c>
      <c r="U12" s="32">
        <v>97</v>
      </c>
      <c r="V12" s="31"/>
    </row>
    <row r="13" spans="2:26" ht="16.5" thickTop="1" thickBot="1" x14ac:dyDescent="0.3">
      <c r="B13" s="36">
        <v>45699</v>
      </c>
      <c r="C13" s="22"/>
      <c r="D13" s="14">
        <v>9.1</v>
      </c>
      <c r="E13" s="30">
        <v>18</v>
      </c>
      <c r="F13" s="30">
        <v>7</v>
      </c>
      <c r="G13" s="18">
        <f t="shared" si="0"/>
        <v>25</v>
      </c>
      <c r="H13" s="22"/>
      <c r="I13" s="14">
        <v>10.5</v>
      </c>
      <c r="J13" s="30">
        <v>11</v>
      </c>
      <c r="K13" s="30">
        <v>5</v>
      </c>
      <c r="L13" s="18">
        <f t="shared" si="1"/>
        <v>16</v>
      </c>
      <c r="M13" s="43"/>
      <c r="N13" s="14">
        <v>9.1999999999999993</v>
      </c>
      <c r="O13" s="30">
        <v>13</v>
      </c>
      <c r="P13" s="30">
        <v>7</v>
      </c>
      <c r="Q13" s="18">
        <f t="shared" si="2"/>
        <v>20</v>
      </c>
      <c r="R13"/>
      <c r="S13" s="26" t="s">
        <v>328</v>
      </c>
      <c r="T13" s="31" t="s">
        <v>327</v>
      </c>
      <c r="U13" s="32">
        <v>97</v>
      </c>
      <c r="V13" s="31"/>
    </row>
    <row r="14" spans="2:26" ht="16.5" thickTop="1" thickBot="1" x14ac:dyDescent="0.3">
      <c r="B14" s="36">
        <v>45700</v>
      </c>
      <c r="C14" s="22"/>
      <c r="D14" s="14">
        <v>12.9</v>
      </c>
      <c r="E14" s="30">
        <v>19</v>
      </c>
      <c r="F14" s="30">
        <v>7</v>
      </c>
      <c r="G14" s="18">
        <f t="shared" si="0"/>
        <v>26</v>
      </c>
      <c r="H14" s="22"/>
      <c r="I14" s="14">
        <v>7.1</v>
      </c>
      <c r="J14" s="30">
        <v>8</v>
      </c>
      <c r="K14" s="30">
        <v>5</v>
      </c>
      <c r="L14" s="18">
        <f t="shared" si="1"/>
        <v>13</v>
      </c>
      <c r="M14" s="43"/>
      <c r="N14" s="14">
        <v>7.1</v>
      </c>
      <c r="O14" s="30">
        <v>13</v>
      </c>
      <c r="P14" s="30"/>
      <c r="Q14" s="18">
        <f t="shared" si="2"/>
        <v>13</v>
      </c>
      <c r="R14"/>
      <c r="S14" s="49" t="s">
        <v>330</v>
      </c>
      <c r="T14" s="31" t="s">
        <v>329</v>
      </c>
      <c r="U14" s="32">
        <v>97</v>
      </c>
      <c r="V14" s="31" t="s">
        <v>319</v>
      </c>
    </row>
    <row r="15" spans="2:26" ht="16.5" thickTop="1" thickBot="1" x14ac:dyDescent="0.3">
      <c r="B15" s="36">
        <v>45701</v>
      </c>
      <c r="C15" s="22"/>
      <c r="D15" s="50">
        <v>8.1999999999999993</v>
      </c>
      <c r="E15" s="51">
        <v>18</v>
      </c>
      <c r="F15" s="51">
        <v>7</v>
      </c>
      <c r="G15" s="52">
        <f t="shared" si="0"/>
        <v>25</v>
      </c>
      <c r="H15" s="22"/>
      <c r="I15" s="50">
        <v>9.6</v>
      </c>
      <c r="J15" s="51">
        <v>8</v>
      </c>
      <c r="K15" s="51">
        <v>7</v>
      </c>
      <c r="L15" s="52">
        <f t="shared" si="1"/>
        <v>15</v>
      </c>
      <c r="M15" s="43"/>
      <c r="N15" s="50">
        <v>15.5</v>
      </c>
      <c r="O15" s="51">
        <v>15</v>
      </c>
      <c r="P15" s="51">
        <v>7</v>
      </c>
      <c r="Q15" s="52">
        <f t="shared" si="2"/>
        <v>22</v>
      </c>
      <c r="R15"/>
      <c r="S15" s="53" t="s">
        <v>331</v>
      </c>
      <c r="T15" s="54" t="s">
        <v>332</v>
      </c>
      <c r="U15" s="55">
        <v>98</v>
      </c>
      <c r="V15" s="54"/>
    </row>
    <row r="16" spans="2:26" ht="16.5" thickTop="1" thickBot="1" x14ac:dyDescent="0.3">
      <c r="B16" s="36">
        <v>45702</v>
      </c>
      <c r="C16" s="22"/>
      <c r="D16" s="74" t="s">
        <v>334</v>
      </c>
      <c r="E16" s="75">
        <v>18</v>
      </c>
      <c r="F16" s="75">
        <v>7</v>
      </c>
      <c r="G16" s="76">
        <v>25</v>
      </c>
      <c r="H16" s="77"/>
      <c r="I16" s="74" t="s">
        <v>335</v>
      </c>
      <c r="J16" s="75">
        <v>8</v>
      </c>
      <c r="K16" s="75">
        <v>7</v>
      </c>
      <c r="L16" s="76">
        <v>15</v>
      </c>
      <c r="M16" s="78"/>
      <c r="N16" s="74" t="s">
        <v>336</v>
      </c>
      <c r="O16" s="75">
        <v>15</v>
      </c>
      <c r="P16" s="75">
        <v>7</v>
      </c>
      <c r="Q16" s="76">
        <v>22</v>
      </c>
      <c r="R16" s="60"/>
      <c r="S16" s="79" t="s">
        <v>333</v>
      </c>
      <c r="T16" s="80" t="s">
        <v>337</v>
      </c>
      <c r="U16" s="75">
        <v>98</v>
      </c>
      <c r="V16" s="80" t="s">
        <v>317</v>
      </c>
    </row>
    <row r="17" spans="2:22" ht="16.5" thickTop="1" thickBot="1" x14ac:dyDescent="0.3">
      <c r="B17" s="36">
        <v>45703</v>
      </c>
      <c r="C17" s="22"/>
      <c r="D17" s="73">
        <v>10.5</v>
      </c>
      <c r="E17" s="62">
        <v>19</v>
      </c>
      <c r="F17" s="62">
        <v>7</v>
      </c>
      <c r="G17" s="63">
        <f t="shared" si="0"/>
        <v>26</v>
      </c>
      <c r="H17" s="64"/>
      <c r="I17" s="73">
        <v>11.8</v>
      </c>
      <c r="J17" s="62">
        <v>11</v>
      </c>
      <c r="K17" s="62">
        <v>5</v>
      </c>
      <c r="L17" s="63">
        <f t="shared" si="1"/>
        <v>16</v>
      </c>
      <c r="M17" s="65"/>
      <c r="N17" s="73">
        <v>14.4</v>
      </c>
      <c r="O17" s="62">
        <v>15</v>
      </c>
      <c r="P17" s="62">
        <v>5</v>
      </c>
      <c r="Q17" s="63">
        <f t="shared" si="2"/>
        <v>20</v>
      </c>
      <c r="R17" s="66"/>
      <c r="S17" s="79" t="s">
        <v>339</v>
      </c>
      <c r="T17" s="80" t="s">
        <v>340</v>
      </c>
      <c r="U17" s="75">
        <v>98</v>
      </c>
      <c r="V17" s="80" t="s">
        <v>318</v>
      </c>
    </row>
    <row r="18" spans="2:22" ht="16.5" thickTop="1" thickBot="1" x14ac:dyDescent="0.3">
      <c r="B18" s="36">
        <v>45704</v>
      </c>
      <c r="C18" s="22"/>
      <c r="D18" s="61">
        <v>11.3</v>
      </c>
      <c r="E18" s="62">
        <v>19</v>
      </c>
      <c r="F18" s="62">
        <v>7</v>
      </c>
      <c r="G18" s="63">
        <f t="shared" si="0"/>
        <v>26</v>
      </c>
      <c r="H18" s="64"/>
      <c r="I18" s="61">
        <v>5</v>
      </c>
      <c r="J18" s="62">
        <v>5</v>
      </c>
      <c r="K18" s="62">
        <v>5</v>
      </c>
      <c r="L18" s="63">
        <f t="shared" si="1"/>
        <v>10</v>
      </c>
      <c r="M18" s="65"/>
      <c r="N18" s="61">
        <v>15.9</v>
      </c>
      <c r="O18" s="62">
        <v>15</v>
      </c>
      <c r="P18" s="62">
        <v>5</v>
      </c>
      <c r="Q18" s="63">
        <f t="shared" si="2"/>
        <v>20</v>
      </c>
      <c r="R18" s="66"/>
      <c r="S18" s="79" t="s">
        <v>341</v>
      </c>
      <c r="T18" s="80" t="s">
        <v>342</v>
      </c>
      <c r="U18" s="75">
        <v>98</v>
      </c>
      <c r="V18" s="80" t="s">
        <v>338</v>
      </c>
    </row>
    <row r="19" spans="2:22" ht="16.5" thickTop="1" thickBot="1" x14ac:dyDescent="0.3">
      <c r="B19" s="36">
        <v>45705</v>
      </c>
      <c r="C19" s="22"/>
      <c r="D19" s="67">
        <v>11</v>
      </c>
      <c r="E19" s="68">
        <v>19</v>
      </c>
      <c r="F19" s="68">
        <v>7</v>
      </c>
      <c r="G19" s="69">
        <f t="shared" si="0"/>
        <v>26</v>
      </c>
      <c r="H19" s="70"/>
      <c r="I19" s="67">
        <v>11.5</v>
      </c>
      <c r="J19" s="68">
        <v>11</v>
      </c>
      <c r="K19" s="68">
        <v>7</v>
      </c>
      <c r="L19" s="69">
        <f t="shared" si="1"/>
        <v>18</v>
      </c>
      <c r="M19" s="71"/>
      <c r="N19" s="67">
        <v>14.8</v>
      </c>
      <c r="O19" s="68">
        <v>15</v>
      </c>
      <c r="P19" s="68">
        <v>7</v>
      </c>
      <c r="Q19" s="69">
        <f t="shared" si="2"/>
        <v>22</v>
      </c>
      <c r="R19" s="72"/>
      <c r="S19" s="79" t="s">
        <v>343</v>
      </c>
      <c r="T19" s="80" t="s">
        <v>344</v>
      </c>
      <c r="U19" s="75">
        <v>98</v>
      </c>
      <c r="V19" s="80"/>
    </row>
    <row r="20" spans="2:22" ht="16.5" thickTop="1" thickBot="1" x14ac:dyDescent="0.3">
      <c r="B20" s="36">
        <v>45706</v>
      </c>
      <c r="C20" s="22"/>
      <c r="D20" s="56">
        <v>12</v>
      </c>
      <c r="E20" s="30">
        <v>19</v>
      </c>
      <c r="F20" s="30">
        <v>7</v>
      </c>
      <c r="G20" s="18">
        <f t="shared" si="0"/>
        <v>26</v>
      </c>
      <c r="H20" s="22"/>
      <c r="I20" s="56">
        <v>12.7</v>
      </c>
      <c r="J20" s="30">
        <v>11</v>
      </c>
      <c r="K20" s="30">
        <v>7</v>
      </c>
      <c r="L20" s="18">
        <f t="shared" si="1"/>
        <v>18</v>
      </c>
      <c r="M20" s="43"/>
      <c r="N20" s="56">
        <v>10</v>
      </c>
      <c r="O20" s="30">
        <v>13</v>
      </c>
      <c r="P20" s="30">
        <v>7</v>
      </c>
      <c r="Q20" s="18">
        <f t="shared" si="2"/>
        <v>20</v>
      </c>
      <c r="R20"/>
      <c r="S20" s="57" t="s">
        <v>345</v>
      </c>
      <c r="T20" s="58" t="s">
        <v>346</v>
      </c>
      <c r="U20" s="59">
        <v>98</v>
      </c>
      <c r="V20" s="58"/>
    </row>
    <row r="21" spans="2:22" ht="16.5" thickTop="1" thickBot="1" x14ac:dyDescent="0.3">
      <c r="B21" s="36">
        <v>45707</v>
      </c>
      <c r="C21" s="22"/>
      <c r="D21" s="14">
        <v>12.3</v>
      </c>
      <c r="E21" s="30">
        <v>19</v>
      </c>
      <c r="F21" s="30">
        <v>7</v>
      </c>
      <c r="G21" s="18">
        <f t="shared" si="0"/>
        <v>26</v>
      </c>
      <c r="H21" s="22"/>
      <c r="I21" s="14">
        <v>13.5</v>
      </c>
      <c r="J21" s="30">
        <v>14</v>
      </c>
      <c r="K21" s="30">
        <v>7</v>
      </c>
      <c r="L21" s="18">
        <f t="shared" si="1"/>
        <v>21</v>
      </c>
      <c r="M21" s="43"/>
      <c r="N21" s="14">
        <v>13</v>
      </c>
      <c r="O21" s="30">
        <v>14</v>
      </c>
      <c r="P21" s="30">
        <v>7</v>
      </c>
      <c r="Q21" s="18">
        <f t="shared" si="2"/>
        <v>21</v>
      </c>
      <c r="R21"/>
      <c r="S21" s="26" t="s">
        <v>345</v>
      </c>
      <c r="T21" s="31" t="s">
        <v>348</v>
      </c>
      <c r="U21" s="32"/>
      <c r="V21" s="31"/>
    </row>
    <row r="22" spans="2:22" ht="16.5" thickTop="1" thickBot="1" x14ac:dyDescent="0.3">
      <c r="B22" s="36">
        <v>45708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10.6</v>
      </c>
      <c r="J22" s="30">
        <v>11</v>
      </c>
      <c r="K22" s="30">
        <v>7</v>
      </c>
      <c r="L22" s="18">
        <f t="shared" si="1"/>
        <v>18</v>
      </c>
      <c r="M22" s="43"/>
      <c r="N22" s="14">
        <v>19.2</v>
      </c>
      <c r="O22" s="30">
        <v>17</v>
      </c>
      <c r="P22" s="30">
        <v>7</v>
      </c>
      <c r="Q22" s="18">
        <f t="shared" si="2"/>
        <v>24</v>
      </c>
      <c r="R22"/>
      <c r="S22" s="26" t="s">
        <v>347</v>
      </c>
      <c r="T22" s="31" t="s">
        <v>350</v>
      </c>
      <c r="U22" s="32">
        <v>99</v>
      </c>
      <c r="V22" s="31"/>
    </row>
    <row r="23" spans="2:22" ht="16.5" thickTop="1" thickBot="1" x14ac:dyDescent="0.3">
      <c r="B23" s="36">
        <v>45709</v>
      </c>
      <c r="C23" s="22"/>
      <c r="D23" s="14">
        <v>11.8</v>
      </c>
      <c r="E23" s="30">
        <v>19</v>
      </c>
      <c r="F23" s="30">
        <v>7</v>
      </c>
      <c r="G23" s="18">
        <f t="shared" si="0"/>
        <v>26</v>
      </c>
      <c r="H23" s="22"/>
      <c r="I23" s="14">
        <v>10</v>
      </c>
      <c r="J23" s="30">
        <v>8</v>
      </c>
      <c r="K23" s="30">
        <v>7</v>
      </c>
      <c r="L23" s="18">
        <f t="shared" si="1"/>
        <v>15</v>
      </c>
      <c r="M23" s="43"/>
      <c r="N23" s="14">
        <v>12.3</v>
      </c>
      <c r="O23" s="30">
        <v>14</v>
      </c>
      <c r="P23" s="30">
        <v>7</v>
      </c>
      <c r="Q23" s="18">
        <f t="shared" si="2"/>
        <v>21</v>
      </c>
      <c r="R23"/>
      <c r="S23" s="49" t="s">
        <v>267</v>
      </c>
      <c r="T23" s="31" t="s">
        <v>351</v>
      </c>
      <c r="U23" s="32">
        <v>99</v>
      </c>
      <c r="V23" s="31"/>
    </row>
    <row r="24" spans="2:22" ht="16.5" thickTop="1" thickBot="1" x14ac:dyDescent="0.3">
      <c r="B24" s="36">
        <v>45710</v>
      </c>
      <c r="C24" s="22"/>
      <c r="D24" s="14">
        <v>13.4</v>
      </c>
      <c r="E24" s="30">
        <v>20</v>
      </c>
      <c r="F24" s="30">
        <v>7</v>
      </c>
      <c r="G24" s="18">
        <f t="shared" si="0"/>
        <v>27</v>
      </c>
      <c r="H24" s="22"/>
      <c r="I24" s="14">
        <v>12.4</v>
      </c>
      <c r="J24" s="30">
        <v>11</v>
      </c>
      <c r="K24" s="30">
        <v>10</v>
      </c>
      <c r="L24" s="18">
        <f t="shared" si="1"/>
        <v>21</v>
      </c>
      <c r="M24" s="43"/>
      <c r="N24" s="14">
        <v>9.8000000000000007</v>
      </c>
      <c r="O24" s="30">
        <v>13</v>
      </c>
      <c r="P24" s="30">
        <v>5</v>
      </c>
      <c r="Q24" s="18">
        <f t="shared" si="2"/>
        <v>18</v>
      </c>
      <c r="R24"/>
      <c r="S24" s="26" t="s">
        <v>353</v>
      </c>
      <c r="T24" s="31" t="s">
        <v>354</v>
      </c>
      <c r="U24" s="32"/>
      <c r="V24" s="31"/>
    </row>
    <row r="25" spans="2:22" ht="16.5" thickTop="1" thickBot="1" x14ac:dyDescent="0.3">
      <c r="B25" s="36">
        <v>45711</v>
      </c>
      <c r="C25" s="22"/>
      <c r="D25" s="14">
        <v>12.6</v>
      </c>
      <c r="E25" s="30">
        <v>19</v>
      </c>
      <c r="F25" s="30">
        <v>7</v>
      </c>
      <c r="G25" s="18">
        <f t="shared" si="0"/>
        <v>26</v>
      </c>
      <c r="H25" s="22"/>
      <c r="I25" s="14">
        <v>7</v>
      </c>
      <c r="J25" s="30">
        <v>5</v>
      </c>
      <c r="K25" s="30">
        <v>7</v>
      </c>
      <c r="L25" s="18">
        <f t="shared" si="1"/>
        <v>12</v>
      </c>
      <c r="M25" s="43"/>
      <c r="N25" s="14">
        <v>14.2</v>
      </c>
      <c r="O25" s="30">
        <v>15</v>
      </c>
      <c r="P25" s="30">
        <v>6</v>
      </c>
      <c r="Q25" s="18">
        <f t="shared" si="2"/>
        <v>21</v>
      </c>
      <c r="R25"/>
      <c r="S25" s="26" t="s">
        <v>355</v>
      </c>
      <c r="T25" s="31" t="s">
        <v>356</v>
      </c>
      <c r="U25" s="32">
        <v>99</v>
      </c>
      <c r="V25" s="31" t="s">
        <v>349</v>
      </c>
    </row>
    <row r="26" spans="2:22" ht="16.5" thickTop="1" thickBot="1" x14ac:dyDescent="0.3">
      <c r="B26" s="36">
        <v>45712</v>
      </c>
      <c r="C26" s="22"/>
      <c r="D26" s="14">
        <v>16.100000000000001</v>
      </c>
      <c r="E26" s="30">
        <v>21</v>
      </c>
      <c r="F26" s="30">
        <v>7</v>
      </c>
      <c r="G26" s="18">
        <f t="shared" si="0"/>
        <v>28</v>
      </c>
      <c r="H26" s="22"/>
      <c r="I26" s="14">
        <v>13.9</v>
      </c>
      <c r="J26" s="30">
        <v>14</v>
      </c>
      <c r="K26" s="30">
        <v>5</v>
      </c>
      <c r="L26" s="18">
        <f t="shared" si="1"/>
        <v>19</v>
      </c>
      <c r="M26" s="43"/>
      <c r="N26" s="14">
        <v>17.2</v>
      </c>
      <c r="O26" s="30">
        <v>16</v>
      </c>
      <c r="P26" s="30">
        <v>5</v>
      </c>
      <c r="Q26" s="18">
        <f t="shared" si="2"/>
        <v>21</v>
      </c>
      <c r="R26"/>
      <c r="S26" s="26" t="s">
        <v>357</v>
      </c>
      <c r="T26" s="31" t="s">
        <v>352</v>
      </c>
      <c r="U26" s="32">
        <v>99</v>
      </c>
      <c r="V26" s="31"/>
    </row>
    <row r="27" spans="2:22" ht="16.5" thickTop="1" thickBot="1" x14ac:dyDescent="0.3">
      <c r="B27" s="36">
        <v>45713</v>
      </c>
      <c r="C27" s="22"/>
      <c r="D27" s="14">
        <v>12.2</v>
      </c>
      <c r="E27" s="30">
        <v>19</v>
      </c>
      <c r="F27" s="30">
        <v>7</v>
      </c>
      <c r="G27" s="18">
        <f t="shared" si="0"/>
        <v>26</v>
      </c>
      <c r="H27" s="22"/>
      <c r="I27" s="14">
        <v>13</v>
      </c>
      <c r="J27" s="30">
        <v>11</v>
      </c>
      <c r="K27" s="30"/>
      <c r="L27" s="18">
        <f t="shared" si="1"/>
        <v>11</v>
      </c>
      <c r="M27" s="43"/>
      <c r="N27" s="14">
        <v>12.8</v>
      </c>
      <c r="O27" s="30">
        <v>14</v>
      </c>
      <c r="P27" s="30">
        <v>5</v>
      </c>
      <c r="Q27" s="18">
        <f t="shared" si="2"/>
        <v>19</v>
      </c>
      <c r="R27"/>
      <c r="S27" s="26" t="s">
        <v>358</v>
      </c>
      <c r="T27" s="31" t="s">
        <v>359</v>
      </c>
      <c r="U27" s="32">
        <v>99</v>
      </c>
      <c r="V27" s="31"/>
    </row>
    <row r="28" spans="2:22" ht="16.5" thickTop="1" thickBot="1" x14ac:dyDescent="0.3">
      <c r="B28" s="36">
        <v>45714</v>
      </c>
      <c r="C28" s="22"/>
      <c r="D28" s="14">
        <v>12.7</v>
      </c>
      <c r="E28" s="30">
        <v>19</v>
      </c>
      <c r="F28" s="30">
        <v>7</v>
      </c>
      <c r="G28" s="18">
        <f t="shared" si="0"/>
        <v>26</v>
      </c>
      <c r="H28" s="22"/>
      <c r="I28" s="14">
        <v>16.5</v>
      </c>
      <c r="J28" s="30">
        <v>17</v>
      </c>
      <c r="K28" s="30">
        <v>7</v>
      </c>
      <c r="L28" s="18">
        <f t="shared" si="1"/>
        <v>24</v>
      </c>
      <c r="M28" s="43"/>
      <c r="N28" s="14">
        <v>13.3</v>
      </c>
      <c r="O28" s="30">
        <v>15</v>
      </c>
      <c r="P28" s="30">
        <v>7</v>
      </c>
      <c r="Q28" s="18">
        <f t="shared" si="2"/>
        <v>22</v>
      </c>
      <c r="R28"/>
      <c r="S28" s="26" t="s">
        <v>360</v>
      </c>
      <c r="T28" s="31" t="s">
        <v>361</v>
      </c>
      <c r="U28" s="32">
        <v>99</v>
      </c>
      <c r="V28" s="31" t="s">
        <v>362</v>
      </c>
    </row>
    <row r="29" spans="2:22" ht="16.5" thickTop="1" thickBot="1" x14ac:dyDescent="0.3">
      <c r="B29" s="36">
        <v>45715</v>
      </c>
      <c r="C29" s="22"/>
      <c r="D29" s="14">
        <v>10.1</v>
      </c>
      <c r="E29" s="30">
        <v>19</v>
      </c>
      <c r="F29" s="30">
        <v>7</v>
      </c>
      <c r="G29" s="18">
        <f t="shared" si="0"/>
        <v>26</v>
      </c>
      <c r="H29" s="22"/>
      <c r="I29" s="14">
        <v>9.3000000000000007</v>
      </c>
      <c r="J29" s="30">
        <v>8</v>
      </c>
      <c r="K29" s="30">
        <v>5</v>
      </c>
      <c r="L29" s="18">
        <f t="shared" si="1"/>
        <v>13</v>
      </c>
      <c r="M29" s="43"/>
      <c r="N29" s="14">
        <v>14.9</v>
      </c>
      <c r="O29" s="30">
        <v>15</v>
      </c>
      <c r="P29" s="30">
        <v>5</v>
      </c>
      <c r="Q29" s="18">
        <f t="shared" si="2"/>
        <v>20</v>
      </c>
      <c r="R29"/>
      <c r="S29" s="26" t="s">
        <v>363</v>
      </c>
      <c r="T29" s="31" t="s">
        <v>364</v>
      </c>
      <c r="U29" s="32">
        <v>98</v>
      </c>
      <c r="V29" s="31"/>
    </row>
    <row r="30" spans="2:22" ht="15.75" thickTop="1" x14ac:dyDescent="0.25">
      <c r="B30" s="36">
        <v>45716</v>
      </c>
      <c r="C30" s="22"/>
      <c r="D30" s="14">
        <v>12.7</v>
      </c>
      <c r="E30" s="30">
        <v>19</v>
      </c>
      <c r="F30" s="30">
        <v>7</v>
      </c>
      <c r="G30" s="18">
        <f t="shared" si="0"/>
        <v>26</v>
      </c>
      <c r="H30" s="22"/>
      <c r="I30" s="14">
        <v>15</v>
      </c>
      <c r="J30" s="30">
        <v>14</v>
      </c>
      <c r="K30" s="30">
        <v>5</v>
      </c>
      <c r="L30" s="18">
        <f t="shared" si="1"/>
        <v>19</v>
      </c>
      <c r="M30" s="43"/>
      <c r="N30" s="14">
        <v>15</v>
      </c>
      <c r="O30" s="30">
        <v>15</v>
      </c>
      <c r="P30" s="30">
        <v>5</v>
      </c>
      <c r="Q30" s="18">
        <f t="shared" si="2"/>
        <v>20</v>
      </c>
      <c r="R30"/>
      <c r="S30" s="26" t="s">
        <v>363</v>
      </c>
      <c r="T30" s="31" t="s">
        <v>366</v>
      </c>
      <c r="U30" s="32">
        <v>98</v>
      </c>
      <c r="V30" s="31" t="s">
        <v>365</v>
      </c>
    </row>
    <row r="31" spans="2:22" x14ac:dyDescent="0.25">
      <c r="H31" s="22"/>
    </row>
  </sheetData>
  <mergeCells count="3">
    <mergeCell ref="D1:G1"/>
    <mergeCell ref="I1:L1"/>
    <mergeCell ref="N1:Q1"/>
  </mergeCells>
  <conditionalFormatting sqref="B3:B31">
    <cfRule type="expression" dxfId="13" priority="1">
      <formula>WEEKDAY(B3,2)=7</formula>
    </cfRule>
  </conditionalFormatting>
  <hyperlinks>
    <hyperlink ref="U1" location="Saisies!A1" display="Retour Saisie" xr:uid="{00000000-0004-0000-0500-000000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40"/>
      <c r="E1" s="82"/>
      <c r="F1" s="82"/>
      <c r="G1" s="82"/>
      <c r="I1" s="219"/>
      <c r="J1" s="219"/>
      <c r="K1" s="219"/>
      <c r="L1" s="219"/>
      <c r="M1" s="42"/>
      <c r="N1" s="220"/>
      <c r="O1" s="220"/>
      <c r="P1" s="220"/>
      <c r="Q1" s="220"/>
      <c r="T1" s="33"/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4">
        <v>16</v>
      </c>
      <c r="E3" s="30">
        <v>20</v>
      </c>
      <c r="F3" s="30">
        <v>7</v>
      </c>
      <c r="G3" s="18">
        <f>IFERROR(E3+F3,"")</f>
        <v>27</v>
      </c>
      <c r="H3" s="22"/>
      <c r="I3" s="14">
        <v>14.2</v>
      </c>
      <c r="J3" s="30">
        <v>14</v>
      </c>
      <c r="K3" s="30">
        <v>5</v>
      </c>
      <c r="L3" s="18">
        <f>IFERROR(J3+K3,"")</f>
        <v>19</v>
      </c>
      <c r="M3" s="43"/>
      <c r="N3" s="14">
        <v>11.2</v>
      </c>
      <c r="O3" s="30">
        <v>14</v>
      </c>
      <c r="P3" s="30">
        <v>7</v>
      </c>
      <c r="Q3" s="18">
        <f>IFERROR(O3+P3,"")</f>
        <v>21</v>
      </c>
      <c r="R3"/>
      <c r="S3" s="26" t="s">
        <v>367</v>
      </c>
      <c r="T3" s="31" t="s">
        <v>368</v>
      </c>
      <c r="U3" s="32">
        <v>98</v>
      </c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4">
        <v>17</v>
      </c>
      <c r="E4" s="30">
        <v>21</v>
      </c>
      <c r="F4" s="30">
        <v>7</v>
      </c>
      <c r="G4" s="18">
        <f t="shared" ref="G4:G33" si="0">IFERROR(E4+F4,"")</f>
        <v>28</v>
      </c>
      <c r="H4" s="22"/>
      <c r="I4" s="14">
        <v>12</v>
      </c>
      <c r="J4" s="30">
        <v>11</v>
      </c>
      <c r="K4" s="30"/>
      <c r="L4" s="18">
        <f t="shared" ref="L4:L33" si="1">IFERROR(J4+K4,"")</f>
        <v>11</v>
      </c>
      <c r="M4" s="43"/>
      <c r="N4" s="14">
        <v>12.7</v>
      </c>
      <c r="O4" s="30">
        <v>14</v>
      </c>
      <c r="P4" s="30">
        <v>6</v>
      </c>
      <c r="Q4" s="18">
        <f t="shared" ref="Q4:Q33" si="2">IFERROR(O4+P4,"")</f>
        <v>20</v>
      </c>
      <c r="R4"/>
      <c r="S4" s="26" t="s">
        <v>369</v>
      </c>
      <c r="T4" s="31" t="s">
        <v>370</v>
      </c>
      <c r="U4" s="32">
        <v>98</v>
      </c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4">
        <v>11</v>
      </c>
      <c r="E5" s="30">
        <v>19</v>
      </c>
      <c r="F5" s="30">
        <v>7</v>
      </c>
      <c r="G5" s="18">
        <f t="shared" si="0"/>
        <v>26</v>
      </c>
      <c r="H5" s="22"/>
      <c r="I5" s="14">
        <v>13.5</v>
      </c>
      <c r="J5" s="30">
        <v>14</v>
      </c>
      <c r="K5" s="30">
        <v>7</v>
      </c>
      <c r="L5" s="18">
        <f t="shared" si="1"/>
        <v>21</v>
      </c>
      <c r="M5" s="43"/>
      <c r="N5" s="14">
        <v>18.3</v>
      </c>
      <c r="O5" s="30">
        <v>16</v>
      </c>
      <c r="P5" s="30">
        <v>5</v>
      </c>
      <c r="Q5" s="18">
        <f t="shared" si="2"/>
        <v>21</v>
      </c>
      <c r="R5"/>
      <c r="S5" s="26" t="s">
        <v>371</v>
      </c>
      <c r="T5" s="31" t="s">
        <v>372</v>
      </c>
      <c r="U5" s="32">
        <v>97</v>
      </c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4">
        <v>12.2</v>
      </c>
      <c r="E6" s="30">
        <v>19</v>
      </c>
      <c r="F6" s="30">
        <v>7</v>
      </c>
      <c r="G6" s="18">
        <f t="shared" si="0"/>
        <v>26</v>
      </c>
      <c r="H6" s="22"/>
      <c r="I6" s="14">
        <v>12.5</v>
      </c>
      <c r="J6" s="30">
        <v>11</v>
      </c>
      <c r="K6" s="30">
        <v>7</v>
      </c>
      <c r="L6" s="18">
        <f t="shared" si="1"/>
        <v>18</v>
      </c>
      <c r="M6" s="43"/>
      <c r="N6" s="14">
        <v>19</v>
      </c>
      <c r="O6" s="30">
        <v>16</v>
      </c>
      <c r="P6" s="30">
        <v>7</v>
      </c>
      <c r="Q6" s="18">
        <f t="shared" si="2"/>
        <v>23</v>
      </c>
      <c r="R6"/>
      <c r="S6" s="26" t="s">
        <v>29</v>
      </c>
      <c r="T6" s="31" t="s">
        <v>373</v>
      </c>
      <c r="U6" s="32">
        <v>97</v>
      </c>
      <c r="V6" s="31"/>
    </row>
    <row r="7" spans="2:26" ht="16.5" thickTop="1" thickBot="1" x14ac:dyDescent="0.3">
      <c r="B7" s="36">
        <v>45721</v>
      </c>
      <c r="C7" s="22"/>
      <c r="D7" s="14">
        <v>13.2</v>
      </c>
      <c r="E7" s="30">
        <v>20</v>
      </c>
      <c r="F7" s="30">
        <v>7</v>
      </c>
      <c r="G7" s="18">
        <f t="shared" si="0"/>
        <v>27</v>
      </c>
      <c r="H7" s="22"/>
      <c r="I7" s="14">
        <v>11.9</v>
      </c>
      <c r="J7" s="30">
        <v>11</v>
      </c>
      <c r="K7" s="30">
        <v>7</v>
      </c>
      <c r="L7" s="18">
        <f t="shared" si="1"/>
        <v>18</v>
      </c>
      <c r="M7" s="43"/>
      <c r="N7" s="14">
        <v>17.8</v>
      </c>
      <c r="O7" s="30">
        <v>16</v>
      </c>
      <c r="P7" s="30">
        <v>7</v>
      </c>
      <c r="Q7" s="18">
        <f t="shared" si="2"/>
        <v>23</v>
      </c>
      <c r="R7"/>
      <c r="S7" s="26" t="s">
        <v>374</v>
      </c>
      <c r="T7" s="31" t="s">
        <v>375</v>
      </c>
      <c r="U7" s="32"/>
      <c r="V7" s="31" t="s">
        <v>43</v>
      </c>
    </row>
    <row r="8" spans="2:26" ht="16.5" thickTop="1" thickBot="1" x14ac:dyDescent="0.3">
      <c r="B8" s="36">
        <v>45722</v>
      </c>
      <c r="C8" s="22"/>
      <c r="D8" s="14">
        <v>14.2</v>
      </c>
      <c r="E8" s="30">
        <v>20</v>
      </c>
      <c r="F8" s="30">
        <v>7</v>
      </c>
      <c r="G8" s="18">
        <f t="shared" si="0"/>
        <v>27</v>
      </c>
      <c r="H8" s="22"/>
      <c r="I8" s="14">
        <v>8.6999999999999993</v>
      </c>
      <c r="J8" s="30">
        <v>8</v>
      </c>
      <c r="K8" s="30">
        <v>7</v>
      </c>
      <c r="L8" s="18">
        <f t="shared" si="1"/>
        <v>15</v>
      </c>
      <c r="M8" s="43"/>
      <c r="N8" s="14">
        <v>14.7</v>
      </c>
      <c r="O8" s="30">
        <v>15</v>
      </c>
      <c r="P8" s="30">
        <v>7</v>
      </c>
      <c r="Q8" s="18">
        <f t="shared" si="2"/>
        <v>22</v>
      </c>
      <c r="R8"/>
      <c r="S8" s="26" t="s">
        <v>376</v>
      </c>
      <c r="T8" s="31" t="s">
        <v>378</v>
      </c>
      <c r="U8" s="32"/>
      <c r="V8" s="31"/>
    </row>
    <row r="9" spans="2:26" ht="16.5" thickTop="1" thickBot="1" x14ac:dyDescent="0.3">
      <c r="B9" s="36">
        <v>45723</v>
      </c>
      <c r="C9" s="22"/>
      <c r="D9" s="14">
        <v>9</v>
      </c>
      <c r="E9" s="30">
        <v>18</v>
      </c>
      <c r="F9" s="30">
        <v>7</v>
      </c>
      <c r="G9" s="18">
        <f>IFERROR(E9+F9,"")</f>
        <v>25</v>
      </c>
      <c r="H9" s="22"/>
      <c r="I9" s="14">
        <v>7.8</v>
      </c>
      <c r="J9" s="30">
        <v>8</v>
      </c>
      <c r="K9" s="30">
        <v>7</v>
      </c>
      <c r="L9" s="18">
        <f t="shared" si="1"/>
        <v>15</v>
      </c>
      <c r="M9" s="43"/>
      <c r="N9" s="14">
        <v>17</v>
      </c>
      <c r="O9" s="30">
        <v>16</v>
      </c>
      <c r="P9" s="30">
        <v>5</v>
      </c>
      <c r="Q9" s="18">
        <f t="shared" si="2"/>
        <v>21</v>
      </c>
      <c r="R9"/>
      <c r="S9" s="26" t="s">
        <v>379</v>
      </c>
      <c r="T9" s="31" t="s">
        <v>367</v>
      </c>
      <c r="U9" s="32">
        <v>99</v>
      </c>
      <c r="V9" s="31"/>
    </row>
    <row r="10" spans="2:26" ht="16.5" thickTop="1" thickBot="1" x14ac:dyDescent="0.3">
      <c r="B10" s="36">
        <v>45724</v>
      </c>
      <c r="C10" s="22"/>
      <c r="D10" s="14">
        <v>9.8000000000000007</v>
      </c>
      <c r="E10" s="30">
        <v>18</v>
      </c>
      <c r="F10" s="30">
        <v>7</v>
      </c>
      <c r="G10" s="18">
        <f t="shared" si="0"/>
        <v>25</v>
      </c>
      <c r="H10" s="22"/>
      <c r="I10" s="14">
        <v>7.5</v>
      </c>
      <c r="J10" s="30">
        <v>8</v>
      </c>
      <c r="K10" s="30">
        <v>5</v>
      </c>
      <c r="L10" s="18">
        <f t="shared" si="1"/>
        <v>13</v>
      </c>
      <c r="M10" s="43"/>
      <c r="N10" s="14">
        <v>16.100000000000001</v>
      </c>
      <c r="O10" s="30">
        <v>16</v>
      </c>
      <c r="P10" s="30">
        <v>5</v>
      </c>
      <c r="Q10" s="18">
        <f t="shared" si="2"/>
        <v>21</v>
      </c>
      <c r="R10"/>
      <c r="S10" s="26" t="s">
        <v>380</v>
      </c>
      <c r="T10" s="31" t="s">
        <v>367</v>
      </c>
      <c r="U10" s="32"/>
      <c r="V10" s="31"/>
    </row>
    <row r="11" spans="2:26" ht="16.5" thickTop="1" thickBot="1" x14ac:dyDescent="0.3">
      <c r="B11" s="36">
        <v>45725</v>
      </c>
      <c r="C11" s="22"/>
      <c r="D11" s="14">
        <v>9.6999999999999993</v>
      </c>
      <c r="E11" s="30">
        <v>18</v>
      </c>
      <c r="F11" s="30">
        <v>7</v>
      </c>
      <c r="G11" s="18">
        <f t="shared" si="0"/>
        <v>25</v>
      </c>
      <c r="H11" s="22"/>
      <c r="I11" s="14">
        <v>7</v>
      </c>
      <c r="J11" s="30">
        <v>5</v>
      </c>
      <c r="K11" s="30"/>
      <c r="L11" s="18">
        <f t="shared" si="1"/>
        <v>5</v>
      </c>
      <c r="M11" s="43"/>
      <c r="N11" s="14">
        <v>17.3</v>
      </c>
      <c r="O11" s="30">
        <v>16</v>
      </c>
      <c r="P11" s="30">
        <v>7</v>
      </c>
      <c r="Q11" s="18">
        <f t="shared" si="2"/>
        <v>23</v>
      </c>
      <c r="R11"/>
      <c r="S11" s="26" t="s">
        <v>381</v>
      </c>
      <c r="T11" s="31" t="s">
        <v>382</v>
      </c>
      <c r="U11" s="32"/>
      <c r="V11" s="31" t="s">
        <v>396</v>
      </c>
    </row>
    <row r="12" spans="2:26" ht="16.5" thickTop="1" thickBot="1" x14ac:dyDescent="0.3">
      <c r="B12" s="36">
        <v>45726</v>
      </c>
      <c r="C12" s="22"/>
      <c r="D12" s="14">
        <v>9.9</v>
      </c>
      <c r="E12" s="30">
        <v>18</v>
      </c>
      <c r="F12" s="30">
        <v>7</v>
      </c>
      <c r="G12" s="18">
        <f t="shared" si="0"/>
        <v>25</v>
      </c>
      <c r="H12" s="22"/>
      <c r="I12" s="14">
        <v>10.9</v>
      </c>
      <c r="J12" s="30">
        <v>11</v>
      </c>
      <c r="K12" s="30">
        <v>7</v>
      </c>
      <c r="L12" s="18">
        <f t="shared" si="1"/>
        <v>18</v>
      </c>
      <c r="M12" s="43"/>
      <c r="N12" s="14">
        <v>14.9</v>
      </c>
      <c r="O12" s="30">
        <v>15</v>
      </c>
      <c r="P12" s="30">
        <v>7</v>
      </c>
      <c r="Q12" s="18">
        <f t="shared" si="2"/>
        <v>22</v>
      </c>
      <c r="R12"/>
      <c r="S12" s="26" t="s">
        <v>384</v>
      </c>
      <c r="T12" s="31" t="s">
        <v>383</v>
      </c>
      <c r="U12" s="32">
        <v>98</v>
      </c>
      <c r="V12" s="31"/>
    </row>
    <row r="13" spans="2:26" ht="16.5" thickTop="1" thickBot="1" x14ac:dyDescent="0.3">
      <c r="B13" s="36">
        <v>45727</v>
      </c>
      <c r="C13" s="22"/>
      <c r="D13" s="14">
        <v>10.9</v>
      </c>
      <c r="E13" s="30">
        <v>19</v>
      </c>
      <c r="F13" s="30">
        <v>7</v>
      </c>
      <c r="G13" s="18">
        <f t="shared" si="0"/>
        <v>26</v>
      </c>
      <c r="H13" s="22"/>
      <c r="I13" s="14">
        <v>15.2</v>
      </c>
      <c r="J13" s="30">
        <v>14</v>
      </c>
      <c r="K13" s="30">
        <v>7</v>
      </c>
      <c r="L13" s="18">
        <f t="shared" si="1"/>
        <v>21</v>
      </c>
      <c r="M13" s="43"/>
      <c r="N13" s="14">
        <v>17.100000000000001</v>
      </c>
      <c r="O13" s="30">
        <v>16</v>
      </c>
      <c r="P13" s="30">
        <v>7</v>
      </c>
      <c r="Q13" s="18">
        <f t="shared" si="2"/>
        <v>23</v>
      </c>
      <c r="R13"/>
      <c r="S13" s="26" t="s">
        <v>377</v>
      </c>
      <c r="T13" s="31" t="s">
        <v>385</v>
      </c>
      <c r="U13" s="32"/>
      <c r="V13" s="31"/>
    </row>
    <row r="14" spans="2:26" ht="16.5" thickTop="1" thickBot="1" x14ac:dyDescent="0.3">
      <c r="B14" s="36">
        <v>45728</v>
      </c>
      <c r="C14" s="22"/>
      <c r="D14" s="14">
        <v>10.7</v>
      </c>
      <c r="E14" s="30">
        <v>19</v>
      </c>
      <c r="F14" s="30">
        <v>7</v>
      </c>
      <c r="G14" s="18">
        <f t="shared" si="0"/>
        <v>26</v>
      </c>
      <c r="H14" s="22"/>
      <c r="I14" s="14">
        <v>13.2</v>
      </c>
      <c r="J14" s="30">
        <v>14</v>
      </c>
      <c r="K14" s="30">
        <v>7</v>
      </c>
      <c r="L14" s="18">
        <f t="shared" si="1"/>
        <v>21</v>
      </c>
      <c r="M14" s="43"/>
      <c r="N14" s="14">
        <v>15.1</v>
      </c>
      <c r="O14" s="30">
        <v>15</v>
      </c>
      <c r="P14" s="30">
        <v>11</v>
      </c>
      <c r="Q14" s="18">
        <f t="shared" si="2"/>
        <v>26</v>
      </c>
      <c r="R14"/>
      <c r="S14" s="26" t="s">
        <v>306</v>
      </c>
      <c r="T14" s="31" t="s">
        <v>386</v>
      </c>
      <c r="U14" s="32"/>
      <c r="V14" s="31"/>
    </row>
    <row r="15" spans="2:26" ht="16.5" thickTop="1" thickBot="1" x14ac:dyDescent="0.3">
      <c r="B15" s="36">
        <v>45729</v>
      </c>
      <c r="C15" s="22"/>
      <c r="D15" s="14"/>
      <c r="E15" s="30"/>
      <c r="F15" s="30"/>
      <c r="G15" s="18">
        <f t="shared" si="0"/>
        <v>0</v>
      </c>
      <c r="H15" s="22"/>
      <c r="I15" s="14"/>
      <c r="J15" s="30"/>
      <c r="K15" s="30"/>
      <c r="L15" s="18">
        <f t="shared" si="1"/>
        <v>0</v>
      </c>
      <c r="M15" s="43"/>
      <c r="N15" s="14"/>
      <c r="O15" s="30"/>
      <c r="P15" s="30"/>
      <c r="Q15" s="18">
        <f t="shared" si="2"/>
        <v>0</v>
      </c>
      <c r="R15"/>
      <c r="S15" s="26" t="s">
        <v>395</v>
      </c>
      <c r="T15" s="31"/>
      <c r="U15" s="55"/>
      <c r="V15" s="54" t="s">
        <v>394</v>
      </c>
    </row>
    <row r="16" spans="2:26" ht="16.5" thickTop="1" thickBot="1" x14ac:dyDescent="0.3">
      <c r="B16" s="36">
        <v>45730</v>
      </c>
      <c r="C16" s="22"/>
      <c r="D16" s="14">
        <v>13.2</v>
      </c>
      <c r="E16" s="30">
        <v>20</v>
      </c>
      <c r="F16" s="30">
        <v>7</v>
      </c>
      <c r="G16" s="18">
        <f t="shared" si="0"/>
        <v>27</v>
      </c>
      <c r="H16" s="22"/>
      <c r="I16" s="14">
        <v>12.8</v>
      </c>
      <c r="J16" s="30">
        <v>11</v>
      </c>
      <c r="K16" s="30">
        <v>7</v>
      </c>
      <c r="L16" s="18">
        <f t="shared" si="1"/>
        <v>18</v>
      </c>
      <c r="M16" s="43"/>
      <c r="N16" s="14">
        <v>15.4</v>
      </c>
      <c r="O16" s="30">
        <v>15</v>
      </c>
      <c r="P16" s="30">
        <v>12</v>
      </c>
      <c r="Q16" s="18">
        <f t="shared" si="2"/>
        <v>27</v>
      </c>
      <c r="R16"/>
      <c r="S16" s="26" t="s">
        <v>389</v>
      </c>
      <c r="T16" s="31" t="s">
        <v>388</v>
      </c>
      <c r="U16" s="75">
        <v>98</v>
      </c>
      <c r="V16" s="80" t="s">
        <v>317</v>
      </c>
    </row>
    <row r="17" spans="2:22" ht="16.5" thickTop="1" thickBot="1" x14ac:dyDescent="0.3">
      <c r="B17" s="36">
        <v>45731</v>
      </c>
      <c r="C17" s="22"/>
      <c r="D17" s="14">
        <v>12.7</v>
      </c>
      <c r="E17" s="30">
        <v>19</v>
      </c>
      <c r="F17" s="30">
        <v>7</v>
      </c>
      <c r="G17" s="18">
        <f t="shared" si="0"/>
        <v>26</v>
      </c>
      <c r="H17" s="22"/>
      <c r="I17" s="14">
        <v>16</v>
      </c>
      <c r="J17" s="30">
        <v>14</v>
      </c>
      <c r="K17" s="30">
        <v>9</v>
      </c>
      <c r="L17" s="18">
        <f t="shared" si="1"/>
        <v>23</v>
      </c>
      <c r="M17" s="43"/>
      <c r="N17" s="14">
        <v>17.899999999999999</v>
      </c>
      <c r="O17" s="30">
        <v>16</v>
      </c>
      <c r="P17" s="30">
        <v>7</v>
      </c>
      <c r="Q17" s="18">
        <f t="shared" si="2"/>
        <v>23</v>
      </c>
      <c r="R17"/>
      <c r="S17" s="26" t="s">
        <v>391</v>
      </c>
      <c r="T17" s="31" t="s">
        <v>392</v>
      </c>
      <c r="U17" s="75"/>
      <c r="V17" s="80" t="s">
        <v>393</v>
      </c>
    </row>
    <row r="18" spans="2:22" ht="16.5" thickTop="1" thickBot="1" x14ac:dyDescent="0.3">
      <c r="B18" s="36">
        <v>45732</v>
      </c>
      <c r="C18" s="22"/>
      <c r="D18" s="14">
        <v>13.63</v>
      </c>
      <c r="E18" s="30">
        <v>20</v>
      </c>
      <c r="F18" s="30">
        <v>7</v>
      </c>
      <c r="G18" s="18">
        <f t="shared" si="0"/>
        <v>27</v>
      </c>
      <c r="H18" s="22"/>
      <c r="I18" s="14">
        <v>9.5</v>
      </c>
      <c r="J18" s="30">
        <v>8</v>
      </c>
      <c r="K18" s="30">
        <v>10</v>
      </c>
      <c r="L18" s="18">
        <f t="shared" si="1"/>
        <v>18</v>
      </c>
      <c r="M18" s="43"/>
      <c r="N18" s="14">
        <v>15.5</v>
      </c>
      <c r="O18" s="30">
        <v>15</v>
      </c>
      <c r="P18" s="30">
        <v>5</v>
      </c>
      <c r="Q18" s="18">
        <f t="shared" si="2"/>
        <v>20</v>
      </c>
      <c r="R18"/>
      <c r="S18" s="26" t="s">
        <v>398</v>
      </c>
      <c r="T18" s="31" t="s">
        <v>400</v>
      </c>
      <c r="U18" s="75">
        <v>98</v>
      </c>
      <c r="V18" s="80"/>
    </row>
    <row r="19" spans="2:22" ht="16.5" thickTop="1" thickBot="1" x14ac:dyDescent="0.3">
      <c r="B19" s="36">
        <v>45733</v>
      </c>
      <c r="C19" s="22"/>
      <c r="D19" s="14">
        <v>12.4</v>
      </c>
      <c r="E19" s="30">
        <v>19</v>
      </c>
      <c r="F19" s="30">
        <v>7</v>
      </c>
      <c r="G19" s="18">
        <f t="shared" si="0"/>
        <v>26</v>
      </c>
      <c r="H19" s="22"/>
      <c r="I19" s="14">
        <v>13</v>
      </c>
      <c r="J19" s="30">
        <v>11</v>
      </c>
      <c r="K19" s="30">
        <v>7</v>
      </c>
      <c r="L19" s="18">
        <f t="shared" si="1"/>
        <v>18</v>
      </c>
      <c r="M19" s="43"/>
      <c r="N19" s="14">
        <v>13.6</v>
      </c>
      <c r="O19" s="30">
        <v>15</v>
      </c>
      <c r="P19" s="30">
        <v>7</v>
      </c>
      <c r="Q19" s="18">
        <f t="shared" si="2"/>
        <v>22</v>
      </c>
      <c r="R19"/>
      <c r="S19" s="26" t="s">
        <v>401</v>
      </c>
      <c r="T19" s="31" t="s">
        <v>402</v>
      </c>
      <c r="U19" s="75">
        <v>98</v>
      </c>
      <c r="V19" s="80" t="s">
        <v>399</v>
      </c>
    </row>
    <row r="20" spans="2:22" ht="16.5" thickTop="1" thickBot="1" x14ac:dyDescent="0.3">
      <c r="B20" s="36">
        <v>45734</v>
      </c>
      <c r="C20" s="22"/>
      <c r="D20" s="14">
        <v>14.9</v>
      </c>
      <c r="E20" s="30">
        <v>20</v>
      </c>
      <c r="F20" s="30"/>
      <c r="G20" s="18">
        <f t="shared" si="0"/>
        <v>20</v>
      </c>
      <c r="H20" s="22"/>
      <c r="I20" s="14">
        <v>20</v>
      </c>
      <c r="J20" s="30">
        <v>20</v>
      </c>
      <c r="K20" s="30"/>
      <c r="L20" s="18">
        <f t="shared" si="1"/>
        <v>20</v>
      </c>
      <c r="M20" s="43"/>
      <c r="N20" s="14">
        <v>15.4</v>
      </c>
      <c r="O20" s="30">
        <v>15</v>
      </c>
      <c r="P20" s="30">
        <v>7</v>
      </c>
      <c r="Q20" s="18">
        <f t="shared" si="2"/>
        <v>22</v>
      </c>
      <c r="R20"/>
      <c r="S20" s="26" t="s">
        <v>403</v>
      </c>
      <c r="T20" s="31" t="s">
        <v>404</v>
      </c>
      <c r="U20" s="59"/>
      <c r="V20" s="58"/>
    </row>
    <row r="21" spans="2:22" ht="16.5" thickTop="1" thickBot="1" x14ac:dyDescent="0.3">
      <c r="B21" s="36">
        <v>45735</v>
      </c>
      <c r="C21" s="22"/>
      <c r="D21" s="14">
        <v>14.3</v>
      </c>
      <c r="E21" s="30">
        <v>20</v>
      </c>
      <c r="F21" s="30">
        <v>7</v>
      </c>
      <c r="G21" s="18">
        <f t="shared" si="0"/>
        <v>27</v>
      </c>
      <c r="H21" s="22"/>
      <c r="I21" s="14">
        <v>6.6</v>
      </c>
      <c r="J21" s="30">
        <v>5</v>
      </c>
      <c r="K21" s="30">
        <v>7</v>
      </c>
      <c r="L21" s="18">
        <f t="shared" si="1"/>
        <v>12</v>
      </c>
      <c r="M21" s="43"/>
      <c r="N21" s="14">
        <v>13.3</v>
      </c>
      <c r="O21" s="30">
        <v>15</v>
      </c>
      <c r="P21" s="30">
        <v>7</v>
      </c>
      <c r="Q21" s="18">
        <f t="shared" si="2"/>
        <v>22</v>
      </c>
      <c r="R21"/>
      <c r="S21" s="26" t="s">
        <v>405</v>
      </c>
      <c r="T21" s="31" t="s">
        <v>406</v>
      </c>
      <c r="U21" s="32"/>
      <c r="V21" s="31" t="s">
        <v>271</v>
      </c>
    </row>
    <row r="22" spans="2:22" ht="16.5" thickTop="1" thickBot="1" x14ac:dyDescent="0.3">
      <c r="B22" s="36">
        <v>45736</v>
      </c>
      <c r="C22" s="22"/>
      <c r="D22" s="14">
        <v>8.9</v>
      </c>
      <c r="E22" s="30">
        <v>18</v>
      </c>
      <c r="F22" s="30">
        <v>7</v>
      </c>
      <c r="G22" s="18">
        <f t="shared" si="0"/>
        <v>25</v>
      </c>
      <c r="H22" s="22"/>
      <c r="I22" s="14">
        <v>8</v>
      </c>
      <c r="J22" s="30">
        <v>8</v>
      </c>
      <c r="K22" s="30">
        <v>7</v>
      </c>
      <c r="L22" s="18">
        <f t="shared" si="1"/>
        <v>15</v>
      </c>
      <c r="M22" s="43"/>
      <c r="N22" s="14">
        <v>14.2</v>
      </c>
      <c r="O22" s="30">
        <v>15</v>
      </c>
      <c r="P22" s="30">
        <v>7</v>
      </c>
      <c r="Q22" s="18">
        <f t="shared" si="2"/>
        <v>22</v>
      </c>
      <c r="R22"/>
      <c r="S22" s="84" t="s">
        <v>408</v>
      </c>
      <c r="T22" s="49" t="s">
        <v>409</v>
      </c>
      <c r="U22" s="32"/>
      <c r="V22" s="83" t="s">
        <v>407</v>
      </c>
    </row>
    <row r="23" spans="2:22" ht="16.5" thickTop="1" thickBot="1" x14ac:dyDescent="0.3">
      <c r="B23" s="36">
        <v>45737</v>
      </c>
      <c r="C23" s="22"/>
      <c r="D23" s="14">
        <v>14</v>
      </c>
      <c r="E23" s="30">
        <v>20</v>
      </c>
      <c r="F23" s="30">
        <v>7</v>
      </c>
      <c r="G23" s="18">
        <f t="shared" si="0"/>
        <v>27</v>
      </c>
      <c r="H23" s="22"/>
      <c r="I23" s="14">
        <v>10.199999999999999</v>
      </c>
      <c r="J23" s="30">
        <v>11</v>
      </c>
      <c r="K23" s="30">
        <v>7</v>
      </c>
      <c r="L23" s="18">
        <f t="shared" si="1"/>
        <v>18</v>
      </c>
      <c r="M23" s="43"/>
      <c r="N23" s="14">
        <v>12.7</v>
      </c>
      <c r="O23" s="30">
        <v>14</v>
      </c>
      <c r="P23" s="30">
        <v>5</v>
      </c>
      <c r="Q23" s="18">
        <f t="shared" si="2"/>
        <v>19</v>
      </c>
      <c r="R23"/>
      <c r="S23" s="26" t="s">
        <v>410</v>
      </c>
      <c r="T23" s="31" t="s">
        <v>411</v>
      </c>
      <c r="U23" s="32"/>
      <c r="V23" s="31"/>
    </row>
    <row r="24" spans="2:22" ht="16.5" thickTop="1" thickBot="1" x14ac:dyDescent="0.3">
      <c r="B24" s="36">
        <v>45738</v>
      </c>
      <c r="C24" s="22"/>
      <c r="D24" s="14">
        <v>10.6</v>
      </c>
      <c r="E24" s="30">
        <v>19</v>
      </c>
      <c r="F24" s="30">
        <v>7</v>
      </c>
      <c r="G24" s="18">
        <f t="shared" si="0"/>
        <v>26</v>
      </c>
      <c r="H24" s="22"/>
      <c r="I24" s="14">
        <v>13.2</v>
      </c>
      <c r="J24" s="30">
        <v>14</v>
      </c>
      <c r="K24" s="30">
        <v>5</v>
      </c>
      <c r="L24" s="18">
        <f t="shared" si="1"/>
        <v>19</v>
      </c>
      <c r="M24" s="43"/>
      <c r="N24" s="14">
        <v>11.7</v>
      </c>
      <c r="O24" s="30">
        <v>14</v>
      </c>
      <c r="P24" s="30">
        <v>7</v>
      </c>
      <c r="Q24" s="18">
        <f t="shared" si="2"/>
        <v>21</v>
      </c>
      <c r="R24"/>
      <c r="S24" s="26" t="s">
        <v>412</v>
      </c>
      <c r="T24" s="31" t="s">
        <v>414</v>
      </c>
      <c r="U24" s="32"/>
      <c r="V24" s="31"/>
    </row>
    <row r="25" spans="2:22" ht="16.5" thickTop="1" thickBot="1" x14ac:dyDescent="0.3">
      <c r="B25" s="36">
        <v>45739</v>
      </c>
      <c r="C25" s="22"/>
      <c r="D25" s="14">
        <v>10.7</v>
      </c>
      <c r="E25" s="30">
        <v>19</v>
      </c>
      <c r="F25" s="30">
        <v>7</v>
      </c>
      <c r="G25" s="18">
        <f t="shared" si="0"/>
        <v>26</v>
      </c>
      <c r="H25" s="22"/>
      <c r="I25" s="14">
        <v>12.8</v>
      </c>
      <c r="J25" s="30">
        <v>11</v>
      </c>
      <c r="K25" s="30"/>
      <c r="L25" s="18">
        <f t="shared" si="1"/>
        <v>11</v>
      </c>
      <c r="M25" s="43"/>
      <c r="N25" s="14">
        <v>12.8</v>
      </c>
      <c r="O25" s="30">
        <v>14</v>
      </c>
      <c r="P25" s="30">
        <v>7</v>
      </c>
      <c r="Q25" s="18">
        <f t="shared" si="2"/>
        <v>21</v>
      </c>
      <c r="R25"/>
      <c r="S25" s="26" t="s">
        <v>415</v>
      </c>
      <c r="T25" s="31" t="s">
        <v>416</v>
      </c>
      <c r="U25" s="32">
        <v>98</v>
      </c>
      <c r="V25" s="31" t="s">
        <v>413</v>
      </c>
    </row>
    <row r="26" spans="2:22" ht="16.5" thickTop="1" thickBot="1" x14ac:dyDescent="0.3">
      <c r="B26" s="36">
        <v>45740</v>
      </c>
      <c r="C26" s="22"/>
      <c r="D26" s="14">
        <v>11.2</v>
      </c>
      <c r="E26" s="30">
        <v>19</v>
      </c>
      <c r="F26" s="30">
        <v>7</v>
      </c>
      <c r="G26" s="18">
        <f t="shared" si="0"/>
        <v>26</v>
      </c>
      <c r="H26" s="22"/>
      <c r="I26" s="14">
        <v>13.7</v>
      </c>
      <c r="J26" s="30">
        <v>14</v>
      </c>
      <c r="K26" s="30">
        <v>6</v>
      </c>
      <c r="L26" s="18">
        <f t="shared" si="1"/>
        <v>20</v>
      </c>
      <c r="M26" s="43"/>
      <c r="N26" s="14">
        <v>12.3</v>
      </c>
      <c r="O26" s="30">
        <v>14</v>
      </c>
      <c r="P26" s="30">
        <v>7</v>
      </c>
      <c r="Q26" s="18">
        <f t="shared" si="2"/>
        <v>21</v>
      </c>
      <c r="R26"/>
      <c r="S26" s="26" t="s">
        <v>417</v>
      </c>
      <c r="T26" s="31" t="s">
        <v>418</v>
      </c>
      <c r="U26" s="32"/>
      <c r="V26" s="31"/>
    </row>
    <row r="27" spans="2:22" ht="16.5" thickTop="1" thickBot="1" x14ac:dyDescent="0.3">
      <c r="B27" s="36">
        <v>45741</v>
      </c>
      <c r="C27" s="22"/>
      <c r="D27" s="14">
        <v>11.2</v>
      </c>
      <c r="E27" s="30">
        <v>19</v>
      </c>
      <c r="F27" s="30">
        <v>7</v>
      </c>
      <c r="G27" s="18">
        <f t="shared" si="0"/>
        <v>26</v>
      </c>
      <c r="H27" s="22"/>
      <c r="I27" s="14">
        <v>11.3</v>
      </c>
      <c r="J27" s="30">
        <v>11</v>
      </c>
      <c r="K27" s="30">
        <v>5</v>
      </c>
      <c r="L27" s="18">
        <f t="shared" si="1"/>
        <v>16</v>
      </c>
      <c r="M27" s="43"/>
      <c r="N27" s="14">
        <v>9.8000000000000007</v>
      </c>
      <c r="O27" s="30">
        <v>13</v>
      </c>
      <c r="P27" s="30">
        <v>7</v>
      </c>
      <c r="Q27" s="18">
        <f t="shared" si="2"/>
        <v>20</v>
      </c>
      <c r="R27"/>
      <c r="S27" s="26" t="s">
        <v>419</v>
      </c>
      <c r="T27" s="31" t="s">
        <v>420</v>
      </c>
      <c r="U27" s="32"/>
      <c r="V27" s="31"/>
    </row>
    <row r="28" spans="2:22" ht="16.5" thickTop="1" thickBot="1" x14ac:dyDescent="0.3">
      <c r="B28" s="36">
        <v>45742</v>
      </c>
      <c r="C28" s="22"/>
      <c r="D28" s="14">
        <v>11.2</v>
      </c>
      <c r="E28" s="30">
        <v>28</v>
      </c>
      <c r="F28" s="30">
        <v>7</v>
      </c>
      <c r="G28" s="18">
        <f t="shared" si="0"/>
        <v>35</v>
      </c>
      <c r="H28" s="22"/>
      <c r="I28" s="14">
        <v>10</v>
      </c>
      <c r="J28" s="30">
        <v>13</v>
      </c>
      <c r="K28" s="30">
        <v>7</v>
      </c>
      <c r="L28" s="18">
        <f t="shared" si="1"/>
        <v>20</v>
      </c>
      <c r="M28" s="43"/>
      <c r="N28" s="14">
        <v>15.9</v>
      </c>
      <c r="O28" s="30">
        <v>18</v>
      </c>
      <c r="P28" s="30">
        <v>7</v>
      </c>
      <c r="Q28" s="18">
        <f t="shared" si="2"/>
        <v>25</v>
      </c>
      <c r="R28"/>
      <c r="S28" s="26" t="s">
        <v>421</v>
      </c>
      <c r="T28" s="31" t="s">
        <v>422</v>
      </c>
      <c r="U28" s="32"/>
      <c r="V28" s="31"/>
    </row>
    <row r="29" spans="2:22" ht="16.5" thickTop="1" thickBot="1" x14ac:dyDescent="0.3">
      <c r="B29" s="36">
        <v>45743</v>
      </c>
      <c r="C29" s="22"/>
      <c r="D29" s="14">
        <v>9.1999999999999993</v>
      </c>
      <c r="E29" s="30">
        <v>24</v>
      </c>
      <c r="F29" s="30">
        <v>7</v>
      </c>
      <c r="G29" s="18">
        <f t="shared" si="0"/>
        <v>31</v>
      </c>
      <c r="H29" s="22"/>
      <c r="I29" s="14">
        <v>5.5</v>
      </c>
      <c r="J29" s="30">
        <v>10</v>
      </c>
      <c r="K29" s="30">
        <v>7</v>
      </c>
      <c r="L29" s="18">
        <f t="shared" si="1"/>
        <v>17</v>
      </c>
      <c r="M29" s="43"/>
      <c r="N29" s="14">
        <v>10</v>
      </c>
      <c r="O29" s="30">
        <v>14</v>
      </c>
      <c r="P29" s="30">
        <v>4</v>
      </c>
      <c r="Q29" s="18">
        <f t="shared" si="2"/>
        <v>18</v>
      </c>
      <c r="R29"/>
      <c r="S29" s="26" t="s">
        <v>423</v>
      </c>
      <c r="T29" s="31" t="s">
        <v>424</v>
      </c>
      <c r="U29" s="32"/>
      <c r="V29" s="31"/>
    </row>
    <row r="30" spans="2:22" ht="16.5" thickTop="1" thickBot="1" x14ac:dyDescent="0.3">
      <c r="B30" s="36">
        <v>45744</v>
      </c>
      <c r="C30" s="22"/>
      <c r="D30" s="14">
        <v>7.2</v>
      </c>
      <c r="E30" s="30">
        <v>24</v>
      </c>
      <c r="F30" s="30">
        <v>6</v>
      </c>
      <c r="G30" s="18">
        <f>IFERROR(E30+F30,"")</f>
        <v>30</v>
      </c>
      <c r="H30" s="22"/>
      <c r="I30" s="14">
        <v>5</v>
      </c>
      <c r="J30" s="30">
        <v>10</v>
      </c>
      <c r="K30" s="30">
        <v>7</v>
      </c>
      <c r="L30" s="18">
        <f t="shared" si="1"/>
        <v>17</v>
      </c>
      <c r="M30" s="43"/>
      <c r="N30" s="14">
        <v>14.1</v>
      </c>
      <c r="O30" s="30">
        <v>18</v>
      </c>
      <c r="P30" s="30">
        <v>4</v>
      </c>
      <c r="Q30" s="18">
        <f t="shared" si="2"/>
        <v>22</v>
      </c>
      <c r="R30"/>
      <c r="S30" s="26" t="s">
        <v>425</v>
      </c>
      <c r="T30" s="31" t="s">
        <v>426</v>
      </c>
      <c r="U30" s="32">
        <v>98</v>
      </c>
      <c r="V30" s="31"/>
    </row>
    <row r="31" spans="2:22" ht="16.5" thickTop="1" thickBot="1" x14ac:dyDescent="0.3">
      <c r="B31" s="36">
        <v>45745</v>
      </c>
      <c r="C31" s="22"/>
      <c r="D31" s="14">
        <v>12.1</v>
      </c>
      <c r="E31" s="30">
        <v>28</v>
      </c>
      <c r="F31" s="30">
        <v>7</v>
      </c>
      <c r="G31" s="18">
        <f>IFERROR(E31+F31,"")</f>
        <v>35</v>
      </c>
      <c r="H31" s="22"/>
      <c r="I31" s="14">
        <v>4.5</v>
      </c>
      <c r="J31" s="30">
        <v>10</v>
      </c>
      <c r="K31" s="30">
        <v>7</v>
      </c>
      <c r="L31" s="18">
        <f t="shared" si="1"/>
        <v>17</v>
      </c>
      <c r="M31" s="43"/>
      <c r="N31" s="14">
        <v>18.100000000000001</v>
      </c>
      <c r="O31" s="30">
        <v>20</v>
      </c>
      <c r="P31" s="30">
        <v>7</v>
      </c>
      <c r="Q31" s="18">
        <f t="shared" si="2"/>
        <v>27</v>
      </c>
      <c r="R31"/>
      <c r="S31" s="26" t="s">
        <v>428</v>
      </c>
      <c r="T31" s="31" t="s">
        <v>427</v>
      </c>
      <c r="U31" s="32"/>
      <c r="V31" s="83" t="s">
        <v>397</v>
      </c>
    </row>
    <row r="32" spans="2:22" ht="16.5" thickTop="1" thickBot="1" x14ac:dyDescent="0.3">
      <c r="B32" s="36">
        <v>45746</v>
      </c>
      <c r="C32" s="22"/>
      <c r="D32" s="14">
        <v>12.5</v>
      </c>
      <c r="E32" s="30">
        <v>28</v>
      </c>
      <c r="F32" s="30">
        <v>7</v>
      </c>
      <c r="G32" s="18">
        <f t="shared" si="0"/>
        <v>35</v>
      </c>
      <c r="H32" s="22"/>
      <c r="I32" s="14">
        <v>4.9000000000000004</v>
      </c>
      <c r="J32" s="30">
        <v>10</v>
      </c>
      <c r="K32" s="30">
        <v>7</v>
      </c>
      <c r="L32" s="18">
        <f t="shared" si="1"/>
        <v>17</v>
      </c>
      <c r="M32" s="43"/>
      <c r="N32" s="14">
        <v>15.4</v>
      </c>
      <c r="O32" s="30">
        <v>18</v>
      </c>
      <c r="P32" s="30">
        <v>5</v>
      </c>
      <c r="Q32" s="18">
        <f t="shared" si="2"/>
        <v>23</v>
      </c>
      <c r="R32"/>
      <c r="S32" s="26" t="s">
        <v>429</v>
      </c>
      <c r="T32" s="31" t="s">
        <v>430</v>
      </c>
      <c r="U32" s="32"/>
      <c r="V32" s="31"/>
    </row>
    <row r="33" spans="2:22" ht="15.75" thickTop="1" x14ac:dyDescent="0.25">
      <c r="B33" s="36">
        <v>45747</v>
      </c>
      <c r="C33" s="22"/>
      <c r="D33" s="14">
        <v>12.8</v>
      </c>
      <c r="E33" s="30">
        <v>28</v>
      </c>
      <c r="F33" s="30">
        <v>7</v>
      </c>
      <c r="G33" s="18">
        <f t="shared" si="0"/>
        <v>35</v>
      </c>
      <c r="H33" s="22"/>
      <c r="I33" s="14">
        <v>7.3</v>
      </c>
      <c r="J33" s="30">
        <v>13</v>
      </c>
      <c r="K33" s="30">
        <v>7</v>
      </c>
      <c r="L33" s="18">
        <f t="shared" si="1"/>
        <v>20</v>
      </c>
      <c r="M33" s="43"/>
      <c r="N33" s="14">
        <v>12.5</v>
      </c>
      <c r="O33" s="30">
        <v>16</v>
      </c>
      <c r="P33" s="30">
        <v>7</v>
      </c>
      <c r="Q33" s="18">
        <f t="shared" si="2"/>
        <v>23</v>
      </c>
      <c r="R33"/>
      <c r="S33" s="26" t="s">
        <v>431</v>
      </c>
      <c r="T33" s="31" t="s">
        <v>432</v>
      </c>
      <c r="U33" s="32"/>
      <c r="V33" s="31"/>
    </row>
  </sheetData>
  <mergeCells count="2">
    <mergeCell ref="I1:L1"/>
    <mergeCell ref="N1:Q1"/>
  </mergeCells>
  <conditionalFormatting sqref="B3:B33">
    <cfRule type="expression" dxfId="12" priority="1">
      <formula>WEEKDAY(B3,2)=7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5"/>
  <dimension ref="B1:Z33"/>
  <sheetViews>
    <sheetView workbookViewId="0">
      <selection activeCell="Q3" sqref="Q3:Q33"/>
    </sheetView>
  </sheetViews>
  <sheetFormatPr baseColWidth="10" defaultColWidth="11.42578125" defaultRowHeight="15" x14ac:dyDescent="0.25"/>
  <cols>
    <col min="1" max="1" width="1.7109375" customWidth="1"/>
    <col min="2" max="2" width="11.85546875" style="13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47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5">
        <v>2025</v>
      </c>
      <c r="C1" s="10" t="s">
        <v>10</v>
      </c>
      <c r="D1" s="219"/>
      <c r="E1" s="219"/>
      <c r="F1" s="219"/>
      <c r="G1" s="219"/>
      <c r="I1" s="219"/>
      <c r="J1" s="219"/>
      <c r="K1" s="219"/>
      <c r="L1" s="219"/>
      <c r="M1" s="42"/>
      <c r="N1" s="220"/>
      <c r="O1" s="220"/>
      <c r="P1" s="220"/>
      <c r="Q1" s="220"/>
      <c r="T1" s="33"/>
      <c r="U1" s="40" t="s">
        <v>16</v>
      </c>
    </row>
    <row r="2" spans="2:26" ht="16.5" thickTop="1" thickBot="1" x14ac:dyDescent="0.3">
      <c r="B2" s="34" t="s">
        <v>15</v>
      </c>
      <c r="C2" s="17"/>
      <c r="D2" s="44" t="s">
        <v>9</v>
      </c>
      <c r="E2" s="45" t="s">
        <v>5</v>
      </c>
      <c r="F2" s="24" t="s">
        <v>4</v>
      </c>
      <c r="G2" s="21" t="s">
        <v>1</v>
      </c>
      <c r="H2" s="17"/>
      <c r="I2" s="44" t="s">
        <v>7</v>
      </c>
      <c r="J2" s="45" t="s">
        <v>5</v>
      </c>
      <c r="K2" s="24" t="s">
        <v>4</v>
      </c>
      <c r="L2" s="21" t="s">
        <v>1</v>
      </c>
      <c r="M2" s="17"/>
      <c r="N2" s="44" t="s">
        <v>8</v>
      </c>
      <c r="O2" s="45" t="s">
        <v>5</v>
      </c>
      <c r="P2" s="24" t="s">
        <v>4</v>
      </c>
      <c r="Q2" s="21" t="s">
        <v>1</v>
      </c>
      <c r="R2" s="20"/>
      <c r="S2" s="48" t="s">
        <v>11</v>
      </c>
      <c r="T2" s="21" t="s">
        <v>12</v>
      </c>
      <c r="U2" s="28" t="s">
        <v>17</v>
      </c>
      <c r="V2" s="29" t="s">
        <v>18</v>
      </c>
      <c r="W2" s="12"/>
      <c r="X2" s="12"/>
      <c r="Y2" s="12"/>
    </row>
    <row r="3" spans="2:26" ht="16.5" customHeight="1" thickTop="1" thickBot="1" x14ac:dyDescent="0.3">
      <c r="B3" s="36">
        <v>45717</v>
      </c>
      <c r="C3" s="22"/>
      <c r="D3" s="165"/>
      <c r="E3" s="30"/>
      <c r="F3" s="30"/>
      <c r="G3" s="166">
        <f>IFERROR(E3+F3,"")</f>
        <v>0</v>
      </c>
      <c r="H3" s="22"/>
      <c r="I3" s="165"/>
      <c r="J3" s="30"/>
      <c r="K3" s="30"/>
      <c r="L3" s="166">
        <f>IFERROR(J3+K3,"")</f>
        <v>0</v>
      </c>
      <c r="M3" s="43"/>
      <c r="N3" s="165"/>
      <c r="O3" s="30"/>
      <c r="P3" s="30"/>
      <c r="Q3" s="166">
        <f>IFERROR(O3+P3,"")</f>
        <v>0</v>
      </c>
      <c r="R3"/>
      <c r="S3" s="26"/>
      <c r="T3" s="31"/>
      <c r="U3" s="32"/>
      <c r="V3" s="31"/>
      <c r="W3" s="1"/>
      <c r="X3" s="2"/>
    </row>
    <row r="4" spans="2:26" s="5" customFormat="1" ht="16.5" thickTop="1" thickBot="1" x14ac:dyDescent="0.3">
      <c r="B4" s="36">
        <v>45718</v>
      </c>
      <c r="C4" s="22"/>
      <c r="D4" s="165"/>
      <c r="E4" s="30"/>
      <c r="F4" s="30"/>
      <c r="G4" s="166">
        <f t="shared" ref="G4:G33" si="0">IFERROR(E4+F4,"")</f>
        <v>0</v>
      </c>
      <c r="H4" s="22"/>
      <c r="I4" s="165"/>
      <c r="J4" s="30"/>
      <c r="K4" s="30"/>
      <c r="L4" s="166">
        <f t="shared" ref="L4:L33" si="1">IFERROR(J4+K4,"")</f>
        <v>0</v>
      </c>
      <c r="M4" s="43"/>
      <c r="N4" s="165"/>
      <c r="O4" s="30"/>
      <c r="P4" s="30"/>
      <c r="Q4" s="166">
        <f t="shared" ref="Q4:Q33" si="2">IFERROR(O4+P4,"")</f>
        <v>0</v>
      </c>
      <c r="R4"/>
      <c r="S4" s="26"/>
      <c r="T4" s="31"/>
      <c r="U4" s="32"/>
      <c r="V4" s="31"/>
      <c r="W4" s="3"/>
      <c r="X4" s="3"/>
      <c r="Y4" s="1"/>
      <c r="Z4"/>
    </row>
    <row r="5" spans="2:26" s="5" customFormat="1" ht="16.5" thickTop="1" thickBot="1" x14ac:dyDescent="0.3">
      <c r="B5" s="36">
        <v>45719</v>
      </c>
      <c r="C5" s="22"/>
      <c r="D5" s="165"/>
      <c r="E5" s="30"/>
      <c r="F5" s="30"/>
      <c r="G5" s="166">
        <f t="shared" si="0"/>
        <v>0</v>
      </c>
      <c r="H5" s="22"/>
      <c r="I5" s="165"/>
      <c r="J5" s="30"/>
      <c r="K5" s="30"/>
      <c r="L5" s="166">
        <f t="shared" si="1"/>
        <v>0</v>
      </c>
      <c r="M5" s="43"/>
      <c r="N5" s="165"/>
      <c r="O5" s="30"/>
      <c r="P5" s="30"/>
      <c r="Q5" s="166">
        <f t="shared" si="2"/>
        <v>0</v>
      </c>
      <c r="R5"/>
      <c r="S5" s="26"/>
      <c r="T5" s="31"/>
      <c r="U5" s="32"/>
      <c r="V5" s="31"/>
      <c r="W5" s="3"/>
      <c r="X5" s="3"/>
      <c r="Y5" s="1"/>
      <c r="Z5"/>
    </row>
    <row r="6" spans="2:26" ht="16.5" thickTop="1" thickBot="1" x14ac:dyDescent="0.3">
      <c r="B6" s="36">
        <v>45720</v>
      </c>
      <c r="C6" s="22"/>
      <c r="D6" s="165"/>
      <c r="E6" s="30"/>
      <c r="F6" s="30"/>
      <c r="G6" s="166">
        <f t="shared" si="0"/>
        <v>0</v>
      </c>
      <c r="H6" s="22"/>
      <c r="I6" s="165"/>
      <c r="J6" s="30"/>
      <c r="K6" s="30"/>
      <c r="L6" s="166">
        <f t="shared" si="1"/>
        <v>0</v>
      </c>
      <c r="M6" s="43"/>
      <c r="N6" s="165"/>
      <c r="O6" s="30"/>
      <c r="P6" s="30"/>
      <c r="Q6" s="166">
        <f t="shared" si="2"/>
        <v>0</v>
      </c>
      <c r="R6"/>
      <c r="S6" s="26"/>
      <c r="T6" s="31"/>
      <c r="U6" s="32"/>
      <c r="V6" s="31"/>
    </row>
    <row r="7" spans="2:26" ht="16.5" thickTop="1" thickBot="1" x14ac:dyDescent="0.3">
      <c r="B7" s="36">
        <v>45721</v>
      </c>
      <c r="C7" s="22"/>
      <c r="D7" s="165"/>
      <c r="E7" s="30"/>
      <c r="F7" s="30"/>
      <c r="G7" s="166">
        <f t="shared" si="0"/>
        <v>0</v>
      </c>
      <c r="H7" s="22"/>
      <c r="I7" s="165"/>
      <c r="J7" s="30"/>
      <c r="K7" s="30"/>
      <c r="L7" s="166">
        <f t="shared" si="1"/>
        <v>0</v>
      </c>
      <c r="M7" s="43"/>
      <c r="N7" s="165"/>
      <c r="O7" s="30"/>
      <c r="P7" s="30"/>
      <c r="Q7" s="166">
        <f t="shared" si="2"/>
        <v>0</v>
      </c>
      <c r="R7"/>
      <c r="S7" s="26"/>
      <c r="T7" s="31"/>
      <c r="U7" s="32"/>
      <c r="V7" s="31"/>
    </row>
    <row r="8" spans="2:26" ht="16.5" thickTop="1" thickBot="1" x14ac:dyDescent="0.3">
      <c r="B8" s="36">
        <v>45722</v>
      </c>
      <c r="C8" s="22"/>
      <c r="D8" s="165"/>
      <c r="E8" s="30"/>
      <c r="F8" s="30"/>
      <c r="G8" s="166">
        <f t="shared" si="0"/>
        <v>0</v>
      </c>
      <c r="H8" s="22"/>
      <c r="I8" s="165"/>
      <c r="J8" s="30"/>
      <c r="K8" s="30"/>
      <c r="L8" s="166">
        <f t="shared" si="1"/>
        <v>0</v>
      </c>
      <c r="M8" s="43"/>
      <c r="N8" s="165"/>
      <c r="O8" s="30"/>
      <c r="P8" s="30"/>
      <c r="Q8" s="166">
        <f t="shared" si="2"/>
        <v>0</v>
      </c>
      <c r="R8"/>
      <c r="S8" s="26"/>
      <c r="T8" s="31"/>
      <c r="U8" s="32"/>
      <c r="V8" s="31"/>
    </row>
    <row r="9" spans="2:26" ht="16.5" thickTop="1" thickBot="1" x14ac:dyDescent="0.3">
      <c r="B9" s="36">
        <v>45723</v>
      </c>
      <c r="C9" s="22"/>
      <c r="D9" s="165"/>
      <c r="E9" s="30"/>
      <c r="F9" s="30"/>
      <c r="G9" s="166">
        <f t="shared" si="0"/>
        <v>0</v>
      </c>
      <c r="H9" s="22"/>
      <c r="I9" s="165"/>
      <c r="J9" s="30"/>
      <c r="K9" s="30"/>
      <c r="L9" s="166">
        <f t="shared" si="1"/>
        <v>0</v>
      </c>
      <c r="M9" s="43"/>
      <c r="N9" s="165"/>
      <c r="O9" s="30"/>
      <c r="P9" s="30"/>
      <c r="Q9" s="166">
        <f>IFERROR(O9+P9,"")</f>
        <v>0</v>
      </c>
      <c r="R9"/>
      <c r="S9" s="26"/>
      <c r="T9" s="31"/>
      <c r="U9" s="32"/>
      <c r="V9" s="31"/>
    </row>
    <row r="10" spans="2:26" ht="16.5" thickTop="1" thickBot="1" x14ac:dyDescent="0.3">
      <c r="B10" s="36">
        <v>45724</v>
      </c>
      <c r="C10" s="22"/>
      <c r="D10" s="165"/>
      <c r="E10" s="30"/>
      <c r="F10" s="30"/>
      <c r="G10" s="166">
        <f t="shared" si="0"/>
        <v>0</v>
      </c>
      <c r="H10" s="22"/>
      <c r="I10" s="165"/>
      <c r="J10" s="30"/>
      <c r="K10" s="30"/>
      <c r="L10" s="166">
        <f t="shared" si="1"/>
        <v>0</v>
      </c>
      <c r="M10" s="43"/>
      <c r="N10" s="165"/>
      <c r="O10" s="30"/>
      <c r="P10" s="30"/>
      <c r="Q10" s="166">
        <f t="shared" si="2"/>
        <v>0</v>
      </c>
      <c r="R10"/>
      <c r="S10" s="26"/>
      <c r="T10" s="31"/>
      <c r="U10" s="32"/>
      <c r="V10" s="31"/>
    </row>
    <row r="11" spans="2:26" ht="16.5" thickTop="1" thickBot="1" x14ac:dyDescent="0.3">
      <c r="B11" s="36">
        <v>45725</v>
      </c>
      <c r="C11" s="22"/>
      <c r="D11" s="165"/>
      <c r="E11" s="30"/>
      <c r="F11" s="30"/>
      <c r="G11" s="166">
        <f t="shared" si="0"/>
        <v>0</v>
      </c>
      <c r="H11" s="22"/>
      <c r="I11" s="165"/>
      <c r="J11" s="30"/>
      <c r="K11" s="30"/>
      <c r="L11" s="166">
        <f t="shared" si="1"/>
        <v>0</v>
      </c>
      <c r="M11" s="43"/>
      <c r="N11" s="165"/>
      <c r="O11" s="30"/>
      <c r="P11" s="30"/>
      <c r="Q11" s="166">
        <f t="shared" si="2"/>
        <v>0</v>
      </c>
      <c r="R11"/>
      <c r="S11" s="26"/>
      <c r="T11" s="31"/>
      <c r="U11" s="32"/>
      <c r="V11" s="31"/>
    </row>
    <row r="12" spans="2:26" ht="16.5" thickTop="1" thickBot="1" x14ac:dyDescent="0.3">
      <c r="B12" s="36">
        <v>45726</v>
      </c>
      <c r="C12" s="22"/>
      <c r="D12" s="165"/>
      <c r="E12" s="30"/>
      <c r="F12" s="30"/>
      <c r="G12" s="166">
        <f t="shared" si="0"/>
        <v>0</v>
      </c>
      <c r="H12" s="22"/>
      <c r="I12" s="165"/>
      <c r="J12" s="30"/>
      <c r="K12" s="30"/>
      <c r="L12" s="166">
        <f t="shared" si="1"/>
        <v>0</v>
      </c>
      <c r="M12" s="43"/>
      <c r="N12" s="165"/>
      <c r="O12" s="30"/>
      <c r="P12" s="30"/>
      <c r="Q12" s="166">
        <f t="shared" si="2"/>
        <v>0</v>
      </c>
      <c r="R12"/>
      <c r="S12" s="26"/>
      <c r="T12" s="31"/>
      <c r="U12" s="32"/>
      <c r="V12" s="31"/>
    </row>
    <row r="13" spans="2:26" ht="16.5" thickTop="1" thickBot="1" x14ac:dyDescent="0.3">
      <c r="B13" s="36">
        <v>45727</v>
      </c>
      <c r="C13" s="22"/>
      <c r="D13" s="165"/>
      <c r="E13" s="30"/>
      <c r="F13" s="30"/>
      <c r="G13" s="166">
        <f t="shared" si="0"/>
        <v>0</v>
      </c>
      <c r="H13" s="22"/>
      <c r="I13" s="165"/>
      <c r="J13" s="30"/>
      <c r="K13" s="30"/>
      <c r="L13" s="166">
        <f t="shared" si="1"/>
        <v>0</v>
      </c>
      <c r="M13" s="43"/>
      <c r="N13" s="165"/>
      <c r="O13" s="30"/>
      <c r="P13" s="30"/>
      <c r="Q13" s="166">
        <f t="shared" si="2"/>
        <v>0</v>
      </c>
      <c r="R13"/>
      <c r="S13" s="26"/>
      <c r="T13" s="31"/>
      <c r="U13" s="32"/>
      <c r="V13" s="31"/>
    </row>
    <row r="14" spans="2:26" ht="16.5" thickTop="1" thickBot="1" x14ac:dyDescent="0.3">
      <c r="B14" s="36">
        <v>45728</v>
      </c>
      <c r="C14" s="22"/>
      <c r="D14" s="165"/>
      <c r="E14" s="30"/>
      <c r="F14" s="30"/>
      <c r="G14" s="166">
        <f t="shared" si="0"/>
        <v>0</v>
      </c>
      <c r="H14" s="81"/>
      <c r="I14" s="165"/>
      <c r="J14" s="30"/>
      <c r="K14" s="30"/>
      <c r="L14" s="166">
        <f t="shared" si="1"/>
        <v>0</v>
      </c>
      <c r="M14" s="43"/>
      <c r="N14" s="165"/>
      <c r="O14" s="30"/>
      <c r="P14" s="30"/>
      <c r="Q14" s="166">
        <f t="shared" si="2"/>
        <v>0</v>
      </c>
      <c r="R14"/>
      <c r="S14" s="49"/>
      <c r="T14" s="31"/>
      <c r="U14" s="32"/>
      <c r="V14" s="31"/>
    </row>
    <row r="15" spans="2:26" ht="16.5" thickTop="1" thickBot="1" x14ac:dyDescent="0.3">
      <c r="B15" s="36">
        <v>45729</v>
      </c>
      <c r="C15" s="22"/>
      <c r="D15" s="169"/>
      <c r="E15" s="51"/>
      <c r="F15" s="51"/>
      <c r="G15" s="166">
        <f t="shared" si="0"/>
        <v>0</v>
      </c>
      <c r="H15" s="22"/>
      <c r="I15" s="169"/>
      <c r="J15" s="51"/>
      <c r="K15" s="51"/>
      <c r="L15" s="174">
        <f t="shared" si="1"/>
        <v>0</v>
      </c>
      <c r="M15" s="43"/>
      <c r="N15" s="169"/>
      <c r="O15" s="51"/>
      <c r="P15" s="51"/>
      <c r="Q15" s="166">
        <f t="shared" si="2"/>
        <v>0</v>
      </c>
      <c r="R15"/>
      <c r="S15" s="53"/>
      <c r="T15" s="54"/>
      <c r="U15" s="55"/>
      <c r="V15" s="54"/>
    </row>
    <row r="16" spans="2:26" ht="16.5" thickTop="1" thickBot="1" x14ac:dyDescent="0.3">
      <c r="B16" s="36">
        <v>45730</v>
      </c>
      <c r="C16" s="22"/>
      <c r="D16" s="170"/>
      <c r="E16" s="75"/>
      <c r="F16" s="75"/>
      <c r="G16" s="166">
        <f t="shared" si="0"/>
        <v>0</v>
      </c>
      <c r="H16" s="77"/>
      <c r="I16" s="170"/>
      <c r="J16" s="75"/>
      <c r="K16" s="75"/>
      <c r="L16" s="170">
        <v>15</v>
      </c>
      <c r="M16" s="78"/>
      <c r="N16" s="170"/>
      <c r="O16" s="75"/>
      <c r="P16" s="75"/>
      <c r="Q16" s="166">
        <f t="shared" si="2"/>
        <v>0</v>
      </c>
      <c r="R16" s="60"/>
      <c r="S16" s="79"/>
      <c r="T16" s="80"/>
      <c r="U16" s="75"/>
      <c r="V16" s="80"/>
    </row>
    <row r="17" spans="2:22" ht="16.5" thickTop="1" thickBot="1" x14ac:dyDescent="0.3">
      <c r="B17" s="36">
        <v>45731</v>
      </c>
      <c r="C17" s="22"/>
      <c r="D17" s="171"/>
      <c r="E17" s="62"/>
      <c r="F17" s="62"/>
      <c r="G17" s="167">
        <f t="shared" si="0"/>
        <v>0</v>
      </c>
      <c r="H17" s="64"/>
      <c r="I17" s="171"/>
      <c r="J17" s="62"/>
      <c r="K17" s="62"/>
      <c r="L17" s="167">
        <f t="shared" si="1"/>
        <v>0</v>
      </c>
      <c r="M17" s="65"/>
      <c r="N17" s="171"/>
      <c r="O17" s="62"/>
      <c r="P17" s="62"/>
      <c r="Q17" s="167">
        <f t="shared" si="2"/>
        <v>0</v>
      </c>
      <c r="R17" s="66"/>
      <c r="S17" s="79"/>
      <c r="T17" s="80"/>
      <c r="U17" s="75"/>
      <c r="V17" s="80"/>
    </row>
    <row r="18" spans="2:22" ht="16.5" thickTop="1" thickBot="1" x14ac:dyDescent="0.3">
      <c r="B18" s="36">
        <v>45732</v>
      </c>
      <c r="C18" s="22"/>
      <c r="D18" s="172"/>
      <c r="E18" s="62"/>
      <c r="F18" s="62"/>
      <c r="G18" s="167">
        <f t="shared" si="0"/>
        <v>0</v>
      </c>
      <c r="H18" s="64"/>
      <c r="I18" s="172"/>
      <c r="J18" s="62"/>
      <c r="K18" s="62"/>
      <c r="L18" s="167">
        <f t="shared" si="1"/>
        <v>0</v>
      </c>
      <c r="M18" s="65"/>
      <c r="N18" s="172"/>
      <c r="O18" s="62"/>
      <c r="P18" s="62"/>
      <c r="Q18" s="167">
        <f t="shared" si="2"/>
        <v>0</v>
      </c>
      <c r="R18" s="66"/>
      <c r="S18" s="79"/>
      <c r="T18" s="80"/>
      <c r="U18" s="75"/>
      <c r="V18" s="80"/>
    </row>
    <row r="19" spans="2:22" ht="16.5" thickTop="1" thickBot="1" x14ac:dyDescent="0.3">
      <c r="B19" s="36">
        <v>45733</v>
      </c>
      <c r="C19" s="22"/>
      <c r="D19" s="173"/>
      <c r="E19" s="68"/>
      <c r="F19" s="68"/>
      <c r="G19" s="168">
        <f t="shared" si="0"/>
        <v>0</v>
      </c>
      <c r="H19" s="70"/>
      <c r="I19" s="173"/>
      <c r="J19" s="68"/>
      <c r="K19" s="68"/>
      <c r="L19" s="168">
        <f t="shared" si="1"/>
        <v>0</v>
      </c>
      <c r="M19" s="71"/>
      <c r="N19" s="173"/>
      <c r="O19" s="68"/>
      <c r="P19" s="68"/>
      <c r="Q19" s="168">
        <f t="shared" si="2"/>
        <v>0</v>
      </c>
      <c r="R19" s="72"/>
      <c r="S19" s="79"/>
      <c r="T19" s="80"/>
      <c r="U19" s="75"/>
      <c r="V19" s="80"/>
    </row>
    <row r="20" spans="2:22" ht="16.5" thickTop="1" thickBot="1" x14ac:dyDescent="0.3">
      <c r="B20" s="36">
        <v>45734</v>
      </c>
      <c r="C20" s="22"/>
      <c r="D20" s="143"/>
      <c r="E20" s="30"/>
      <c r="F20" s="30"/>
      <c r="G20" s="166">
        <f t="shared" si="0"/>
        <v>0</v>
      </c>
      <c r="H20" s="22"/>
      <c r="I20" s="143"/>
      <c r="J20" s="30"/>
      <c r="K20" s="30"/>
      <c r="L20" s="166">
        <f t="shared" si="1"/>
        <v>0</v>
      </c>
      <c r="M20" s="43"/>
      <c r="N20" s="143"/>
      <c r="O20" s="30"/>
      <c r="P20" s="30"/>
      <c r="Q20" s="166">
        <f t="shared" si="2"/>
        <v>0</v>
      </c>
      <c r="R20"/>
      <c r="S20" s="57"/>
      <c r="T20" s="58"/>
      <c r="U20" s="59"/>
      <c r="V20" s="58"/>
    </row>
    <row r="21" spans="2:22" ht="16.5" thickTop="1" thickBot="1" x14ac:dyDescent="0.3">
      <c r="B21" s="36">
        <v>45735</v>
      </c>
      <c r="C21" s="22"/>
      <c r="D21" s="165"/>
      <c r="E21" s="30"/>
      <c r="F21" s="30"/>
      <c r="G21" s="166">
        <f t="shared" si="0"/>
        <v>0</v>
      </c>
      <c r="H21" s="22"/>
      <c r="I21" s="165"/>
      <c r="J21" s="30"/>
      <c r="K21" s="30"/>
      <c r="L21" s="166">
        <f t="shared" si="1"/>
        <v>0</v>
      </c>
      <c r="M21" s="43"/>
      <c r="N21" s="165"/>
      <c r="O21" s="30"/>
      <c r="P21" s="30"/>
      <c r="Q21" s="166">
        <f t="shared" si="2"/>
        <v>0</v>
      </c>
      <c r="R21"/>
      <c r="S21" s="26"/>
      <c r="T21" s="31"/>
      <c r="U21" s="32"/>
      <c r="V21" s="31"/>
    </row>
    <row r="22" spans="2:22" ht="16.5" thickTop="1" thickBot="1" x14ac:dyDescent="0.3">
      <c r="B22" s="36">
        <v>45736</v>
      </c>
      <c r="C22" s="22"/>
      <c r="D22" s="165"/>
      <c r="E22" s="30"/>
      <c r="F22" s="30"/>
      <c r="G22" s="166">
        <f t="shared" si="0"/>
        <v>0</v>
      </c>
      <c r="H22" s="22"/>
      <c r="I22" s="165"/>
      <c r="J22" s="30"/>
      <c r="K22" s="30"/>
      <c r="L22" s="166">
        <f t="shared" si="1"/>
        <v>0</v>
      </c>
      <c r="M22" s="43"/>
      <c r="N22" s="165"/>
      <c r="O22" s="30"/>
      <c r="P22" s="30"/>
      <c r="Q22" s="166">
        <f t="shared" si="2"/>
        <v>0</v>
      </c>
      <c r="R22"/>
      <c r="S22" s="26"/>
      <c r="T22" s="31"/>
      <c r="U22" s="32"/>
      <c r="V22" s="31"/>
    </row>
    <row r="23" spans="2:22" ht="16.5" thickTop="1" thickBot="1" x14ac:dyDescent="0.3">
      <c r="B23" s="36">
        <v>45737</v>
      </c>
      <c r="C23" s="22"/>
      <c r="D23" s="165"/>
      <c r="E23" s="30"/>
      <c r="F23" s="30"/>
      <c r="G23" s="166">
        <f t="shared" si="0"/>
        <v>0</v>
      </c>
      <c r="H23" s="22"/>
      <c r="I23" s="165"/>
      <c r="J23" s="30"/>
      <c r="K23" s="30"/>
      <c r="L23" s="166">
        <f t="shared" si="1"/>
        <v>0</v>
      </c>
      <c r="M23" s="43"/>
      <c r="N23" s="165"/>
      <c r="O23" s="30"/>
      <c r="P23" s="30"/>
      <c r="Q23" s="166">
        <f t="shared" si="2"/>
        <v>0</v>
      </c>
      <c r="R23"/>
      <c r="S23" s="49"/>
      <c r="T23" s="31"/>
      <c r="U23" s="32"/>
      <c r="V23" s="31"/>
    </row>
    <row r="24" spans="2:22" ht="16.5" thickTop="1" thickBot="1" x14ac:dyDescent="0.3">
      <c r="B24" s="36">
        <v>45738</v>
      </c>
      <c r="C24" s="22"/>
      <c r="D24" s="165"/>
      <c r="E24" s="30"/>
      <c r="F24" s="30"/>
      <c r="G24" s="166">
        <f t="shared" si="0"/>
        <v>0</v>
      </c>
      <c r="H24" s="22"/>
      <c r="I24" s="165"/>
      <c r="J24" s="30"/>
      <c r="K24" s="30"/>
      <c r="L24" s="166">
        <f t="shared" si="1"/>
        <v>0</v>
      </c>
      <c r="M24" s="43"/>
      <c r="N24" s="165"/>
      <c r="O24" s="30"/>
      <c r="P24" s="30"/>
      <c r="Q24" s="166">
        <f t="shared" si="2"/>
        <v>0</v>
      </c>
      <c r="R24"/>
      <c r="S24" s="26"/>
      <c r="T24" s="31"/>
      <c r="U24" s="32"/>
      <c r="V24" s="31"/>
    </row>
    <row r="25" spans="2:22" ht="16.5" thickTop="1" thickBot="1" x14ac:dyDescent="0.3">
      <c r="B25" s="36">
        <v>45739</v>
      </c>
      <c r="C25" s="22"/>
      <c r="D25" s="165"/>
      <c r="E25" s="30"/>
      <c r="F25" s="30"/>
      <c r="G25" s="166">
        <f t="shared" si="0"/>
        <v>0</v>
      </c>
      <c r="H25" s="22"/>
      <c r="I25" s="165"/>
      <c r="J25" s="30"/>
      <c r="K25" s="30"/>
      <c r="L25" s="166">
        <f t="shared" si="1"/>
        <v>0</v>
      </c>
      <c r="M25" s="43"/>
      <c r="N25" s="165"/>
      <c r="O25" s="30"/>
      <c r="P25" s="30"/>
      <c r="Q25" s="166">
        <f t="shared" si="2"/>
        <v>0</v>
      </c>
      <c r="R25"/>
      <c r="S25" s="26"/>
      <c r="T25" s="31"/>
      <c r="U25" s="32"/>
      <c r="V25" s="31"/>
    </row>
    <row r="26" spans="2:22" ht="16.5" thickTop="1" thickBot="1" x14ac:dyDescent="0.3">
      <c r="B26" s="36">
        <v>45740</v>
      </c>
      <c r="C26" s="22"/>
      <c r="D26" s="165"/>
      <c r="E26" s="30"/>
      <c r="F26" s="30"/>
      <c r="G26" s="166">
        <f t="shared" si="0"/>
        <v>0</v>
      </c>
      <c r="H26" s="22"/>
      <c r="I26" s="165"/>
      <c r="J26" s="30"/>
      <c r="K26" s="30"/>
      <c r="L26" s="166">
        <f t="shared" si="1"/>
        <v>0</v>
      </c>
      <c r="M26" s="43"/>
      <c r="N26" s="165"/>
      <c r="O26" s="30"/>
      <c r="P26" s="30"/>
      <c r="Q26" s="166">
        <f t="shared" si="2"/>
        <v>0</v>
      </c>
      <c r="R26"/>
      <c r="S26" s="26"/>
      <c r="T26" s="31"/>
      <c r="U26" s="32"/>
      <c r="V26" s="31"/>
    </row>
    <row r="27" spans="2:22" ht="16.5" thickTop="1" thickBot="1" x14ac:dyDescent="0.3">
      <c r="B27" s="36">
        <v>45741</v>
      </c>
      <c r="C27" s="22"/>
      <c r="D27" s="165"/>
      <c r="E27" s="30"/>
      <c r="F27" s="30"/>
      <c r="G27" s="166">
        <f t="shared" si="0"/>
        <v>0</v>
      </c>
      <c r="H27" s="22"/>
      <c r="I27" s="165"/>
      <c r="J27" s="30"/>
      <c r="K27" s="30"/>
      <c r="L27" s="166">
        <f t="shared" si="1"/>
        <v>0</v>
      </c>
      <c r="M27" s="43"/>
      <c r="N27" s="165"/>
      <c r="O27" s="30"/>
      <c r="P27" s="30"/>
      <c r="Q27" s="166">
        <f t="shared" si="2"/>
        <v>0</v>
      </c>
      <c r="R27"/>
      <c r="S27" s="26"/>
      <c r="T27" s="31"/>
      <c r="U27" s="32"/>
      <c r="V27" s="31"/>
    </row>
    <row r="28" spans="2:22" ht="16.5" thickTop="1" thickBot="1" x14ac:dyDescent="0.3">
      <c r="B28" s="36">
        <v>45742</v>
      </c>
      <c r="C28" s="22"/>
      <c r="D28" s="165"/>
      <c r="E28" s="30"/>
      <c r="F28" s="30"/>
      <c r="G28" s="166">
        <f t="shared" si="0"/>
        <v>0</v>
      </c>
      <c r="H28" s="22"/>
      <c r="I28" s="165"/>
      <c r="J28" s="30"/>
      <c r="K28" s="30"/>
      <c r="L28" s="166">
        <f t="shared" si="1"/>
        <v>0</v>
      </c>
      <c r="M28" s="43"/>
      <c r="N28" s="165"/>
      <c r="O28" s="30"/>
      <c r="P28" s="30"/>
      <c r="Q28" s="166">
        <f t="shared" si="2"/>
        <v>0</v>
      </c>
      <c r="R28"/>
      <c r="S28" s="26"/>
      <c r="T28" s="31"/>
      <c r="U28" s="32"/>
      <c r="V28" s="31"/>
    </row>
    <row r="29" spans="2:22" ht="16.5" thickTop="1" thickBot="1" x14ac:dyDescent="0.3">
      <c r="B29" s="36">
        <v>45743</v>
      </c>
      <c r="C29" s="22"/>
      <c r="D29" s="165"/>
      <c r="E29" s="30"/>
      <c r="F29" s="30"/>
      <c r="G29" s="166">
        <f t="shared" si="0"/>
        <v>0</v>
      </c>
      <c r="H29" s="22"/>
      <c r="I29" s="165"/>
      <c r="J29" s="30"/>
      <c r="K29" s="30"/>
      <c r="L29" s="166">
        <f t="shared" si="1"/>
        <v>0</v>
      </c>
      <c r="M29" s="43"/>
      <c r="N29" s="165"/>
      <c r="O29" s="30"/>
      <c r="P29" s="30"/>
      <c r="Q29" s="166">
        <f t="shared" si="2"/>
        <v>0</v>
      </c>
      <c r="R29"/>
      <c r="S29" s="26"/>
      <c r="T29" s="31"/>
      <c r="U29" s="32"/>
      <c r="V29" s="31"/>
    </row>
    <row r="30" spans="2:22" ht="16.5" thickTop="1" thickBot="1" x14ac:dyDescent="0.3">
      <c r="B30" s="36">
        <v>45744</v>
      </c>
      <c r="C30" s="22"/>
      <c r="D30" s="165"/>
      <c r="E30" s="30"/>
      <c r="F30" s="30"/>
      <c r="G30" s="166">
        <f t="shared" si="0"/>
        <v>0</v>
      </c>
      <c r="H30" s="22"/>
      <c r="I30" s="165"/>
      <c r="J30" s="30"/>
      <c r="K30" s="30"/>
      <c r="L30" s="166">
        <f t="shared" si="1"/>
        <v>0</v>
      </c>
      <c r="M30" s="43"/>
      <c r="N30" s="165"/>
      <c r="O30" s="30"/>
      <c r="P30" s="30"/>
      <c r="Q30" s="166">
        <f t="shared" si="2"/>
        <v>0</v>
      </c>
      <c r="R30"/>
      <c r="S30" s="26"/>
      <c r="T30" s="31"/>
      <c r="U30" s="32"/>
      <c r="V30" s="31"/>
    </row>
    <row r="31" spans="2:22" ht="16.5" thickTop="1" thickBot="1" x14ac:dyDescent="0.3">
      <c r="B31" s="36">
        <v>45745</v>
      </c>
      <c r="D31" s="165"/>
      <c r="E31" s="30"/>
      <c r="F31" s="30"/>
      <c r="G31" s="166">
        <f t="shared" si="0"/>
        <v>0</v>
      </c>
      <c r="H31" s="22"/>
      <c r="I31" s="165"/>
      <c r="J31" s="30"/>
      <c r="K31" s="30"/>
      <c r="L31" s="166">
        <f t="shared" si="1"/>
        <v>0</v>
      </c>
      <c r="M31" s="43"/>
      <c r="N31" s="165"/>
      <c r="O31" s="30"/>
      <c r="P31" s="30"/>
      <c r="Q31" s="166">
        <f t="shared" si="2"/>
        <v>0</v>
      </c>
      <c r="S31" s="26"/>
      <c r="T31" s="31"/>
      <c r="U31" s="32"/>
      <c r="V31" s="31"/>
    </row>
    <row r="32" spans="2:22" ht="16.5" thickTop="1" thickBot="1" x14ac:dyDescent="0.3">
      <c r="B32" s="36">
        <v>45746</v>
      </c>
      <c r="D32" s="165"/>
      <c r="E32" s="30"/>
      <c r="F32" s="30"/>
      <c r="G32" s="166">
        <f t="shared" si="0"/>
        <v>0</v>
      </c>
      <c r="H32" s="22"/>
      <c r="I32" s="165"/>
      <c r="J32" s="30"/>
      <c r="K32" s="30"/>
      <c r="L32" s="166">
        <f t="shared" si="1"/>
        <v>0</v>
      </c>
      <c r="M32" s="43"/>
      <c r="N32" s="165"/>
      <c r="O32" s="30"/>
      <c r="P32" s="30"/>
      <c r="Q32" s="166">
        <f t="shared" si="2"/>
        <v>0</v>
      </c>
      <c r="S32" s="26"/>
      <c r="T32" s="31"/>
      <c r="U32" s="32"/>
      <c r="V32" s="31"/>
    </row>
    <row r="33" spans="2:22" ht="15.75" thickTop="1" x14ac:dyDescent="0.25">
      <c r="B33" s="36">
        <v>45747</v>
      </c>
      <c r="D33" s="165"/>
      <c r="E33" s="30"/>
      <c r="F33" s="30"/>
      <c r="G33" s="166">
        <f t="shared" si="0"/>
        <v>0</v>
      </c>
      <c r="H33" s="22"/>
      <c r="I33" s="165"/>
      <c r="J33" s="30"/>
      <c r="K33" s="30"/>
      <c r="L33" s="166">
        <f t="shared" si="1"/>
        <v>0</v>
      </c>
      <c r="M33" s="43"/>
      <c r="N33" s="165"/>
      <c r="O33" s="30"/>
      <c r="P33" s="30"/>
      <c r="Q33" s="166">
        <f t="shared" si="2"/>
        <v>0</v>
      </c>
      <c r="S33" s="26"/>
      <c r="T33" s="31"/>
      <c r="U33" s="32"/>
      <c r="V33" s="31"/>
    </row>
  </sheetData>
  <mergeCells count="3">
    <mergeCell ref="D1:G1"/>
    <mergeCell ref="I1:L1"/>
    <mergeCell ref="N1:Q1"/>
  </mergeCells>
  <conditionalFormatting sqref="B3:B33">
    <cfRule type="expression" dxfId="11" priority="1">
      <formula>WEEKDAY(B3,2)=7</formula>
    </cfRule>
  </conditionalFormatting>
  <hyperlinks>
    <hyperlink ref="U1" location="Saisies!A1" display="Retour Saisie" xr:uid="{00000000-0004-0000-07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2:O222"/>
  <sheetViews>
    <sheetView workbookViewId="0">
      <selection activeCell="E13" sqref="E13"/>
    </sheetView>
  </sheetViews>
  <sheetFormatPr baseColWidth="10" defaultColWidth="10.7109375" defaultRowHeight="15" x14ac:dyDescent="0.25"/>
  <cols>
    <col min="1" max="1" width="48.42578125" customWidth="1"/>
    <col min="2" max="3" width="11.42578125" style="1"/>
    <col min="9" max="9" width="41.28515625" customWidth="1"/>
    <col min="10" max="10" width="44" style="1" customWidth="1"/>
    <col min="11" max="14" width="10.7109375" style="3"/>
  </cols>
  <sheetData>
    <row r="2" spans="1:15" x14ac:dyDescent="0.25">
      <c r="J2" s="87"/>
      <c r="K2" s="87"/>
      <c r="L2" s="87"/>
      <c r="M2" s="87"/>
      <c r="N2" s="87"/>
    </row>
    <row r="3" spans="1:15" ht="15" customHeight="1" x14ac:dyDescent="0.25">
      <c r="J3" s="139" t="s">
        <v>578</v>
      </c>
      <c r="K3" s="140" t="s">
        <v>474</v>
      </c>
      <c r="L3" s="140" t="s">
        <v>473</v>
      </c>
      <c r="M3" s="140" t="s">
        <v>472</v>
      </c>
      <c r="N3" s="140" t="s">
        <v>470</v>
      </c>
      <c r="O3" s="140" t="s">
        <v>471</v>
      </c>
    </row>
    <row r="4" spans="1:15" x14ac:dyDescent="0.25">
      <c r="A4" t="s">
        <v>44</v>
      </c>
      <c r="B4" s="1">
        <v>45</v>
      </c>
      <c r="C4" s="1">
        <v>4.5</v>
      </c>
      <c r="J4" s="102" t="s">
        <v>301</v>
      </c>
      <c r="K4" s="97">
        <v>100</v>
      </c>
      <c r="L4" s="98">
        <v>30</v>
      </c>
      <c r="M4" s="97">
        <f t="shared" ref="M4:M38" si="0">(L4/10)*4</f>
        <v>12</v>
      </c>
      <c r="N4" s="97">
        <f t="shared" ref="N4:N38" si="1">(L4/10)*3</f>
        <v>9</v>
      </c>
      <c r="O4" s="97">
        <f t="shared" ref="O4:O38" si="2">(L4/10)*4</f>
        <v>12</v>
      </c>
    </row>
    <row r="5" spans="1:15" x14ac:dyDescent="0.25">
      <c r="A5" t="s">
        <v>45</v>
      </c>
      <c r="B5" s="1">
        <v>65</v>
      </c>
      <c r="C5" s="1">
        <v>6.5</v>
      </c>
      <c r="J5" s="103" t="s">
        <v>469</v>
      </c>
      <c r="K5" s="99">
        <v>60</v>
      </c>
      <c r="L5" s="97">
        <v>28</v>
      </c>
      <c r="M5" s="97">
        <f t="shared" si="0"/>
        <v>11.2</v>
      </c>
      <c r="N5" s="97">
        <f t="shared" si="1"/>
        <v>8.3999999999999986</v>
      </c>
      <c r="O5" s="97">
        <f t="shared" si="2"/>
        <v>11.2</v>
      </c>
    </row>
    <row r="6" spans="1:15" x14ac:dyDescent="0.25">
      <c r="A6" t="s">
        <v>46</v>
      </c>
      <c r="B6" s="1">
        <v>45</v>
      </c>
      <c r="C6" s="1">
        <v>4.5</v>
      </c>
      <c r="J6" s="104" t="s">
        <v>287</v>
      </c>
      <c r="K6" s="97">
        <v>190</v>
      </c>
      <c r="L6" s="97">
        <v>36</v>
      </c>
      <c r="M6" s="97">
        <f t="shared" si="0"/>
        <v>14.4</v>
      </c>
      <c r="N6" s="97">
        <f t="shared" si="1"/>
        <v>10.8</v>
      </c>
      <c r="O6" s="97">
        <f t="shared" si="2"/>
        <v>14.4</v>
      </c>
    </row>
    <row r="7" spans="1:15" x14ac:dyDescent="0.25">
      <c r="A7" t="s">
        <v>47</v>
      </c>
      <c r="B7" s="1">
        <v>20</v>
      </c>
      <c r="C7" s="1">
        <v>2</v>
      </c>
      <c r="J7" s="104" t="s">
        <v>288</v>
      </c>
      <c r="K7" s="97">
        <v>50</v>
      </c>
      <c r="L7" s="97">
        <v>25</v>
      </c>
      <c r="M7" s="97">
        <f t="shared" si="0"/>
        <v>10</v>
      </c>
      <c r="N7" s="97">
        <f t="shared" si="1"/>
        <v>7.5</v>
      </c>
      <c r="O7" s="97">
        <f t="shared" si="2"/>
        <v>10</v>
      </c>
    </row>
    <row r="8" spans="1:15" x14ac:dyDescent="0.25">
      <c r="A8" t="s">
        <v>48</v>
      </c>
      <c r="B8" s="1">
        <v>15</v>
      </c>
      <c r="C8" s="1">
        <v>1.5</v>
      </c>
      <c r="J8" s="104" t="s">
        <v>289</v>
      </c>
      <c r="K8" s="97">
        <v>200</v>
      </c>
      <c r="L8" s="97">
        <v>46</v>
      </c>
      <c r="M8" s="97">
        <f t="shared" si="0"/>
        <v>18.399999999999999</v>
      </c>
      <c r="N8" s="97">
        <f t="shared" si="1"/>
        <v>13.799999999999999</v>
      </c>
      <c r="O8" s="97">
        <f t="shared" si="2"/>
        <v>18.399999999999999</v>
      </c>
    </row>
    <row r="9" spans="1:15" x14ac:dyDescent="0.25">
      <c r="A9" t="s">
        <v>49</v>
      </c>
      <c r="B9" s="1">
        <v>20</v>
      </c>
      <c r="C9" s="1">
        <v>2</v>
      </c>
      <c r="J9" s="103" t="s">
        <v>462</v>
      </c>
      <c r="K9" s="99">
        <v>280</v>
      </c>
      <c r="L9" s="97">
        <v>60</v>
      </c>
      <c r="M9" s="97">
        <f t="shared" si="0"/>
        <v>24</v>
      </c>
      <c r="N9" s="97">
        <f t="shared" si="1"/>
        <v>18</v>
      </c>
      <c r="O9" s="97">
        <f t="shared" si="2"/>
        <v>24</v>
      </c>
    </row>
    <row r="10" spans="1:15" x14ac:dyDescent="0.25">
      <c r="A10" t="s">
        <v>50</v>
      </c>
      <c r="B10" s="1">
        <v>10</v>
      </c>
      <c r="C10" s="1">
        <v>1</v>
      </c>
      <c r="J10" s="103" t="s">
        <v>464</v>
      </c>
      <c r="K10" s="99">
        <v>60</v>
      </c>
      <c r="L10" s="97">
        <v>30</v>
      </c>
      <c r="M10" s="97">
        <f t="shared" si="0"/>
        <v>12</v>
      </c>
      <c r="N10" s="97">
        <f t="shared" si="1"/>
        <v>9</v>
      </c>
      <c r="O10" s="97">
        <f t="shared" si="2"/>
        <v>12</v>
      </c>
    </row>
    <row r="11" spans="1:15" x14ac:dyDescent="0.25">
      <c r="A11" t="s">
        <v>51</v>
      </c>
      <c r="B11" s="1">
        <v>40</v>
      </c>
      <c r="C11" s="1">
        <v>4</v>
      </c>
      <c r="J11" s="103" t="s">
        <v>577</v>
      </c>
      <c r="K11" s="97" t="s">
        <v>575</v>
      </c>
      <c r="L11" s="97">
        <v>48</v>
      </c>
      <c r="M11" s="97">
        <f t="shared" si="0"/>
        <v>19.2</v>
      </c>
      <c r="N11" s="97">
        <f t="shared" si="1"/>
        <v>14.399999999999999</v>
      </c>
      <c r="O11" s="97">
        <f t="shared" si="2"/>
        <v>19.2</v>
      </c>
    </row>
    <row r="12" spans="1:15" ht="15" customHeight="1" x14ac:dyDescent="0.25">
      <c r="A12" t="s">
        <v>52</v>
      </c>
      <c r="B12" s="1">
        <v>45</v>
      </c>
      <c r="C12" s="1">
        <v>4.5</v>
      </c>
      <c r="J12" s="103" t="s">
        <v>390</v>
      </c>
      <c r="K12" s="99">
        <v>100</v>
      </c>
      <c r="L12" s="97">
        <v>20</v>
      </c>
      <c r="M12" s="97">
        <v>8</v>
      </c>
      <c r="N12" s="97">
        <v>6</v>
      </c>
      <c r="O12" s="97">
        <v>8</v>
      </c>
    </row>
    <row r="13" spans="1:15" x14ac:dyDescent="0.25">
      <c r="A13" t="s">
        <v>53</v>
      </c>
      <c r="B13" s="1">
        <v>45</v>
      </c>
      <c r="C13" s="1">
        <v>4.5</v>
      </c>
      <c r="J13" s="103" t="s">
        <v>310</v>
      </c>
      <c r="K13" s="99">
        <v>150</v>
      </c>
      <c r="L13" s="97">
        <v>70</v>
      </c>
      <c r="M13" s="97">
        <f t="shared" si="0"/>
        <v>28</v>
      </c>
      <c r="N13" s="97">
        <f t="shared" si="1"/>
        <v>21</v>
      </c>
      <c r="O13" s="97">
        <f t="shared" si="2"/>
        <v>28</v>
      </c>
    </row>
    <row r="14" spans="1:15" x14ac:dyDescent="0.25">
      <c r="A14" t="s">
        <v>54</v>
      </c>
      <c r="B14" s="1">
        <v>60</v>
      </c>
      <c r="C14" s="1">
        <v>6</v>
      </c>
      <c r="J14" s="103" t="s">
        <v>590</v>
      </c>
      <c r="K14" s="99"/>
      <c r="L14" s="97">
        <v>24</v>
      </c>
      <c r="M14" s="97">
        <f t="shared" si="0"/>
        <v>9.6</v>
      </c>
      <c r="N14" s="97">
        <f t="shared" si="1"/>
        <v>7.1999999999999993</v>
      </c>
      <c r="O14" s="97">
        <f t="shared" si="2"/>
        <v>9.6</v>
      </c>
    </row>
    <row r="15" spans="1:15" x14ac:dyDescent="0.25">
      <c r="A15" t="s">
        <v>55</v>
      </c>
      <c r="B15" s="1">
        <v>70</v>
      </c>
      <c r="C15" s="1">
        <v>7</v>
      </c>
      <c r="J15" s="105" t="s">
        <v>290</v>
      </c>
      <c r="K15" s="97">
        <v>100</v>
      </c>
      <c r="L15" s="97">
        <v>30</v>
      </c>
      <c r="M15" s="97">
        <f t="shared" si="0"/>
        <v>12</v>
      </c>
      <c r="N15" s="97">
        <f t="shared" si="1"/>
        <v>9</v>
      </c>
      <c r="O15" s="97">
        <f t="shared" si="2"/>
        <v>12</v>
      </c>
    </row>
    <row r="16" spans="1:15" x14ac:dyDescent="0.25">
      <c r="A16" t="s">
        <v>56</v>
      </c>
      <c r="B16" s="1">
        <v>50</v>
      </c>
      <c r="C16" s="1">
        <v>5</v>
      </c>
      <c r="J16" s="104" t="s">
        <v>298</v>
      </c>
      <c r="K16" s="97">
        <v>300</v>
      </c>
      <c r="L16" s="98">
        <v>40</v>
      </c>
      <c r="M16" s="97">
        <f t="shared" si="0"/>
        <v>16</v>
      </c>
      <c r="N16" s="97">
        <f t="shared" si="1"/>
        <v>12</v>
      </c>
      <c r="O16" s="97">
        <f t="shared" si="2"/>
        <v>16</v>
      </c>
    </row>
    <row r="17" spans="1:15" x14ac:dyDescent="0.25">
      <c r="A17" t="s">
        <v>57</v>
      </c>
      <c r="B17" s="1">
        <v>70</v>
      </c>
      <c r="C17" s="1">
        <v>7</v>
      </c>
      <c r="J17" s="102" t="s">
        <v>302</v>
      </c>
      <c r="K17" s="99">
        <v>350</v>
      </c>
      <c r="L17" s="97">
        <v>60</v>
      </c>
      <c r="M17" s="97">
        <f t="shared" si="0"/>
        <v>24</v>
      </c>
      <c r="N17" s="97">
        <f t="shared" si="1"/>
        <v>18</v>
      </c>
      <c r="O17" s="97">
        <f t="shared" si="2"/>
        <v>24</v>
      </c>
    </row>
    <row r="18" spans="1:15" x14ac:dyDescent="0.25">
      <c r="A18" t="s">
        <v>58</v>
      </c>
      <c r="B18" s="1">
        <v>65</v>
      </c>
      <c r="C18" s="1">
        <v>6.5</v>
      </c>
      <c r="J18" s="105" t="s">
        <v>291</v>
      </c>
      <c r="K18" s="97">
        <v>400</v>
      </c>
      <c r="L18" s="97">
        <v>51.6</v>
      </c>
      <c r="M18" s="97">
        <f t="shared" si="0"/>
        <v>20.64</v>
      </c>
      <c r="N18" s="97">
        <f t="shared" si="1"/>
        <v>15.48</v>
      </c>
      <c r="O18" s="97">
        <f t="shared" si="2"/>
        <v>20.64</v>
      </c>
    </row>
    <row r="19" spans="1:15" x14ac:dyDescent="0.25">
      <c r="A19" t="s">
        <v>59</v>
      </c>
      <c r="B19" s="1">
        <v>30</v>
      </c>
      <c r="C19" s="1">
        <v>3</v>
      </c>
      <c r="J19" s="103" t="s">
        <v>561</v>
      </c>
      <c r="K19" s="99">
        <v>190</v>
      </c>
      <c r="L19" s="97">
        <v>45.6</v>
      </c>
      <c r="M19" s="97">
        <f t="shared" si="0"/>
        <v>18.240000000000002</v>
      </c>
      <c r="N19" s="97">
        <f t="shared" si="1"/>
        <v>13.680000000000001</v>
      </c>
      <c r="O19" s="97">
        <f t="shared" si="2"/>
        <v>18.240000000000002</v>
      </c>
    </row>
    <row r="20" spans="1:15" x14ac:dyDescent="0.25">
      <c r="A20" t="s">
        <v>60</v>
      </c>
      <c r="B20" s="1">
        <v>40</v>
      </c>
      <c r="C20" s="1">
        <v>4</v>
      </c>
      <c r="J20" s="103" t="s">
        <v>587</v>
      </c>
      <c r="K20" s="99"/>
      <c r="L20" s="97">
        <v>8.6</v>
      </c>
      <c r="M20" s="97">
        <f t="shared" si="0"/>
        <v>3.44</v>
      </c>
      <c r="N20" s="97">
        <f t="shared" si="1"/>
        <v>2.58</v>
      </c>
      <c r="O20" s="97">
        <f t="shared" si="2"/>
        <v>3.44</v>
      </c>
    </row>
    <row r="21" spans="1:15" x14ac:dyDescent="0.25">
      <c r="A21" t="s">
        <v>61</v>
      </c>
      <c r="B21" s="1">
        <v>110</v>
      </c>
      <c r="C21" s="1">
        <v>11</v>
      </c>
      <c r="J21" s="160" t="s">
        <v>592</v>
      </c>
      <c r="K21" s="99">
        <v>22</v>
      </c>
      <c r="L21" s="97">
        <v>6.1</v>
      </c>
      <c r="M21" s="97">
        <f t="shared" si="0"/>
        <v>2.44</v>
      </c>
      <c r="N21" s="97">
        <f t="shared" si="1"/>
        <v>1.83</v>
      </c>
      <c r="O21" s="97">
        <f t="shared" si="2"/>
        <v>2.44</v>
      </c>
    </row>
    <row r="22" spans="1:15" x14ac:dyDescent="0.25">
      <c r="A22" t="s">
        <v>62</v>
      </c>
      <c r="B22" s="1">
        <v>70</v>
      </c>
      <c r="C22" s="1">
        <v>7</v>
      </c>
      <c r="J22" s="103" t="s">
        <v>463</v>
      </c>
      <c r="K22" s="99">
        <v>1</v>
      </c>
      <c r="L22" s="97">
        <v>18</v>
      </c>
      <c r="M22" s="97">
        <f t="shared" si="0"/>
        <v>7.2</v>
      </c>
      <c r="N22" s="97">
        <f t="shared" si="1"/>
        <v>5.4</v>
      </c>
      <c r="O22" s="97">
        <f t="shared" si="2"/>
        <v>7.2</v>
      </c>
    </row>
    <row r="23" spans="1:15" ht="15" customHeight="1" x14ac:dyDescent="0.25">
      <c r="A23" t="s">
        <v>63</v>
      </c>
      <c r="B23" s="1">
        <v>70</v>
      </c>
      <c r="C23" s="1">
        <v>7</v>
      </c>
      <c r="J23" s="103" t="s">
        <v>466</v>
      </c>
      <c r="K23" s="99">
        <v>250</v>
      </c>
      <c r="L23" s="97">
        <v>70</v>
      </c>
      <c r="M23" s="97">
        <f t="shared" si="0"/>
        <v>28</v>
      </c>
      <c r="N23" s="97">
        <f t="shared" si="1"/>
        <v>21</v>
      </c>
      <c r="O23" s="97">
        <f t="shared" si="2"/>
        <v>28</v>
      </c>
    </row>
    <row r="24" spans="1:15" x14ac:dyDescent="0.25">
      <c r="A24" t="s">
        <v>64</v>
      </c>
      <c r="B24" s="1">
        <v>50</v>
      </c>
      <c r="C24" s="1">
        <v>5</v>
      </c>
      <c r="J24" s="103" t="s">
        <v>580</v>
      </c>
      <c r="K24" s="99">
        <v>1</v>
      </c>
      <c r="L24" s="97">
        <v>36</v>
      </c>
      <c r="M24" s="97">
        <f t="shared" si="0"/>
        <v>14.4</v>
      </c>
      <c r="N24" s="97">
        <f t="shared" si="1"/>
        <v>10.8</v>
      </c>
      <c r="O24" s="97">
        <f t="shared" si="2"/>
        <v>14.4</v>
      </c>
    </row>
    <row r="25" spans="1:15" x14ac:dyDescent="0.25">
      <c r="A25" t="s">
        <v>65</v>
      </c>
      <c r="B25" s="1">
        <v>55</v>
      </c>
      <c r="C25" s="1">
        <v>5.5</v>
      </c>
      <c r="J25" s="103" t="s">
        <v>569</v>
      </c>
      <c r="K25" s="99">
        <v>230</v>
      </c>
      <c r="L25" s="97">
        <v>48</v>
      </c>
      <c r="M25" s="97">
        <f t="shared" si="0"/>
        <v>19.2</v>
      </c>
      <c r="N25" s="97">
        <f t="shared" si="1"/>
        <v>14.399999999999999</v>
      </c>
      <c r="O25" s="97">
        <f t="shared" si="2"/>
        <v>19.2</v>
      </c>
    </row>
    <row r="26" spans="1:15" x14ac:dyDescent="0.25">
      <c r="A26" t="s">
        <v>66</v>
      </c>
      <c r="B26" s="1">
        <v>45</v>
      </c>
      <c r="C26" s="1">
        <v>4.5</v>
      </c>
      <c r="J26" s="104" t="s">
        <v>475</v>
      </c>
      <c r="K26" s="97">
        <v>390</v>
      </c>
      <c r="L26" s="97">
        <v>24</v>
      </c>
      <c r="M26" s="97">
        <f t="shared" si="0"/>
        <v>9.6</v>
      </c>
      <c r="N26" s="97">
        <f t="shared" si="1"/>
        <v>7.1999999999999993</v>
      </c>
      <c r="O26" s="97">
        <f t="shared" si="2"/>
        <v>9.6</v>
      </c>
    </row>
    <row r="27" spans="1:15" x14ac:dyDescent="0.25">
      <c r="A27" t="s">
        <v>67</v>
      </c>
      <c r="B27" s="1">
        <v>45</v>
      </c>
      <c r="C27" s="1">
        <v>4.5</v>
      </c>
      <c r="J27" s="103" t="s">
        <v>387</v>
      </c>
      <c r="K27" s="99">
        <v>350</v>
      </c>
      <c r="L27" s="97">
        <v>87</v>
      </c>
      <c r="M27" s="97">
        <f t="shared" si="0"/>
        <v>34.799999999999997</v>
      </c>
      <c r="N27" s="97">
        <f t="shared" si="1"/>
        <v>26.099999999999998</v>
      </c>
      <c r="O27" s="97">
        <f t="shared" si="2"/>
        <v>34.799999999999997</v>
      </c>
    </row>
    <row r="28" spans="1:15" x14ac:dyDescent="0.25">
      <c r="A28" t="s">
        <v>68</v>
      </c>
      <c r="B28" s="1">
        <v>70</v>
      </c>
      <c r="C28" s="1">
        <v>7</v>
      </c>
      <c r="J28" s="106" t="s">
        <v>300</v>
      </c>
      <c r="K28" s="97">
        <v>5</v>
      </c>
      <c r="L28" s="97">
        <v>5</v>
      </c>
      <c r="M28" s="97">
        <f t="shared" si="0"/>
        <v>2</v>
      </c>
      <c r="N28" s="97">
        <f t="shared" si="1"/>
        <v>1.5</v>
      </c>
      <c r="O28" s="97">
        <f t="shared" si="2"/>
        <v>2</v>
      </c>
    </row>
    <row r="29" spans="1:15" x14ac:dyDescent="0.25">
      <c r="A29" t="s">
        <v>69</v>
      </c>
      <c r="B29" s="1">
        <v>55</v>
      </c>
      <c r="C29" s="1">
        <v>5.5</v>
      </c>
      <c r="J29" s="163" t="s">
        <v>593</v>
      </c>
      <c r="K29" s="99">
        <v>76</v>
      </c>
      <c r="L29" s="97">
        <v>61</v>
      </c>
      <c r="M29" s="97">
        <f t="shared" si="0"/>
        <v>24.4</v>
      </c>
      <c r="N29" s="97">
        <f t="shared" si="1"/>
        <v>18.299999999999997</v>
      </c>
      <c r="O29" s="97">
        <f t="shared" si="2"/>
        <v>24.4</v>
      </c>
    </row>
    <row r="30" spans="1:15" x14ac:dyDescent="0.25">
      <c r="A30" t="s">
        <v>70</v>
      </c>
      <c r="B30" s="1">
        <v>70</v>
      </c>
      <c r="C30" s="1">
        <v>7</v>
      </c>
      <c r="J30" s="160" t="s">
        <v>582</v>
      </c>
      <c r="K30" s="156">
        <v>76</v>
      </c>
      <c r="L30" s="156">
        <v>61</v>
      </c>
      <c r="M30" s="156">
        <f t="shared" si="0"/>
        <v>24.4</v>
      </c>
      <c r="N30" s="156">
        <f t="shared" si="1"/>
        <v>18.299999999999997</v>
      </c>
      <c r="O30" s="156">
        <f t="shared" si="2"/>
        <v>24.4</v>
      </c>
    </row>
    <row r="31" spans="1:15" x14ac:dyDescent="0.25">
      <c r="A31" t="s">
        <v>71</v>
      </c>
      <c r="B31" s="1">
        <v>15</v>
      </c>
      <c r="C31" s="1">
        <v>1.5</v>
      </c>
      <c r="J31" s="105" t="s">
        <v>293</v>
      </c>
      <c r="K31" s="97">
        <v>150</v>
      </c>
      <c r="L31" s="97">
        <v>20</v>
      </c>
      <c r="M31" s="97">
        <f t="shared" si="0"/>
        <v>8</v>
      </c>
      <c r="N31" s="97">
        <f t="shared" si="1"/>
        <v>6</v>
      </c>
      <c r="O31" s="97">
        <f t="shared" si="2"/>
        <v>8</v>
      </c>
    </row>
    <row r="32" spans="1:15" x14ac:dyDescent="0.25">
      <c r="A32" t="s">
        <v>72</v>
      </c>
      <c r="B32" s="1">
        <v>20</v>
      </c>
      <c r="C32" s="1">
        <v>2</v>
      </c>
      <c r="J32" s="104" t="s">
        <v>297</v>
      </c>
      <c r="K32" s="97">
        <v>80</v>
      </c>
      <c r="L32" s="97">
        <v>12</v>
      </c>
      <c r="M32" s="97">
        <f t="shared" si="0"/>
        <v>4.8</v>
      </c>
      <c r="N32" s="97">
        <f t="shared" si="1"/>
        <v>3.5999999999999996</v>
      </c>
      <c r="O32" s="97">
        <f t="shared" si="2"/>
        <v>4.8</v>
      </c>
    </row>
    <row r="33" spans="1:15" x14ac:dyDescent="0.25">
      <c r="A33" t="s">
        <v>286</v>
      </c>
      <c r="B33" s="1">
        <v>30</v>
      </c>
      <c r="C33" s="1">
        <v>3</v>
      </c>
      <c r="J33" s="105" t="s">
        <v>294</v>
      </c>
      <c r="K33" s="97">
        <v>200</v>
      </c>
      <c r="L33" s="97">
        <v>25.2</v>
      </c>
      <c r="M33" s="97">
        <f t="shared" si="0"/>
        <v>10.08</v>
      </c>
      <c r="N33" s="97">
        <f t="shared" si="1"/>
        <v>7.5600000000000005</v>
      </c>
      <c r="O33" s="97">
        <f t="shared" si="2"/>
        <v>10.08</v>
      </c>
    </row>
    <row r="34" spans="1:15" x14ac:dyDescent="0.25">
      <c r="A34" t="s">
        <v>73</v>
      </c>
      <c r="B34" s="1">
        <v>85</v>
      </c>
      <c r="C34" s="1">
        <v>8.5</v>
      </c>
      <c r="J34" s="107" t="s">
        <v>573</v>
      </c>
      <c r="K34" s="101" t="s">
        <v>575</v>
      </c>
      <c r="L34" s="100">
        <v>40</v>
      </c>
      <c r="M34" s="97">
        <f t="shared" si="0"/>
        <v>16</v>
      </c>
      <c r="N34" s="97">
        <f t="shared" si="1"/>
        <v>12</v>
      </c>
      <c r="O34" s="97">
        <f t="shared" si="2"/>
        <v>16</v>
      </c>
    </row>
    <row r="35" spans="1:15" x14ac:dyDescent="0.25">
      <c r="A35" t="s">
        <v>74</v>
      </c>
      <c r="B35" s="1">
        <v>35</v>
      </c>
      <c r="C35" s="1">
        <v>3.5</v>
      </c>
      <c r="J35" s="161" t="s">
        <v>222</v>
      </c>
      <c r="K35" s="100">
        <v>150</v>
      </c>
      <c r="L35" s="98">
        <v>45</v>
      </c>
      <c r="M35" s="97">
        <f t="shared" si="0"/>
        <v>18</v>
      </c>
      <c r="N35" s="97">
        <f t="shared" si="1"/>
        <v>13.5</v>
      </c>
      <c r="O35" s="97">
        <f t="shared" si="2"/>
        <v>18</v>
      </c>
    </row>
    <row r="36" spans="1:15" x14ac:dyDescent="0.25">
      <c r="A36" t="s">
        <v>75</v>
      </c>
      <c r="B36" s="1">
        <v>15</v>
      </c>
      <c r="C36" s="1">
        <v>1.5</v>
      </c>
      <c r="J36" s="107" t="s">
        <v>495</v>
      </c>
      <c r="K36" s="101">
        <v>250</v>
      </c>
      <c r="L36" s="100">
        <v>39</v>
      </c>
      <c r="M36" s="97">
        <f t="shared" si="0"/>
        <v>15.6</v>
      </c>
      <c r="N36" s="97">
        <f t="shared" si="1"/>
        <v>11.7</v>
      </c>
      <c r="O36" s="97">
        <f t="shared" si="2"/>
        <v>15.6</v>
      </c>
    </row>
    <row r="37" spans="1:15" x14ac:dyDescent="0.25">
      <c r="A37" t="s">
        <v>76</v>
      </c>
      <c r="B37" s="1">
        <v>35</v>
      </c>
      <c r="C37" s="1">
        <v>3.5</v>
      </c>
      <c r="J37" s="107" t="s">
        <v>295</v>
      </c>
      <c r="K37" s="100">
        <v>200</v>
      </c>
      <c r="L37" s="100">
        <v>19.7</v>
      </c>
      <c r="M37" s="97">
        <f t="shared" si="0"/>
        <v>7.88</v>
      </c>
      <c r="N37" s="97">
        <f t="shared" si="1"/>
        <v>5.91</v>
      </c>
      <c r="O37" s="97">
        <f t="shared" si="2"/>
        <v>7.88</v>
      </c>
    </row>
    <row r="38" spans="1:15" x14ac:dyDescent="0.25">
      <c r="A38" t="s">
        <v>77</v>
      </c>
      <c r="B38" s="1">
        <v>85</v>
      </c>
      <c r="C38" s="1">
        <v>8.5</v>
      </c>
      <c r="J38" s="107" t="s">
        <v>589</v>
      </c>
      <c r="K38" s="101">
        <v>250</v>
      </c>
      <c r="L38" s="100">
        <v>18</v>
      </c>
      <c r="M38" s="97">
        <f t="shared" si="0"/>
        <v>7.2</v>
      </c>
      <c r="N38" s="97">
        <f t="shared" si="1"/>
        <v>5.4</v>
      </c>
      <c r="O38" s="97">
        <f t="shared" si="2"/>
        <v>7.2</v>
      </c>
    </row>
    <row r="39" spans="1:15" x14ac:dyDescent="0.25">
      <c r="A39" t="s">
        <v>78</v>
      </c>
      <c r="B39" s="1">
        <v>45</v>
      </c>
      <c r="C39" s="1">
        <v>4.5</v>
      </c>
      <c r="J39" s="107" t="s">
        <v>296</v>
      </c>
      <c r="K39" s="100">
        <v>190</v>
      </c>
      <c r="L39" s="100"/>
      <c r="M39" s="97">
        <f>(L38/10)*4</f>
        <v>7.2</v>
      </c>
      <c r="N39" s="97">
        <f>(L38/10)*3</f>
        <v>5.4</v>
      </c>
      <c r="O39" s="97">
        <f>(L38/10)*4</f>
        <v>7.2</v>
      </c>
    </row>
    <row r="40" spans="1:15" x14ac:dyDescent="0.25">
      <c r="A40" t="s">
        <v>79</v>
      </c>
      <c r="B40" s="1">
        <v>15</v>
      </c>
      <c r="C40" s="1">
        <v>1.5</v>
      </c>
      <c r="J40" s="107" t="s">
        <v>307</v>
      </c>
      <c r="K40" s="101">
        <v>300</v>
      </c>
      <c r="L40" s="100">
        <v>37.799999999999997</v>
      </c>
      <c r="M40" s="97">
        <f t="shared" ref="M40:M51" si="3">(L40/10)*4</f>
        <v>15.12</v>
      </c>
      <c r="N40" s="97">
        <f t="shared" ref="N40:N51" si="4">(L40/10)*3</f>
        <v>11.34</v>
      </c>
      <c r="O40" s="97">
        <f t="shared" ref="O40:O51" si="5">(L40/10)*4</f>
        <v>15.12</v>
      </c>
    </row>
    <row r="41" spans="1:15" x14ac:dyDescent="0.25">
      <c r="A41" t="s">
        <v>80</v>
      </c>
      <c r="B41" s="1">
        <v>70</v>
      </c>
      <c r="C41" s="1">
        <v>7</v>
      </c>
      <c r="J41" s="107" t="s">
        <v>490</v>
      </c>
      <c r="K41" s="101">
        <v>240</v>
      </c>
      <c r="L41" s="100">
        <v>10</v>
      </c>
      <c r="M41" s="97">
        <f t="shared" si="3"/>
        <v>4</v>
      </c>
      <c r="N41" s="97">
        <f t="shared" si="4"/>
        <v>3</v>
      </c>
      <c r="O41" s="97">
        <f t="shared" si="5"/>
        <v>4</v>
      </c>
    </row>
    <row r="42" spans="1:15" x14ac:dyDescent="0.25">
      <c r="A42" t="s">
        <v>81</v>
      </c>
      <c r="B42" s="1">
        <v>25</v>
      </c>
      <c r="C42" s="1">
        <v>2.5</v>
      </c>
      <c r="J42" s="107" t="s">
        <v>504</v>
      </c>
      <c r="K42" s="101">
        <v>200</v>
      </c>
      <c r="L42" s="100">
        <v>5</v>
      </c>
      <c r="M42" s="97">
        <f t="shared" si="3"/>
        <v>2</v>
      </c>
      <c r="N42" s="97">
        <f t="shared" si="4"/>
        <v>1.5</v>
      </c>
      <c r="O42" s="97">
        <f t="shared" si="5"/>
        <v>2</v>
      </c>
    </row>
    <row r="43" spans="1:15" x14ac:dyDescent="0.25">
      <c r="A43" t="s">
        <v>82</v>
      </c>
      <c r="B43" s="1">
        <v>15</v>
      </c>
      <c r="C43" s="1">
        <v>1.5</v>
      </c>
      <c r="J43" s="160" t="s">
        <v>583</v>
      </c>
      <c r="K43" s="157"/>
      <c r="L43" s="97">
        <v>31.5</v>
      </c>
      <c r="M43" s="97">
        <f t="shared" si="3"/>
        <v>12.6</v>
      </c>
      <c r="N43" s="97">
        <f t="shared" si="4"/>
        <v>9.4499999999999993</v>
      </c>
      <c r="O43" s="97">
        <f t="shared" si="5"/>
        <v>12.6</v>
      </c>
    </row>
    <row r="44" spans="1:15" x14ac:dyDescent="0.25">
      <c r="A44" t="s">
        <v>83</v>
      </c>
      <c r="B44" s="1">
        <v>60</v>
      </c>
      <c r="C44" s="1">
        <v>6</v>
      </c>
      <c r="J44" s="103" t="s">
        <v>553</v>
      </c>
      <c r="K44" s="157"/>
      <c r="L44" s="97">
        <v>25</v>
      </c>
      <c r="M44" s="97">
        <f t="shared" si="3"/>
        <v>10</v>
      </c>
      <c r="N44" s="97">
        <f t="shared" si="4"/>
        <v>7.5</v>
      </c>
      <c r="O44" s="97">
        <f t="shared" si="5"/>
        <v>10</v>
      </c>
    </row>
    <row r="45" spans="1:15" x14ac:dyDescent="0.25">
      <c r="A45" t="s">
        <v>84</v>
      </c>
      <c r="B45" s="1">
        <v>50</v>
      </c>
      <c r="C45" s="1">
        <v>5</v>
      </c>
      <c r="J45" s="108" t="s">
        <v>299</v>
      </c>
      <c r="K45" s="162">
        <v>80</v>
      </c>
      <c r="L45" s="100">
        <v>40</v>
      </c>
      <c r="M45" s="100">
        <f t="shared" si="3"/>
        <v>16</v>
      </c>
      <c r="N45" s="100">
        <f t="shared" si="4"/>
        <v>12</v>
      </c>
      <c r="O45" s="100">
        <f t="shared" si="5"/>
        <v>16</v>
      </c>
    </row>
    <row r="46" spans="1:15" x14ac:dyDescent="0.25">
      <c r="A46" t="s">
        <v>85</v>
      </c>
      <c r="B46" s="1">
        <v>70</v>
      </c>
      <c r="C46" s="1">
        <v>7</v>
      </c>
      <c r="J46" s="159" t="s">
        <v>596</v>
      </c>
      <c r="K46" s="158">
        <v>125</v>
      </c>
      <c r="L46" s="100">
        <v>9.6</v>
      </c>
      <c r="M46" s="100">
        <f t="shared" si="3"/>
        <v>3.84</v>
      </c>
      <c r="N46" s="100">
        <f t="shared" si="4"/>
        <v>2.88</v>
      </c>
      <c r="O46" s="100">
        <f t="shared" si="5"/>
        <v>3.84</v>
      </c>
    </row>
    <row r="47" spans="1:15" x14ac:dyDescent="0.25">
      <c r="A47" t="s">
        <v>86</v>
      </c>
      <c r="B47" s="1">
        <v>25</v>
      </c>
      <c r="C47" s="1">
        <v>2.5</v>
      </c>
      <c r="J47" s="107" t="s">
        <v>479</v>
      </c>
      <c r="K47" s="158">
        <v>180</v>
      </c>
      <c r="L47" s="100">
        <v>22</v>
      </c>
      <c r="M47" s="100">
        <f t="shared" si="3"/>
        <v>8.8000000000000007</v>
      </c>
      <c r="N47" s="100">
        <f t="shared" si="4"/>
        <v>6.6000000000000005</v>
      </c>
      <c r="O47" s="100">
        <f t="shared" si="5"/>
        <v>8.8000000000000007</v>
      </c>
    </row>
    <row r="48" spans="1:15" x14ac:dyDescent="0.25">
      <c r="A48" t="s">
        <v>87</v>
      </c>
      <c r="B48" s="1">
        <v>20</v>
      </c>
      <c r="C48" s="1">
        <v>2</v>
      </c>
      <c r="J48" s="107" t="s">
        <v>480</v>
      </c>
      <c r="K48" s="158">
        <v>200</v>
      </c>
      <c r="L48" s="100">
        <v>24</v>
      </c>
      <c r="M48" s="100">
        <f t="shared" si="3"/>
        <v>9.6</v>
      </c>
      <c r="N48" s="100">
        <f t="shared" si="4"/>
        <v>7.1999999999999993</v>
      </c>
      <c r="O48" s="100">
        <f t="shared" si="5"/>
        <v>9.6</v>
      </c>
    </row>
    <row r="49" spans="1:15" x14ac:dyDescent="0.25">
      <c r="A49" t="s">
        <v>88</v>
      </c>
      <c r="B49" s="1">
        <v>15</v>
      </c>
      <c r="C49" s="1">
        <v>1.5</v>
      </c>
      <c r="J49" s="159" t="s">
        <v>595</v>
      </c>
      <c r="K49" s="158">
        <v>125</v>
      </c>
      <c r="L49" s="100">
        <v>6.3</v>
      </c>
      <c r="M49" s="100">
        <f t="shared" si="3"/>
        <v>2.52</v>
      </c>
      <c r="N49" s="100">
        <f t="shared" si="4"/>
        <v>1.8900000000000001</v>
      </c>
      <c r="O49" s="100">
        <f t="shared" si="5"/>
        <v>2.52</v>
      </c>
    </row>
    <row r="50" spans="1:15" x14ac:dyDescent="0.25">
      <c r="A50" t="s">
        <v>89</v>
      </c>
      <c r="B50" s="1">
        <v>40</v>
      </c>
      <c r="C50" s="1">
        <v>4</v>
      </c>
      <c r="J50" s="159" t="s">
        <v>597</v>
      </c>
      <c r="K50" s="158">
        <v>120</v>
      </c>
      <c r="L50" s="100">
        <v>40</v>
      </c>
      <c r="M50" s="100">
        <f t="shared" si="3"/>
        <v>16</v>
      </c>
      <c r="N50" s="100">
        <f t="shared" si="4"/>
        <v>12</v>
      </c>
      <c r="O50" s="100">
        <f t="shared" si="5"/>
        <v>16</v>
      </c>
    </row>
    <row r="51" spans="1:15" x14ac:dyDescent="0.25">
      <c r="A51" t="s">
        <v>90</v>
      </c>
      <c r="B51" s="1">
        <v>30</v>
      </c>
      <c r="C51" s="1">
        <v>3</v>
      </c>
      <c r="J51" s="159" t="s">
        <v>598</v>
      </c>
      <c r="K51" s="158">
        <v>250</v>
      </c>
      <c r="L51" s="100">
        <v>38</v>
      </c>
      <c r="M51" s="100">
        <f t="shared" si="3"/>
        <v>15.2</v>
      </c>
      <c r="N51" s="100">
        <f t="shared" si="4"/>
        <v>11.399999999999999</v>
      </c>
      <c r="O51" s="100">
        <f t="shared" si="5"/>
        <v>15.2</v>
      </c>
    </row>
    <row r="52" spans="1:15" x14ac:dyDescent="0.25">
      <c r="A52" t="s">
        <v>91</v>
      </c>
      <c r="B52" s="1">
        <v>20</v>
      </c>
      <c r="C52" s="1">
        <v>2</v>
      </c>
    </row>
    <row r="53" spans="1:15" x14ac:dyDescent="0.25">
      <c r="A53" t="s">
        <v>92</v>
      </c>
      <c r="B53" s="1">
        <v>15</v>
      </c>
      <c r="C53" s="1">
        <v>1.5</v>
      </c>
    </row>
    <row r="54" spans="1:15" x14ac:dyDescent="0.25">
      <c r="A54" t="s">
        <v>93</v>
      </c>
      <c r="B54" s="1">
        <v>15</v>
      </c>
      <c r="C54" s="1">
        <v>1.5</v>
      </c>
    </row>
    <row r="55" spans="1:15" x14ac:dyDescent="0.25">
      <c r="A55" t="s">
        <v>94</v>
      </c>
      <c r="B55" s="1">
        <v>65</v>
      </c>
      <c r="C55" s="1">
        <v>6.5</v>
      </c>
    </row>
    <row r="56" spans="1:15" x14ac:dyDescent="0.25">
      <c r="A56" t="s">
        <v>95</v>
      </c>
      <c r="B56" s="1">
        <v>30</v>
      </c>
      <c r="C56" s="1">
        <v>3</v>
      </c>
    </row>
    <row r="57" spans="1:15" x14ac:dyDescent="0.25">
      <c r="A57" t="s">
        <v>96</v>
      </c>
      <c r="B57" s="1">
        <v>85</v>
      </c>
      <c r="C57" s="1">
        <v>8.5</v>
      </c>
    </row>
    <row r="58" spans="1:15" x14ac:dyDescent="0.25">
      <c r="A58" t="s">
        <v>97</v>
      </c>
      <c r="B58" s="1">
        <v>15</v>
      </c>
      <c r="C58" s="1">
        <v>1.5</v>
      </c>
    </row>
    <row r="59" spans="1:15" x14ac:dyDescent="0.25">
      <c r="A59" t="s">
        <v>98</v>
      </c>
      <c r="B59" s="1">
        <v>75</v>
      </c>
      <c r="C59" s="1">
        <v>7.5</v>
      </c>
    </row>
    <row r="60" spans="1:15" x14ac:dyDescent="0.25">
      <c r="A60" t="s">
        <v>99</v>
      </c>
      <c r="B60" s="1">
        <v>45</v>
      </c>
      <c r="C60" s="1">
        <v>4.5</v>
      </c>
    </row>
    <row r="61" spans="1:15" x14ac:dyDescent="0.25">
      <c r="A61" t="s">
        <v>100</v>
      </c>
      <c r="B61" s="1">
        <v>50</v>
      </c>
      <c r="C61" s="1">
        <v>5</v>
      </c>
    </row>
    <row r="62" spans="1:15" x14ac:dyDescent="0.25">
      <c r="A62" t="s">
        <v>101</v>
      </c>
      <c r="B62" s="1">
        <v>60</v>
      </c>
      <c r="C62" s="1">
        <v>6</v>
      </c>
    </row>
    <row r="63" spans="1:15" x14ac:dyDescent="0.25">
      <c r="A63" t="s">
        <v>102</v>
      </c>
      <c r="B63" s="1">
        <v>70</v>
      </c>
      <c r="C63" s="1">
        <v>7</v>
      </c>
    </row>
    <row r="64" spans="1:15" x14ac:dyDescent="0.25">
      <c r="A64" t="s">
        <v>103</v>
      </c>
      <c r="B64" s="1">
        <v>5</v>
      </c>
      <c r="C64" s="1">
        <v>0.5</v>
      </c>
    </row>
    <row r="65" spans="1:3" x14ac:dyDescent="0.25">
      <c r="A65" t="s">
        <v>104</v>
      </c>
      <c r="B65" s="1">
        <v>70</v>
      </c>
      <c r="C65" s="1">
        <v>7</v>
      </c>
    </row>
    <row r="66" spans="1:3" x14ac:dyDescent="0.25">
      <c r="A66" t="s">
        <v>105</v>
      </c>
      <c r="B66" s="1">
        <v>75</v>
      </c>
      <c r="C66" s="1">
        <v>7.5</v>
      </c>
    </row>
    <row r="67" spans="1:3" x14ac:dyDescent="0.25">
      <c r="A67" t="s">
        <v>106</v>
      </c>
      <c r="B67" s="1">
        <v>15</v>
      </c>
      <c r="C67" s="1">
        <v>1.5</v>
      </c>
    </row>
    <row r="68" spans="1:3" x14ac:dyDescent="0.25">
      <c r="A68" t="s">
        <v>107</v>
      </c>
      <c r="B68" s="1">
        <v>45</v>
      </c>
      <c r="C68" s="1">
        <v>4.5</v>
      </c>
    </row>
    <row r="69" spans="1:3" x14ac:dyDescent="0.25">
      <c r="A69" t="s">
        <v>108</v>
      </c>
      <c r="B69" s="1">
        <v>15</v>
      </c>
      <c r="C69" s="1">
        <v>1.5</v>
      </c>
    </row>
    <row r="70" spans="1:3" x14ac:dyDescent="0.25">
      <c r="A70" t="s">
        <v>109</v>
      </c>
      <c r="B70" s="1">
        <v>45</v>
      </c>
      <c r="C70" s="1">
        <v>4.5</v>
      </c>
    </row>
    <row r="71" spans="1:3" x14ac:dyDescent="0.25">
      <c r="A71" t="s">
        <v>110</v>
      </c>
      <c r="B71" s="1">
        <v>15</v>
      </c>
      <c r="C71" s="1">
        <v>1.5</v>
      </c>
    </row>
    <row r="72" spans="1:3" x14ac:dyDescent="0.25">
      <c r="A72" t="s">
        <v>111</v>
      </c>
      <c r="B72" s="1">
        <v>5</v>
      </c>
      <c r="C72" s="1">
        <v>0.5</v>
      </c>
    </row>
    <row r="73" spans="1:3" x14ac:dyDescent="0.25">
      <c r="A73" t="s">
        <v>112</v>
      </c>
      <c r="B73" s="1">
        <v>60</v>
      </c>
      <c r="C73" s="1">
        <v>6</v>
      </c>
    </row>
    <row r="74" spans="1:3" x14ac:dyDescent="0.25">
      <c r="A74" t="s">
        <v>113</v>
      </c>
      <c r="B74" s="1">
        <v>40</v>
      </c>
      <c r="C74" s="1">
        <v>4</v>
      </c>
    </row>
    <row r="75" spans="1:3" x14ac:dyDescent="0.25">
      <c r="A75" t="s">
        <v>114</v>
      </c>
      <c r="B75" s="1">
        <v>85</v>
      </c>
      <c r="C75" s="1">
        <v>8.5</v>
      </c>
    </row>
    <row r="76" spans="1:3" x14ac:dyDescent="0.25">
      <c r="A76" t="s">
        <v>115</v>
      </c>
      <c r="B76" s="1">
        <v>45</v>
      </c>
      <c r="C76" s="1">
        <v>4.5</v>
      </c>
    </row>
    <row r="77" spans="1:3" x14ac:dyDescent="0.25">
      <c r="A77" t="s">
        <v>116</v>
      </c>
      <c r="B77" s="1">
        <v>70</v>
      </c>
      <c r="C77" s="1">
        <v>7</v>
      </c>
    </row>
    <row r="78" spans="1:3" x14ac:dyDescent="0.25">
      <c r="A78" t="s">
        <v>117</v>
      </c>
      <c r="B78" s="1">
        <v>95</v>
      </c>
      <c r="C78" s="1">
        <v>9.5</v>
      </c>
    </row>
    <row r="79" spans="1:3" x14ac:dyDescent="0.25">
      <c r="A79" t="s">
        <v>118</v>
      </c>
      <c r="B79" s="1">
        <v>95</v>
      </c>
      <c r="C79" s="1">
        <v>9.5</v>
      </c>
    </row>
    <row r="80" spans="1:3" x14ac:dyDescent="0.25">
      <c r="A80" t="s">
        <v>119</v>
      </c>
      <c r="B80" s="1">
        <v>80</v>
      </c>
      <c r="C80" s="1">
        <v>8</v>
      </c>
    </row>
    <row r="81" spans="1:3" x14ac:dyDescent="0.25">
      <c r="A81" t="s">
        <v>120</v>
      </c>
      <c r="B81" s="1">
        <v>40</v>
      </c>
      <c r="C81" s="1">
        <v>4</v>
      </c>
    </row>
    <row r="82" spans="1:3" x14ac:dyDescent="0.25">
      <c r="A82" t="s">
        <v>121</v>
      </c>
      <c r="B82" s="1">
        <v>40</v>
      </c>
      <c r="C82" s="1">
        <v>4</v>
      </c>
    </row>
    <row r="83" spans="1:3" x14ac:dyDescent="0.25">
      <c r="A83" t="s">
        <v>122</v>
      </c>
      <c r="B83" s="1">
        <v>35</v>
      </c>
      <c r="C83" s="1">
        <v>3.5</v>
      </c>
    </row>
    <row r="84" spans="1:3" x14ac:dyDescent="0.25">
      <c r="A84" t="s">
        <v>123</v>
      </c>
      <c r="B84" s="1">
        <v>25</v>
      </c>
      <c r="C84" s="1">
        <v>2.5</v>
      </c>
    </row>
    <row r="85" spans="1:3" x14ac:dyDescent="0.25">
      <c r="A85" t="s">
        <v>124</v>
      </c>
      <c r="B85" s="1">
        <v>40</v>
      </c>
      <c r="C85" s="1">
        <v>4</v>
      </c>
    </row>
    <row r="86" spans="1:3" x14ac:dyDescent="0.25">
      <c r="A86" t="s">
        <v>125</v>
      </c>
      <c r="B86" s="1">
        <v>30</v>
      </c>
      <c r="C86" s="1">
        <v>3</v>
      </c>
    </row>
    <row r="87" spans="1:3" x14ac:dyDescent="0.25">
      <c r="A87" t="s">
        <v>126</v>
      </c>
      <c r="B87" s="1">
        <v>20</v>
      </c>
      <c r="C87" s="1">
        <v>2</v>
      </c>
    </row>
    <row r="88" spans="1:3" x14ac:dyDescent="0.25">
      <c r="A88" t="s">
        <v>127</v>
      </c>
      <c r="B88" s="1">
        <v>15</v>
      </c>
      <c r="C88" s="1">
        <v>1.5</v>
      </c>
    </row>
    <row r="89" spans="1:3" x14ac:dyDescent="0.25">
      <c r="A89" t="s">
        <v>128</v>
      </c>
      <c r="B89" s="1">
        <v>25</v>
      </c>
      <c r="C89" s="1">
        <v>2.5</v>
      </c>
    </row>
    <row r="90" spans="1:3" x14ac:dyDescent="0.25">
      <c r="A90" t="s">
        <v>129</v>
      </c>
      <c r="B90" s="1">
        <v>75</v>
      </c>
      <c r="C90" s="1">
        <v>7.5</v>
      </c>
    </row>
    <row r="91" spans="1:3" x14ac:dyDescent="0.25">
      <c r="A91" t="s">
        <v>130</v>
      </c>
      <c r="B91" s="1">
        <v>40</v>
      </c>
      <c r="C91" s="1">
        <v>4</v>
      </c>
    </row>
    <row r="92" spans="1:3" x14ac:dyDescent="0.25">
      <c r="A92" t="s">
        <v>131</v>
      </c>
      <c r="B92" s="1">
        <v>65</v>
      </c>
      <c r="C92" s="1">
        <v>6.5</v>
      </c>
    </row>
    <row r="93" spans="1:3" x14ac:dyDescent="0.25">
      <c r="A93" t="s">
        <v>132</v>
      </c>
      <c r="B93" s="1">
        <v>100</v>
      </c>
      <c r="C93" s="1">
        <v>10</v>
      </c>
    </row>
    <row r="94" spans="1:3" x14ac:dyDescent="0.25">
      <c r="A94" t="s">
        <v>133</v>
      </c>
      <c r="B94" s="1">
        <v>70</v>
      </c>
      <c r="C94" s="1">
        <v>7</v>
      </c>
    </row>
    <row r="95" spans="1:3" x14ac:dyDescent="0.25">
      <c r="A95" t="s">
        <v>134</v>
      </c>
      <c r="B95" s="1">
        <v>15</v>
      </c>
      <c r="C95" s="1">
        <v>1.5</v>
      </c>
    </row>
    <row r="96" spans="1:3" x14ac:dyDescent="0.25">
      <c r="A96" t="s">
        <v>135</v>
      </c>
      <c r="B96" s="1">
        <v>35</v>
      </c>
      <c r="C96" s="1">
        <v>3.5</v>
      </c>
    </row>
    <row r="97" spans="1:3" x14ac:dyDescent="0.25">
      <c r="A97" t="s">
        <v>136</v>
      </c>
      <c r="B97" s="1">
        <v>40</v>
      </c>
      <c r="C97" s="1">
        <v>4</v>
      </c>
    </row>
    <row r="98" spans="1:3" x14ac:dyDescent="0.25">
      <c r="A98" t="s">
        <v>137</v>
      </c>
      <c r="B98" s="1">
        <v>30</v>
      </c>
      <c r="C98" s="1">
        <v>3</v>
      </c>
    </row>
    <row r="99" spans="1:3" x14ac:dyDescent="0.25">
      <c r="A99" t="s">
        <v>138</v>
      </c>
      <c r="B99" s="1">
        <v>55</v>
      </c>
      <c r="C99" s="1">
        <v>5.5</v>
      </c>
    </row>
    <row r="100" spans="1:3" x14ac:dyDescent="0.25">
      <c r="A100" t="s">
        <v>139</v>
      </c>
      <c r="B100" s="1">
        <v>45</v>
      </c>
      <c r="C100" s="1">
        <v>4.5</v>
      </c>
    </row>
    <row r="101" spans="1:3" x14ac:dyDescent="0.25">
      <c r="A101" t="s">
        <v>140</v>
      </c>
      <c r="B101" s="1">
        <v>50</v>
      </c>
      <c r="C101" s="1">
        <v>5</v>
      </c>
    </row>
    <row r="102" spans="1:3" x14ac:dyDescent="0.25">
      <c r="A102" t="s">
        <v>141</v>
      </c>
      <c r="B102" s="1">
        <v>50</v>
      </c>
      <c r="C102" s="1">
        <v>5</v>
      </c>
    </row>
    <row r="103" spans="1:3" x14ac:dyDescent="0.25">
      <c r="A103" t="s">
        <v>142</v>
      </c>
      <c r="B103" s="1">
        <v>40</v>
      </c>
      <c r="C103" s="1">
        <v>4</v>
      </c>
    </row>
    <row r="104" spans="1:3" x14ac:dyDescent="0.25">
      <c r="A104" t="s">
        <v>143</v>
      </c>
      <c r="B104" s="1">
        <v>20</v>
      </c>
      <c r="C104" s="1">
        <v>2</v>
      </c>
    </row>
    <row r="105" spans="1:3" x14ac:dyDescent="0.25">
      <c r="A105" t="s">
        <v>144</v>
      </c>
      <c r="B105" s="1">
        <v>50</v>
      </c>
      <c r="C105" s="1">
        <v>5</v>
      </c>
    </row>
    <row r="106" spans="1:3" x14ac:dyDescent="0.25">
      <c r="A106" t="s">
        <v>145</v>
      </c>
      <c r="B106" s="1">
        <v>55</v>
      </c>
      <c r="C106" s="1">
        <v>5.5</v>
      </c>
    </row>
    <row r="107" spans="1:3" x14ac:dyDescent="0.25">
      <c r="A107" t="s">
        <v>146</v>
      </c>
      <c r="B107" s="1">
        <v>35</v>
      </c>
      <c r="C107" s="1">
        <v>3.5</v>
      </c>
    </row>
    <row r="108" spans="1:3" x14ac:dyDescent="0.25">
      <c r="A108" t="s">
        <v>147</v>
      </c>
      <c r="B108" s="1">
        <v>50</v>
      </c>
      <c r="C108" s="1">
        <v>5</v>
      </c>
    </row>
    <row r="109" spans="1:3" x14ac:dyDescent="0.25">
      <c r="A109" t="s">
        <v>148</v>
      </c>
      <c r="B109" s="1">
        <v>55</v>
      </c>
      <c r="C109" s="1">
        <v>5.5</v>
      </c>
    </row>
    <row r="110" spans="1:3" x14ac:dyDescent="0.25">
      <c r="A110" t="s">
        <v>149</v>
      </c>
      <c r="B110" s="1">
        <v>50</v>
      </c>
      <c r="C110" s="1">
        <v>5</v>
      </c>
    </row>
    <row r="111" spans="1:3" x14ac:dyDescent="0.25">
      <c r="A111" t="s">
        <v>150</v>
      </c>
      <c r="B111" s="1">
        <v>40</v>
      </c>
      <c r="C111" s="1">
        <v>4</v>
      </c>
    </row>
    <row r="112" spans="1:3" x14ac:dyDescent="0.25">
      <c r="A112" t="s">
        <v>151</v>
      </c>
      <c r="B112" s="1">
        <v>30</v>
      </c>
      <c r="C112" s="1">
        <v>3</v>
      </c>
    </row>
    <row r="113" spans="1:3" x14ac:dyDescent="0.25">
      <c r="A113" t="s">
        <v>152</v>
      </c>
      <c r="B113" s="1">
        <v>30</v>
      </c>
      <c r="C113" s="1">
        <v>3</v>
      </c>
    </row>
    <row r="114" spans="1:3" x14ac:dyDescent="0.25">
      <c r="A114" t="s">
        <v>153</v>
      </c>
      <c r="B114" s="1">
        <v>75</v>
      </c>
      <c r="C114" s="1">
        <v>7.5</v>
      </c>
    </row>
    <row r="115" spans="1:3" x14ac:dyDescent="0.25">
      <c r="A115" t="s">
        <v>154</v>
      </c>
      <c r="B115" s="1">
        <v>35</v>
      </c>
      <c r="C115" s="1">
        <v>3.5</v>
      </c>
    </row>
    <row r="116" spans="1:3" x14ac:dyDescent="0.25">
      <c r="A116" t="s">
        <v>155</v>
      </c>
      <c r="B116" s="1">
        <v>50</v>
      </c>
      <c r="C116" s="1">
        <v>5</v>
      </c>
    </row>
    <row r="117" spans="1:3" x14ac:dyDescent="0.25">
      <c r="A117" t="s">
        <v>156</v>
      </c>
      <c r="B117" s="1">
        <v>50</v>
      </c>
      <c r="C117" s="1">
        <v>5</v>
      </c>
    </row>
    <row r="118" spans="1:3" x14ac:dyDescent="0.25">
      <c r="A118" t="s">
        <v>157</v>
      </c>
      <c r="B118" s="1">
        <v>35</v>
      </c>
      <c r="C118" s="1">
        <v>3.5</v>
      </c>
    </row>
    <row r="119" spans="1:3" x14ac:dyDescent="0.25">
      <c r="A119" t="s">
        <v>158</v>
      </c>
      <c r="B119" s="1">
        <v>85</v>
      </c>
      <c r="C119" s="1">
        <v>8.5</v>
      </c>
    </row>
    <row r="120" spans="1:3" x14ac:dyDescent="0.25">
      <c r="A120" t="s">
        <v>159</v>
      </c>
      <c r="B120" s="1">
        <v>50</v>
      </c>
      <c r="C120" s="1">
        <v>5</v>
      </c>
    </row>
    <row r="121" spans="1:3" x14ac:dyDescent="0.25">
      <c r="A121" t="s">
        <v>160</v>
      </c>
      <c r="B121" s="1">
        <v>30</v>
      </c>
      <c r="C121" s="1">
        <v>3</v>
      </c>
    </row>
    <row r="122" spans="1:3" x14ac:dyDescent="0.25">
      <c r="A122" t="s">
        <v>161</v>
      </c>
      <c r="B122" s="1">
        <v>60</v>
      </c>
      <c r="C122" s="1">
        <v>6</v>
      </c>
    </row>
    <row r="123" spans="1:3" x14ac:dyDescent="0.25">
      <c r="A123" t="s">
        <v>162</v>
      </c>
      <c r="B123" s="1">
        <v>60</v>
      </c>
      <c r="C123" s="1">
        <v>6</v>
      </c>
    </row>
    <row r="124" spans="1:3" x14ac:dyDescent="0.25">
      <c r="A124" t="s">
        <v>163</v>
      </c>
      <c r="B124" s="1">
        <v>60</v>
      </c>
      <c r="C124" s="1">
        <v>6</v>
      </c>
    </row>
    <row r="125" spans="1:3" x14ac:dyDescent="0.25">
      <c r="A125" t="s">
        <v>164</v>
      </c>
      <c r="B125" s="1">
        <v>35</v>
      </c>
      <c r="C125" s="1">
        <v>3.5</v>
      </c>
    </row>
    <row r="126" spans="1:3" x14ac:dyDescent="0.25">
      <c r="A126" t="s">
        <v>165</v>
      </c>
      <c r="B126" s="1">
        <v>55</v>
      </c>
      <c r="C126" s="1">
        <v>5.5</v>
      </c>
    </row>
    <row r="127" spans="1:3" x14ac:dyDescent="0.25">
      <c r="A127" t="s">
        <v>166</v>
      </c>
      <c r="B127" s="1">
        <v>65</v>
      </c>
      <c r="C127" s="1">
        <v>6.5</v>
      </c>
    </row>
    <row r="128" spans="1:3" x14ac:dyDescent="0.25">
      <c r="A128" t="s">
        <v>167</v>
      </c>
      <c r="B128" s="1">
        <v>50</v>
      </c>
      <c r="C128" s="1">
        <v>5</v>
      </c>
    </row>
    <row r="129" spans="1:3" x14ac:dyDescent="0.25">
      <c r="A129" t="s">
        <v>168</v>
      </c>
      <c r="B129" s="1">
        <v>30</v>
      </c>
      <c r="C129" s="1">
        <v>3</v>
      </c>
    </row>
    <row r="130" spans="1:3" x14ac:dyDescent="0.25">
      <c r="A130" t="s">
        <v>169</v>
      </c>
      <c r="B130" s="1">
        <v>85</v>
      </c>
      <c r="C130" s="1">
        <v>8.5</v>
      </c>
    </row>
    <row r="131" spans="1:3" x14ac:dyDescent="0.25">
      <c r="A131" t="s">
        <v>170</v>
      </c>
      <c r="B131" s="1">
        <v>35</v>
      </c>
      <c r="C131" s="1">
        <v>3.5</v>
      </c>
    </row>
    <row r="132" spans="1:3" x14ac:dyDescent="0.25">
      <c r="A132" t="s">
        <v>171</v>
      </c>
      <c r="B132" s="1">
        <v>45</v>
      </c>
      <c r="C132" s="1">
        <v>4.5</v>
      </c>
    </row>
    <row r="133" spans="1:3" x14ac:dyDescent="0.25">
      <c r="A133" t="s">
        <v>172</v>
      </c>
      <c r="B133" s="1">
        <v>70</v>
      </c>
      <c r="C133" s="1">
        <v>7</v>
      </c>
    </row>
    <row r="134" spans="1:3" x14ac:dyDescent="0.25">
      <c r="A134" t="s">
        <v>173</v>
      </c>
      <c r="B134" s="1">
        <v>65</v>
      </c>
      <c r="C134" s="1">
        <v>6.5</v>
      </c>
    </row>
    <row r="135" spans="1:3" x14ac:dyDescent="0.25">
      <c r="A135" t="s">
        <v>174</v>
      </c>
      <c r="B135" s="1">
        <v>15</v>
      </c>
      <c r="C135" s="1">
        <v>1.5</v>
      </c>
    </row>
    <row r="136" spans="1:3" x14ac:dyDescent="0.25">
      <c r="A136" t="s">
        <v>175</v>
      </c>
      <c r="B136" s="1">
        <v>35</v>
      </c>
      <c r="C136" s="1">
        <v>3.5</v>
      </c>
    </row>
    <row r="137" spans="1:3" x14ac:dyDescent="0.25">
      <c r="A137" t="s">
        <v>176</v>
      </c>
      <c r="B137" s="1">
        <v>35</v>
      </c>
      <c r="C137" s="1">
        <v>3.5</v>
      </c>
    </row>
    <row r="138" spans="1:3" x14ac:dyDescent="0.25">
      <c r="A138" t="s">
        <v>177</v>
      </c>
      <c r="B138" s="1">
        <v>40</v>
      </c>
      <c r="C138" s="1">
        <v>4</v>
      </c>
    </row>
    <row r="139" spans="1:3" x14ac:dyDescent="0.25">
      <c r="A139" t="s">
        <v>178</v>
      </c>
      <c r="B139" s="1">
        <v>45</v>
      </c>
      <c r="C139" s="1">
        <v>4.5</v>
      </c>
    </row>
    <row r="140" spans="1:3" x14ac:dyDescent="0.25">
      <c r="A140" t="s">
        <v>179</v>
      </c>
      <c r="B140" s="1">
        <v>50</v>
      </c>
      <c r="C140" s="1">
        <v>5</v>
      </c>
    </row>
    <row r="141" spans="1:3" x14ac:dyDescent="0.25">
      <c r="A141" t="s">
        <v>180</v>
      </c>
      <c r="B141" s="1">
        <v>65</v>
      </c>
      <c r="C141" s="1">
        <v>6.5</v>
      </c>
    </row>
    <row r="142" spans="1:3" x14ac:dyDescent="0.25">
      <c r="A142" t="s">
        <v>181</v>
      </c>
      <c r="B142" s="1">
        <v>70</v>
      </c>
      <c r="C142" s="1">
        <v>7</v>
      </c>
    </row>
    <row r="143" spans="1:3" x14ac:dyDescent="0.25">
      <c r="A143" t="s">
        <v>182</v>
      </c>
      <c r="B143" s="1">
        <v>40</v>
      </c>
      <c r="C143" s="1">
        <v>4</v>
      </c>
    </row>
    <row r="144" spans="1:3" x14ac:dyDescent="0.25">
      <c r="A144" t="s">
        <v>183</v>
      </c>
      <c r="B144" s="1">
        <v>65</v>
      </c>
      <c r="C144" s="1">
        <v>6.5</v>
      </c>
    </row>
    <row r="145" spans="1:3" x14ac:dyDescent="0.25">
      <c r="A145" t="s">
        <v>184</v>
      </c>
      <c r="B145" s="1">
        <v>90</v>
      </c>
      <c r="C145" s="1">
        <v>9</v>
      </c>
    </row>
    <row r="146" spans="1:3" x14ac:dyDescent="0.25">
      <c r="A146" t="s">
        <v>185</v>
      </c>
      <c r="B146" s="1">
        <v>45</v>
      </c>
      <c r="C146" s="1">
        <v>4.5</v>
      </c>
    </row>
    <row r="147" spans="1:3" x14ac:dyDescent="0.25">
      <c r="A147" t="s">
        <v>186</v>
      </c>
      <c r="B147" s="1">
        <v>85</v>
      </c>
      <c r="C147" s="1">
        <v>8.5</v>
      </c>
    </row>
    <row r="148" spans="1:3" x14ac:dyDescent="0.25">
      <c r="A148" t="s">
        <v>187</v>
      </c>
      <c r="B148" s="1">
        <v>35</v>
      </c>
      <c r="C148" s="1">
        <v>3.5</v>
      </c>
    </row>
    <row r="149" spans="1:3" x14ac:dyDescent="0.25">
      <c r="A149" t="s">
        <v>188</v>
      </c>
      <c r="B149" s="1">
        <v>25</v>
      </c>
      <c r="C149" s="1">
        <v>2.5</v>
      </c>
    </row>
    <row r="150" spans="1:3" x14ac:dyDescent="0.25">
      <c r="A150" t="s">
        <v>189</v>
      </c>
      <c r="B150" s="1">
        <v>55</v>
      </c>
      <c r="C150" s="1">
        <v>5.5</v>
      </c>
    </row>
    <row r="151" spans="1:3" x14ac:dyDescent="0.25">
      <c r="A151" t="s">
        <v>190</v>
      </c>
      <c r="B151" s="1">
        <v>75</v>
      </c>
      <c r="C151" s="1">
        <v>7.5</v>
      </c>
    </row>
    <row r="152" spans="1:3" x14ac:dyDescent="0.25">
      <c r="A152" t="s">
        <v>191</v>
      </c>
      <c r="B152" s="1">
        <v>50</v>
      </c>
      <c r="C152" s="1">
        <v>5</v>
      </c>
    </row>
    <row r="153" spans="1:3" x14ac:dyDescent="0.25">
      <c r="A153" t="s">
        <v>192</v>
      </c>
      <c r="B153" s="1">
        <v>55</v>
      </c>
      <c r="C153" s="1">
        <v>5.5</v>
      </c>
    </row>
    <row r="154" spans="1:3" x14ac:dyDescent="0.25">
      <c r="A154" t="s">
        <v>193</v>
      </c>
      <c r="B154" s="1">
        <v>50</v>
      </c>
      <c r="C154" s="1">
        <v>5</v>
      </c>
    </row>
    <row r="155" spans="1:3" x14ac:dyDescent="0.25">
      <c r="A155" t="s">
        <v>194</v>
      </c>
      <c r="B155" s="1">
        <v>40</v>
      </c>
      <c r="C155" s="1">
        <v>4</v>
      </c>
    </row>
    <row r="156" spans="1:3" x14ac:dyDescent="0.25">
      <c r="A156" t="s">
        <v>195</v>
      </c>
      <c r="B156" s="1">
        <v>55</v>
      </c>
      <c r="C156" s="1">
        <v>5.5</v>
      </c>
    </row>
    <row r="157" spans="1:3" x14ac:dyDescent="0.25">
      <c r="A157" t="s">
        <v>196</v>
      </c>
      <c r="B157" s="1">
        <v>35</v>
      </c>
      <c r="C157" s="1">
        <v>3.5</v>
      </c>
    </row>
    <row r="158" spans="1:3" x14ac:dyDescent="0.25">
      <c r="A158" t="s">
        <v>197</v>
      </c>
      <c r="B158" s="1">
        <v>40</v>
      </c>
      <c r="C158" s="1">
        <v>4</v>
      </c>
    </row>
    <row r="159" spans="1:3" x14ac:dyDescent="0.25">
      <c r="A159" t="s">
        <v>198</v>
      </c>
      <c r="B159" s="1">
        <v>45</v>
      </c>
      <c r="C159" s="1">
        <v>4.5</v>
      </c>
    </row>
    <row r="160" spans="1:3" x14ac:dyDescent="0.25">
      <c r="A160" t="s">
        <v>199</v>
      </c>
      <c r="B160" s="1">
        <v>35</v>
      </c>
      <c r="C160" s="1">
        <v>3.5</v>
      </c>
    </row>
    <row r="161" spans="1:3" x14ac:dyDescent="0.25">
      <c r="A161" t="s">
        <v>200</v>
      </c>
      <c r="B161" s="1">
        <v>60</v>
      </c>
      <c r="C161" s="1">
        <v>6</v>
      </c>
    </row>
    <row r="162" spans="1:3" x14ac:dyDescent="0.25">
      <c r="A162" t="s">
        <v>201</v>
      </c>
      <c r="B162" s="1">
        <v>15</v>
      </c>
      <c r="C162" s="1">
        <v>1.5</v>
      </c>
    </row>
    <row r="163" spans="1:3" x14ac:dyDescent="0.25">
      <c r="A163" t="s">
        <v>202</v>
      </c>
      <c r="B163" s="1">
        <v>15</v>
      </c>
      <c r="C163" s="1">
        <v>1.5</v>
      </c>
    </row>
    <row r="164" spans="1:3" x14ac:dyDescent="0.25">
      <c r="A164" t="s">
        <v>203</v>
      </c>
      <c r="B164" s="1">
        <v>70</v>
      </c>
      <c r="C164" s="1">
        <v>7</v>
      </c>
    </row>
    <row r="165" spans="1:3" x14ac:dyDescent="0.25">
      <c r="A165" t="s">
        <v>204</v>
      </c>
      <c r="B165" s="1">
        <v>35</v>
      </c>
      <c r="C165" s="1">
        <v>3.5</v>
      </c>
    </row>
    <row r="166" spans="1:3" x14ac:dyDescent="0.25">
      <c r="A166" t="s">
        <v>205</v>
      </c>
      <c r="B166" s="1">
        <v>90</v>
      </c>
      <c r="C166" s="1">
        <v>9</v>
      </c>
    </row>
    <row r="167" spans="1:3" x14ac:dyDescent="0.25">
      <c r="A167" t="s">
        <v>206</v>
      </c>
      <c r="B167" s="1">
        <v>80</v>
      </c>
      <c r="C167" s="1">
        <v>8</v>
      </c>
    </row>
    <row r="168" spans="1:3" x14ac:dyDescent="0.25">
      <c r="A168" t="s">
        <v>207</v>
      </c>
      <c r="B168" s="1">
        <v>35</v>
      </c>
      <c r="C168" s="1">
        <v>3.5</v>
      </c>
    </row>
    <row r="169" spans="1:3" x14ac:dyDescent="0.25">
      <c r="A169" t="s">
        <v>208</v>
      </c>
      <c r="B169" s="1">
        <v>95</v>
      </c>
      <c r="C169" s="1">
        <v>9.5</v>
      </c>
    </row>
    <row r="170" spans="1:3" x14ac:dyDescent="0.25">
      <c r="A170" t="s">
        <v>209</v>
      </c>
      <c r="B170" s="1">
        <v>70</v>
      </c>
      <c r="C170" s="1">
        <v>7</v>
      </c>
    </row>
    <row r="171" spans="1:3" x14ac:dyDescent="0.25">
      <c r="A171" t="s">
        <v>210</v>
      </c>
      <c r="B171" s="1">
        <v>95</v>
      </c>
      <c r="C171" s="1">
        <v>9.5</v>
      </c>
    </row>
    <row r="172" spans="1:3" x14ac:dyDescent="0.25">
      <c r="A172" t="s">
        <v>211</v>
      </c>
      <c r="B172" s="1">
        <v>85</v>
      </c>
      <c r="C172" s="1">
        <v>8.5</v>
      </c>
    </row>
    <row r="173" spans="1:3" x14ac:dyDescent="0.25">
      <c r="A173" t="s">
        <v>212</v>
      </c>
      <c r="B173" s="1">
        <v>60</v>
      </c>
      <c r="C173" s="1">
        <v>6</v>
      </c>
    </row>
    <row r="174" spans="1:3" x14ac:dyDescent="0.25">
      <c r="A174" t="s">
        <v>213</v>
      </c>
      <c r="B174" s="1">
        <v>75</v>
      </c>
      <c r="C174" s="1">
        <v>7.5</v>
      </c>
    </row>
    <row r="175" spans="1:3" x14ac:dyDescent="0.25">
      <c r="A175" t="s">
        <v>214</v>
      </c>
      <c r="B175" s="1">
        <v>60</v>
      </c>
      <c r="C175" s="1">
        <v>6</v>
      </c>
    </row>
    <row r="176" spans="1:3" x14ac:dyDescent="0.25">
      <c r="A176" t="s">
        <v>215</v>
      </c>
      <c r="B176" s="1">
        <v>40</v>
      </c>
      <c r="C176" s="1">
        <v>4</v>
      </c>
    </row>
    <row r="177" spans="1:3" x14ac:dyDescent="0.25">
      <c r="A177" t="s">
        <v>216</v>
      </c>
      <c r="B177" s="1">
        <v>35</v>
      </c>
      <c r="C177" s="1">
        <v>3.5</v>
      </c>
    </row>
    <row r="178" spans="1:3" x14ac:dyDescent="0.25">
      <c r="A178" t="s">
        <v>217</v>
      </c>
      <c r="B178" s="1">
        <v>20</v>
      </c>
      <c r="C178" s="1">
        <v>2</v>
      </c>
    </row>
    <row r="179" spans="1:3" x14ac:dyDescent="0.25">
      <c r="A179" t="s">
        <v>218</v>
      </c>
      <c r="B179" s="1">
        <v>45</v>
      </c>
      <c r="C179" s="1">
        <v>4.5</v>
      </c>
    </row>
    <row r="180" spans="1:3" x14ac:dyDescent="0.25">
      <c r="A180" t="s">
        <v>219</v>
      </c>
      <c r="B180" s="1">
        <v>62</v>
      </c>
      <c r="C180" s="1">
        <v>6.2</v>
      </c>
    </row>
    <row r="181" spans="1:3" x14ac:dyDescent="0.25">
      <c r="A181" t="s">
        <v>220</v>
      </c>
      <c r="B181" s="1">
        <v>20</v>
      </c>
      <c r="C181" s="1">
        <v>2</v>
      </c>
    </row>
    <row r="182" spans="1:3" x14ac:dyDescent="0.25">
      <c r="A182" t="s">
        <v>221</v>
      </c>
      <c r="B182" s="1">
        <v>70</v>
      </c>
      <c r="C182" s="1">
        <v>7</v>
      </c>
    </row>
    <row r="183" spans="1:3" x14ac:dyDescent="0.25">
      <c r="A183" t="s">
        <v>222</v>
      </c>
      <c r="B183" s="1">
        <v>70</v>
      </c>
      <c r="C183" s="1">
        <v>7</v>
      </c>
    </row>
    <row r="184" spans="1:3" x14ac:dyDescent="0.25">
      <c r="A184" t="s">
        <v>223</v>
      </c>
      <c r="B184" s="1">
        <v>85</v>
      </c>
      <c r="C184" s="1">
        <v>8.5</v>
      </c>
    </row>
    <row r="185" spans="1:3" x14ac:dyDescent="0.25">
      <c r="A185" t="s">
        <v>224</v>
      </c>
      <c r="B185" s="1">
        <v>75</v>
      </c>
      <c r="C185" s="1">
        <v>7.5</v>
      </c>
    </row>
    <row r="186" spans="1:3" x14ac:dyDescent="0.25">
      <c r="A186" t="s">
        <v>225</v>
      </c>
      <c r="B186" s="1">
        <v>45</v>
      </c>
      <c r="C186" s="1">
        <v>4.5</v>
      </c>
    </row>
    <row r="187" spans="1:3" x14ac:dyDescent="0.25">
      <c r="A187" t="s">
        <v>226</v>
      </c>
      <c r="B187" s="1">
        <v>50</v>
      </c>
      <c r="C187" s="1">
        <v>5</v>
      </c>
    </row>
    <row r="188" spans="1:3" x14ac:dyDescent="0.25">
      <c r="A188" t="s">
        <v>227</v>
      </c>
      <c r="B188" s="1">
        <v>70</v>
      </c>
      <c r="C188" s="1">
        <v>7</v>
      </c>
    </row>
    <row r="189" spans="1:3" x14ac:dyDescent="0.25">
      <c r="A189" t="s">
        <v>228</v>
      </c>
      <c r="B189" s="1">
        <v>50</v>
      </c>
      <c r="C189" s="1">
        <v>5</v>
      </c>
    </row>
    <row r="190" spans="1:3" x14ac:dyDescent="0.25">
      <c r="A190" t="s">
        <v>229</v>
      </c>
      <c r="B190" s="1">
        <v>60</v>
      </c>
      <c r="C190" s="1">
        <v>6</v>
      </c>
    </row>
    <row r="191" spans="1:3" x14ac:dyDescent="0.25">
      <c r="A191" t="s">
        <v>230</v>
      </c>
      <c r="B191" s="1">
        <v>60</v>
      </c>
      <c r="C191" s="1">
        <v>6</v>
      </c>
    </row>
    <row r="192" spans="1:3" x14ac:dyDescent="0.25">
      <c r="A192" t="s">
        <v>231</v>
      </c>
      <c r="B192" s="1">
        <v>55</v>
      </c>
      <c r="C192" s="1">
        <v>5.5</v>
      </c>
    </row>
    <row r="193" spans="1:3" x14ac:dyDescent="0.25">
      <c r="A193" t="s">
        <v>232</v>
      </c>
      <c r="B193" s="1">
        <v>35</v>
      </c>
      <c r="C193" s="1">
        <v>3.5</v>
      </c>
    </row>
    <row r="194" spans="1:3" x14ac:dyDescent="0.25">
      <c r="A194" t="s">
        <v>233</v>
      </c>
      <c r="B194" s="1">
        <v>85</v>
      </c>
      <c r="C194" s="1">
        <v>8.5</v>
      </c>
    </row>
    <row r="195" spans="1:3" x14ac:dyDescent="0.25">
      <c r="A195" t="s">
        <v>234</v>
      </c>
      <c r="B195" s="1">
        <v>40</v>
      </c>
      <c r="C195" s="1">
        <v>4</v>
      </c>
    </row>
    <row r="196" spans="1:3" x14ac:dyDescent="0.25">
      <c r="A196" t="s">
        <v>235</v>
      </c>
      <c r="B196" s="1">
        <v>15</v>
      </c>
      <c r="C196" s="1">
        <v>1.5</v>
      </c>
    </row>
    <row r="197" spans="1:3" x14ac:dyDescent="0.25">
      <c r="A197" t="s">
        <v>236</v>
      </c>
      <c r="B197" s="1">
        <v>30</v>
      </c>
      <c r="C197" s="1">
        <v>3</v>
      </c>
    </row>
    <row r="198" spans="1:3" x14ac:dyDescent="0.25">
      <c r="A198" t="s">
        <v>237</v>
      </c>
      <c r="B198" s="1">
        <v>40</v>
      </c>
      <c r="C198" s="1">
        <v>4</v>
      </c>
    </row>
    <row r="199" spans="1:3" x14ac:dyDescent="0.25">
      <c r="A199" t="s">
        <v>238</v>
      </c>
      <c r="B199" s="1">
        <v>35</v>
      </c>
      <c r="C199" s="1">
        <v>3.5</v>
      </c>
    </row>
    <row r="200" spans="1:3" x14ac:dyDescent="0.25">
      <c r="A200" t="s">
        <v>239</v>
      </c>
      <c r="B200" s="1">
        <v>45</v>
      </c>
      <c r="C200" s="1">
        <v>4.5</v>
      </c>
    </row>
    <row r="201" spans="1:3" x14ac:dyDescent="0.25">
      <c r="A201" t="s">
        <v>240</v>
      </c>
      <c r="B201" s="1">
        <v>45</v>
      </c>
      <c r="C201" s="1">
        <v>4.5</v>
      </c>
    </row>
    <row r="202" spans="1:3" x14ac:dyDescent="0.25">
      <c r="A202" t="s">
        <v>241</v>
      </c>
      <c r="B202" s="1">
        <v>60</v>
      </c>
      <c r="C202" s="1">
        <v>6</v>
      </c>
    </row>
    <row r="203" spans="1:3" x14ac:dyDescent="0.25">
      <c r="A203" t="s">
        <v>242</v>
      </c>
      <c r="B203" s="1">
        <v>100</v>
      </c>
      <c r="C203" s="1">
        <v>10</v>
      </c>
    </row>
    <row r="204" spans="1:3" x14ac:dyDescent="0.25">
      <c r="A204" t="s">
        <v>243</v>
      </c>
      <c r="B204" s="1">
        <v>65</v>
      </c>
      <c r="C204" s="1">
        <v>6.5</v>
      </c>
    </row>
    <row r="205" spans="1:3" x14ac:dyDescent="0.25">
      <c r="A205" t="s">
        <v>244</v>
      </c>
      <c r="B205" s="1">
        <v>55</v>
      </c>
      <c r="C205" s="1">
        <v>5.5</v>
      </c>
    </row>
    <row r="206" spans="1:3" x14ac:dyDescent="0.25">
      <c r="A206" t="s">
        <v>245</v>
      </c>
      <c r="B206" s="1">
        <v>70</v>
      </c>
      <c r="C206" s="1">
        <v>7</v>
      </c>
    </row>
    <row r="207" spans="1:3" x14ac:dyDescent="0.25">
      <c r="A207" t="s">
        <v>246</v>
      </c>
      <c r="B207" s="1">
        <v>65</v>
      </c>
      <c r="C207" s="1">
        <v>6.5</v>
      </c>
    </row>
    <row r="208" spans="1:3" x14ac:dyDescent="0.25">
      <c r="A208" t="s">
        <v>247</v>
      </c>
      <c r="B208" s="1">
        <v>40</v>
      </c>
      <c r="C208" s="1">
        <v>4</v>
      </c>
    </row>
    <row r="209" spans="1:3" x14ac:dyDescent="0.25">
      <c r="A209" t="s">
        <v>248</v>
      </c>
      <c r="B209" s="1">
        <v>40</v>
      </c>
      <c r="C209" s="1">
        <v>4</v>
      </c>
    </row>
    <row r="210" spans="1:3" x14ac:dyDescent="0.25">
      <c r="A210" t="s">
        <v>249</v>
      </c>
      <c r="B210" s="1">
        <v>70</v>
      </c>
      <c r="C210" s="1">
        <v>7</v>
      </c>
    </row>
    <row r="211" spans="1:3" x14ac:dyDescent="0.25">
      <c r="A211" t="s">
        <v>250</v>
      </c>
      <c r="B211" s="1">
        <v>50</v>
      </c>
      <c r="C211" s="1">
        <v>5</v>
      </c>
    </row>
    <row r="212" spans="1:3" x14ac:dyDescent="0.25">
      <c r="A212" t="s">
        <v>251</v>
      </c>
      <c r="B212" s="1">
        <v>55</v>
      </c>
      <c r="C212" s="1">
        <v>5.5</v>
      </c>
    </row>
    <row r="213" spans="1:3" x14ac:dyDescent="0.25">
      <c r="A213" t="s">
        <v>252</v>
      </c>
      <c r="B213" s="1">
        <v>55</v>
      </c>
      <c r="C213" s="1">
        <v>5.5</v>
      </c>
    </row>
    <row r="214" spans="1:3" x14ac:dyDescent="0.25">
      <c r="A214" t="s">
        <v>253</v>
      </c>
      <c r="B214" s="1">
        <v>70</v>
      </c>
      <c r="C214" s="1">
        <v>7</v>
      </c>
    </row>
    <row r="215" spans="1:3" x14ac:dyDescent="0.25">
      <c r="A215" t="s">
        <v>254</v>
      </c>
      <c r="B215" s="1">
        <v>15</v>
      </c>
      <c r="C215" s="1">
        <v>1.5</v>
      </c>
    </row>
    <row r="216" spans="1:3" x14ac:dyDescent="0.25">
      <c r="A216" t="s">
        <v>255</v>
      </c>
      <c r="B216" s="1">
        <v>30</v>
      </c>
      <c r="C216" s="1">
        <v>3</v>
      </c>
    </row>
    <row r="217" spans="1:3" x14ac:dyDescent="0.25">
      <c r="A217" t="s">
        <v>256</v>
      </c>
      <c r="B217" s="1">
        <v>35</v>
      </c>
      <c r="C217" s="1">
        <v>3.5</v>
      </c>
    </row>
    <row r="218" spans="1:3" x14ac:dyDescent="0.25">
      <c r="A218" t="s">
        <v>257</v>
      </c>
      <c r="B218" s="1">
        <v>50</v>
      </c>
      <c r="C218" s="1">
        <v>5</v>
      </c>
    </row>
    <row r="219" spans="1:3" x14ac:dyDescent="0.25">
      <c r="A219" t="s">
        <v>258</v>
      </c>
      <c r="B219" s="1">
        <v>5</v>
      </c>
      <c r="C219" s="1">
        <v>0.5</v>
      </c>
    </row>
    <row r="220" spans="1:3" x14ac:dyDescent="0.25">
      <c r="A220" t="s">
        <v>259</v>
      </c>
      <c r="B220" s="1">
        <v>15</v>
      </c>
      <c r="C220" s="1">
        <v>1.5</v>
      </c>
    </row>
    <row r="221" spans="1:3" x14ac:dyDescent="0.25">
      <c r="A221" t="s">
        <v>260</v>
      </c>
      <c r="B221" s="1">
        <v>35</v>
      </c>
      <c r="C221" s="1">
        <v>3.5</v>
      </c>
    </row>
    <row r="222" spans="1:3" x14ac:dyDescent="0.25">
      <c r="A222" t="s">
        <v>261</v>
      </c>
      <c r="B222" s="1">
        <v>36</v>
      </c>
      <c r="C222" s="1">
        <v>3.6</v>
      </c>
    </row>
  </sheetData>
  <conditionalFormatting sqref="N4:N51">
    <cfRule type="expression" dxfId="10" priority="3">
      <formula>AND(HOUR(NOW())&gt;HOUR($P$4),HOUR(NOW())&lt;=HOUR($Q$4))</formula>
    </cfRule>
  </conditionalFormatting>
  <conditionalFormatting sqref="M4:M51">
    <cfRule type="expression" dxfId="9" priority="2">
      <formula>HOUR(NOW())&lt;=HOUR($P$4)</formula>
    </cfRule>
  </conditionalFormatting>
  <conditionalFormatting sqref="O4:O51">
    <cfRule type="expression" dxfId="8" priority="1">
      <formula>HOUR(NOW())&gt;=HOUR($Q$4)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Saisies</vt:lpstr>
      <vt:lpstr>juillet</vt:lpstr>
      <vt:lpstr>Feuil1</vt:lpstr>
      <vt:lpstr>juin</vt:lpstr>
      <vt:lpstr>mai</vt:lpstr>
      <vt:lpstr>avril</vt:lpstr>
      <vt:lpstr>janvier</vt:lpstr>
      <vt:lpstr>février</vt:lpstr>
      <vt:lpstr>mars</vt:lpstr>
      <vt:lpstr>MoisVierge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2025-06-13T05:29:25Z</cp:lastPrinted>
  <dcterms:created xsi:type="dcterms:W3CDTF">2023-11-07T18:24:13Z</dcterms:created>
  <dcterms:modified xsi:type="dcterms:W3CDTF">2025-07-28T06:26:13Z</dcterms:modified>
</cp:coreProperties>
</file>