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drawings/drawing2.xml" ContentType="application/vnd.openxmlformats-officedocument.drawing+xml"/>
  <Override PartName="/xl/ctrlProps/ctrlProp2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32" codeName="{372AB895-14C1-FC20-EB20-F1B4BCFD95A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Base documentaire\Clausen Michel\Glycemie\"/>
    </mc:Choice>
  </mc:AlternateContent>
  <xr:revisionPtr revIDLastSave="0" documentId="13_ncr:1_{721D091F-550E-4558-9FD7-6EDB2AFFC387}" xr6:coauthVersionLast="47" xr6:coauthVersionMax="47" xr10:uidLastSave="{00000000-0000-0000-0000-000000000000}"/>
  <bookViews>
    <workbookView xWindow="-120" yWindow="-120" windowWidth="29040" windowHeight="17520" xr2:uid="{00000000-000D-0000-FFFF-FFFF00000000}"/>
  </bookViews>
  <sheets>
    <sheet name="Saisies" sheetId="1" r:id="rId1"/>
    <sheet name="Feuil1" sheetId="19" r:id="rId2"/>
    <sheet name="janvier" sheetId="10" r:id="rId3"/>
    <sheet name="février" sheetId="13" r:id="rId4"/>
    <sheet name="mars" sheetId="20" r:id="rId5"/>
    <sheet name="MoisVierge" sheetId="18" r:id="rId6"/>
    <sheet name="Tabelle" sheetId="15" r:id="rId7"/>
    <sheet name="Data" sheetId="14" r:id="rId8"/>
  </sheets>
  <functionGroups builtInGroupCount="19"/>
  <definedNames>
    <definedName name="Jour">Saisies!$C$4</definedName>
    <definedName name="RaZ">Saisies!$H$10</definedName>
    <definedName name="test">Saisies!$G$10</definedName>
    <definedName name="Total">Saisies!$G$10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10" i="1" l="1"/>
  <c r="G4" i="20"/>
  <c r="L4" i="20"/>
  <c r="Q4" i="20"/>
  <c r="G5" i="20"/>
  <c r="L5" i="20"/>
  <c r="Q5" i="20"/>
  <c r="G6" i="20"/>
  <c r="L6" i="20"/>
  <c r="Q6" i="20"/>
  <c r="G7" i="20"/>
  <c r="L7" i="20"/>
  <c r="Q7" i="20"/>
  <c r="G8" i="20"/>
  <c r="L8" i="20"/>
  <c r="Q8" i="20"/>
  <c r="G9" i="20"/>
  <c r="L9" i="20"/>
  <c r="Q9" i="20"/>
  <c r="G10" i="20"/>
  <c r="L10" i="20"/>
  <c r="Q10" i="20"/>
  <c r="G11" i="20"/>
  <c r="L11" i="20"/>
  <c r="Q11" i="20"/>
  <c r="G12" i="20"/>
  <c r="L12" i="20"/>
  <c r="Q12" i="20"/>
  <c r="G13" i="20"/>
  <c r="L13" i="20"/>
  <c r="Q13" i="20"/>
  <c r="G14" i="20"/>
  <c r="L14" i="20"/>
  <c r="Q14" i="20"/>
  <c r="G15" i="20"/>
  <c r="L15" i="20"/>
  <c r="Q15" i="20"/>
  <c r="G16" i="20"/>
  <c r="L16" i="20"/>
  <c r="Q16" i="20"/>
  <c r="G17" i="20"/>
  <c r="L17" i="20"/>
  <c r="Q17" i="20"/>
  <c r="G18" i="20"/>
  <c r="L18" i="20"/>
  <c r="Q18" i="20"/>
  <c r="G19" i="20"/>
  <c r="L19" i="20"/>
  <c r="Q19" i="20"/>
  <c r="G20" i="20"/>
  <c r="L20" i="20"/>
  <c r="Q20" i="20"/>
  <c r="G21" i="20"/>
  <c r="L21" i="20"/>
  <c r="Q21" i="20"/>
  <c r="G22" i="20"/>
  <c r="L22" i="20"/>
  <c r="Q22" i="20"/>
  <c r="G23" i="20"/>
  <c r="L23" i="20"/>
  <c r="Q23" i="20"/>
  <c r="G24" i="20"/>
  <c r="L24" i="20"/>
  <c r="Q24" i="20"/>
  <c r="G25" i="20"/>
  <c r="L25" i="20"/>
  <c r="Q25" i="20"/>
  <c r="G26" i="20"/>
  <c r="L26" i="20"/>
  <c r="Q26" i="20"/>
  <c r="G27" i="20"/>
  <c r="L27" i="20"/>
  <c r="Q27" i="20"/>
  <c r="G28" i="20"/>
  <c r="L28" i="20"/>
  <c r="Q28" i="20"/>
  <c r="G29" i="20"/>
  <c r="L29" i="20"/>
  <c r="Q29" i="20"/>
  <c r="G30" i="20"/>
  <c r="L30" i="20"/>
  <c r="Q30" i="20"/>
  <c r="G31" i="20"/>
  <c r="L31" i="20"/>
  <c r="Q31" i="20"/>
  <c r="G32" i="20"/>
  <c r="L32" i="20"/>
  <c r="Q32" i="20"/>
  <c r="G33" i="20"/>
  <c r="L33" i="20"/>
  <c r="Q33" i="20"/>
  <c r="Q3" i="20"/>
  <c r="L3" i="20"/>
  <c r="G3" i="20"/>
  <c r="G30" i="13"/>
  <c r="Q33" i="18"/>
  <c r="L33" i="18"/>
  <c r="G33" i="18"/>
  <c r="Q32" i="18"/>
  <c r="L32" i="18"/>
  <c r="G32" i="18"/>
  <c r="Q31" i="18"/>
  <c r="L31" i="18"/>
  <c r="G31" i="18"/>
  <c r="Q30" i="18"/>
  <c r="L30" i="18"/>
  <c r="G30" i="18"/>
  <c r="Q29" i="18"/>
  <c r="L29" i="18"/>
  <c r="G29" i="18"/>
  <c r="Q28" i="18"/>
  <c r="L28" i="18"/>
  <c r="G28" i="18"/>
  <c r="Q27" i="18"/>
  <c r="L27" i="18"/>
  <c r="G27" i="18"/>
  <c r="Q26" i="18"/>
  <c r="L26" i="18"/>
  <c r="G26" i="18"/>
  <c r="Q25" i="18"/>
  <c r="L25" i="18"/>
  <c r="G25" i="18"/>
  <c r="Q24" i="18"/>
  <c r="L24" i="18"/>
  <c r="G24" i="18"/>
  <c r="Q23" i="18"/>
  <c r="L23" i="18"/>
  <c r="G23" i="18"/>
  <c r="Q22" i="18"/>
  <c r="L22" i="18"/>
  <c r="G22" i="18"/>
  <c r="Q21" i="18"/>
  <c r="L21" i="18"/>
  <c r="G21" i="18"/>
  <c r="Q20" i="18"/>
  <c r="L20" i="18"/>
  <c r="G20" i="18"/>
  <c r="Q19" i="18"/>
  <c r="L19" i="18"/>
  <c r="G19" i="18"/>
  <c r="Q18" i="18"/>
  <c r="L18" i="18"/>
  <c r="G18" i="18"/>
  <c r="Q17" i="18"/>
  <c r="L17" i="18"/>
  <c r="G17" i="18"/>
  <c r="Q16" i="18"/>
  <c r="G16" i="18"/>
  <c r="Q15" i="18"/>
  <c r="L15" i="18"/>
  <c r="G15" i="18"/>
  <c r="Q14" i="18"/>
  <c r="L14" i="18"/>
  <c r="G14" i="18"/>
  <c r="Q13" i="18"/>
  <c r="L13" i="18"/>
  <c r="G13" i="18"/>
  <c r="Q12" i="18"/>
  <c r="L12" i="18"/>
  <c r="G12" i="18"/>
  <c r="Q11" i="18"/>
  <c r="L11" i="18"/>
  <c r="G11" i="18"/>
  <c r="Q10" i="18"/>
  <c r="L10" i="18"/>
  <c r="G10" i="18"/>
  <c r="Q9" i="18"/>
  <c r="L9" i="18"/>
  <c r="G9" i="18"/>
  <c r="Q8" i="18"/>
  <c r="L8" i="18"/>
  <c r="G8" i="18"/>
  <c r="Q7" i="18"/>
  <c r="L7" i="18"/>
  <c r="G7" i="18"/>
  <c r="Q6" i="18"/>
  <c r="L6" i="18"/>
  <c r="G6" i="18"/>
  <c r="Q5" i="18"/>
  <c r="L5" i="18"/>
  <c r="G5" i="18"/>
  <c r="Q4" i="18"/>
  <c r="L4" i="18"/>
  <c r="G4" i="18"/>
  <c r="Q3" i="18"/>
  <c r="L3" i="18"/>
  <c r="G3" i="18"/>
  <c r="P27" i="1"/>
  <c r="Q8" i="13"/>
  <c r="P25" i="1"/>
  <c r="Q4" i="13"/>
  <c r="L4" i="13"/>
  <c r="G4" i="13"/>
  <c r="P8" i="1"/>
  <c r="P9" i="1"/>
  <c r="P11" i="1"/>
  <c r="P14" i="1"/>
  <c r="P15" i="1"/>
  <c r="P17" i="1"/>
  <c r="P18" i="1"/>
  <c r="P20" i="1"/>
  <c r="P22" i="1"/>
  <c r="P23" i="1"/>
  <c r="P24" i="1"/>
  <c r="P19" i="1"/>
  <c r="P12" i="1"/>
  <c r="P26" i="1"/>
  <c r="P16" i="1"/>
  <c r="P6" i="1"/>
  <c r="P21" i="1"/>
  <c r="P13" i="1"/>
  <c r="P7" i="1"/>
  <c r="A2" i="15"/>
  <c r="G5" i="13"/>
  <c r="L5" i="13"/>
  <c r="Q5" i="13"/>
  <c r="G6" i="13"/>
  <c r="G7" i="13"/>
  <c r="L7" i="13"/>
  <c r="Q7" i="13"/>
  <c r="G8" i="13"/>
  <c r="L8" i="13"/>
  <c r="G9" i="13"/>
  <c r="L9" i="13"/>
  <c r="Q9" i="13"/>
  <c r="G10" i="13"/>
  <c r="L10" i="13"/>
  <c r="Q10" i="13"/>
  <c r="G11" i="13"/>
  <c r="L11" i="13"/>
  <c r="Q11" i="13"/>
  <c r="G12" i="13"/>
  <c r="L12" i="13"/>
  <c r="Q12" i="13"/>
  <c r="G13" i="13"/>
  <c r="L13" i="13"/>
  <c r="Q13" i="13"/>
  <c r="G14" i="13"/>
  <c r="L14" i="13"/>
  <c r="Q14" i="13"/>
  <c r="G15" i="13"/>
  <c r="L15" i="13"/>
  <c r="Q15" i="13"/>
  <c r="G17" i="13"/>
  <c r="L17" i="13"/>
  <c r="Q17" i="13"/>
  <c r="G18" i="13"/>
  <c r="L18" i="13"/>
  <c r="Q18" i="13"/>
  <c r="G19" i="13"/>
  <c r="L19" i="13"/>
  <c r="Q19" i="13"/>
  <c r="G20" i="13"/>
  <c r="L20" i="13"/>
  <c r="Q20" i="13"/>
  <c r="G21" i="13"/>
  <c r="L21" i="13"/>
  <c r="Q21" i="13"/>
  <c r="G22" i="13"/>
  <c r="L22" i="13"/>
  <c r="Q22" i="13"/>
  <c r="G23" i="13"/>
  <c r="L23" i="13"/>
  <c r="Q23" i="13"/>
  <c r="G24" i="13"/>
  <c r="L24" i="13"/>
  <c r="Q24" i="13"/>
  <c r="G25" i="13"/>
  <c r="L25" i="13"/>
  <c r="Q25" i="13"/>
  <c r="G26" i="13"/>
  <c r="L26" i="13"/>
  <c r="Q26" i="13"/>
  <c r="G27" i="13"/>
  <c r="L27" i="13"/>
  <c r="Q27" i="13"/>
  <c r="G28" i="13"/>
  <c r="L28" i="13"/>
  <c r="Q28" i="13"/>
  <c r="G29" i="13"/>
  <c r="L29" i="13"/>
  <c r="Q29" i="13"/>
  <c r="L30" i="13"/>
  <c r="Q30" i="13"/>
  <c r="Q3" i="13"/>
  <c r="L3" i="13"/>
  <c r="G3" i="13"/>
  <c r="Q29" i="10"/>
  <c r="L29" i="10"/>
  <c r="G29" i="10"/>
  <c r="Q21" i="10"/>
  <c r="L21" i="10"/>
  <c r="G21" i="10"/>
  <c r="G4" i="10"/>
  <c r="L4" i="10"/>
  <c r="Q4" i="10"/>
  <c r="G5" i="10"/>
  <c r="L5" i="10"/>
  <c r="Q5" i="10"/>
  <c r="G6" i="10"/>
  <c r="L6" i="10"/>
  <c r="Q6" i="10"/>
  <c r="G7" i="10"/>
  <c r="L7" i="10"/>
  <c r="Q7" i="10"/>
  <c r="G8" i="10"/>
  <c r="L8" i="10"/>
  <c r="Q8" i="10"/>
  <c r="G9" i="10"/>
  <c r="L9" i="10"/>
  <c r="Q9" i="10"/>
  <c r="G10" i="10"/>
  <c r="L10" i="10"/>
  <c r="Q10" i="10"/>
  <c r="G11" i="10"/>
  <c r="L11" i="10"/>
  <c r="Q11" i="10"/>
  <c r="G12" i="10"/>
  <c r="L12" i="10"/>
  <c r="Q12" i="10"/>
  <c r="G13" i="10"/>
  <c r="L13" i="10"/>
  <c r="Q13" i="10"/>
  <c r="G14" i="10"/>
  <c r="L14" i="10"/>
  <c r="Q14" i="10"/>
  <c r="G15" i="10"/>
  <c r="L15" i="10"/>
  <c r="Q15" i="10"/>
  <c r="G16" i="10"/>
  <c r="L16" i="10"/>
  <c r="Q16" i="10"/>
  <c r="G17" i="10"/>
  <c r="L17" i="10"/>
  <c r="Q17" i="10"/>
  <c r="G18" i="10"/>
  <c r="L18" i="10"/>
  <c r="Q18" i="10"/>
  <c r="G19" i="10"/>
  <c r="L19" i="10"/>
  <c r="Q19" i="10"/>
  <c r="G20" i="10"/>
  <c r="L20" i="10"/>
  <c r="Q20" i="10"/>
  <c r="G22" i="10"/>
  <c r="L22" i="10"/>
  <c r="Q22" i="10"/>
  <c r="G23" i="10"/>
  <c r="L23" i="10"/>
  <c r="Q23" i="10"/>
  <c r="G24" i="10"/>
  <c r="L24" i="10"/>
  <c r="Q24" i="10"/>
  <c r="G25" i="10"/>
  <c r="L25" i="10"/>
  <c r="Q25" i="10"/>
  <c r="G26" i="10"/>
  <c r="L26" i="10"/>
  <c r="Q26" i="10"/>
  <c r="L27" i="10"/>
  <c r="Q27" i="10"/>
  <c r="G28" i="10"/>
  <c r="L28" i="10"/>
  <c r="Q28" i="10"/>
  <c r="G30" i="10"/>
  <c r="L30" i="10"/>
  <c r="Q30" i="10"/>
  <c r="G31" i="10"/>
  <c r="L31" i="10"/>
  <c r="Q31" i="10"/>
  <c r="G32" i="10"/>
  <c r="L32" i="10"/>
  <c r="Q32" i="10"/>
  <c r="G33" i="10"/>
  <c r="L33" i="10"/>
  <c r="Q33" i="10"/>
  <c r="Q3" i="10"/>
  <c r="L3" i="10"/>
  <c r="G3" i="10"/>
  <c r="C4" i="1"/>
  <c r="F7" i="1"/>
  <c r="D5" i="15"/>
  <c r="F6" i="1"/>
  <c r="D6" i="15"/>
  <c r="F8" i="1"/>
  <c r="D4" i="15"/>
  <c r="H8" i="1" l="1"/>
  <c r="F6" i="15"/>
  <c r="F4" i="15"/>
  <c r="F5" i="15"/>
  <c r="H7" i="1"/>
  <c r="H6" i="1"/>
</calcChain>
</file>

<file path=xl/sharedStrings.xml><?xml version="1.0" encoding="utf-8"?>
<sst xmlns="http://schemas.openxmlformats.org/spreadsheetml/2006/main" count="506" uniqueCount="396">
  <si>
    <t>Menu</t>
  </si>
  <si>
    <t>Total</t>
  </si>
  <si>
    <t>Heures</t>
  </si>
  <si>
    <t>G7</t>
  </si>
  <si>
    <t>Repas</t>
  </si>
  <si>
    <t>Avant</t>
  </si>
  <si>
    <t xml:space="preserve"> </t>
  </si>
  <si>
    <t>Midi</t>
  </si>
  <si>
    <t>Soir</t>
  </si>
  <si>
    <t>Matin</t>
  </si>
  <si>
    <t xml:space="preserve">  </t>
  </si>
  <si>
    <t>Repas de midi</t>
  </si>
  <si>
    <t>Repas du soir</t>
  </si>
  <si>
    <t>09:00</t>
  </si>
  <si>
    <t>14:00</t>
  </si>
  <si>
    <t>19:00</t>
  </si>
  <si>
    <t>Jour</t>
  </si>
  <si>
    <t>Retour Saisie</t>
  </si>
  <si>
    <t>Poids</t>
  </si>
  <si>
    <t>Commentaires</t>
  </si>
  <si>
    <t>Emincé au curry</t>
  </si>
  <si>
    <t>Sandwisch</t>
  </si>
  <si>
    <t>Emincé au curry pomme</t>
  </si>
  <si>
    <t>Lasagnes pomme</t>
  </si>
  <si>
    <t>Fois gras bourguignonne fromages vacherin glacé</t>
  </si>
  <si>
    <t>Fromage pomme de terre pomme</t>
  </si>
  <si>
    <t>soupe aux légumes pomme</t>
  </si>
  <si>
    <t>Rognons a la moutardecrème dessert banane</t>
  </si>
  <si>
    <t>Tournedos aux morille pomme au four</t>
  </si>
  <si>
    <t>Gaby Dayer</t>
  </si>
  <si>
    <t>Saucisse de veau salade pomme de terre pomme</t>
  </si>
  <si>
    <t>Polenta au Gorgonzola</t>
  </si>
  <si>
    <t>Salade pizza boule de glace</t>
  </si>
  <si>
    <t>PG conthey</t>
  </si>
  <si>
    <t>Ragout de Bœuf carottes Purée compote pruneaux</t>
  </si>
  <si>
    <t>Entrecote café de paris boule de glace</t>
  </si>
  <si>
    <t>InvestiSion  505 Sion  (3)</t>
  </si>
  <si>
    <t>Gateau aux fromages compote pruneaux</t>
  </si>
  <si>
    <t>Poulet risotto salade</t>
  </si>
  <si>
    <t>Papet Vaudois</t>
  </si>
  <si>
    <t>Nicolas et les filles</t>
  </si>
  <si>
    <t>Poisson choux fleur pomme vapeur glace</t>
  </si>
  <si>
    <t>Museau de bœuf</t>
  </si>
  <si>
    <t>Museau de bœuf reste de lasagnes yogourt</t>
  </si>
  <si>
    <t>Françoise</t>
  </si>
  <si>
    <t>Airelle rouae. canneberae</t>
  </si>
  <si>
    <t xml:space="preserve">Ananas (boîle)                                                                </t>
  </si>
  <si>
    <t>Ananas (fruit fraisl</t>
  </si>
  <si>
    <t>Artichaut</t>
  </si>
  <si>
    <t>Asoemel</t>
  </si>
  <si>
    <t>Auberainei</t>
  </si>
  <si>
    <t>Avocat</t>
  </si>
  <si>
    <t>Avoine</t>
  </si>
  <si>
    <t>Banane (verte)</t>
  </si>
  <si>
    <t>Banane plantain (crue</t>
  </si>
  <si>
    <t xml:space="preserve">Bananes (mûre)                                                              </t>
  </si>
  <si>
    <t>Baouette                                                                               70</t>
  </si>
  <si>
    <t>Barre énergétiaue de céréale (sans sucre)</t>
  </si>
  <si>
    <t>Barres chocolatées (sucrées)</t>
  </si>
  <si>
    <t>Betterave (cuite)</t>
  </si>
  <si>
    <t>Betterave Icruel</t>
  </si>
  <si>
    <t>Beurre de cacahuète /sans sucre aioutél</t>
  </si>
  <si>
    <t>Biére</t>
  </si>
  <si>
    <t xml:space="preserve">Biscottes                                                                           </t>
  </si>
  <si>
    <t xml:space="preserve">Biscuit                                                                             </t>
  </si>
  <si>
    <t>Biscuits (farine complète; sans sucrel</t>
  </si>
  <si>
    <t>Biscuits sablés (farine. beurre. sucre)</t>
  </si>
  <si>
    <t>Blé (farine intéarale)</t>
  </si>
  <si>
    <t>Blé (type Eblvl</t>
  </si>
  <si>
    <t xml:space="preserve">Bouillie de farine                                                         </t>
  </si>
  <si>
    <t>Boulaour. bulaur (blé. cuit)</t>
  </si>
  <si>
    <t xml:space="preserve">Brioche                                                                               </t>
  </si>
  <si>
    <t>Brocolil</t>
  </si>
  <si>
    <t>Cacao en ooudre (sans sucre)</t>
  </si>
  <si>
    <t xml:space="preserve">Carottes (cuites)                                                           </t>
  </si>
  <si>
    <t>Cassoulet</t>
  </si>
  <si>
    <t>Céleri branches</t>
  </si>
  <si>
    <t>Céleri rave (cru. Rémoulade)</t>
  </si>
  <si>
    <t xml:space="preserve">Céleri rave (cuit)                                                                </t>
  </si>
  <si>
    <t>Céréales comolètes /sans sucre)</t>
  </si>
  <si>
    <t>Céréales oermées Inermes de blé  de soia...l</t>
  </si>
  <si>
    <t xml:space="preserve">Céréales raffinées sucrées                                             </t>
  </si>
  <si>
    <t>Cerises!</t>
  </si>
  <si>
    <t>Chamoianonl</t>
  </si>
  <si>
    <t xml:space="preserve">Châtaigne, marron                                                      </t>
  </si>
  <si>
    <t>Chavotte, christophine lourée de)</t>
  </si>
  <si>
    <t>Chips                                                                                    70</t>
  </si>
  <si>
    <t>Chocolat noir 70%</t>
  </si>
  <si>
    <t>Chocolat noir 85%</t>
  </si>
  <si>
    <t>Choux  choucroute. chou-fleur. choux de bruxellei</t>
  </si>
  <si>
    <t>Cidre brut</t>
  </si>
  <si>
    <t xml:space="preserve">Clémentines </t>
  </si>
  <si>
    <t>Cœur de oalmie</t>
  </si>
  <si>
    <t>Comichon</t>
  </si>
  <si>
    <t>Concombre/</t>
  </si>
  <si>
    <t xml:space="preserve">Confiture et marmelade (sucrée)                                    </t>
  </si>
  <si>
    <t>Confiture ou marmelade (sans sucre)</t>
  </si>
  <si>
    <t>Corn Flakes, flocons de mais                                             85</t>
  </si>
  <si>
    <t>Courgettes</t>
  </si>
  <si>
    <t xml:space="preserve">Couroes (diverses)                                                       </t>
  </si>
  <si>
    <t>Couscous intéaral  semoule intearale</t>
  </si>
  <si>
    <t>Couscous/sémoule complète</t>
  </si>
  <si>
    <t xml:space="preserve">Créme glacée classique (sucrée)                                  </t>
  </si>
  <si>
    <t xml:space="preserve">Croissant                                                                             </t>
  </si>
  <si>
    <t>Crustacés (homard. crabe. lanaoustel</t>
  </si>
  <si>
    <t>Dattes                                                                                   70</t>
  </si>
  <si>
    <t>Doughnuts                                                                            75</t>
  </si>
  <si>
    <t>Echalot</t>
  </si>
  <si>
    <t>En,,autre tnain intPnral\</t>
  </si>
  <si>
    <t>Endives!</t>
  </si>
  <si>
    <t>Eoeautre (farine intéorale ancienne)</t>
  </si>
  <si>
    <t>Eoinards!</t>
  </si>
  <si>
    <t>Epices 1Doivre. persil. basilic  oriaan. carvi. cannelle!</t>
  </si>
  <si>
    <t xml:space="preserve">Farine compléte                                                          </t>
  </si>
  <si>
    <t>Farine de auinoa</t>
  </si>
  <si>
    <t xml:space="preserve">Farine de blé blanche                                                   </t>
  </si>
  <si>
    <t>Farine de kamut (intéarale)</t>
  </si>
  <si>
    <t xml:space="preserve">Farine de maïs                                                             </t>
  </si>
  <si>
    <t>Farine de riz                                                                         95</t>
  </si>
  <si>
    <t xml:space="preserve">Fécule de pomme de terre (amidon)                              </t>
  </si>
  <si>
    <t xml:space="preserve">Féve (cuites)                                                                       </t>
  </si>
  <si>
    <t>Fèves (crues)</t>
  </si>
  <si>
    <t>Fiaues sèches</t>
  </si>
  <si>
    <t>Finue. fioue de barbarie (fraicheY</t>
  </si>
  <si>
    <t>Flaaeolets!</t>
  </si>
  <si>
    <t>Flocons d"avoine (non cuiteJ</t>
  </si>
  <si>
    <t>Fromaoe blanc sans suer</t>
  </si>
  <si>
    <t>Fructos</t>
  </si>
  <si>
    <t>Fruits oléagineux</t>
  </si>
  <si>
    <t>Fruits rouges frais sans sucre</t>
  </si>
  <si>
    <t>Gaufre au sucre                                                                   75</t>
  </si>
  <si>
    <t>Gelée de coina /sans sucre</t>
  </si>
  <si>
    <t xml:space="preserve">Gelée de coino (sucrée)                                                    </t>
  </si>
  <si>
    <t>Glucose</t>
  </si>
  <si>
    <t xml:space="preserve">Gnocchi                                                                                </t>
  </si>
  <si>
    <t>Haricot coco, haricot mange-tout, coco plat, cocos,</t>
  </si>
  <si>
    <t xml:space="preserve">Haricots blancs, noirs ou rouges </t>
  </si>
  <si>
    <t>Haricots rouaes (boite)</t>
  </si>
  <si>
    <t xml:space="preserve">Haricots verts </t>
  </si>
  <si>
    <t>Jus  de manaue</t>
  </si>
  <si>
    <t>Jus  d'oranae /sans sucre et oressé)</t>
  </si>
  <si>
    <t>Jus d"airelle rouJe/ canneberge (sans sucre)</t>
  </si>
  <si>
    <t>Jus d'ananas (sans sucre)</t>
  </si>
  <si>
    <t>Jus de  carottes</t>
  </si>
  <si>
    <t xml:space="preserve">Jus de citron (sans sucre) </t>
  </si>
  <si>
    <t>Jus de pomme (sans sucre</t>
  </si>
  <si>
    <t>Jus de raisin (sans sucre)</t>
  </si>
  <si>
    <t xml:space="preserve">Jus de tomate </t>
  </si>
  <si>
    <t>Kaki</t>
  </si>
  <si>
    <t>Ketchup</t>
  </si>
  <si>
    <t>Kiwi</t>
  </si>
  <si>
    <t>Lactose</t>
  </si>
  <si>
    <t>Lait (écrémé ou non)</t>
  </si>
  <si>
    <t xml:space="preserve">Lait de soia </t>
  </si>
  <si>
    <t>Lasaones                                                                             75</t>
  </si>
  <si>
    <t xml:space="preserve">Lentilles </t>
  </si>
  <si>
    <t>Litchi (fruit frais)</t>
  </si>
  <si>
    <t>Macaronis (blé dur}</t>
  </si>
  <si>
    <t xml:space="preserve">Maïs ancestral (indien) </t>
  </si>
  <si>
    <t xml:space="preserve">Maizena (amidon de maïs)                                             </t>
  </si>
  <si>
    <t>Manaue (fruit fraisl</t>
  </si>
  <si>
    <t xml:space="preserve">Mandarines </t>
  </si>
  <si>
    <t xml:space="preserve">Mayonnaise (industrielle, sucrée)                                     </t>
  </si>
  <si>
    <t xml:space="preserve">Melon                                                                                   </t>
  </si>
  <si>
    <t>Miel                                                                                       60</t>
  </si>
  <si>
    <t xml:space="preserve">Moutarde </t>
  </si>
  <si>
    <t>Moutarde (avec sucre ajouté}</t>
  </si>
  <si>
    <t>Muesli (avec sucre, miel)</t>
  </si>
  <si>
    <t>Muesli (sans sucre}</t>
  </si>
  <si>
    <t xml:space="preserve">Navet (cru) </t>
  </si>
  <si>
    <t xml:space="preserve">Navet (cuit)                                                                        </t>
  </si>
  <si>
    <t>Nectarines (blancs ou iaunes· fruit frais)</t>
  </si>
  <si>
    <t>Noix de coco</t>
  </si>
  <si>
    <t xml:space="preserve">Nouilles                                                                        </t>
  </si>
  <si>
    <t xml:space="preserve">Nouilles/vermicelle chinois (riz)                                       </t>
  </si>
  <si>
    <t xml:space="preserve">Oignons </t>
  </si>
  <si>
    <t xml:space="preserve">Olives </t>
  </si>
  <si>
    <t>Oranaes (fruit frais)</t>
  </si>
  <si>
    <t>Pain 100% intéaral au levain pur</t>
  </si>
  <si>
    <t>Pain arillé  farine intéarale sans sucre</t>
  </si>
  <si>
    <t>Pain au auinoa (environ 65 % de auinoa)</t>
  </si>
  <si>
    <t xml:space="preserve">Pain au chocolat ou au lait                                               </t>
  </si>
  <si>
    <t xml:space="preserve">Pain azyme                                                                     </t>
  </si>
  <si>
    <t>Pain azyme (farine intégrale}</t>
  </si>
  <si>
    <t xml:space="preserve">Pain bis (au levain), au seigle, complet                          </t>
  </si>
  <si>
    <t xml:space="preserve">Pain blanc                                                                       </t>
  </si>
  <si>
    <t>Pain de Kamut</t>
  </si>
  <si>
    <t xml:space="preserve">Pain de mie ou hamburger                                             </t>
  </si>
  <si>
    <t xml:space="preserve">Pain Esséne (de céréales germées) </t>
  </si>
  <si>
    <t xml:space="preserve">Pamplemousse (fruit frais) </t>
  </si>
  <si>
    <t>Papaye (fruit frais)</t>
  </si>
  <si>
    <t xml:space="preserve">Pastèque                                                                        </t>
  </si>
  <si>
    <t>Patates douces</t>
  </si>
  <si>
    <t>Pâte à tartiner</t>
  </si>
  <si>
    <t>Pâtes comolétes (blé entier)</t>
  </si>
  <si>
    <t>Pâtes intégrales, al dente</t>
  </si>
  <si>
    <t>Pêches (boite, au sirop}</t>
  </si>
  <si>
    <t xml:space="preserve">Pêches (fruit frais) </t>
  </si>
  <si>
    <t>Peoino  nnire-melon</t>
  </si>
  <si>
    <t>Petits pois (boîte)</t>
  </si>
  <si>
    <t>Petits pois (frais), pois chiches, fafanel</t>
  </si>
  <si>
    <t xml:space="preserve">Pizza                                                                              </t>
  </si>
  <si>
    <t xml:space="preserve">Poireaux </t>
  </si>
  <si>
    <t xml:space="preserve">Poivrons </t>
  </si>
  <si>
    <t xml:space="preserve">Polenta, semoule de maïs                                                </t>
  </si>
  <si>
    <t xml:space="preserve">Pomme (compote) </t>
  </si>
  <si>
    <t xml:space="preserve">Pomme de terre en flocons (instantanèe)                  </t>
  </si>
  <si>
    <t xml:space="preserve">Pomme de terre en purèe                                              </t>
  </si>
  <si>
    <t xml:space="preserve">Pomme, poire (fruit frais) </t>
  </si>
  <si>
    <t xml:space="preserve">Pommes de terre au four                                                  </t>
  </si>
  <si>
    <t xml:space="preserve">Pommes de terre cuits à l'eau/vapeur                             </t>
  </si>
  <si>
    <t xml:space="preserve">Pommes de terre frites                                                     </t>
  </si>
  <si>
    <t xml:space="preserve">Pop corn (sans sucre)                                                        </t>
  </si>
  <si>
    <t xml:space="preserve">Porridge, bouillie de flocons d'avoine                             </t>
  </si>
  <si>
    <t xml:space="preserve">Potiron                                                                                  </t>
  </si>
  <si>
    <t xml:space="preserve">Poudre chocolatèe (sucrèe)                                           </t>
  </si>
  <si>
    <t>Pruneaux</t>
  </si>
  <si>
    <t xml:space="preserve">Prunes /fruit frais) </t>
  </si>
  <si>
    <t xml:space="preserve">Radis </t>
  </si>
  <si>
    <t>Raisin  fruit frais)</t>
  </si>
  <si>
    <t xml:space="preserve">Raisins secs                                                                        </t>
  </si>
  <si>
    <t xml:space="preserve">Ratatouille </t>
  </si>
  <si>
    <t xml:space="preserve">Raviolis                                                                           </t>
  </si>
  <si>
    <t xml:space="preserve">Risotto                                                                                </t>
  </si>
  <si>
    <t xml:space="preserve">Riz a cuisson rapide (prècuit)                                        </t>
  </si>
  <si>
    <t xml:space="preserve">Riz au lait (sucrè)                                                               </t>
  </si>
  <si>
    <t>Riz basmati complet</t>
  </si>
  <si>
    <t>Riz basmati lona</t>
  </si>
  <si>
    <t xml:space="preserve">Riz blanc standard                                                           </t>
  </si>
  <si>
    <t>Riz comolet brun</t>
  </si>
  <si>
    <t xml:space="preserve">Riz de Camargue                                                          </t>
  </si>
  <si>
    <t xml:space="preserve">Riz long, riz parfumè (jasmin)                                  </t>
  </si>
  <si>
    <t>Riz rouge</t>
  </si>
  <si>
    <t xml:space="preserve">Riz sauvage </t>
  </si>
  <si>
    <t xml:space="preserve">Riz soufflè, galettes de riz                                                 </t>
  </si>
  <si>
    <t>Sablé (farine intégrale. sans sucre}</t>
  </si>
  <si>
    <t xml:space="preserve">Salade (laitue, scarole, frisée, mâche, etc.) </t>
  </si>
  <si>
    <t xml:space="preserve">Salsifis </t>
  </si>
  <si>
    <t>Sarrasin  blé noir /intéaral· farine ou oain)</t>
  </si>
  <si>
    <t xml:space="preserve">Sauce tomate coul is de tomate (sans sucre) </t>
  </si>
  <si>
    <t>Sauce tomate, coulis de tomate (avec sucre)</t>
  </si>
  <si>
    <t>Seiale intéaral; farine ou pain)</t>
  </si>
  <si>
    <t xml:space="preserve">Sèmoule, couscous                                                             </t>
  </si>
  <si>
    <t>Sirop de glucose, de blè, de riz</t>
  </si>
  <si>
    <t xml:space="preserve">Sirop d'èrable                                                                     </t>
  </si>
  <si>
    <t>Soaahettis blancs bien cuits</t>
  </si>
  <si>
    <t xml:space="preserve">Sodas                                                                             </t>
  </si>
  <si>
    <t xml:space="preserve">Sorbet (sucrè)                                                                 </t>
  </si>
  <si>
    <t>Sorbet sans sucre)</t>
  </si>
  <si>
    <t>Spaghettis al dente (cuits 5 minutes)</t>
  </si>
  <si>
    <t xml:space="preserve">Sucre blanc (saccharose), roux, complet, intègral)          </t>
  </si>
  <si>
    <t>Surimi</t>
  </si>
  <si>
    <t>Sushi</t>
  </si>
  <si>
    <t>Taaliatelles (bien cuitesl</t>
  </si>
  <si>
    <t xml:space="preserve">Tacos                                                                                   </t>
  </si>
  <si>
    <t xml:space="preserve">Tofu (soja) </t>
  </si>
  <si>
    <t xml:space="preserve">Tomates </t>
  </si>
  <si>
    <t xml:space="preserve">Tomates séchées </t>
  </si>
  <si>
    <t>Tooinambour</t>
  </si>
  <si>
    <t>Vinaigre</t>
  </si>
  <si>
    <t xml:space="preserve">Yaourt édulcoré </t>
  </si>
  <si>
    <t>Yaourt, voahourt, voaourt (nature)</t>
  </si>
  <si>
    <t>Gratin Daufinois</t>
  </si>
  <si>
    <t>Gatin daufinois Saucisson Vaudois</t>
  </si>
  <si>
    <t>Reste de midi</t>
  </si>
  <si>
    <t>Cabiaud épinard pomme vapeur flan</t>
  </si>
  <si>
    <t>Plat</t>
  </si>
  <si>
    <t>Sandwich pomme</t>
  </si>
  <si>
    <t>Soupe aux légumes Viennes</t>
  </si>
  <si>
    <t>Keybab</t>
  </si>
  <si>
    <t>Jambon beurre</t>
  </si>
  <si>
    <t>Nems</t>
  </si>
  <si>
    <t>Potage sandwisch fromage pomme</t>
  </si>
  <si>
    <t>France</t>
  </si>
  <si>
    <t>Endive au jambon</t>
  </si>
  <si>
    <t>Reste viande fromage pain yogourt</t>
  </si>
  <si>
    <t>Pot au feu</t>
  </si>
  <si>
    <t>Bouillon Pick Nique</t>
  </si>
  <si>
    <t>Reste de Pot au feu</t>
  </si>
  <si>
    <t xml:space="preserve">     Table du Medecin</t>
  </si>
  <si>
    <r>
      <t xml:space="preserve">              </t>
    </r>
    <r>
      <rPr>
        <b/>
        <sz val="16"/>
        <color theme="1"/>
        <rFont val="Calibri"/>
        <family val="2"/>
        <scheme val="minor"/>
      </rPr>
      <t xml:space="preserve">   Calcul Journalier</t>
    </r>
  </si>
  <si>
    <t>Moi en cours</t>
  </si>
  <si>
    <t>Pain fromage œufs viande séchée</t>
  </si>
  <si>
    <r>
      <t xml:space="preserve">Anniviers Sierre </t>
    </r>
    <r>
      <rPr>
        <b/>
        <sz val="11"/>
        <color rgb="FFFF0000"/>
        <rFont val="Calibri"/>
        <family val="2"/>
        <scheme val="minor"/>
      </rPr>
      <t>(PG)</t>
    </r>
  </si>
  <si>
    <t>Les filles a Nicolas</t>
  </si>
  <si>
    <t>Civet Pomme purée yogourt</t>
  </si>
  <si>
    <t>Ragout de thon pomme</t>
  </si>
  <si>
    <t>Spaghettis Bolognaise pomme</t>
  </si>
  <si>
    <t>Pressa de porc rizotto safran meringue</t>
  </si>
  <si>
    <t>Sandwish</t>
  </si>
  <si>
    <t>Filet d'agneau gratin salade meringue</t>
  </si>
  <si>
    <t>Carottes (crues)</t>
  </si>
  <si>
    <t>Banane</t>
  </si>
  <si>
    <t>Boule de glace</t>
  </si>
  <si>
    <t>Compote divers fruits</t>
  </si>
  <si>
    <t>Frites portion</t>
  </si>
  <si>
    <t>Lasagne</t>
  </si>
  <si>
    <t>Pizza</t>
  </si>
  <si>
    <t>Polenta gorgonzola (165 Gr 1.2 Kg)</t>
  </si>
  <si>
    <t>Pomme</t>
  </si>
  <si>
    <t>Purée de pomme de terre</t>
  </si>
  <si>
    <t>Salade de pomme de terre  (Portion)</t>
  </si>
  <si>
    <t xml:space="preserve">Saucisse de veau </t>
  </si>
  <si>
    <t>Pomme vapeur</t>
  </si>
  <si>
    <t>Gateau au fromage</t>
  </si>
  <si>
    <t>Tranche de pain de seigle</t>
  </si>
  <si>
    <t>Poisson</t>
  </si>
  <si>
    <t>Abricots (fruit frais)</t>
  </si>
  <si>
    <t>Gratin daufinois</t>
  </si>
  <si>
    <t>Sandwish 2 tranches pain de seigle</t>
  </si>
  <si>
    <t>Raz</t>
  </si>
  <si>
    <t>Aliments</t>
  </si>
  <si>
    <t>Pressa salade pain glace</t>
  </si>
  <si>
    <t>Boudin compote aux pommes</t>
  </si>
  <si>
    <t>Spaghetti bolognaise</t>
  </si>
  <si>
    <t>Spaghetti Bolognaise pomme</t>
  </si>
  <si>
    <t>Fondue avec pain pomme</t>
  </si>
  <si>
    <t>Fondue avec pain ou pomme de terre</t>
  </si>
  <si>
    <t>Soupe aux légumes</t>
  </si>
  <si>
    <t>Rio mare pain blanc  tartine confiture</t>
  </si>
  <si>
    <t>Poulet Riz epinard pomme</t>
  </si>
  <si>
    <t>Tranche au fromage pomme</t>
  </si>
  <si>
    <t>min</t>
  </si>
  <si>
    <t>max</t>
  </si>
  <si>
    <t>Sandwish aux thon pomme</t>
  </si>
  <si>
    <t>(PG) Pizzeria de Valère</t>
  </si>
  <si>
    <t>Les filles à Nicolas</t>
  </si>
  <si>
    <t>Nicolas &amp; les filles</t>
  </si>
  <si>
    <t>InvestiSion</t>
  </si>
  <si>
    <t>Choucroute compote de prunneaux</t>
  </si>
  <si>
    <t>Salade de dents de lion compote</t>
  </si>
  <si>
    <t>Salade de dents de lion Röstis compote pruneaux</t>
  </si>
  <si>
    <t xml:space="preserve">Coupe de glace </t>
  </si>
  <si>
    <t>280</t>
  </si>
  <si>
    <t>60</t>
  </si>
  <si>
    <t>6</t>
  </si>
  <si>
    <t>coupe de glace</t>
  </si>
  <si>
    <t>Salade mélée Lasagnes coupe danemark</t>
  </si>
  <si>
    <t>Tranche aux fromages pomme</t>
  </si>
  <si>
    <t>Emincé aux curry compote de pruneaux</t>
  </si>
  <si>
    <t>Sandwish salamis œuf banane ananas</t>
  </si>
  <si>
    <t>Emincé aux curry pomme</t>
  </si>
  <si>
    <t>Choucroute yogourt</t>
  </si>
  <si>
    <t>reste choucroute</t>
  </si>
  <si>
    <t xml:space="preserve">Gravelax Souris d'agneau </t>
  </si>
  <si>
    <t>Polenta gorgonzola pomme</t>
  </si>
  <si>
    <t>Pain terrine pomme</t>
  </si>
  <si>
    <t>Rognons moutarde tagliatelles pomme</t>
  </si>
  <si>
    <t>8,2</t>
  </si>
  <si>
    <t>9,6</t>
  </si>
  <si>
    <t>15,5</t>
  </si>
  <si>
    <t>Lasagnes</t>
  </si>
  <si>
    <t>Chez les Métral 81 ans</t>
  </si>
  <si>
    <t>Scampi a l'armoricaine riz Salade de fruits</t>
  </si>
  <si>
    <t>Salade de dents de lion salade de fruits</t>
  </si>
  <si>
    <t>Riettes de saumon chinoise gateau d'aniverssaire</t>
  </si>
  <si>
    <t>Pain terrine pomme crème dessert</t>
  </si>
  <si>
    <t>Reste de gambas et de riz salade de fruits</t>
  </si>
  <si>
    <t>Pique Nique Salade de fruits</t>
  </si>
  <si>
    <t>Hachis parmentier pomme</t>
  </si>
  <si>
    <t>Pique Nique pomme yogourt</t>
  </si>
  <si>
    <t>Gateau aux fromages</t>
  </si>
  <si>
    <t>Tranche aux fromages pomme banane</t>
  </si>
  <si>
    <t>(PG) La Villa Sierre</t>
  </si>
  <si>
    <t>Gateau aux fromages pomme banane merveuille</t>
  </si>
  <si>
    <t>Jambon beure yogourt</t>
  </si>
  <si>
    <t>Salade de fruits de mer</t>
  </si>
  <si>
    <t>Cuisses de poulet risotto</t>
  </si>
  <si>
    <t>Salade de dents de lion Cervelas yogourt</t>
  </si>
  <si>
    <t>Os a moele chateaubriandglace</t>
  </si>
  <si>
    <t>Salade de dent de lion Orange</t>
  </si>
  <si>
    <t>Tortellinis jambon crème yogourt</t>
  </si>
  <si>
    <t>Soupe aux légumes viennes</t>
  </si>
  <si>
    <t>Carpacio Basilic fromage yogourt</t>
  </si>
  <si>
    <t>Pizza 4 saisons</t>
  </si>
  <si>
    <t>Carpacio de bœuf  yogourt pain soupe aux légumes</t>
  </si>
  <si>
    <t>Gaby &amp; Claudy  St Léonard (Frère à Louis)</t>
  </si>
  <si>
    <t>Tomates &amp; poivron farcies pomme vapeur yogourt</t>
  </si>
  <si>
    <t>Raviolis pomme yogourt</t>
  </si>
  <si>
    <t>Chez Claudy &amp; Francine</t>
  </si>
  <si>
    <t>Plat Valéaisan</t>
  </si>
  <si>
    <t>Salade de dents de lion pomme</t>
  </si>
  <si>
    <t>Röstis œuf fromage jambon yogourt</t>
  </si>
  <si>
    <t>Magret de canard Ratatouille crème dessert</t>
  </si>
  <si>
    <t>Salade de dents de lion yogourt</t>
  </si>
  <si>
    <t xml:space="preserve">Miracoli </t>
  </si>
  <si>
    <t>Sardines citron pain pomme</t>
  </si>
  <si>
    <t>Salade de dents de lion pain pomme</t>
  </si>
  <si>
    <t>Veloutée Potimaron Gambas a l'armoricaine Glace</t>
  </si>
  <si>
    <t>Velouté Pique nique yogourt</t>
  </si>
  <si>
    <t>Paella yogourt</t>
  </si>
  <si>
    <t>Soupe aux légumes Flammekueche</t>
  </si>
  <si>
    <t>Polenta au gorgonzola</t>
  </si>
  <si>
    <t>Travers de porc</t>
  </si>
  <si>
    <t>Poulet saumon pain pomme</t>
  </si>
  <si>
    <t>Hachis Parmentier pomme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</si>
</sst>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64" formatCode="_(* #,##0.00_);_(* \(#,##0.00\);_(* &quot;-&quot;??_);_(@_)"/>
    <numFmt numFmtId="165" formatCode="0.0"/>
    <numFmt numFmtId="166" formatCode="#,##0\ _C_H_F"/>
    <numFmt numFmtId="167" formatCode="ddd/dd"/>
    <numFmt numFmtId="168" formatCode="ddd\ dd"/>
    <numFmt numFmtId="169" formatCode="dd/mm"/>
  </numFmts>
  <fonts count="25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color rgb="FF000000"/>
      <name val="Calibri"/>
      <family val="2"/>
    </font>
    <font>
      <b/>
      <sz val="1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sz val="11"/>
      <name val="Calibri"/>
      <family val="2"/>
      <scheme val="minor"/>
    </font>
    <font>
      <b/>
      <sz val="18"/>
      <color theme="1"/>
      <name val="Calibri"/>
      <family val="2"/>
      <scheme val="minor"/>
    </font>
    <font>
      <b/>
      <sz val="28"/>
      <color theme="1"/>
      <name val="Calibri"/>
      <family val="2"/>
      <scheme val="minor"/>
    </font>
    <font>
      <b/>
      <sz val="11"/>
      <name val="Calibri"/>
      <family val="2"/>
    </font>
    <font>
      <u/>
      <sz val="11"/>
      <color theme="10"/>
      <name val="Calibri"/>
      <family val="2"/>
      <scheme val="minor"/>
    </font>
    <font>
      <b/>
      <sz val="18"/>
      <name val="Calibri"/>
      <family val="2"/>
      <scheme val="minor"/>
    </font>
    <font>
      <sz val="8"/>
      <name val="Calibri"/>
      <family val="2"/>
      <scheme val="minor"/>
    </font>
    <font>
      <b/>
      <sz val="11"/>
      <color theme="1"/>
      <name val="Calibri"/>
      <family val="2"/>
    </font>
    <font>
      <b/>
      <sz val="14"/>
      <color theme="1"/>
      <name val="Calibri"/>
      <family val="2"/>
      <scheme val="minor"/>
    </font>
    <font>
      <b/>
      <sz val="16"/>
      <color rgb="FF000000"/>
      <name val="Calibri"/>
      <family val="2"/>
    </font>
    <font>
      <sz val="16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6"/>
      <name val="Calibri"/>
      <family val="2"/>
      <scheme val="minor"/>
    </font>
    <font>
      <b/>
      <sz val="22"/>
      <name val="Calibri"/>
      <family val="2"/>
      <scheme val="minor"/>
    </font>
    <font>
      <sz val="28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sz val="11"/>
      <color rgb="FF000000"/>
      <name val="Calibri"/>
      <family val="2"/>
      <scheme val="minor"/>
    </font>
    <font>
      <sz val="11"/>
      <color rgb="FF000000"/>
      <name val="Calibri"/>
      <family val="2"/>
    </font>
  </fonts>
  <fills count="11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theme="4" tint="0.79998168889431442"/>
      </patternFill>
    </fill>
    <fill>
      <patternFill patternType="solid">
        <fgColor theme="0"/>
        <bgColor theme="4" tint="0.79998168889431442"/>
      </patternFill>
    </fill>
    <fill>
      <patternFill patternType="solid">
        <fgColor rgb="FF92D050"/>
        <bgColor indexed="64"/>
      </patternFill>
    </fill>
    <fill>
      <patternFill patternType="solid">
        <fgColor theme="4" tint="0.79998168889431442"/>
        <bgColor theme="4" tint="0.79998168889431442"/>
      </patternFill>
    </fill>
    <fill>
      <patternFill patternType="solid">
        <fgColor rgb="FFFFFFFF"/>
        <bgColor indexed="64"/>
      </patternFill>
    </fill>
    <fill>
      <patternFill patternType="solid">
        <fgColor theme="3" tint="0.79998168889431442"/>
        <bgColor indexed="64"/>
      </patternFill>
    </fill>
  </fills>
  <borders count="1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ck">
        <color auto="1"/>
      </left>
      <right style="thick">
        <color auto="1"/>
      </right>
      <top style="thick">
        <color auto="1"/>
      </top>
      <bottom style="thin">
        <color auto="1"/>
      </bottom>
      <diagonal/>
    </border>
    <border>
      <left/>
      <right/>
      <top/>
      <bottom style="thick">
        <color auto="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 style="thin">
        <color auto="1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3">
    <xf numFmtId="0" fontId="0" fillId="0" borderId="0"/>
    <xf numFmtId="0" fontId="10" fillId="0" borderId="0" applyNumberFormat="0" applyFill="0" applyBorder="0" applyAlignment="0" applyProtection="0"/>
    <xf numFmtId="164" fontId="18" fillId="0" borderId="0" applyFont="0" applyFill="0" applyBorder="0" applyAlignment="0" applyProtection="0"/>
  </cellStyleXfs>
  <cellXfs count="126">
    <xf numFmtId="0" fontId="0" fillId="0" borderId="0" xfId="0"/>
    <xf numFmtId="0" fontId="0" fillId="0" borderId="0" xfId="0" applyAlignment="1">
      <alignment horizontal="center"/>
    </xf>
    <xf numFmtId="0" fontId="3" fillId="0" borderId="0" xfId="0" applyFont="1" applyAlignment="1">
      <alignment horizontal="center"/>
    </xf>
    <xf numFmtId="1" fontId="0" fillId="0" borderId="0" xfId="0" applyNumberFormat="1" applyAlignment="1">
      <alignment horizontal="center"/>
    </xf>
    <xf numFmtId="0" fontId="3" fillId="0" borderId="0" xfId="0" applyFont="1"/>
    <xf numFmtId="165" fontId="0" fillId="0" borderId="0" xfId="0" applyNumberFormat="1" applyAlignment="1">
      <alignment horizontal="center"/>
    </xf>
    <xf numFmtId="165" fontId="0" fillId="0" borderId="0" xfId="0" applyNumberFormat="1"/>
    <xf numFmtId="0" fontId="0" fillId="2" borderId="0" xfId="0" applyFill="1"/>
    <xf numFmtId="1" fontId="0" fillId="0" borderId="0" xfId="0" applyNumberFormat="1"/>
    <xf numFmtId="1" fontId="2" fillId="2" borderId="0" xfId="0" applyNumberFormat="1" applyFont="1" applyFill="1" applyAlignment="1">
      <alignment horizontal="center"/>
    </xf>
    <xf numFmtId="0" fontId="0" fillId="0" borderId="0" xfId="0" applyAlignment="1">
      <alignment horizontal="left"/>
    </xf>
    <xf numFmtId="0" fontId="7" fillId="0" borderId="0" xfId="0" applyFont="1"/>
    <xf numFmtId="1" fontId="2" fillId="0" borderId="0" xfId="0" applyNumberFormat="1" applyFont="1" applyAlignment="1">
      <alignment horizontal="center"/>
    </xf>
    <xf numFmtId="20" fontId="5" fillId="0" borderId="0" xfId="0" applyNumberFormat="1" applyFont="1"/>
    <xf numFmtId="14" fontId="0" fillId="0" borderId="0" xfId="0" applyNumberFormat="1" applyAlignment="1">
      <alignment horizontal="center"/>
    </xf>
    <xf numFmtId="165" fontId="1" fillId="4" borderId="1" xfId="0" applyNumberFormat="1" applyFont="1" applyFill="1" applyBorder="1" applyAlignment="1">
      <alignment horizontal="center"/>
    </xf>
    <xf numFmtId="166" fontId="0" fillId="0" borderId="0" xfId="0" applyNumberFormat="1"/>
    <xf numFmtId="14" fontId="0" fillId="0" borderId="0" xfId="0" applyNumberFormat="1"/>
    <xf numFmtId="1" fontId="0" fillId="0" borderId="0" xfId="0" applyNumberFormat="1" applyAlignment="1" applyProtection="1">
      <alignment horizontal="center"/>
      <protection locked="0"/>
    </xf>
    <xf numFmtId="1" fontId="2" fillId="5" borderId="3" xfId="0" applyNumberFormat="1" applyFont="1" applyFill="1" applyBorder="1" applyAlignment="1">
      <alignment horizontal="center"/>
    </xf>
    <xf numFmtId="14" fontId="9" fillId="0" borderId="2" xfId="0" applyNumberFormat="1" applyFont="1" applyBorder="1" applyAlignment="1">
      <alignment horizontal="center"/>
    </xf>
    <xf numFmtId="1" fontId="5" fillId="0" borderId="0" xfId="0" applyNumberFormat="1" applyFont="1" applyAlignment="1">
      <alignment horizontal="center"/>
    </xf>
    <xf numFmtId="1" fontId="4" fillId="0" borderId="2" xfId="0" applyNumberFormat="1" applyFont="1" applyBorder="1" applyAlignment="1">
      <alignment horizontal="center"/>
    </xf>
    <xf numFmtId="1" fontId="4" fillId="0" borderId="0" xfId="0" applyNumberFormat="1" applyFont="1" applyAlignment="1" applyProtection="1">
      <alignment horizontal="center"/>
      <protection locked="0"/>
    </xf>
    <xf numFmtId="1" fontId="8" fillId="0" borderId="0" xfId="0" applyNumberFormat="1" applyFont="1"/>
    <xf numFmtId="1" fontId="9" fillId="0" borderId="2" xfId="0" applyNumberFormat="1" applyFont="1" applyBorder="1" applyAlignment="1" applyProtection="1">
      <alignment horizontal="center"/>
      <protection locked="0"/>
    </xf>
    <xf numFmtId="0" fontId="11" fillId="0" borderId="0" xfId="0" applyFont="1" applyAlignment="1">
      <alignment horizontal="center"/>
    </xf>
    <xf numFmtId="1" fontId="6" fillId="0" borderId="1" xfId="0" applyNumberFormat="1" applyFont="1" applyBorder="1" applyAlignment="1">
      <alignment horizontal="left"/>
    </xf>
    <xf numFmtId="165" fontId="2" fillId="0" borderId="0" xfId="0" applyNumberFormat="1" applyFont="1" applyAlignment="1">
      <alignment horizontal="center"/>
    </xf>
    <xf numFmtId="0" fontId="0" fillId="0" borderId="0" xfId="0" applyAlignment="1" applyProtection="1">
      <alignment horizontal="center"/>
      <protection locked="0"/>
    </xf>
    <xf numFmtId="0" fontId="6" fillId="0" borderId="0" xfId="0" applyFont="1" applyAlignment="1">
      <alignment horizontal="center"/>
    </xf>
    <xf numFmtId="165" fontId="4" fillId="3" borderId="0" xfId="0" applyNumberFormat="1" applyFont="1" applyFill="1" applyAlignment="1">
      <alignment horizontal="center"/>
    </xf>
    <xf numFmtId="1" fontId="4" fillId="3" borderId="0" xfId="0" applyNumberFormat="1" applyFont="1" applyFill="1" applyAlignment="1">
      <alignment horizontal="center"/>
    </xf>
    <xf numFmtId="0" fontId="2" fillId="0" borderId="0" xfId="0" applyFont="1" applyAlignment="1">
      <alignment horizontal="center"/>
    </xf>
    <xf numFmtId="20" fontId="5" fillId="0" borderId="0" xfId="0" applyNumberFormat="1" applyFont="1" applyAlignment="1">
      <alignment horizontal="center"/>
    </xf>
    <xf numFmtId="165" fontId="1" fillId="0" borderId="0" xfId="0" applyNumberFormat="1" applyFont="1" applyAlignment="1">
      <alignment horizontal="center"/>
    </xf>
    <xf numFmtId="0" fontId="9" fillId="3" borderId="0" xfId="0" applyFont="1" applyFill="1" applyAlignment="1">
      <alignment horizontal="center"/>
    </xf>
    <xf numFmtId="14" fontId="0" fillId="7" borderId="0" xfId="0" applyNumberFormat="1" applyFill="1"/>
    <xf numFmtId="165" fontId="4" fillId="0" borderId="2" xfId="0" applyNumberFormat="1" applyFont="1" applyBorder="1" applyAlignment="1">
      <alignment horizontal="center"/>
    </xf>
    <xf numFmtId="0" fontId="4" fillId="0" borderId="2" xfId="0" applyFont="1" applyBorder="1" applyAlignment="1">
      <alignment horizontal="center"/>
    </xf>
    <xf numFmtId="1" fontId="0" fillId="6" borderId="3" xfId="0" applyNumberFormat="1" applyFill="1" applyBorder="1" applyAlignment="1">
      <alignment horizontal="center"/>
    </xf>
    <xf numFmtId="1" fontId="6" fillId="6" borderId="1" xfId="0" applyNumberFormat="1" applyFont="1" applyFill="1" applyBorder="1" applyAlignment="1">
      <alignment horizontal="left"/>
    </xf>
    <xf numFmtId="1" fontId="6" fillId="6" borderId="1" xfId="0" applyNumberFormat="1" applyFont="1" applyFill="1" applyBorder="1" applyAlignment="1">
      <alignment horizontal="center"/>
    </xf>
    <xf numFmtId="1" fontId="10" fillId="0" borderId="0" xfId="1" applyNumberFormat="1" applyAlignment="1">
      <alignment horizontal="center"/>
    </xf>
    <xf numFmtId="167" fontId="4" fillId="0" borderId="2" xfId="0" applyNumberFormat="1" applyFont="1" applyBorder="1" applyAlignment="1">
      <alignment horizontal="center"/>
    </xf>
    <xf numFmtId="167" fontId="4" fillId="6" borderId="4" xfId="0" applyNumberFormat="1" applyFont="1" applyFill="1" applyBorder="1" applyAlignment="1">
      <alignment horizontal="center"/>
    </xf>
    <xf numFmtId="167" fontId="6" fillId="6" borderId="4" xfId="0" applyNumberFormat="1" applyFont="1" applyFill="1" applyBorder="1" applyAlignment="1">
      <alignment horizontal="center"/>
    </xf>
    <xf numFmtId="0" fontId="5" fillId="3" borderId="0" xfId="0" applyFont="1" applyFill="1" applyAlignment="1">
      <alignment horizontal="center"/>
    </xf>
    <xf numFmtId="20" fontId="5" fillId="3" borderId="0" xfId="0" applyNumberFormat="1" applyFont="1" applyFill="1"/>
    <xf numFmtId="165" fontId="14" fillId="0" borderId="0" xfId="1" applyNumberFormat="1" applyFont="1" applyAlignment="1">
      <alignment horizontal="center"/>
    </xf>
    <xf numFmtId="1" fontId="0" fillId="2" borderId="0" xfId="0" applyNumberFormat="1" applyFill="1"/>
    <xf numFmtId="0" fontId="15" fillId="0" borderId="0" xfId="0" applyFont="1" applyAlignment="1">
      <alignment horizontal="left"/>
    </xf>
    <xf numFmtId="1" fontId="16" fillId="0" borderId="0" xfId="0" applyNumberFormat="1" applyFont="1"/>
    <xf numFmtId="0" fontId="0" fillId="8" borderId="1" xfId="0" applyFill="1" applyBorder="1" applyAlignment="1">
      <alignment horizontal="center"/>
    </xf>
    <xf numFmtId="164" fontId="5" fillId="0" borderId="0" xfId="2" applyFont="1" applyAlignment="1">
      <alignment horizontal="center"/>
    </xf>
    <xf numFmtId="1" fontId="13" fillId="2" borderId="0" xfId="0" applyNumberFormat="1" applyFont="1" applyFill="1" applyAlignment="1">
      <alignment horizontal="center"/>
    </xf>
    <xf numFmtId="0" fontId="19" fillId="0" borderId="0" xfId="1" applyFont="1" applyAlignment="1">
      <alignment horizontal="center"/>
    </xf>
    <xf numFmtId="165" fontId="20" fillId="0" borderId="0" xfId="1" applyNumberFormat="1" applyFont="1" applyAlignment="1">
      <alignment horizontal="center"/>
    </xf>
    <xf numFmtId="0" fontId="0" fillId="2" borderId="0" xfId="0" applyFill="1" applyAlignment="1">
      <alignment horizontal="left"/>
    </xf>
    <xf numFmtId="1" fontId="13" fillId="2" borderId="1" xfId="0" applyNumberFormat="1" applyFont="1" applyFill="1" applyBorder="1" applyAlignment="1">
      <alignment horizontal="center"/>
    </xf>
    <xf numFmtId="1" fontId="13" fillId="2" borderId="6" xfId="0" applyNumberFormat="1" applyFont="1" applyFill="1" applyBorder="1" applyAlignment="1">
      <alignment horizontal="center"/>
    </xf>
    <xf numFmtId="1" fontId="2" fillId="3" borderId="1" xfId="0" applyNumberFormat="1" applyFont="1" applyFill="1" applyBorder="1" applyAlignment="1">
      <alignment horizontal="center"/>
    </xf>
    <xf numFmtId="0" fontId="7" fillId="0" borderId="0" xfId="0" applyFont="1" applyAlignment="1">
      <alignment horizontal="center"/>
    </xf>
    <xf numFmtId="0" fontId="0" fillId="0" borderId="0" xfId="0" applyAlignment="1">
      <alignment horizontal="center" wrapText="1"/>
    </xf>
    <xf numFmtId="0" fontId="6" fillId="0" borderId="0" xfId="1" applyFont="1"/>
    <xf numFmtId="1" fontId="21" fillId="0" borderId="0" xfId="0" applyNumberFormat="1" applyFont="1"/>
    <xf numFmtId="1" fontId="0" fillId="0" borderId="0" xfId="0" applyNumberFormat="1" applyFont="1" applyAlignment="1" applyProtection="1">
      <alignment horizontal="center"/>
      <protection locked="0"/>
    </xf>
    <xf numFmtId="1" fontId="6" fillId="0" borderId="0" xfId="0" applyNumberFormat="1" applyFont="1" applyAlignment="1" applyProtection="1">
      <alignment horizontal="center"/>
      <protection locked="0"/>
    </xf>
    <xf numFmtId="1" fontId="0" fillId="0" borderId="0" xfId="0" applyNumberFormat="1" applyFont="1"/>
    <xf numFmtId="165" fontId="9" fillId="0" borderId="2" xfId="0" applyNumberFormat="1" applyFont="1" applyBorder="1" applyAlignment="1">
      <alignment horizontal="center"/>
    </xf>
    <xf numFmtId="1" fontId="9" fillId="0" borderId="2" xfId="0" applyNumberFormat="1" applyFont="1" applyBorder="1" applyAlignment="1">
      <alignment horizontal="center"/>
    </xf>
    <xf numFmtId="0" fontId="0" fillId="0" borderId="0" xfId="0" applyFill="1" applyAlignment="1">
      <alignment wrapText="1"/>
    </xf>
    <xf numFmtId="168" fontId="0" fillId="0" borderId="0" xfId="0" applyNumberFormat="1" applyFill="1"/>
    <xf numFmtId="0" fontId="0" fillId="0" borderId="0" xfId="0" applyFill="1"/>
    <xf numFmtId="14" fontId="0" fillId="0" borderId="0" xfId="0" applyNumberFormat="1" applyFill="1"/>
    <xf numFmtId="169" fontId="0" fillId="0" borderId="0" xfId="0" applyNumberFormat="1" applyFill="1"/>
    <xf numFmtId="1" fontId="4" fillId="3" borderId="0" xfId="0" applyNumberFormat="1" applyFont="1" applyFill="1" applyAlignment="1">
      <alignment horizontal="left"/>
    </xf>
    <xf numFmtId="0" fontId="0" fillId="9" borderId="0" xfId="0" applyFill="1" applyAlignment="1">
      <alignment horizontal="center"/>
    </xf>
    <xf numFmtId="0" fontId="0" fillId="2" borderId="0" xfId="0" applyFont="1" applyFill="1" applyBorder="1"/>
    <xf numFmtId="0" fontId="0" fillId="2" borderId="0" xfId="0" applyFont="1" applyFill="1" applyBorder="1" applyAlignment="1">
      <alignment horizontal="center"/>
    </xf>
    <xf numFmtId="0" fontId="0" fillId="0" borderId="0" xfId="0" applyBorder="1"/>
    <xf numFmtId="14" fontId="0" fillId="9" borderId="0" xfId="0" applyNumberFormat="1" applyFill="1"/>
    <xf numFmtId="0" fontId="0" fillId="9" borderId="0" xfId="0" applyFill="1"/>
    <xf numFmtId="1" fontId="0" fillId="0" borderId="0" xfId="0" applyNumberFormat="1" applyAlignment="1">
      <alignment horizontal="left"/>
    </xf>
    <xf numFmtId="1" fontId="4" fillId="0" borderId="2" xfId="0" applyNumberFormat="1" applyFont="1" applyBorder="1" applyAlignment="1">
      <alignment horizontal="left"/>
    </xf>
    <xf numFmtId="1" fontId="0" fillId="0" borderId="1" xfId="0" applyNumberFormat="1" applyBorder="1" applyAlignment="1">
      <alignment horizontal="left"/>
    </xf>
    <xf numFmtId="165" fontId="1" fillId="4" borderId="7" xfId="0" applyNumberFormat="1" applyFont="1" applyFill="1" applyBorder="1" applyAlignment="1">
      <alignment horizontal="center"/>
    </xf>
    <xf numFmtId="1" fontId="0" fillId="6" borderId="8" xfId="0" applyNumberFormat="1" applyFill="1" applyBorder="1" applyAlignment="1">
      <alignment horizontal="center"/>
    </xf>
    <xf numFmtId="1" fontId="2" fillId="5" borderId="8" xfId="0" applyNumberFormat="1" applyFont="1" applyFill="1" applyBorder="1" applyAlignment="1">
      <alignment horizontal="center"/>
    </xf>
    <xf numFmtId="1" fontId="0" fillId="0" borderId="7" xfId="0" applyNumberFormat="1" applyBorder="1" applyAlignment="1">
      <alignment horizontal="left"/>
    </xf>
    <xf numFmtId="1" fontId="6" fillId="6" borderId="7" xfId="0" applyNumberFormat="1" applyFont="1" applyFill="1" applyBorder="1" applyAlignment="1">
      <alignment horizontal="left"/>
    </xf>
    <xf numFmtId="1" fontId="6" fillId="6" borderId="7" xfId="0" applyNumberFormat="1" applyFont="1" applyFill="1" applyBorder="1" applyAlignment="1">
      <alignment horizontal="center"/>
    </xf>
    <xf numFmtId="165" fontId="1" fillId="4" borderId="3" xfId="0" applyNumberFormat="1" applyFont="1" applyFill="1" applyBorder="1" applyAlignment="1">
      <alignment horizontal="center"/>
    </xf>
    <xf numFmtId="1" fontId="6" fillId="0" borderId="3" xfId="0" applyNumberFormat="1" applyFont="1" applyBorder="1" applyAlignment="1">
      <alignment horizontal="left"/>
    </xf>
    <xf numFmtId="1" fontId="6" fillId="6" borderId="3" xfId="0" applyNumberFormat="1" applyFont="1" applyFill="1" applyBorder="1" applyAlignment="1">
      <alignment horizontal="left"/>
    </xf>
    <xf numFmtId="1" fontId="6" fillId="6" borderId="3" xfId="0" applyNumberFormat="1" applyFont="1" applyFill="1" applyBorder="1" applyAlignment="1">
      <alignment horizontal="center"/>
    </xf>
    <xf numFmtId="0" fontId="0" fillId="0" borderId="9" xfId="0" applyBorder="1"/>
    <xf numFmtId="165" fontId="1" fillId="4" borderId="10" xfId="0" applyNumberFormat="1" applyFont="1" applyFill="1" applyBorder="1" applyAlignment="1">
      <alignment horizontal="center"/>
    </xf>
    <xf numFmtId="1" fontId="0" fillId="6" borderId="11" xfId="0" applyNumberFormat="1" applyFill="1" applyBorder="1" applyAlignment="1">
      <alignment horizontal="center"/>
    </xf>
    <xf numFmtId="1" fontId="2" fillId="5" borderId="11" xfId="0" applyNumberFormat="1" applyFont="1" applyFill="1" applyBorder="1" applyAlignment="1">
      <alignment horizontal="center"/>
    </xf>
    <xf numFmtId="1" fontId="4" fillId="0" borderId="12" xfId="0" applyNumberFormat="1" applyFont="1" applyBorder="1" applyAlignment="1" applyProtection="1">
      <alignment horizontal="center"/>
      <protection locked="0"/>
    </xf>
    <xf numFmtId="1" fontId="6" fillId="0" borderId="12" xfId="0" applyNumberFormat="1" applyFont="1" applyBorder="1" applyAlignment="1" applyProtection="1">
      <alignment horizontal="center"/>
      <protection locked="0"/>
    </xf>
    <xf numFmtId="0" fontId="0" fillId="0" borderId="12" xfId="0" applyBorder="1"/>
    <xf numFmtId="165" fontId="1" fillId="4" borderId="13" xfId="0" applyNumberFormat="1" applyFont="1" applyFill="1" applyBorder="1" applyAlignment="1">
      <alignment horizontal="center"/>
    </xf>
    <xf numFmtId="1" fontId="0" fillId="6" borderId="14" xfId="0" applyNumberFormat="1" applyFill="1" applyBorder="1" applyAlignment="1">
      <alignment horizontal="center"/>
    </xf>
    <xf numFmtId="1" fontId="2" fillId="5" borderId="14" xfId="0" applyNumberFormat="1" applyFont="1" applyFill="1" applyBorder="1" applyAlignment="1">
      <alignment horizontal="center"/>
    </xf>
    <xf numFmtId="1" fontId="4" fillId="0" borderId="14" xfId="0" applyNumberFormat="1" applyFont="1" applyBorder="1" applyAlignment="1" applyProtection="1">
      <alignment horizontal="center"/>
      <protection locked="0"/>
    </xf>
    <xf numFmtId="1" fontId="6" fillId="0" borderId="14" xfId="0" applyNumberFormat="1" applyFont="1" applyBorder="1" applyAlignment="1" applyProtection="1">
      <alignment horizontal="center"/>
      <protection locked="0"/>
    </xf>
    <xf numFmtId="0" fontId="0" fillId="0" borderId="14" xfId="0" applyBorder="1"/>
    <xf numFmtId="165" fontId="1" fillId="4" borderId="11" xfId="0" applyNumberFormat="1" applyFont="1" applyFill="1" applyBorder="1" applyAlignment="1">
      <alignment horizontal="center"/>
    </xf>
    <xf numFmtId="0" fontId="1" fillId="4" borderId="15" xfId="0" applyFont="1" applyFill="1" applyBorder="1" applyAlignment="1">
      <alignment horizontal="center"/>
    </xf>
    <xf numFmtId="0" fontId="22" fillId="9" borderId="15" xfId="0" applyFont="1" applyFill="1" applyBorder="1" applyAlignment="1">
      <alignment horizontal="center"/>
    </xf>
    <xf numFmtId="0" fontId="23" fillId="3" borderId="15" xfId="0" applyFont="1" applyFill="1" applyBorder="1" applyAlignment="1">
      <alignment horizontal="center"/>
    </xf>
    <xf numFmtId="0" fontId="23" fillId="0" borderId="15" xfId="0" applyFont="1" applyBorder="1" applyAlignment="1">
      <alignment horizontal="center"/>
    </xf>
    <xf numFmtId="0" fontId="22" fillId="0" borderId="15" xfId="0" applyFont="1" applyBorder="1" applyAlignment="1">
      <alignment horizontal="center"/>
    </xf>
    <xf numFmtId="0" fontId="22" fillId="0" borderId="15" xfId="0" applyFont="1" applyBorder="1" applyAlignment="1">
      <alignment horizontal="left"/>
    </xf>
    <xf numFmtId="0" fontId="22" fillId="9" borderId="15" xfId="0" applyFont="1" applyFill="1" applyBorder="1" applyAlignment="1">
      <alignment horizontal="left"/>
    </xf>
    <xf numFmtId="1" fontId="2" fillId="6" borderId="3" xfId="0" applyNumberFormat="1" applyFont="1" applyFill="1" applyBorder="1" applyAlignment="1">
      <alignment horizontal="center"/>
    </xf>
    <xf numFmtId="1" fontId="0" fillId="10" borderId="0" xfId="0" applyNumberFormat="1" applyFill="1" applyAlignment="1">
      <alignment horizontal="center"/>
    </xf>
    <xf numFmtId="168" fontId="0" fillId="10" borderId="0" xfId="0" applyNumberFormat="1" applyFill="1"/>
    <xf numFmtId="14" fontId="0" fillId="10" borderId="0" xfId="0" applyNumberFormat="1" applyFill="1"/>
    <xf numFmtId="16" fontId="0" fillId="0" borderId="0" xfId="0" applyNumberFormat="1" applyAlignment="1" applyProtection="1">
      <alignment horizontal="center"/>
      <protection locked="0"/>
    </xf>
    <xf numFmtId="1" fontId="6" fillId="0" borderId="0" xfId="0" applyNumberFormat="1" applyFont="1" applyBorder="1" applyAlignment="1">
      <alignment horizontal="left"/>
    </xf>
    <xf numFmtId="0" fontId="8" fillId="0" borderId="5" xfId="0" applyFont="1" applyBorder="1" applyAlignment="1">
      <alignment horizontal="center"/>
    </xf>
    <xf numFmtId="1" fontId="8" fillId="0" borderId="5" xfId="0" applyNumberFormat="1" applyFont="1" applyBorder="1" applyAlignment="1">
      <alignment horizontal="center"/>
    </xf>
    <xf numFmtId="168" fontId="0" fillId="9" borderId="0" xfId="0" applyNumberFormat="1" applyFill="1"/>
  </cellXfs>
  <cellStyles count="3">
    <cellStyle name="Lien hypertexte" xfId="1" builtinId="8"/>
    <cellStyle name="Milliers" xfId="2" builtinId="3"/>
    <cellStyle name="Normal" xfId="0" builtinId="0"/>
  </cellStyles>
  <dxfs count="40"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70" formatCode="h:mm"/>
      <fill>
        <patternFill patternType="solid">
          <fgColor indexed="64"/>
          <bgColor rgb="FFFFFF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alignment horizontal="center" vertical="bottom" textRotation="0" indent="0" justifyLastLine="0" shrinkToFit="0" readingOrder="0"/>
    </dxf>
    <dxf>
      <alignment horizontal="center" vertical="bottom" textRotation="0" indent="0" justifyLastLine="0" shrinkToFit="0" readingOrder="0"/>
    </dxf>
    <dxf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</dxf>
    <dxf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left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numFmt numFmtId="1" formatCode="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theme="4"/>
          <bgColor auto="1"/>
        </patternFill>
      </fill>
      <alignment horizontal="center" vertical="bottom" textRotation="0" wrapText="0" indent="0" justifyLastLine="0" shrinkToFit="0" readingOrder="0"/>
    </dxf>
    <dxf>
      <font>
        <b/>
      </font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bgColor auto="1"/>
        </patternFill>
      </fill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numFmt numFmtId="1" formatCode="0"/>
      <fill>
        <patternFill patternType="solid">
          <fgColor indexed="64"/>
          <bgColor rgb="FFFFFF00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auto="1"/>
        </left>
        <right style="thin">
          <color auto="1"/>
        </right>
        <top/>
        <bottom/>
      </border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Calibri"/>
        <family val="2"/>
        <scheme val="minor"/>
      </font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  <protection locked="0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theme="1"/>
        <name val="Calibri"/>
        <family val="2"/>
        <scheme val="minor"/>
      </font>
      <numFmt numFmtId="165" formatCode="0.0"/>
      <fill>
        <patternFill patternType="none">
          <fgColor indexed="64"/>
          <bgColor auto="1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auto="1"/>
        </patternFill>
      </fill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rgb="FFFF0000"/>
        <name val="Calibri"/>
        <family val="2"/>
        <scheme val="minor"/>
      </font>
      <numFmt numFmtId="170" formatCode="h:mm"/>
      <fill>
        <patternFill patternType="solid">
          <fgColor indexed="64"/>
          <bgColor rgb="FFFFFF00"/>
        </patternFill>
      </fill>
    </dxf>
  </dxfs>
  <tableStyles count="0" defaultTableStyle="TableStyleMedium2" defaultPivotStyle="PivotStyleLight16"/>
  <colors>
    <mruColors>
      <color rgb="FFB90AC6"/>
      <color rgb="FFFF5757"/>
      <color rgb="FFFF7D7D"/>
      <color rgb="FFFFFF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0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theme" Target="theme/theme1.xml"/></Relationships>
</file>

<file path=xl/ctrlProps/ctrlProp1.xml><?xml version="1.0" encoding="utf-8"?>
<formControlPr xmlns="http://schemas.microsoft.com/office/spreadsheetml/2009/9/main" objectType="Button" lockText="1"/>
</file>

<file path=xl/ctrlProps/ctrlProp2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10</xdr:col>
      <xdr:colOff>476249</xdr:colOff>
      <xdr:row>8</xdr:row>
      <xdr:rowOff>95250</xdr:rowOff>
    </xdr:from>
    <xdr:to>
      <xdr:col>10</xdr:col>
      <xdr:colOff>1676398</xdr:colOff>
      <xdr:row>10</xdr:row>
      <xdr:rowOff>57149</xdr:rowOff>
    </xdr:to>
    <xdr:sp macro="[0]!EnregistrerData" textlink="">
      <xdr:nvSpPr>
        <xdr:cNvPr id="4" name="Rectangle : coins arrondis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SpPr/>
      </xdr:nvSpPr>
      <xdr:spPr>
        <a:xfrm>
          <a:off x="15811499" y="1724025"/>
          <a:ext cx="1200149" cy="361949"/>
        </a:xfrm>
        <a:prstGeom prst="roundRect">
          <a:avLst/>
        </a:prstGeom>
        <a:solidFill>
          <a:srgbClr val="FFC000"/>
        </a:solidFill>
        <a:ln>
          <a:noFill/>
        </a:ln>
        <a:effectLst>
          <a:outerShdw blurRad="107950" dist="12700" dir="5400000" algn="ctr">
            <a:srgbClr val="000000"/>
          </a:outerShdw>
        </a:effectLst>
        <a:scene3d>
          <a:camera prst="orthographicFront">
            <a:rot lat="0" lon="0" rev="0"/>
          </a:camera>
          <a:lightRig rig="soft" dir="t">
            <a:rot lat="0" lon="0" rev="0"/>
          </a:lightRig>
        </a:scene3d>
        <a:sp3d contourW="44450" prstMaterial="matte">
          <a:bevelT w="63500" h="63500" prst="artDeco"/>
          <a:contourClr>
            <a:srgbClr val="FFFFFF"/>
          </a:contourClr>
        </a:sp3d>
      </xdr:spPr>
      <xdr:style>
        <a:lnRef idx="2">
          <a:schemeClr val="accent6">
            <a:shade val="50000"/>
          </a:schemeClr>
        </a:lnRef>
        <a:fillRef idx="1">
          <a:schemeClr val="accent6"/>
        </a:fillRef>
        <a:effectRef idx="0">
          <a:schemeClr val="accent6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H" sz="1400" b="1">
              <a:solidFill>
                <a:sysClr val="windowText" lastClr="000000"/>
              </a:solidFill>
            </a:rPr>
            <a:t>Enregistrer</a:t>
          </a:r>
        </a:p>
      </xdr:txBody>
    </xdr: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10</xdr:col>
          <xdr:colOff>1914525</xdr:colOff>
          <xdr:row>8</xdr:row>
          <xdr:rowOff>142875</xdr:rowOff>
        </xdr:from>
        <xdr:to>
          <xdr:col>10</xdr:col>
          <xdr:colOff>2781300</xdr:colOff>
          <xdr:row>10</xdr:row>
          <xdr:rowOff>85725</xdr:rowOff>
        </xdr:to>
        <xdr:sp macro="" textlink="">
          <xdr:nvSpPr>
            <xdr:cNvPr id="1029" name="Button 5" hidden="1">
              <a:extLst>
                <a:ext uri="{63B3BB69-23CF-44E3-9099-C40C66FF867C}">
                  <a14:compatExt spid="_x0000_s1029"/>
                </a:ext>
                <a:ext uri="{FF2B5EF4-FFF2-40B4-BE49-F238E27FC236}">
                  <a16:creationId xmlns:a16="http://schemas.microsoft.com/office/drawing/2014/main" id="{00000000-0008-0000-0000-00000504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1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Info</a:t>
              </a:r>
            </a:p>
          </xdr:txBody>
        </xdr:sp>
        <xdr:clientData fPrintsWithSheet="0"/>
      </xdr:twoCellAnchor>
    </mc:Choice>
    <mc:Fallback/>
  </mc:AlternateContent>
</xdr:wsDr>
</file>

<file path=xl/drawings/drawing2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219075</xdr:colOff>
          <xdr:row>3</xdr:row>
          <xdr:rowOff>171450</xdr:rowOff>
        </xdr:from>
        <xdr:to>
          <xdr:col>6</xdr:col>
          <xdr:colOff>28575</xdr:colOff>
          <xdr:row>5</xdr:row>
          <xdr:rowOff>28575</xdr:rowOff>
        </xdr:to>
        <xdr:sp macro="" textlink="">
          <xdr:nvSpPr>
            <xdr:cNvPr id="3073" name="Button 1" hidden="1">
              <a:extLst>
                <a:ext uri="{63B3BB69-23CF-44E3-9099-C40C66FF867C}">
                  <a14:compatExt spid="_x0000_s3073"/>
                </a:ext>
                <a:ext uri="{FF2B5EF4-FFF2-40B4-BE49-F238E27FC236}">
                  <a16:creationId xmlns:a16="http://schemas.microsoft.com/office/drawing/2014/main" id="{00000000-0008-0000-0700-0000010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CH" sz="1100" b="0" i="0" u="none" strike="noStrike" baseline="0">
                  <a:solidFill>
                    <a:srgbClr val="000000"/>
                  </a:solidFill>
                  <a:latin typeface="Calibri"/>
                  <a:ea typeface="Calibri"/>
                  <a:cs typeface="Calibri"/>
                </a:rPr>
                <a:t>Bouton 1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7C027332-315E-4198-AB61-51DFCD679AEC}" name="t_Glycémie" displayName="t_Glycémie" ref="C14:F20" totalsRowShown="0" headerRowDxfId="39" dataDxfId="38">
  <autoFilter ref="C14:F20" xr:uid="{7C027332-315E-4198-AB61-51DFCD679AEC}">
    <filterColumn colId="0" hiddenButton="1"/>
    <filterColumn colId="1" hiddenButton="1"/>
    <filterColumn colId="2" hiddenButton="1"/>
    <filterColumn colId="3" hiddenButton="1"/>
  </autoFilter>
  <tableColumns count="4">
    <tableColumn id="1" xr3:uid="{01824AD3-DA4B-447C-B0E2-01FB669C774D}" name="G7" dataDxfId="37"/>
    <tableColumn id="2" xr3:uid="{CA57F8BC-6923-4C2C-93AC-A3C027991AE5}" name="09:00" dataDxfId="36"/>
    <tableColumn id="3" xr3:uid="{89DDF0CE-4AD8-45E0-B38D-B1C0FF0D4F2C}" name="14:00" dataDxfId="35"/>
    <tableColumn id="4" xr3:uid="{D6887FB0-200A-4155-960C-BF2EC41FAE5D}" name="19:00" dataDxfId="34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2DD592AA-F0D7-4CC8-9FA2-E8CCC5C75F64}" name="t_Saisie" displayName="t_Saisie" ref="C5:K8" totalsRowShown="0" headerRowDxfId="33" dataDxfId="32">
  <autoFilter ref="C5:K8" xr:uid="{2DD592AA-F0D7-4CC8-9FA2-E8CCC5C75F64}">
    <filterColumn colId="0" hiddenButton="1"/>
    <filterColumn colId="1" hiddenButton="1"/>
    <filterColumn colId="2" hiddenButton="1"/>
    <filterColumn colId="3" hiddenButton="1"/>
    <filterColumn colId="4" hiddenButton="1"/>
    <filterColumn colId="5" hiddenButton="1"/>
    <filterColumn colId="6" hiddenButton="1"/>
    <filterColumn colId="7" hiddenButton="1"/>
    <filterColumn colId="8" hiddenButton="1"/>
  </autoFilter>
  <tableColumns count="9">
    <tableColumn id="1" xr3:uid="{1BBD80DD-1A55-4E4D-9874-3DCE046C1859}" name="Repas" dataDxfId="31"/>
    <tableColumn id="2" xr3:uid="{BBD9FD7F-4801-464D-87E2-2126DC3E8DE3}" name="Heures" dataDxfId="30"/>
    <tableColumn id="3" xr3:uid="{A113CD4C-6158-4006-8AFD-2DEA7FCCBE0D}" name="G7" dataDxfId="29"/>
    <tableColumn id="4" xr3:uid="{B6758C59-2106-4D7C-A14C-17BE7FDCA49C}" name="Avant" dataDxfId="28">
      <calculatedColumnFormula>IFERROR(LOOKUP(t_Saisie[[#This Row],[G7]],t_Glycémie[G7],INDIRECT("t_Glycémie[" &amp;t_Saisie[[#This Row],[Heures]] &amp;"]")),"")</calculatedColumnFormula>
    </tableColumn>
    <tableColumn id="5" xr3:uid="{349670EA-53B8-4EA2-BB26-8F3648D40038}" name="Menu" dataDxfId="27"/>
    <tableColumn id="6" xr3:uid="{9362D0A3-9065-41BB-8383-23572EDC5B47}" name="Total" dataDxfId="26">
      <calculatedColumnFormula>IFERROR(t_Saisie[[#This Row],[Avant]]+t_Saisie[[#This Row],[Menu]],"")</calculatedColumnFormula>
    </tableColumn>
    <tableColumn id="7" xr3:uid="{1F8F68CD-EAF7-4FF9-A1D7-9B25832ECEBE}" name="Poids" dataDxfId="25"/>
    <tableColumn id="8" xr3:uid="{D13DFB2E-E49A-4584-A23D-ECBB4319F3D3}" name="Plat" dataDxfId="24"/>
    <tableColumn id="9" xr3:uid="{EC3325BF-21D7-4C37-B6BA-610EE8B7F271}" name="Commentaires" dataDxfId="23"/>
  </tableColumns>
  <tableStyleInfo name="TableStyleMedium9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06B95D8-0EE2-491A-9B94-BE3992807826}" name="t_HdC" displayName="t_HdC" ref="M5:P30" totalsRowShown="0" headerRowDxfId="22">
  <autoFilter ref="M5:P30" xr:uid="{706B95D8-0EE2-491A-9B94-BE3992807826}"/>
  <sortState xmlns:xlrd2="http://schemas.microsoft.com/office/spreadsheetml/2017/richdata2" ref="M6:P27">
    <sortCondition ref="M5:M27"/>
  </sortState>
  <tableColumns count="4">
    <tableColumn id="1" xr3:uid="{6E197B45-9401-41C5-939B-DB1A6D3F8EA8}" name="Coupe de glace " dataDxfId="21"/>
    <tableColumn id="2" xr3:uid="{88EE4D0B-5DE1-4D52-A156-807C370C9B97}" name="280" dataDxfId="20"/>
    <tableColumn id="3" xr3:uid="{69282E9C-AF3B-47F7-B7EE-ED581161E4A5}" name="60" dataDxfId="19"/>
    <tableColumn id="4" xr3:uid="{E988523A-3D87-450C-A4D6-AA08C329C4E3}" name="6" dataDxfId="18">
      <calculatedColumnFormula>ROUNDUP(O6/10,0)</calculatedColumnFormula>
    </tableColumn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A61368B1-D91E-4795-B094-429DE1F7CF6A}" name="t_Glycémie2" displayName="t_Glycémie2" ref="A11:D17" totalsRowShown="0" headerRowDxfId="13" dataDxfId="12">
  <autoFilter ref="A11:D17" xr:uid="{A61368B1-D91E-4795-B094-429DE1F7CF6A}"/>
  <tableColumns count="4">
    <tableColumn id="1" xr3:uid="{AEB4781D-C969-4286-9673-C29BD1813B21}" name="G7" dataDxfId="11"/>
    <tableColumn id="2" xr3:uid="{6BE0FB3E-645A-49A5-953A-E83EC0C74663}" name="09:00" dataDxfId="10"/>
    <tableColumn id="3" xr3:uid="{2BF47064-8039-477C-8429-E5D8B1631ABE}" name="14:00" dataDxfId="9"/>
    <tableColumn id="4" xr3:uid="{C9C3EDFC-DC63-4C43-A2ED-827BE30F26BF}" name="19:00" dataDxfId="8"/>
  </tableColumns>
  <tableStyleInfo name="TableStyleMedium2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4" xr:uid="{150DFAB0-BA07-431A-AD48-C1F03BBB0878}" name="t_Saisie5" displayName="t_Saisie5" ref="A3:F6" totalsRowShown="0" headerRowDxfId="7" dataDxfId="6">
  <autoFilter ref="A3:F6" xr:uid="{150DFAB0-BA07-431A-AD48-C1F03BBB0878}"/>
  <tableColumns count="6">
    <tableColumn id="1" xr3:uid="{B5EB4BC1-D52A-43C1-81AF-00A4BCE907AC}" name="Repas" dataDxfId="5"/>
    <tableColumn id="2" xr3:uid="{B53DBFC0-2499-4361-9E31-63D007492AF7}" name="Heures" dataDxfId="4"/>
    <tableColumn id="3" xr3:uid="{AF3E9B0B-E1F3-41AE-8B40-F15DA49CC06B}" name="G7" dataDxfId="3"/>
    <tableColumn id="4" xr3:uid="{8C9BA799-C392-4E97-A229-81148BB7A772}" name="Avant" dataDxfId="2">
      <calculatedColumnFormula>IFERROR(LOOKUP(t_Saisie5[[#This Row],[G7]],t_Glycémie2[G7],INDIRECT("t_Glycémie[" &amp;t_Saisie5[[#This Row],[Heures]] &amp;"]")),"")</calculatedColumnFormula>
    </tableColumn>
    <tableColumn id="5" xr3:uid="{9E75B551-4D2D-4660-A457-C39FD70C3217}" name="Menu" dataDxfId="1"/>
    <tableColumn id="6" xr3:uid="{9B71E94F-7D9F-4539-921E-D34862E647DD}" name="Total" dataDxfId="0">
      <calculatedColumnFormula>IFERROR(t_Saisie5[[#This Row],[Avant]]+t_Saisie5[[#This Row],[Menu]],"")</calculatedColumnFormula>
    </tableColumn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 2013 – 2022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7" Type="http://schemas.openxmlformats.org/officeDocument/2006/relationships/table" Target="../tables/table3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table" Target="../tables/table2.xml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5.xml"/><Relationship Id="rId1" Type="http://schemas.openxmlformats.org/officeDocument/2006/relationships/table" Target="../tables/table4.xml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trlProp" Target="../ctrlProps/ctrlProp2.xml"/><Relationship Id="rId2" Type="http://schemas.openxmlformats.org/officeDocument/2006/relationships/vmlDrawing" Target="../drawings/vmlDrawing2.vml"/><Relationship Id="rId1" Type="http://schemas.openxmlformats.org/officeDocument/2006/relationships/drawing" Target="../drawings/drawing2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Feuil1"/>
  <dimension ref="A3:P232"/>
  <sheetViews>
    <sheetView showGridLines="0" showZeros="0" tabSelected="1" topLeftCell="B1" zoomScaleNormal="100" workbookViewId="0">
      <selection activeCell="J24" sqref="J24"/>
    </sheetView>
  </sheetViews>
  <sheetFormatPr baseColWidth="10" defaultColWidth="11.42578125" defaultRowHeight="15" x14ac:dyDescent="0.25"/>
  <cols>
    <col min="1" max="1" width="5.7109375" style="2" hidden="1" customWidth="1"/>
    <col min="2" max="2" width="2.28515625" style="1" customWidth="1"/>
    <col min="3" max="3" width="10.7109375" style="4" bestFit="1" customWidth="1"/>
    <col min="4" max="4" width="9.42578125" style="6" customWidth="1"/>
    <col min="5" max="5" width="5.85546875" style="8" customWidth="1"/>
    <col min="6" max="6" width="6.85546875" style="8" customWidth="1"/>
    <col min="7" max="7" width="5.28515625" style="8" customWidth="1"/>
    <col min="8" max="8" width="7.42578125" style="8" customWidth="1"/>
    <col min="9" max="9" width="7.28515625" customWidth="1"/>
    <col min="10" max="10" width="46" style="10" customWidth="1"/>
    <col min="11" max="11" width="44.42578125" style="10" customWidth="1"/>
    <col min="12" max="12" width="3.42578125" customWidth="1"/>
    <col min="13" max="13" width="41.28515625" customWidth="1"/>
    <col min="14" max="16" width="11.42578125" style="1"/>
  </cols>
  <sheetData>
    <row r="3" spans="1:16" ht="23.25" x14ac:dyDescent="0.35">
      <c r="A3" s="1"/>
      <c r="B3" s="4"/>
      <c r="E3" s="52" t="s">
        <v>280</v>
      </c>
      <c r="F3" s="52"/>
      <c r="J3" s="56" t="s">
        <v>281</v>
      </c>
      <c r="M3" s="62" t="s">
        <v>311</v>
      </c>
    </row>
    <row r="4" spans="1:16" x14ac:dyDescent="0.25">
      <c r="A4" s="1"/>
      <c r="B4" s="4"/>
      <c r="C4" s="37">
        <f ca="1">TODAY()</f>
        <v>45723</v>
      </c>
    </row>
    <row r="5" spans="1:16" x14ac:dyDescent="0.25">
      <c r="A5"/>
      <c r="B5"/>
      <c r="C5" s="36" t="s">
        <v>4</v>
      </c>
      <c r="D5" s="31" t="s">
        <v>2</v>
      </c>
      <c r="E5" s="31" t="s">
        <v>3</v>
      </c>
      <c r="F5" s="32" t="s">
        <v>5</v>
      </c>
      <c r="G5" s="32" t="s">
        <v>0</v>
      </c>
      <c r="H5" s="32" t="s">
        <v>1</v>
      </c>
      <c r="I5" s="32" t="s">
        <v>18</v>
      </c>
      <c r="J5" s="32" t="s">
        <v>266</v>
      </c>
      <c r="K5" s="76" t="s">
        <v>19</v>
      </c>
      <c r="M5" s="73" t="s">
        <v>332</v>
      </c>
      <c r="N5" s="1" t="s">
        <v>333</v>
      </c>
      <c r="O5" s="1" t="s">
        <v>334</v>
      </c>
      <c r="P5" s="1" t="s">
        <v>335</v>
      </c>
    </row>
    <row r="6" spans="1:16" x14ac:dyDescent="0.25">
      <c r="A6"/>
      <c r="C6" s="33" t="s">
        <v>9</v>
      </c>
      <c r="D6" s="54" t="s">
        <v>13</v>
      </c>
      <c r="E6" s="35">
        <v>9</v>
      </c>
      <c r="F6" s="3">
        <f ca="1">IFERROR(LOOKUP(t_Saisie[[#This Row],[G7]],t_Glycémie[G7],INDIRECT("t_Glycémie[" &amp;t_Saisie[[#This Row],[Heures]] &amp;"]")),"")</f>
        <v>18</v>
      </c>
      <c r="G6" s="3">
        <v>7</v>
      </c>
      <c r="H6" s="12">
        <f ca="1">IFERROR(t_Saisie[[#This Row],[Avant]]+t_Saisie[[#This Row],[Menu]],"")</f>
        <v>25</v>
      </c>
      <c r="I6" s="1">
        <v>99</v>
      </c>
      <c r="M6" s="71" t="s">
        <v>307</v>
      </c>
      <c r="N6" s="3">
        <v>100</v>
      </c>
      <c r="O6" s="63">
        <v>30</v>
      </c>
      <c r="P6" s="3">
        <f t="shared" ref="P6:P26" si="0">ROUNDUP(O6/10,0)</f>
        <v>3</v>
      </c>
    </row>
    <row r="7" spans="1:16" x14ac:dyDescent="0.25">
      <c r="A7" s="7"/>
      <c r="B7"/>
      <c r="C7" s="33" t="s">
        <v>7</v>
      </c>
      <c r="D7" s="34" t="s">
        <v>14</v>
      </c>
      <c r="E7" s="35"/>
      <c r="F7" s="3" t="str">
        <f ca="1">IFERROR(LOOKUP(t_Saisie[[#This Row],[G7]],t_Glycémie[G7],INDIRECT("t_Glycémie[" &amp;t_Saisie[[#This Row],[Heures]] &amp;"]")),"")</f>
        <v/>
      </c>
      <c r="G7" s="3"/>
      <c r="H7" s="12" t="str">
        <f ca="1">IFERROR(t_Saisie[[#This Row],[Avant]]+t_Saisie[[#This Row],[Menu]],"")</f>
        <v/>
      </c>
      <c r="I7" s="1"/>
      <c r="J7" s="122" t="s">
        <v>395</v>
      </c>
      <c r="M7" s="72" t="s">
        <v>292</v>
      </c>
      <c r="N7" s="3">
        <v>190</v>
      </c>
      <c r="O7" s="3">
        <v>36</v>
      </c>
      <c r="P7" s="3">
        <f t="shared" si="0"/>
        <v>4</v>
      </c>
    </row>
    <row r="8" spans="1:16" x14ac:dyDescent="0.25">
      <c r="A8"/>
      <c r="B8"/>
      <c r="C8" s="33" t="s">
        <v>8</v>
      </c>
      <c r="D8" s="34" t="s">
        <v>15</v>
      </c>
      <c r="E8" s="35"/>
      <c r="F8" s="3" t="str">
        <f ca="1">IFERROR(LOOKUP(t_Saisie[[#This Row],[G7]],t_Glycémie[G7],INDIRECT("t_Glycémie[" &amp;t_Saisie[[#This Row],[Heures]] &amp;"]")),"")</f>
        <v/>
      </c>
      <c r="G8" s="3"/>
      <c r="H8" s="12" t="str">
        <f ca="1">IFERROR(t_Saisie[[#This Row],[Avant]]+t_Saisie[[#This Row],[Menu]],"")</f>
        <v/>
      </c>
      <c r="I8" s="1"/>
      <c r="J8" s="64"/>
      <c r="M8" s="119" t="s">
        <v>293</v>
      </c>
      <c r="N8" s="3">
        <v>50</v>
      </c>
      <c r="O8" s="3">
        <v>25</v>
      </c>
      <c r="P8" s="3">
        <f t="shared" si="0"/>
        <v>3</v>
      </c>
    </row>
    <row r="9" spans="1:16" x14ac:dyDescent="0.25">
      <c r="A9"/>
      <c r="B9"/>
      <c r="D9"/>
      <c r="E9" s="6"/>
      <c r="M9" s="72" t="s">
        <v>294</v>
      </c>
      <c r="N9" s="3">
        <v>200</v>
      </c>
      <c r="O9" s="3">
        <v>46</v>
      </c>
      <c r="P9" s="3">
        <f t="shared" si="0"/>
        <v>5</v>
      </c>
    </row>
    <row r="10" spans="1:16" x14ac:dyDescent="0.25">
      <c r="A10"/>
      <c r="B10"/>
      <c r="C10" s="1"/>
      <c r="D10" s="8"/>
      <c r="F10" s="60"/>
      <c r="G10" s="59"/>
      <c r="H10" s="61" t="s">
        <v>310</v>
      </c>
      <c r="M10" s="73" t="s">
        <v>317</v>
      </c>
      <c r="N10" s="1">
        <v>150</v>
      </c>
      <c r="O10" s="1">
        <v>70</v>
      </c>
      <c r="P10" s="118">
        <f t="shared" si="0"/>
        <v>7</v>
      </c>
    </row>
    <row r="11" spans="1:16" x14ac:dyDescent="0.25">
      <c r="A11"/>
      <c r="B11"/>
      <c r="C11" s="1"/>
      <c r="D11" s="8"/>
      <c r="E11" s="6"/>
      <c r="F11" s="12"/>
      <c r="G11" s="12"/>
      <c r="H11" s="12"/>
      <c r="M11" s="81" t="s">
        <v>295</v>
      </c>
      <c r="N11" s="3">
        <v>100</v>
      </c>
      <c r="O11" s="3">
        <v>30</v>
      </c>
      <c r="P11" s="3">
        <f t="shared" si="0"/>
        <v>3</v>
      </c>
    </row>
    <row r="12" spans="1:16" ht="21" x14ac:dyDescent="0.35">
      <c r="A12"/>
      <c r="B12"/>
      <c r="C12" s="51" t="s">
        <v>279</v>
      </c>
      <c r="D12" s="1"/>
      <c r="E12"/>
      <c r="F12"/>
      <c r="M12" s="125" t="s">
        <v>304</v>
      </c>
      <c r="N12" s="3">
        <v>250</v>
      </c>
      <c r="O12" s="3">
        <v>70</v>
      </c>
      <c r="P12" s="118">
        <f t="shared" si="0"/>
        <v>7</v>
      </c>
    </row>
    <row r="13" spans="1:16" x14ac:dyDescent="0.25">
      <c r="B13"/>
      <c r="C13" s="2"/>
      <c r="D13" s="1"/>
      <c r="E13"/>
      <c r="F13"/>
      <c r="M13" s="71" t="s">
        <v>308</v>
      </c>
      <c r="N13" s="3">
        <v>300</v>
      </c>
      <c r="O13" s="63">
        <v>40</v>
      </c>
      <c r="P13" s="3">
        <f t="shared" si="0"/>
        <v>4</v>
      </c>
    </row>
    <row r="14" spans="1:16" x14ac:dyDescent="0.25">
      <c r="B14"/>
      <c r="C14" s="47" t="s">
        <v>3</v>
      </c>
      <c r="D14" s="48" t="s">
        <v>13</v>
      </c>
      <c r="E14" s="48" t="s">
        <v>14</v>
      </c>
      <c r="F14" s="48" t="s">
        <v>15</v>
      </c>
      <c r="J14" s="10" t="s">
        <v>391</v>
      </c>
      <c r="M14" s="120" t="s">
        <v>296</v>
      </c>
      <c r="N14" s="3">
        <v>400</v>
      </c>
      <c r="O14" s="3">
        <v>51.6</v>
      </c>
      <c r="P14" s="3">
        <f t="shared" si="0"/>
        <v>6</v>
      </c>
    </row>
    <row r="15" spans="1:16" x14ac:dyDescent="0.25">
      <c r="B15"/>
      <c r="C15" s="28">
        <v>4</v>
      </c>
      <c r="D15" s="29">
        <v>17</v>
      </c>
      <c r="E15" s="1">
        <v>5</v>
      </c>
      <c r="F15" s="30">
        <v>12</v>
      </c>
      <c r="H15"/>
      <c r="I15" s="10"/>
      <c r="J15" t="s">
        <v>392</v>
      </c>
      <c r="M15" s="125" t="s">
        <v>297</v>
      </c>
      <c r="N15" s="3">
        <v>400</v>
      </c>
      <c r="O15" s="3">
        <v>83.1</v>
      </c>
      <c r="P15" s="3">
        <f t="shared" si="0"/>
        <v>9</v>
      </c>
    </row>
    <row r="16" spans="1:16" x14ac:dyDescent="0.25">
      <c r="B16"/>
      <c r="C16" s="28">
        <v>7.1</v>
      </c>
      <c r="D16" s="29">
        <v>18</v>
      </c>
      <c r="E16" s="1">
        <v>8</v>
      </c>
      <c r="F16" s="30">
        <v>13</v>
      </c>
      <c r="J16" s="58" t="s">
        <v>393</v>
      </c>
      <c r="K16" s="58"/>
      <c r="M16" s="75" t="s">
        <v>306</v>
      </c>
      <c r="N16" s="3">
        <v>5</v>
      </c>
      <c r="O16" s="3">
        <v>5</v>
      </c>
      <c r="P16" s="3">
        <f t="shared" si="0"/>
        <v>1</v>
      </c>
    </row>
    <row r="17" spans="1:16" ht="15.75" customHeight="1" x14ac:dyDescent="0.25">
      <c r="B17"/>
      <c r="C17" s="28">
        <v>10.1</v>
      </c>
      <c r="D17" s="29">
        <v>19</v>
      </c>
      <c r="E17" s="1">
        <v>11</v>
      </c>
      <c r="F17" s="30">
        <v>14</v>
      </c>
      <c r="J17" s="58"/>
      <c r="K17" s="58"/>
      <c r="M17" s="82" t="s">
        <v>298</v>
      </c>
      <c r="N17" s="3">
        <v>500</v>
      </c>
      <c r="O17" s="3">
        <v>66</v>
      </c>
      <c r="P17" s="3">
        <f t="shared" si="0"/>
        <v>7</v>
      </c>
    </row>
    <row r="18" spans="1:16" x14ac:dyDescent="0.25">
      <c r="A18"/>
      <c r="B18"/>
      <c r="C18" s="28">
        <v>13.1</v>
      </c>
      <c r="D18" s="29">
        <v>20</v>
      </c>
      <c r="E18" s="1">
        <v>14</v>
      </c>
      <c r="F18" s="30">
        <v>15</v>
      </c>
      <c r="J18" s="58"/>
      <c r="K18" s="58"/>
      <c r="M18" s="74" t="s">
        <v>299</v>
      </c>
      <c r="N18" s="3">
        <v>150</v>
      </c>
      <c r="O18" s="3">
        <v>17</v>
      </c>
      <c r="P18" s="3">
        <f t="shared" si="0"/>
        <v>2</v>
      </c>
    </row>
    <row r="19" spans="1:16" x14ac:dyDescent="0.25">
      <c r="A19"/>
      <c r="B19" s="2"/>
      <c r="C19" s="28">
        <v>16.100000000000001</v>
      </c>
      <c r="D19" s="29">
        <v>21</v>
      </c>
      <c r="E19" s="1">
        <v>17</v>
      </c>
      <c r="F19" s="30">
        <v>16</v>
      </c>
      <c r="J19" s="58"/>
      <c r="K19" s="58"/>
      <c r="M19" s="72" t="s">
        <v>303</v>
      </c>
      <c r="N19" s="3">
        <v>80</v>
      </c>
      <c r="O19" s="3">
        <v>12</v>
      </c>
      <c r="P19" s="3">
        <f t="shared" si="0"/>
        <v>2</v>
      </c>
    </row>
    <row r="20" spans="1:16" x14ac:dyDescent="0.25">
      <c r="C20" s="28">
        <v>19.100000000000001</v>
      </c>
      <c r="D20" s="29">
        <v>22</v>
      </c>
      <c r="E20" s="1">
        <v>20</v>
      </c>
      <c r="F20" s="30">
        <v>17</v>
      </c>
      <c r="J20" s="58"/>
      <c r="K20" s="58"/>
      <c r="M20" s="120" t="s">
        <v>300</v>
      </c>
      <c r="N20" s="3">
        <v>200</v>
      </c>
      <c r="O20" s="3">
        <v>25.2</v>
      </c>
      <c r="P20" s="3">
        <f t="shared" si="0"/>
        <v>3</v>
      </c>
    </row>
    <row r="21" spans="1:16" x14ac:dyDescent="0.25">
      <c r="J21" s="58"/>
      <c r="K21" s="58"/>
      <c r="M21" s="71" t="s">
        <v>223</v>
      </c>
      <c r="N21" s="3">
        <v>150</v>
      </c>
      <c r="O21" s="63">
        <v>100</v>
      </c>
      <c r="P21" s="3">
        <f t="shared" si="0"/>
        <v>10</v>
      </c>
    </row>
    <row r="22" spans="1:16" x14ac:dyDescent="0.25">
      <c r="J22" s="58"/>
      <c r="K22" s="58"/>
      <c r="M22" s="73" t="s">
        <v>301</v>
      </c>
      <c r="N22" s="3">
        <v>200</v>
      </c>
      <c r="O22" s="3">
        <v>19.7</v>
      </c>
      <c r="P22" s="3">
        <f t="shared" si="0"/>
        <v>2</v>
      </c>
    </row>
    <row r="23" spans="1:16" x14ac:dyDescent="0.25">
      <c r="M23" s="71" t="s">
        <v>309</v>
      </c>
      <c r="N23" s="3">
        <v>150</v>
      </c>
      <c r="O23" s="3">
        <v>72</v>
      </c>
      <c r="P23" s="3">
        <f t="shared" si="0"/>
        <v>8</v>
      </c>
    </row>
    <row r="24" spans="1:16" x14ac:dyDescent="0.25">
      <c r="M24" s="73" t="s">
        <v>302</v>
      </c>
      <c r="N24" s="3">
        <v>190</v>
      </c>
      <c r="O24" s="3">
        <v>9.4</v>
      </c>
      <c r="P24" s="3">
        <f t="shared" si="0"/>
        <v>1</v>
      </c>
    </row>
    <row r="25" spans="1:16" x14ac:dyDescent="0.25">
      <c r="M25" s="73" t="s">
        <v>314</v>
      </c>
      <c r="N25" s="1">
        <v>300</v>
      </c>
      <c r="O25" s="1">
        <v>37.799999999999997</v>
      </c>
      <c r="P25" s="1">
        <f t="shared" si="0"/>
        <v>4</v>
      </c>
    </row>
    <row r="26" spans="1:16" x14ac:dyDescent="0.25">
      <c r="H26" s="50"/>
      <c r="M26" s="75" t="s">
        <v>305</v>
      </c>
      <c r="N26" s="3">
        <v>43</v>
      </c>
      <c r="O26" s="3">
        <v>80</v>
      </c>
      <c r="P26" s="3">
        <f t="shared" si="0"/>
        <v>8</v>
      </c>
    </row>
    <row r="27" spans="1:16" x14ac:dyDescent="0.25">
      <c r="J27" s="58"/>
      <c r="M27" s="82" t="s">
        <v>336</v>
      </c>
      <c r="N27" s="77">
        <v>280</v>
      </c>
      <c r="O27" s="77">
        <v>60</v>
      </c>
      <c r="P27" s="77">
        <f>ROUNDUP(O27/10,0)</f>
        <v>6</v>
      </c>
    </row>
    <row r="28" spans="1:16" x14ac:dyDescent="0.25">
      <c r="M28" s="73"/>
    </row>
    <row r="29" spans="1:16" x14ac:dyDescent="0.25">
      <c r="M29" s="73"/>
    </row>
    <row r="30" spans="1:16" x14ac:dyDescent="0.25">
      <c r="M30" s="73"/>
    </row>
    <row r="33" spans="9:13" x14ac:dyDescent="0.25">
      <c r="I33" s="78"/>
      <c r="J33" s="79"/>
      <c r="K33" s="79"/>
      <c r="L33" s="79"/>
      <c r="M33" s="80"/>
    </row>
    <row r="37" spans="9:13" ht="15.95" customHeight="1" x14ac:dyDescent="0.25"/>
    <row r="38" spans="9:13" ht="15.95" customHeight="1" x14ac:dyDescent="0.25"/>
    <row r="62" ht="15.95" customHeight="1" x14ac:dyDescent="0.25"/>
    <row r="68" ht="15.95" customHeight="1" x14ac:dyDescent="0.25"/>
    <row r="79" ht="15.95" customHeight="1" x14ac:dyDescent="0.25"/>
    <row r="87" ht="15.95" customHeight="1" x14ac:dyDescent="0.25"/>
    <row r="88" ht="15.95" customHeight="1" x14ac:dyDescent="0.25"/>
    <row r="94" ht="15.95" customHeight="1" x14ac:dyDescent="0.25"/>
    <row r="100" ht="15.95" customHeight="1" x14ac:dyDescent="0.25"/>
    <row r="112" ht="15.95" customHeight="1" x14ac:dyDescent="0.25"/>
    <row r="136" ht="15.95" customHeight="1" x14ac:dyDescent="0.25"/>
    <row r="146" ht="15.95" customHeight="1" x14ac:dyDescent="0.25"/>
    <row r="188" ht="15.95" customHeight="1" x14ac:dyDescent="0.25"/>
    <row r="220" ht="15.95" customHeight="1" x14ac:dyDescent="0.25"/>
    <row r="222" ht="15.95" customHeight="1" x14ac:dyDescent="0.25"/>
    <row r="228" ht="15.95" customHeight="1" x14ac:dyDescent="0.25"/>
    <row r="232" ht="15.95" customHeight="1" x14ac:dyDescent="0.25"/>
  </sheetData>
  <phoneticPr fontId="12" type="noConversion"/>
  <hyperlinks>
    <hyperlink ref="J3" location="février!A1" display="Moi en cours" xr:uid="{896B8429-DC63-4DFC-B761-F43313BFD082}"/>
  </hyperlinks>
  <pageMargins left="0.7" right="0.7" top="0.75" bottom="0.75" header="0.3" footer="0.3"/>
  <pageSetup paperSize="9" orientation="portrait" horizontalDpi="300" verticalDpi="30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9" r:id="rId4" name="Button 5">
              <controlPr defaultSize="0" print="0" autoFill="0" autoPict="0" macro="[0]!OuvrirFichierExcel">
                <anchor moveWithCells="1" sizeWithCells="1">
                  <from>
                    <xdr:col>10</xdr:col>
                    <xdr:colOff>1914525</xdr:colOff>
                    <xdr:row>8</xdr:row>
                    <xdr:rowOff>142875</xdr:rowOff>
                  </from>
                  <to>
                    <xdr:col>10</xdr:col>
                    <xdr:colOff>2781300</xdr:colOff>
                    <xdr:row>10</xdr:row>
                    <xdr:rowOff>85725</xdr:rowOff>
                  </to>
                </anchor>
              </controlPr>
            </control>
          </mc:Choice>
        </mc:AlternateContent>
      </controls>
    </mc:Choice>
  </mc:AlternateContent>
  <tableParts count="3">
    <tablePart r:id="rId5"/>
    <tablePart r:id="rId6"/>
    <tablePart r:id="rId7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D0CEEAD-A9A8-42C7-8DFC-C9F499B99208}">
  <sheetPr codeName="Feuil9"/>
  <dimension ref="A1"/>
  <sheetViews>
    <sheetView workbookViewId="0"/>
  </sheetViews>
  <sheetFormatPr baseColWidth="10" defaultColWidth="10.710937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B99931-0ACE-4F69-96D5-CB2F49078F28}">
  <sheetPr codeName="Feuil7"/>
  <dimension ref="B1:Z33"/>
  <sheetViews>
    <sheetView showGridLines="0" zoomScale="84" zoomScaleNormal="84" workbookViewId="0"/>
  </sheetViews>
  <sheetFormatPr baseColWidth="10" defaultColWidth="11.42578125" defaultRowHeight="15" x14ac:dyDescent="0.25"/>
  <cols>
    <col min="1" max="1" width="1.7109375" customWidth="1"/>
    <col min="2" max="2" width="12.28515625" style="14" bestFit="1" customWidth="1"/>
    <col min="3" max="3" width="2.140625" customWidth="1"/>
    <col min="4" max="4" width="7.7109375" customWidth="1"/>
    <col min="5" max="5" width="7.7109375" style="16" customWidth="1"/>
    <col min="6" max="6" width="7.7109375" style="8" customWidth="1"/>
    <col min="7" max="7" width="7.7109375" customWidth="1"/>
    <col min="8" max="8" width="2.42578125" customWidth="1"/>
    <col min="9" max="10" width="7.7109375" customWidth="1"/>
    <col min="11" max="11" width="7.85546875" style="17" customWidth="1"/>
    <col min="12" max="12" width="7.7109375" style="3" customWidth="1"/>
    <col min="13" max="13" width="4.85546875" style="8" bestFit="1" customWidth="1"/>
    <col min="14" max="15" width="7.7109375" style="3" customWidth="1"/>
    <col min="16" max="16" width="7.7109375" style="5" customWidth="1"/>
    <col min="17" max="17" width="7.7109375" style="3" customWidth="1"/>
    <col min="18" max="18" width="3.140625" style="3" customWidth="1"/>
    <col min="19" max="19" width="45.42578125" style="3" customWidth="1"/>
    <col min="20" max="20" width="42.28515625" style="3" customWidth="1"/>
    <col min="21" max="21" width="10" style="5" customWidth="1"/>
    <col min="22" max="22" width="32.4257812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23" t="s">
        <v>9</v>
      </c>
      <c r="E1" s="123"/>
      <c r="F1" s="123"/>
      <c r="G1" s="123"/>
      <c r="I1" s="123" t="s">
        <v>7</v>
      </c>
      <c r="J1" s="123"/>
      <c r="K1" s="123"/>
      <c r="L1" s="123"/>
      <c r="M1" s="24"/>
      <c r="N1" s="124" t="s">
        <v>8</v>
      </c>
      <c r="O1" s="124"/>
      <c r="P1" s="124"/>
      <c r="Q1" s="124"/>
      <c r="T1" s="43"/>
      <c r="U1" s="49" t="s">
        <v>17</v>
      </c>
    </row>
    <row r="2" spans="2:26" ht="16.5" thickTop="1" thickBot="1" x14ac:dyDescent="0.3">
      <c r="B2" s="44" t="s">
        <v>16</v>
      </c>
      <c r="C2" s="18"/>
      <c r="D2" s="20" t="s">
        <v>3</v>
      </c>
      <c r="E2" s="20" t="s">
        <v>5</v>
      </c>
      <c r="F2" s="25" t="s">
        <v>4</v>
      </c>
      <c r="G2" s="22" t="s">
        <v>6</v>
      </c>
      <c r="H2" s="18" t="s">
        <v>322</v>
      </c>
      <c r="I2" s="20" t="s">
        <v>3</v>
      </c>
      <c r="J2" s="20" t="s">
        <v>5</v>
      </c>
      <c r="K2" s="25" t="s">
        <v>4</v>
      </c>
      <c r="L2" s="22" t="s">
        <v>6</v>
      </c>
      <c r="M2" s="18" t="s">
        <v>323</v>
      </c>
      <c r="N2" s="20" t="s">
        <v>3</v>
      </c>
      <c r="O2" s="20" t="s">
        <v>5</v>
      </c>
      <c r="P2" s="25" t="s">
        <v>4</v>
      </c>
      <c r="Q2" s="22" t="s">
        <v>6</v>
      </c>
      <c r="R2" s="21"/>
      <c r="S2" s="22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45658</v>
      </c>
      <c r="C3" s="23"/>
      <c r="D3" s="15">
        <v>5.5</v>
      </c>
      <c r="E3" s="40">
        <v>17</v>
      </c>
      <c r="F3" s="40"/>
      <c r="G3" s="19">
        <f>IFERROR(E3+F3,"")</f>
        <v>17</v>
      </c>
      <c r="H3" s="23">
        <v>3</v>
      </c>
      <c r="I3" s="15">
        <v>16.5</v>
      </c>
      <c r="J3" s="40">
        <v>17</v>
      </c>
      <c r="K3" s="40"/>
      <c r="L3" s="19">
        <f>IFERROR(J3+K3,"")</f>
        <v>17</v>
      </c>
      <c r="M3" s="23">
        <v>10</v>
      </c>
      <c r="N3" s="15">
        <v>18.899999999999999</v>
      </c>
      <c r="O3" s="40">
        <v>16</v>
      </c>
      <c r="P3" s="40"/>
      <c r="Q3" s="19">
        <f>IFERROR(O3+P3,"")</f>
        <v>16</v>
      </c>
      <c r="R3"/>
      <c r="S3" s="27" t="s">
        <v>20</v>
      </c>
      <c r="T3" s="41"/>
      <c r="U3" s="42">
        <v>96</v>
      </c>
      <c r="V3" s="41"/>
      <c r="W3" s="1"/>
      <c r="X3" s="2"/>
    </row>
    <row r="4" spans="2:26" s="5" customFormat="1" ht="16.5" thickTop="1" thickBot="1" x14ac:dyDescent="0.3">
      <c r="B4" s="46">
        <v>45659</v>
      </c>
      <c r="C4" s="23"/>
      <c r="D4" s="15">
        <v>13.4</v>
      </c>
      <c r="E4" s="40">
        <v>20</v>
      </c>
      <c r="F4" s="40"/>
      <c r="G4" s="19">
        <f t="shared" ref="G4:G33" si="0">IFERROR(E4+F4,"")</f>
        <v>20</v>
      </c>
      <c r="H4" s="23">
        <v>3</v>
      </c>
      <c r="I4" s="15">
        <v>17.8</v>
      </c>
      <c r="J4" s="40">
        <v>17</v>
      </c>
      <c r="K4" s="40"/>
      <c r="L4" s="19">
        <f t="shared" ref="L4:L33" si="1">IFERROR(J4+K4,"")</f>
        <v>17</v>
      </c>
      <c r="M4" s="23">
        <v>10</v>
      </c>
      <c r="N4" s="15">
        <v>15.1</v>
      </c>
      <c r="O4" s="40">
        <v>15</v>
      </c>
      <c r="P4" s="40"/>
      <c r="Q4" s="19">
        <f t="shared" ref="Q4:Q33" si="2">IFERROR(O4+P4,"")</f>
        <v>15</v>
      </c>
      <c r="R4"/>
      <c r="S4" s="27" t="s">
        <v>21</v>
      </c>
      <c r="T4" s="41"/>
      <c r="U4" s="42">
        <v>96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45660</v>
      </c>
      <c r="C5" s="23"/>
      <c r="D5" s="15">
        <v>10.9</v>
      </c>
      <c r="E5" s="40">
        <v>19</v>
      </c>
      <c r="F5" s="40"/>
      <c r="G5" s="19">
        <f t="shared" si="0"/>
        <v>19</v>
      </c>
      <c r="H5" s="23">
        <v>3</v>
      </c>
      <c r="I5" s="15">
        <v>7.9</v>
      </c>
      <c r="J5" s="40">
        <v>8</v>
      </c>
      <c r="K5" s="40"/>
      <c r="L5" s="19">
        <f t="shared" si="1"/>
        <v>8</v>
      </c>
      <c r="M5" s="23">
        <v>10</v>
      </c>
      <c r="N5" s="15">
        <v>14.6</v>
      </c>
      <c r="O5" s="40">
        <v>15</v>
      </c>
      <c r="P5" s="40"/>
      <c r="Q5" s="19">
        <f t="shared" si="2"/>
        <v>15</v>
      </c>
      <c r="R5"/>
      <c r="S5" s="27" t="s">
        <v>22</v>
      </c>
      <c r="T5" s="41"/>
      <c r="U5" s="42">
        <v>96</v>
      </c>
      <c r="V5" s="41"/>
      <c r="W5" s="3"/>
      <c r="X5" s="3"/>
      <c r="Y5" s="1"/>
      <c r="Z5"/>
    </row>
    <row r="6" spans="2:26" ht="16.5" thickTop="1" thickBot="1" x14ac:dyDescent="0.3">
      <c r="B6" s="46">
        <v>45661</v>
      </c>
      <c r="C6" s="23"/>
      <c r="D6" s="15">
        <v>9</v>
      </c>
      <c r="E6" s="40">
        <v>18</v>
      </c>
      <c r="F6" s="40"/>
      <c r="G6" s="19">
        <f t="shared" si="0"/>
        <v>18</v>
      </c>
      <c r="H6" s="23">
        <v>3</v>
      </c>
      <c r="I6" s="15">
        <v>12.2</v>
      </c>
      <c r="J6" s="40">
        <v>11</v>
      </c>
      <c r="K6" s="40"/>
      <c r="L6" s="19">
        <f t="shared" si="1"/>
        <v>11</v>
      </c>
      <c r="M6" s="23">
        <v>10</v>
      </c>
      <c r="N6" s="15">
        <v>14.4</v>
      </c>
      <c r="O6" s="40">
        <v>15</v>
      </c>
      <c r="P6" s="40"/>
      <c r="Q6" s="19">
        <f t="shared" si="2"/>
        <v>15</v>
      </c>
      <c r="R6"/>
      <c r="S6" s="27" t="s">
        <v>23</v>
      </c>
      <c r="T6" s="41"/>
      <c r="U6" s="42">
        <v>96</v>
      </c>
      <c r="V6" s="41"/>
    </row>
    <row r="7" spans="2:26" ht="16.5" thickTop="1" thickBot="1" x14ac:dyDescent="0.3">
      <c r="B7" s="45">
        <v>45662</v>
      </c>
      <c r="C7" s="23"/>
      <c r="D7" s="15">
        <v>8.5</v>
      </c>
      <c r="E7" s="40">
        <v>18</v>
      </c>
      <c r="F7" s="40"/>
      <c r="G7" s="19">
        <f t="shared" si="0"/>
        <v>18</v>
      </c>
      <c r="H7" s="23">
        <v>3</v>
      </c>
      <c r="I7" s="15">
        <v>14.3</v>
      </c>
      <c r="J7" s="40">
        <v>14</v>
      </c>
      <c r="K7" s="40"/>
      <c r="L7" s="19">
        <f t="shared" si="1"/>
        <v>14</v>
      </c>
      <c r="M7" s="23">
        <v>10</v>
      </c>
      <c r="N7" s="15">
        <v>13.2</v>
      </c>
      <c r="O7" s="40">
        <v>15</v>
      </c>
      <c r="P7" s="40"/>
      <c r="Q7" s="19">
        <f t="shared" si="2"/>
        <v>15</v>
      </c>
      <c r="R7"/>
      <c r="S7" s="27" t="s">
        <v>24</v>
      </c>
      <c r="T7" s="41"/>
      <c r="U7" s="42">
        <v>96</v>
      </c>
      <c r="V7" s="41"/>
    </row>
    <row r="8" spans="2:26" ht="16.5" thickTop="1" thickBot="1" x14ac:dyDescent="0.3">
      <c r="B8" s="46">
        <v>45663</v>
      </c>
      <c r="C8" s="23"/>
      <c r="D8" s="15">
        <v>10.3</v>
      </c>
      <c r="E8" s="40">
        <v>19</v>
      </c>
      <c r="F8" s="40"/>
      <c r="G8" s="19">
        <f t="shared" si="0"/>
        <v>19</v>
      </c>
      <c r="H8" s="23">
        <v>3</v>
      </c>
      <c r="I8" s="15">
        <v>9.8000000000000007</v>
      </c>
      <c r="J8" s="40">
        <v>8</v>
      </c>
      <c r="K8" s="40"/>
      <c r="L8" s="19">
        <f t="shared" si="1"/>
        <v>8</v>
      </c>
      <c r="M8" s="23">
        <v>10</v>
      </c>
      <c r="N8" s="15">
        <v>15.1</v>
      </c>
      <c r="O8" s="40">
        <v>15</v>
      </c>
      <c r="P8" s="40"/>
      <c r="Q8" s="19">
        <f t="shared" si="2"/>
        <v>15</v>
      </c>
      <c r="R8"/>
      <c r="S8" s="27" t="s">
        <v>25</v>
      </c>
      <c r="T8" s="41"/>
      <c r="U8" s="42">
        <v>96</v>
      </c>
      <c r="V8" s="41"/>
    </row>
    <row r="9" spans="2:26" ht="16.5" thickTop="1" thickBot="1" x14ac:dyDescent="0.3">
      <c r="B9" s="46">
        <v>45664</v>
      </c>
      <c r="C9" s="23"/>
      <c r="D9" s="15">
        <v>10.7</v>
      </c>
      <c r="E9" s="40">
        <v>15</v>
      </c>
      <c r="F9" s="40"/>
      <c r="G9" s="19">
        <f t="shared" si="0"/>
        <v>15</v>
      </c>
      <c r="H9" s="23">
        <v>3</v>
      </c>
      <c r="I9" s="15">
        <v>13.1</v>
      </c>
      <c r="J9" s="40">
        <v>14</v>
      </c>
      <c r="K9" s="40"/>
      <c r="L9" s="19">
        <f t="shared" si="1"/>
        <v>14</v>
      </c>
      <c r="M9" s="23">
        <v>10</v>
      </c>
      <c r="N9" s="15">
        <v>13.2</v>
      </c>
      <c r="O9" s="40">
        <v>15</v>
      </c>
      <c r="P9" s="40"/>
      <c r="Q9" s="19">
        <f t="shared" si="2"/>
        <v>15</v>
      </c>
      <c r="R9"/>
      <c r="S9" s="27" t="s">
        <v>26</v>
      </c>
      <c r="T9" s="41"/>
      <c r="U9" s="42">
        <v>96</v>
      </c>
      <c r="V9" s="41"/>
    </row>
    <row r="10" spans="2:26" ht="16.5" thickTop="1" thickBot="1" x14ac:dyDescent="0.3">
      <c r="B10" s="46">
        <v>45665</v>
      </c>
      <c r="C10" s="23"/>
      <c r="D10" s="15">
        <v>11</v>
      </c>
      <c r="E10" s="40">
        <v>19</v>
      </c>
      <c r="F10" s="40"/>
      <c r="G10" s="19">
        <f t="shared" si="0"/>
        <v>19</v>
      </c>
      <c r="H10" s="23">
        <v>3</v>
      </c>
      <c r="I10" s="15">
        <v>5.5</v>
      </c>
      <c r="J10" s="40">
        <v>5</v>
      </c>
      <c r="K10" s="40"/>
      <c r="L10" s="19">
        <f t="shared" si="1"/>
        <v>5</v>
      </c>
      <c r="M10" s="23">
        <v>10</v>
      </c>
      <c r="N10" s="15">
        <v>12</v>
      </c>
      <c r="O10" s="40">
        <v>14</v>
      </c>
      <c r="P10" s="40"/>
      <c r="Q10" s="19">
        <f t="shared" si="2"/>
        <v>14</v>
      </c>
      <c r="R10"/>
      <c r="S10" s="27" t="s">
        <v>27</v>
      </c>
      <c r="T10" s="41"/>
      <c r="U10" s="42">
        <v>96</v>
      </c>
      <c r="V10" s="41"/>
    </row>
    <row r="11" spans="2:26" ht="16.5" thickTop="1" thickBot="1" x14ac:dyDescent="0.3">
      <c r="B11" s="46">
        <v>45666</v>
      </c>
      <c r="C11" s="23"/>
      <c r="D11" s="15">
        <v>8</v>
      </c>
      <c r="E11" s="40">
        <v>18</v>
      </c>
      <c r="F11" s="40"/>
      <c r="G11" s="19">
        <f t="shared" si="0"/>
        <v>18</v>
      </c>
      <c r="H11" s="23">
        <v>3</v>
      </c>
      <c r="I11" s="15">
        <v>6</v>
      </c>
      <c r="J11" s="40">
        <v>5</v>
      </c>
      <c r="K11" s="40"/>
      <c r="L11" s="19">
        <f t="shared" si="1"/>
        <v>5</v>
      </c>
      <c r="M11" s="23">
        <v>10</v>
      </c>
      <c r="N11" s="15">
        <v>10.8</v>
      </c>
      <c r="O11" s="40">
        <v>14</v>
      </c>
      <c r="P11" s="40"/>
      <c r="Q11" s="19">
        <f t="shared" si="2"/>
        <v>14</v>
      </c>
      <c r="R11"/>
      <c r="S11" s="27" t="s">
        <v>28</v>
      </c>
      <c r="T11" s="41"/>
      <c r="U11" s="42">
        <v>96</v>
      </c>
      <c r="V11" s="41" t="s">
        <v>29</v>
      </c>
    </row>
    <row r="12" spans="2:26" ht="16.5" thickTop="1" thickBot="1" x14ac:dyDescent="0.3">
      <c r="B12" s="46">
        <v>45667</v>
      </c>
      <c r="C12" s="23"/>
      <c r="D12" s="15">
        <v>10.4</v>
      </c>
      <c r="E12" s="40">
        <v>19</v>
      </c>
      <c r="F12" s="40"/>
      <c r="G12" s="19">
        <f t="shared" si="0"/>
        <v>19</v>
      </c>
      <c r="H12" s="23">
        <v>3</v>
      </c>
      <c r="I12" s="15">
        <v>13.4</v>
      </c>
      <c r="J12" s="40">
        <v>14</v>
      </c>
      <c r="K12" s="40"/>
      <c r="L12" s="19">
        <f t="shared" si="1"/>
        <v>14</v>
      </c>
      <c r="M12" s="23">
        <v>10</v>
      </c>
      <c r="N12" s="15">
        <v>14</v>
      </c>
      <c r="O12" s="40">
        <v>15</v>
      </c>
      <c r="P12" s="40"/>
      <c r="Q12" s="19">
        <f t="shared" si="2"/>
        <v>15</v>
      </c>
      <c r="R12"/>
      <c r="S12" s="27" t="s">
        <v>30</v>
      </c>
      <c r="T12" s="41"/>
      <c r="U12" s="42">
        <v>96</v>
      </c>
      <c r="V12" s="41"/>
    </row>
    <row r="13" spans="2:26" ht="16.5" thickTop="1" thickBot="1" x14ac:dyDescent="0.3">
      <c r="B13" s="46">
        <v>45668</v>
      </c>
      <c r="C13" s="23"/>
      <c r="D13" s="15">
        <v>10.6</v>
      </c>
      <c r="E13" s="40">
        <v>19</v>
      </c>
      <c r="F13" s="40"/>
      <c r="G13" s="19">
        <f t="shared" si="0"/>
        <v>19</v>
      </c>
      <c r="H13" s="23">
        <v>3</v>
      </c>
      <c r="I13" s="15">
        <v>12.7</v>
      </c>
      <c r="J13" s="40">
        <v>11</v>
      </c>
      <c r="K13" s="40"/>
      <c r="L13" s="19">
        <f t="shared" si="1"/>
        <v>11</v>
      </c>
      <c r="M13" s="23">
        <v>10</v>
      </c>
      <c r="N13" s="15"/>
      <c r="O13" s="40"/>
      <c r="P13" s="40"/>
      <c r="Q13" s="19">
        <f t="shared" si="2"/>
        <v>0</v>
      </c>
      <c r="R13"/>
      <c r="S13" s="27" t="s">
        <v>31</v>
      </c>
      <c r="T13" s="41"/>
      <c r="U13" s="42">
        <v>96</v>
      </c>
      <c r="V13" s="41"/>
    </row>
    <row r="14" spans="2:26" ht="16.5" thickTop="1" thickBot="1" x14ac:dyDescent="0.3">
      <c r="B14" s="45">
        <v>45669</v>
      </c>
      <c r="C14" s="23"/>
      <c r="D14" s="15">
        <v>7.1</v>
      </c>
      <c r="E14" s="40">
        <v>18</v>
      </c>
      <c r="F14" s="40"/>
      <c r="G14" s="19">
        <f t="shared" si="0"/>
        <v>18</v>
      </c>
      <c r="H14" s="23">
        <v>3</v>
      </c>
      <c r="I14" s="15">
        <v>9.3000000000000007</v>
      </c>
      <c r="J14" s="40">
        <v>8</v>
      </c>
      <c r="K14" s="40"/>
      <c r="L14" s="19">
        <f t="shared" si="1"/>
        <v>8</v>
      </c>
      <c r="M14" s="23">
        <v>10</v>
      </c>
      <c r="N14" s="15">
        <v>16</v>
      </c>
      <c r="O14" s="40">
        <v>15</v>
      </c>
      <c r="P14" s="40"/>
      <c r="Q14" s="19">
        <f t="shared" si="2"/>
        <v>15</v>
      </c>
      <c r="R14"/>
      <c r="S14" s="27" t="s">
        <v>32</v>
      </c>
      <c r="T14" s="41"/>
      <c r="U14" s="42">
        <v>96</v>
      </c>
      <c r="V14" s="41" t="s">
        <v>33</v>
      </c>
    </row>
    <row r="15" spans="2:26" ht="16.5" thickTop="1" thickBot="1" x14ac:dyDescent="0.3">
      <c r="B15" s="46">
        <v>45670</v>
      </c>
      <c r="C15" s="23"/>
      <c r="D15" s="15">
        <v>10.5</v>
      </c>
      <c r="E15" s="40">
        <v>19</v>
      </c>
      <c r="F15" s="40"/>
      <c r="G15" s="19">
        <f t="shared" si="0"/>
        <v>19</v>
      </c>
      <c r="H15" s="23">
        <v>3</v>
      </c>
      <c r="I15" s="15">
        <v>8.5</v>
      </c>
      <c r="J15" s="40">
        <v>8</v>
      </c>
      <c r="K15" s="40"/>
      <c r="L15" s="19">
        <f t="shared" si="1"/>
        <v>8</v>
      </c>
      <c r="M15" s="23">
        <v>10</v>
      </c>
      <c r="N15" s="15">
        <v>12.5</v>
      </c>
      <c r="O15" s="40">
        <v>14</v>
      </c>
      <c r="P15" s="40"/>
      <c r="Q15" s="19">
        <f t="shared" si="2"/>
        <v>14</v>
      </c>
      <c r="R15"/>
      <c r="S15" s="27" t="s">
        <v>34</v>
      </c>
      <c r="T15" s="41"/>
      <c r="U15" s="42">
        <v>96</v>
      </c>
      <c r="V15" s="41"/>
    </row>
    <row r="16" spans="2:26" ht="16.5" thickTop="1" thickBot="1" x14ac:dyDescent="0.3">
      <c r="B16" s="46">
        <v>45671</v>
      </c>
      <c r="C16" s="23"/>
      <c r="D16" s="15">
        <v>9</v>
      </c>
      <c r="E16" s="40">
        <v>18</v>
      </c>
      <c r="F16" s="40"/>
      <c r="G16" s="19">
        <f t="shared" si="0"/>
        <v>18</v>
      </c>
      <c r="H16" s="23">
        <v>3</v>
      </c>
      <c r="I16" s="15">
        <v>8</v>
      </c>
      <c r="J16" s="40">
        <v>8</v>
      </c>
      <c r="K16" s="40"/>
      <c r="L16" s="19">
        <f t="shared" si="1"/>
        <v>8</v>
      </c>
      <c r="M16" s="23">
        <v>10</v>
      </c>
      <c r="N16" s="15">
        <v>12.4</v>
      </c>
      <c r="O16" s="40">
        <v>14</v>
      </c>
      <c r="P16" s="40"/>
      <c r="Q16" s="19">
        <f t="shared" si="2"/>
        <v>14</v>
      </c>
      <c r="R16"/>
      <c r="S16" s="27" t="s">
        <v>23</v>
      </c>
      <c r="T16" s="41"/>
      <c r="U16" s="42">
        <v>96</v>
      </c>
      <c r="V16" s="41"/>
    </row>
    <row r="17" spans="2:22" ht="16.5" thickTop="1" thickBot="1" x14ac:dyDescent="0.3">
      <c r="B17" s="46">
        <v>45672</v>
      </c>
      <c r="C17" s="23"/>
      <c r="D17" s="15">
        <v>5.5</v>
      </c>
      <c r="E17" s="40">
        <v>17</v>
      </c>
      <c r="F17" s="40"/>
      <c r="G17" s="19">
        <f t="shared" si="0"/>
        <v>17</v>
      </c>
      <c r="H17" s="23">
        <v>3</v>
      </c>
      <c r="I17" s="15">
        <v>8</v>
      </c>
      <c r="J17" s="40">
        <v>8</v>
      </c>
      <c r="K17" s="40"/>
      <c r="L17" s="19">
        <f t="shared" si="1"/>
        <v>8</v>
      </c>
      <c r="M17" s="23">
        <v>10</v>
      </c>
      <c r="N17" s="15">
        <v>12.3</v>
      </c>
      <c r="O17" s="40">
        <v>14</v>
      </c>
      <c r="P17" s="40"/>
      <c r="Q17" s="19">
        <f t="shared" si="2"/>
        <v>14</v>
      </c>
      <c r="R17"/>
      <c r="S17" s="27" t="s">
        <v>35</v>
      </c>
      <c r="T17" s="41"/>
      <c r="U17" s="42">
        <v>96</v>
      </c>
      <c r="V17" s="41" t="s">
        <v>36</v>
      </c>
    </row>
    <row r="18" spans="2:22" ht="16.5" thickTop="1" thickBot="1" x14ac:dyDescent="0.3">
      <c r="B18" s="46">
        <v>45673</v>
      </c>
      <c r="C18" s="23"/>
      <c r="D18" s="15">
        <v>9</v>
      </c>
      <c r="E18" s="40">
        <v>18</v>
      </c>
      <c r="F18" s="40"/>
      <c r="G18" s="19">
        <f t="shared" si="0"/>
        <v>18</v>
      </c>
      <c r="H18" s="23">
        <v>3</v>
      </c>
      <c r="I18" s="15">
        <v>6.5</v>
      </c>
      <c r="J18" s="40">
        <v>5</v>
      </c>
      <c r="K18" s="40"/>
      <c r="L18" s="19">
        <f t="shared" si="1"/>
        <v>5</v>
      </c>
      <c r="M18" s="23">
        <v>10</v>
      </c>
      <c r="N18" s="15">
        <v>15.4</v>
      </c>
      <c r="O18" s="40">
        <v>15</v>
      </c>
      <c r="P18" s="40"/>
      <c r="Q18" s="19">
        <f t="shared" si="2"/>
        <v>15</v>
      </c>
      <c r="R18"/>
      <c r="S18" s="27" t="s">
        <v>41</v>
      </c>
      <c r="T18" s="41"/>
      <c r="U18" s="42">
        <v>96</v>
      </c>
      <c r="V18" s="41"/>
    </row>
    <row r="19" spans="2:22" ht="16.5" thickTop="1" thickBot="1" x14ac:dyDescent="0.3">
      <c r="B19" s="46">
        <v>45674</v>
      </c>
      <c r="C19" s="23"/>
      <c r="D19" s="15">
        <v>8.6999999999999993</v>
      </c>
      <c r="E19" s="40">
        <v>18</v>
      </c>
      <c r="F19" s="40"/>
      <c r="G19" s="19">
        <f t="shared" si="0"/>
        <v>18</v>
      </c>
      <c r="H19" s="23">
        <v>3</v>
      </c>
      <c r="I19" s="15">
        <v>6.7</v>
      </c>
      <c r="J19" s="40">
        <v>5</v>
      </c>
      <c r="K19" s="40"/>
      <c r="L19" s="19">
        <f t="shared" si="1"/>
        <v>5</v>
      </c>
      <c r="M19" s="23">
        <v>10</v>
      </c>
      <c r="N19" s="15">
        <v>13.7</v>
      </c>
      <c r="O19" s="40">
        <v>15</v>
      </c>
      <c r="P19" s="40"/>
      <c r="Q19" s="19">
        <f t="shared" si="2"/>
        <v>15</v>
      </c>
      <c r="R19"/>
      <c r="S19" s="27" t="s">
        <v>37</v>
      </c>
      <c r="T19" s="41"/>
      <c r="U19" s="42">
        <v>96</v>
      </c>
      <c r="V19" s="41" t="s">
        <v>40</v>
      </c>
    </row>
    <row r="20" spans="2:22" ht="16.5" thickTop="1" thickBot="1" x14ac:dyDescent="0.3">
      <c r="B20" s="46">
        <v>45675</v>
      </c>
      <c r="C20" s="23"/>
      <c r="D20" s="15">
        <v>9.5</v>
      </c>
      <c r="E20" s="40">
        <v>18</v>
      </c>
      <c r="F20" s="40"/>
      <c r="G20" s="19">
        <f t="shared" si="0"/>
        <v>18</v>
      </c>
      <c r="H20" s="23">
        <v>3</v>
      </c>
      <c r="I20" s="15">
        <v>5.3</v>
      </c>
      <c r="J20" s="40">
        <v>5</v>
      </c>
      <c r="K20" s="40"/>
      <c r="L20" s="19">
        <f t="shared" si="1"/>
        <v>5</v>
      </c>
      <c r="M20" s="23">
        <v>10</v>
      </c>
      <c r="N20" s="15">
        <v>14.7</v>
      </c>
      <c r="O20" s="40">
        <v>15</v>
      </c>
      <c r="P20" s="40"/>
      <c r="Q20" s="19">
        <f t="shared" si="2"/>
        <v>15</v>
      </c>
      <c r="R20"/>
      <c r="S20" s="27" t="s">
        <v>38</v>
      </c>
      <c r="T20" s="41"/>
      <c r="U20" s="42">
        <v>96</v>
      </c>
      <c r="V20" s="41"/>
    </row>
    <row r="21" spans="2:22" ht="16.5" thickTop="1" thickBot="1" x14ac:dyDescent="0.3">
      <c r="B21" s="45">
        <v>45676</v>
      </c>
      <c r="C21" s="23"/>
      <c r="D21" s="15">
        <v>11.4</v>
      </c>
      <c r="E21" s="40">
        <v>19</v>
      </c>
      <c r="F21" s="40"/>
      <c r="G21" s="19">
        <f t="shared" si="0"/>
        <v>19</v>
      </c>
      <c r="H21" s="23">
        <v>3</v>
      </c>
      <c r="I21" s="15">
        <v>8</v>
      </c>
      <c r="J21" s="40">
        <v>8</v>
      </c>
      <c r="K21" s="40"/>
      <c r="L21" s="19">
        <f t="shared" si="1"/>
        <v>8</v>
      </c>
      <c r="M21" s="23">
        <v>10</v>
      </c>
      <c r="N21" s="15">
        <v>14</v>
      </c>
      <c r="O21" s="40">
        <v>15</v>
      </c>
      <c r="P21" s="40"/>
      <c r="Q21" s="19">
        <f t="shared" si="2"/>
        <v>15</v>
      </c>
      <c r="R21"/>
      <c r="S21" s="27" t="s">
        <v>39</v>
      </c>
      <c r="T21" s="41" t="s">
        <v>42</v>
      </c>
      <c r="U21" s="42">
        <v>96</v>
      </c>
      <c r="V21" s="41"/>
    </row>
    <row r="22" spans="2:22" ht="16.5" thickTop="1" thickBot="1" x14ac:dyDescent="0.3">
      <c r="B22" s="46">
        <v>45677</v>
      </c>
      <c r="C22" s="23"/>
      <c r="D22" s="15">
        <v>8</v>
      </c>
      <c r="E22" s="40">
        <v>18</v>
      </c>
      <c r="F22" s="40">
        <v>7</v>
      </c>
      <c r="G22" s="19">
        <f t="shared" si="0"/>
        <v>25</v>
      </c>
      <c r="H22" s="23">
        <v>3</v>
      </c>
      <c r="I22" s="15">
        <v>9</v>
      </c>
      <c r="J22" s="40">
        <v>8</v>
      </c>
      <c r="K22" s="40">
        <v>5</v>
      </c>
      <c r="L22" s="19">
        <f t="shared" si="1"/>
        <v>13</v>
      </c>
      <c r="M22" s="23">
        <v>10</v>
      </c>
      <c r="N22" s="15">
        <v>14.2</v>
      </c>
      <c r="O22" s="40">
        <v>15</v>
      </c>
      <c r="P22" s="40">
        <v>7</v>
      </c>
      <c r="Q22" s="19">
        <f t="shared" si="2"/>
        <v>22</v>
      </c>
      <c r="R22"/>
      <c r="S22" s="27" t="s">
        <v>23</v>
      </c>
      <c r="T22" s="41" t="s">
        <v>43</v>
      </c>
      <c r="U22" s="42">
        <v>96</v>
      </c>
      <c r="V22" s="41"/>
    </row>
    <row r="23" spans="2:22" ht="16.5" thickTop="1" thickBot="1" x14ac:dyDescent="0.3">
      <c r="B23" s="46">
        <v>45678</v>
      </c>
      <c r="C23" s="23"/>
      <c r="D23" s="15">
        <v>18</v>
      </c>
      <c r="E23" s="40">
        <v>21</v>
      </c>
      <c r="F23" s="40">
        <v>7</v>
      </c>
      <c r="G23" s="19">
        <f t="shared" si="0"/>
        <v>28</v>
      </c>
      <c r="H23" s="23">
        <v>3</v>
      </c>
      <c r="I23" s="15">
        <v>13.2</v>
      </c>
      <c r="J23" s="40">
        <v>14</v>
      </c>
      <c r="K23" s="40">
        <v>4</v>
      </c>
      <c r="L23" s="19">
        <f t="shared" si="1"/>
        <v>18</v>
      </c>
      <c r="M23" s="23">
        <v>10</v>
      </c>
      <c r="N23" s="15">
        <v>8.9</v>
      </c>
      <c r="O23" s="40">
        <v>13</v>
      </c>
      <c r="P23" s="40">
        <v>4</v>
      </c>
      <c r="Q23" s="19">
        <f t="shared" si="2"/>
        <v>17</v>
      </c>
      <c r="R23"/>
      <c r="S23" s="27" t="s">
        <v>263</v>
      </c>
      <c r="T23" s="41" t="s">
        <v>264</v>
      </c>
      <c r="U23" s="42">
        <v>96</v>
      </c>
      <c r="V23" s="41"/>
    </row>
    <row r="24" spans="2:22" ht="16.5" thickTop="1" thickBot="1" x14ac:dyDescent="0.3">
      <c r="B24" s="46">
        <v>45679</v>
      </c>
      <c r="C24" s="23"/>
      <c r="D24" s="15">
        <v>10</v>
      </c>
      <c r="E24" s="40">
        <v>18</v>
      </c>
      <c r="F24" s="40">
        <v>7</v>
      </c>
      <c r="G24" s="19">
        <f t="shared" si="0"/>
        <v>25</v>
      </c>
      <c r="H24" s="23">
        <v>3</v>
      </c>
      <c r="I24" s="15">
        <v>12</v>
      </c>
      <c r="J24" s="40">
        <v>11</v>
      </c>
      <c r="K24" s="40">
        <v>5</v>
      </c>
      <c r="L24" s="19">
        <f t="shared" si="1"/>
        <v>16</v>
      </c>
      <c r="M24" s="23">
        <v>10</v>
      </c>
      <c r="N24" s="15">
        <v>17.5</v>
      </c>
      <c r="O24" s="40">
        <v>16</v>
      </c>
      <c r="P24" s="40">
        <v>11</v>
      </c>
      <c r="Q24" s="19">
        <f t="shared" si="2"/>
        <v>27</v>
      </c>
      <c r="R24"/>
      <c r="S24" s="27" t="s">
        <v>265</v>
      </c>
      <c r="T24" s="41" t="s">
        <v>267</v>
      </c>
      <c r="U24" s="42">
        <v>96</v>
      </c>
      <c r="V24" s="41" t="s">
        <v>44</v>
      </c>
    </row>
    <row r="25" spans="2:22" ht="16.5" thickTop="1" thickBot="1" x14ac:dyDescent="0.3">
      <c r="B25" s="46">
        <v>45680</v>
      </c>
      <c r="C25" s="23"/>
      <c r="D25" s="15">
        <v>8.4</v>
      </c>
      <c r="E25" s="40">
        <v>18</v>
      </c>
      <c r="F25" s="40">
        <v>7</v>
      </c>
      <c r="G25" s="19">
        <f t="shared" si="0"/>
        <v>25</v>
      </c>
      <c r="H25" s="23">
        <v>3</v>
      </c>
      <c r="I25" s="15">
        <v>6.4</v>
      </c>
      <c r="J25" s="40">
        <v>5</v>
      </c>
      <c r="K25" s="40">
        <v>6</v>
      </c>
      <c r="L25" s="19">
        <f t="shared" si="1"/>
        <v>11</v>
      </c>
      <c r="M25" s="23">
        <v>10</v>
      </c>
      <c r="N25" s="15"/>
      <c r="O25" s="40"/>
      <c r="P25" s="40"/>
      <c r="Q25" s="19">
        <f t="shared" si="2"/>
        <v>0</v>
      </c>
      <c r="R25"/>
      <c r="S25" s="27" t="s">
        <v>265</v>
      </c>
      <c r="T25" s="41"/>
      <c r="U25" s="42">
        <v>96</v>
      </c>
      <c r="V25" s="41"/>
    </row>
    <row r="26" spans="2:22" ht="16.5" thickTop="1" thickBot="1" x14ac:dyDescent="0.3">
      <c r="B26" s="46">
        <v>45681</v>
      </c>
      <c r="C26" s="23"/>
      <c r="D26" s="15">
        <v>13.8</v>
      </c>
      <c r="E26" s="40">
        <v>20</v>
      </c>
      <c r="F26" s="40">
        <v>7</v>
      </c>
      <c r="G26" s="19">
        <f t="shared" si="0"/>
        <v>27</v>
      </c>
      <c r="H26" s="23">
        <v>3</v>
      </c>
      <c r="I26" s="15">
        <v>8</v>
      </c>
      <c r="J26" s="40">
        <v>8</v>
      </c>
      <c r="K26" s="40">
        <v>4</v>
      </c>
      <c r="L26" s="19">
        <f t="shared" si="1"/>
        <v>12</v>
      </c>
      <c r="M26" s="23">
        <v>10</v>
      </c>
      <c r="N26" s="15">
        <v>13.2</v>
      </c>
      <c r="O26" s="40">
        <v>15</v>
      </c>
      <c r="P26" s="40">
        <v>7</v>
      </c>
      <c r="Q26" s="19">
        <f t="shared" si="2"/>
        <v>22</v>
      </c>
      <c r="R26"/>
      <c r="S26" s="27" t="s">
        <v>269</v>
      </c>
      <c r="T26" s="41" t="s">
        <v>270</v>
      </c>
      <c r="U26" s="42">
        <v>96</v>
      </c>
      <c r="V26" s="41" t="s">
        <v>273</v>
      </c>
    </row>
    <row r="27" spans="2:22" ht="16.5" thickTop="1" thickBot="1" x14ac:dyDescent="0.3">
      <c r="B27" s="46">
        <v>45682</v>
      </c>
      <c r="C27" s="23"/>
      <c r="D27" s="15">
        <v>8.5</v>
      </c>
      <c r="E27" s="40">
        <v>18</v>
      </c>
      <c r="F27" s="40">
        <v>7</v>
      </c>
      <c r="G27" s="19">
        <v>19</v>
      </c>
      <c r="H27" s="23">
        <v>3</v>
      </c>
      <c r="I27" s="15">
        <v>9.5</v>
      </c>
      <c r="J27" s="40">
        <v>8</v>
      </c>
      <c r="K27" s="40">
        <v>2</v>
      </c>
      <c r="L27" s="19">
        <f t="shared" si="1"/>
        <v>10</v>
      </c>
      <c r="M27" s="23">
        <v>10</v>
      </c>
      <c r="N27" s="15">
        <v>18</v>
      </c>
      <c r="O27" s="40">
        <v>16</v>
      </c>
      <c r="P27" s="40">
        <v>3</v>
      </c>
      <c r="Q27" s="19">
        <f t="shared" si="2"/>
        <v>19</v>
      </c>
      <c r="R27"/>
      <c r="S27" s="27" t="s">
        <v>268</v>
      </c>
      <c r="T27" s="41" t="s">
        <v>271</v>
      </c>
      <c r="U27" s="42">
        <v>96</v>
      </c>
      <c r="V27" s="41"/>
    </row>
    <row r="28" spans="2:22" ht="16.5" thickTop="1" thickBot="1" x14ac:dyDescent="0.3">
      <c r="B28" s="45">
        <v>45683</v>
      </c>
      <c r="C28" s="23"/>
      <c r="D28" s="15">
        <v>10.199999999999999</v>
      </c>
      <c r="E28" s="40">
        <v>19</v>
      </c>
      <c r="F28" s="40">
        <v>7</v>
      </c>
      <c r="G28" s="19">
        <f t="shared" si="0"/>
        <v>26</v>
      </c>
      <c r="H28" s="23">
        <v>3</v>
      </c>
      <c r="I28" s="15">
        <v>4.5</v>
      </c>
      <c r="J28" s="40">
        <v>5</v>
      </c>
      <c r="K28" s="40">
        <v>5</v>
      </c>
      <c r="L28" s="19">
        <f t="shared" si="1"/>
        <v>10</v>
      </c>
      <c r="M28" s="23">
        <v>10</v>
      </c>
      <c r="N28" s="15">
        <v>19</v>
      </c>
      <c r="O28" s="40">
        <v>16</v>
      </c>
      <c r="P28" s="40">
        <v>5</v>
      </c>
      <c r="Q28" s="19">
        <f t="shared" si="2"/>
        <v>21</v>
      </c>
      <c r="R28"/>
      <c r="S28" s="27" t="s">
        <v>268</v>
      </c>
      <c r="T28" s="41" t="s">
        <v>272</v>
      </c>
      <c r="U28" s="42">
        <v>96</v>
      </c>
      <c r="V28" s="41" t="s">
        <v>283</v>
      </c>
    </row>
    <row r="29" spans="2:22" ht="16.5" thickTop="1" thickBot="1" x14ac:dyDescent="0.3">
      <c r="B29" s="46">
        <v>45684</v>
      </c>
      <c r="C29" s="23"/>
      <c r="D29" s="15">
        <v>10.7</v>
      </c>
      <c r="E29" s="40">
        <v>19</v>
      </c>
      <c r="F29" s="40">
        <v>7</v>
      </c>
      <c r="G29" s="19">
        <f t="shared" si="0"/>
        <v>26</v>
      </c>
      <c r="H29" s="23">
        <v>3</v>
      </c>
      <c r="I29" s="15">
        <v>11</v>
      </c>
      <c r="J29" s="40">
        <v>11</v>
      </c>
      <c r="K29" s="40"/>
      <c r="L29" s="19">
        <f t="shared" si="1"/>
        <v>11</v>
      </c>
      <c r="M29" s="23">
        <v>10</v>
      </c>
      <c r="N29" s="15">
        <v>11.7</v>
      </c>
      <c r="O29" s="40">
        <v>14</v>
      </c>
      <c r="P29" s="40">
        <v>7</v>
      </c>
      <c r="Q29" s="19">
        <f t="shared" si="2"/>
        <v>21</v>
      </c>
      <c r="R29"/>
      <c r="S29" s="27" t="s">
        <v>274</v>
      </c>
      <c r="T29" s="41" t="s">
        <v>275</v>
      </c>
      <c r="U29" s="42">
        <v>96</v>
      </c>
      <c r="V29" s="41"/>
    </row>
    <row r="30" spans="2:22" ht="16.5" thickTop="1" thickBot="1" x14ac:dyDescent="0.3">
      <c r="B30" s="46">
        <v>45685</v>
      </c>
      <c r="C30" s="23"/>
      <c r="D30" s="15">
        <v>9.9</v>
      </c>
      <c r="E30" s="40">
        <v>18</v>
      </c>
      <c r="F30" s="40">
        <v>7</v>
      </c>
      <c r="G30" s="19">
        <f t="shared" si="0"/>
        <v>25</v>
      </c>
      <c r="H30" s="23">
        <v>3</v>
      </c>
      <c r="I30" s="15">
        <v>10.199999999999999</v>
      </c>
      <c r="J30" s="40">
        <v>11</v>
      </c>
      <c r="K30" s="40">
        <v>5</v>
      </c>
      <c r="L30" s="19">
        <f t="shared" si="1"/>
        <v>16</v>
      </c>
      <c r="M30" s="23">
        <v>10</v>
      </c>
      <c r="N30" s="15">
        <v>10.8</v>
      </c>
      <c r="O30" s="40">
        <v>14</v>
      </c>
      <c r="P30" s="40">
        <v>5</v>
      </c>
      <c r="Q30" s="19">
        <f t="shared" si="2"/>
        <v>19</v>
      </c>
      <c r="R30"/>
      <c r="S30" s="27" t="s">
        <v>276</v>
      </c>
      <c r="T30" s="41" t="s">
        <v>277</v>
      </c>
      <c r="U30" s="42">
        <v>96</v>
      </c>
      <c r="V30" s="41"/>
    </row>
    <row r="31" spans="2:22" ht="16.5" thickTop="1" thickBot="1" x14ac:dyDescent="0.3">
      <c r="B31" s="46">
        <v>45686</v>
      </c>
      <c r="C31" s="23"/>
      <c r="D31" s="15">
        <v>9.8000000000000007</v>
      </c>
      <c r="E31" s="40">
        <v>18</v>
      </c>
      <c r="F31" s="40">
        <v>7</v>
      </c>
      <c r="G31" s="19">
        <f t="shared" si="0"/>
        <v>25</v>
      </c>
      <c r="H31" s="23">
        <v>3</v>
      </c>
      <c r="I31" s="15">
        <v>10</v>
      </c>
      <c r="J31" s="40">
        <v>8</v>
      </c>
      <c r="K31" s="40">
        <v>5</v>
      </c>
      <c r="L31" s="19">
        <f t="shared" si="1"/>
        <v>13</v>
      </c>
      <c r="M31" s="23">
        <v>10</v>
      </c>
      <c r="N31" s="15">
        <v>13.4</v>
      </c>
      <c r="O31" s="40">
        <v>15</v>
      </c>
      <c r="P31" s="40">
        <v>7</v>
      </c>
      <c r="Q31" s="19">
        <f t="shared" si="2"/>
        <v>22</v>
      </c>
      <c r="R31"/>
      <c r="S31" s="27" t="s">
        <v>278</v>
      </c>
      <c r="T31" s="41" t="s">
        <v>282</v>
      </c>
      <c r="U31" s="42">
        <v>97</v>
      </c>
      <c r="V31" s="41"/>
    </row>
    <row r="32" spans="2:22" ht="16.5" thickTop="1" thickBot="1" x14ac:dyDescent="0.3">
      <c r="B32" s="46">
        <v>45687</v>
      </c>
      <c r="C32" s="23"/>
      <c r="D32" s="15">
        <v>8.1</v>
      </c>
      <c r="E32" s="40">
        <v>18</v>
      </c>
      <c r="F32" s="40">
        <v>7</v>
      </c>
      <c r="G32" s="19">
        <f t="shared" si="0"/>
        <v>25</v>
      </c>
      <c r="H32" s="23">
        <v>3</v>
      </c>
      <c r="I32" s="15">
        <v>7</v>
      </c>
      <c r="J32" s="40">
        <v>5</v>
      </c>
      <c r="K32" s="40">
        <v>7</v>
      </c>
      <c r="L32" s="19">
        <f t="shared" si="1"/>
        <v>12</v>
      </c>
      <c r="M32" s="23">
        <v>10</v>
      </c>
      <c r="N32" s="15">
        <v>13.3</v>
      </c>
      <c r="O32" s="40">
        <v>15</v>
      </c>
      <c r="P32" s="40">
        <v>7</v>
      </c>
      <c r="Q32" s="19">
        <f t="shared" si="2"/>
        <v>22</v>
      </c>
      <c r="R32"/>
      <c r="S32" s="27" t="s">
        <v>285</v>
      </c>
      <c r="T32" s="41" t="s">
        <v>285</v>
      </c>
      <c r="U32" s="42">
        <v>97</v>
      </c>
      <c r="V32" s="53"/>
    </row>
    <row r="33" spans="2:22" ht="15.75" thickTop="1" x14ac:dyDescent="0.25">
      <c r="B33" s="46">
        <v>45688</v>
      </c>
      <c r="C33" s="23"/>
      <c r="D33" s="15">
        <v>9.3000000000000007</v>
      </c>
      <c r="E33" s="40">
        <v>18</v>
      </c>
      <c r="F33" s="40">
        <v>7</v>
      </c>
      <c r="G33" s="19">
        <f t="shared" si="0"/>
        <v>25</v>
      </c>
      <c r="H33" s="23">
        <v>3</v>
      </c>
      <c r="I33" s="15">
        <v>5.5</v>
      </c>
      <c r="J33" s="40">
        <v>5</v>
      </c>
      <c r="K33" s="40">
        <v>5</v>
      </c>
      <c r="L33" s="19">
        <f t="shared" si="1"/>
        <v>10</v>
      </c>
      <c r="M33" s="23">
        <v>10</v>
      </c>
      <c r="N33" s="15">
        <v>14.5</v>
      </c>
      <c r="O33" s="40">
        <v>15</v>
      </c>
      <c r="P33" s="40">
        <v>11</v>
      </c>
      <c r="Q33" s="19">
        <f t="shared" si="2"/>
        <v>26</v>
      </c>
      <c r="R33"/>
      <c r="S33" s="27" t="s">
        <v>286</v>
      </c>
      <c r="T33" s="41" t="s">
        <v>287</v>
      </c>
      <c r="U33" s="42">
        <v>97</v>
      </c>
      <c r="V33" s="41" t="s">
        <v>284</v>
      </c>
    </row>
  </sheetData>
  <mergeCells count="3">
    <mergeCell ref="D1:G1"/>
    <mergeCell ref="I1:L1"/>
    <mergeCell ref="N1:Q1"/>
  </mergeCells>
  <conditionalFormatting sqref="B3:B33">
    <cfRule type="expression" dxfId="17" priority="1">
      <formula>WEEKDAY(B3,2)=7</formula>
    </cfRule>
  </conditionalFormatting>
  <hyperlinks>
    <hyperlink ref="U1" location="Saisies!Q6" display="Retour Saisie" xr:uid="{E84AB483-8DE8-4DD8-AB2C-6976F88008FB}"/>
  </hyperlink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B86782A-5AC9-45A5-9960-9A3C103126F2}">
  <sheetPr codeName="Feuil8"/>
  <dimension ref="B1:Z31"/>
  <sheetViews>
    <sheetView showGridLines="0" workbookViewId="0">
      <selection activeCell="U1" sqref="U1"/>
    </sheetView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6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83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23"/>
      <c r="E1" s="123"/>
      <c r="F1" s="123"/>
      <c r="G1" s="123"/>
      <c r="I1" s="123"/>
      <c r="J1" s="123"/>
      <c r="K1" s="123"/>
      <c r="L1" s="123"/>
      <c r="M1" s="65"/>
      <c r="N1" s="124"/>
      <c r="O1" s="124"/>
      <c r="P1" s="124"/>
      <c r="Q1" s="124"/>
      <c r="T1" s="43"/>
      <c r="U1" s="57" t="s">
        <v>17</v>
      </c>
    </row>
    <row r="2" spans="2:26" ht="16.5" thickTop="1" thickBot="1" x14ac:dyDescent="0.3">
      <c r="B2" s="44" t="s">
        <v>16</v>
      </c>
      <c r="C2" s="18"/>
      <c r="D2" s="69" t="s">
        <v>9</v>
      </c>
      <c r="E2" s="70" t="s">
        <v>5</v>
      </c>
      <c r="F2" s="25" t="s">
        <v>4</v>
      </c>
      <c r="G2" s="22" t="s">
        <v>1</v>
      </c>
      <c r="H2" s="18" t="s">
        <v>322</v>
      </c>
      <c r="I2" s="69" t="s">
        <v>7</v>
      </c>
      <c r="J2" s="70" t="s">
        <v>5</v>
      </c>
      <c r="K2" s="25" t="s">
        <v>4</v>
      </c>
      <c r="L2" s="22" t="s">
        <v>1</v>
      </c>
      <c r="M2" s="66" t="s">
        <v>323</v>
      </c>
      <c r="N2" s="69" t="s">
        <v>8</v>
      </c>
      <c r="O2" s="70" t="s">
        <v>5</v>
      </c>
      <c r="P2" s="25" t="s">
        <v>4</v>
      </c>
      <c r="Q2" s="22" t="s">
        <v>1</v>
      </c>
      <c r="R2" s="21"/>
      <c r="S2" s="84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45689</v>
      </c>
      <c r="C3" s="23"/>
      <c r="D3" s="15">
        <v>10.199999999999999</v>
      </c>
      <c r="E3" s="40">
        <v>19</v>
      </c>
      <c r="F3" s="40">
        <v>7</v>
      </c>
      <c r="G3" s="19">
        <f>IFERROR(E3+F3,"")</f>
        <v>26</v>
      </c>
      <c r="H3" s="23">
        <v>3</v>
      </c>
      <c r="I3" s="15">
        <v>4.7</v>
      </c>
      <c r="J3" s="40">
        <v>5</v>
      </c>
      <c r="K3" s="40">
        <v>10</v>
      </c>
      <c r="L3" s="19">
        <f>IFERROR(J3+K3,"")</f>
        <v>15</v>
      </c>
      <c r="M3" s="67">
        <v>10</v>
      </c>
      <c r="N3" s="15">
        <v>13.8</v>
      </c>
      <c r="O3" s="40">
        <v>15</v>
      </c>
      <c r="P3" s="40">
        <v>7</v>
      </c>
      <c r="Q3" s="19">
        <f>IFERROR(O3+P3,"")</f>
        <v>22</v>
      </c>
      <c r="R3"/>
      <c r="S3" s="27" t="s">
        <v>288</v>
      </c>
      <c r="T3" s="41" t="s">
        <v>289</v>
      </c>
      <c r="U3" s="42">
        <v>97</v>
      </c>
      <c r="V3" s="41"/>
      <c r="W3" s="1"/>
      <c r="X3" s="2"/>
    </row>
    <row r="4" spans="2:26" s="5" customFormat="1" ht="16.5" thickTop="1" thickBot="1" x14ac:dyDescent="0.3">
      <c r="B4" s="46">
        <v>45690</v>
      </c>
      <c r="C4" s="23"/>
      <c r="D4" s="15">
        <v>18</v>
      </c>
      <c r="E4" s="40">
        <v>21</v>
      </c>
      <c r="F4" s="40">
        <v>7</v>
      </c>
      <c r="G4" s="19">
        <f t="shared" ref="G4" si="0">IFERROR(E4+F4,"")</f>
        <v>28</v>
      </c>
      <c r="H4" s="23">
        <v>3</v>
      </c>
      <c r="I4" s="15">
        <v>5</v>
      </c>
      <c r="J4" s="40">
        <v>5</v>
      </c>
      <c r="K4" s="40">
        <v>7</v>
      </c>
      <c r="L4" s="19">
        <f t="shared" ref="L4" si="1">IFERROR(J4+K4,"")</f>
        <v>12</v>
      </c>
      <c r="M4" s="67">
        <v>10</v>
      </c>
      <c r="N4" s="15">
        <v>16.5</v>
      </c>
      <c r="O4" s="40">
        <v>16</v>
      </c>
      <c r="P4" s="40">
        <v>7</v>
      </c>
      <c r="Q4" s="19">
        <f t="shared" ref="Q4" si="2">IFERROR(O4+P4,"")</f>
        <v>23</v>
      </c>
      <c r="R4"/>
      <c r="S4" s="27" t="s">
        <v>290</v>
      </c>
      <c r="T4" s="41" t="s">
        <v>312</v>
      </c>
      <c r="U4" s="42">
        <v>97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45691</v>
      </c>
      <c r="C5" s="23"/>
      <c r="D5" s="15">
        <v>11.3</v>
      </c>
      <c r="E5" s="40">
        <v>19</v>
      </c>
      <c r="F5" s="40">
        <v>7</v>
      </c>
      <c r="G5" s="19">
        <f t="shared" ref="G5:G30" si="3">IFERROR(E5+F5,"")</f>
        <v>26</v>
      </c>
      <c r="H5" s="23">
        <v>3</v>
      </c>
      <c r="I5" s="15">
        <v>11</v>
      </c>
      <c r="J5" s="40">
        <v>11</v>
      </c>
      <c r="K5" s="40">
        <v>7</v>
      </c>
      <c r="L5" s="19">
        <f t="shared" ref="L5:L30" si="4">IFERROR(J5+K5,"")</f>
        <v>18</v>
      </c>
      <c r="M5" s="67">
        <v>10</v>
      </c>
      <c r="N5" s="15">
        <v>10.4</v>
      </c>
      <c r="O5" s="40">
        <v>14</v>
      </c>
      <c r="P5" s="40">
        <v>7</v>
      </c>
      <c r="Q5" s="19">
        <f t="shared" ref="Q5:Q30" si="5">IFERROR(O5+P5,"")</f>
        <v>21</v>
      </c>
      <c r="R5"/>
      <c r="S5" s="27" t="s">
        <v>313</v>
      </c>
      <c r="T5" s="41" t="s">
        <v>315</v>
      </c>
      <c r="U5" s="42">
        <v>96</v>
      </c>
      <c r="V5" s="41"/>
      <c r="W5" s="3"/>
      <c r="X5" s="3"/>
      <c r="Y5" s="1"/>
      <c r="Z5"/>
    </row>
    <row r="6" spans="2:26" ht="16.5" thickTop="1" thickBot="1" x14ac:dyDescent="0.3">
      <c r="B6" s="46">
        <v>45692</v>
      </c>
      <c r="C6" s="23"/>
      <c r="D6" s="15">
        <v>9.4</v>
      </c>
      <c r="E6" s="40">
        <v>18</v>
      </c>
      <c r="F6" s="40">
        <v>7</v>
      </c>
      <c r="G6" s="19">
        <f t="shared" si="3"/>
        <v>25</v>
      </c>
      <c r="H6" s="23">
        <v>3</v>
      </c>
      <c r="I6" s="15">
        <v>9.4</v>
      </c>
      <c r="J6" s="40">
        <v>8</v>
      </c>
      <c r="K6" s="40">
        <v>7</v>
      </c>
      <c r="L6" s="19">
        <v>15</v>
      </c>
      <c r="M6" s="67">
        <v>10</v>
      </c>
      <c r="N6" s="15">
        <v>15.5</v>
      </c>
      <c r="O6" s="40">
        <v>15</v>
      </c>
      <c r="P6" s="40">
        <v>7</v>
      </c>
      <c r="Q6" s="19">
        <v>22</v>
      </c>
      <c r="R6"/>
      <c r="S6" s="27" t="s">
        <v>316</v>
      </c>
      <c r="T6" s="41" t="s">
        <v>319</v>
      </c>
      <c r="U6" s="42">
        <v>96</v>
      </c>
      <c r="V6" s="41"/>
    </row>
    <row r="7" spans="2:26" ht="16.5" thickTop="1" thickBot="1" x14ac:dyDescent="0.3">
      <c r="B7" s="46">
        <v>45693</v>
      </c>
      <c r="C7" s="23"/>
      <c r="D7" s="15">
        <v>11.74</v>
      </c>
      <c r="E7" s="40">
        <v>19</v>
      </c>
      <c r="F7" s="40">
        <v>7</v>
      </c>
      <c r="G7" s="19">
        <f t="shared" si="3"/>
        <v>26</v>
      </c>
      <c r="H7" s="23">
        <v>3</v>
      </c>
      <c r="I7" s="15">
        <v>11.3</v>
      </c>
      <c r="J7" s="40">
        <v>11</v>
      </c>
      <c r="K7" s="40">
        <v>7</v>
      </c>
      <c r="L7" s="19">
        <f t="shared" si="4"/>
        <v>18</v>
      </c>
      <c r="M7" s="67">
        <v>10</v>
      </c>
      <c r="N7" s="15">
        <v>12.3</v>
      </c>
      <c r="O7" s="40">
        <v>14</v>
      </c>
      <c r="P7" s="40">
        <v>7</v>
      </c>
      <c r="Q7" s="19">
        <f t="shared" si="5"/>
        <v>21</v>
      </c>
      <c r="R7"/>
      <c r="S7" s="27" t="s">
        <v>320</v>
      </c>
      <c r="T7" s="41" t="s">
        <v>321</v>
      </c>
      <c r="U7" s="42">
        <v>96</v>
      </c>
      <c r="V7" s="41"/>
    </row>
    <row r="8" spans="2:26" ht="16.5" thickTop="1" thickBot="1" x14ac:dyDescent="0.3">
      <c r="B8" s="46">
        <v>45694</v>
      </c>
      <c r="C8" s="23"/>
      <c r="D8" s="15">
        <v>12.8</v>
      </c>
      <c r="E8" s="40">
        <v>19</v>
      </c>
      <c r="F8" s="40">
        <v>7</v>
      </c>
      <c r="G8" s="19">
        <f t="shared" si="3"/>
        <v>26</v>
      </c>
      <c r="H8" s="23">
        <v>3</v>
      </c>
      <c r="I8" s="15">
        <v>13.1</v>
      </c>
      <c r="J8" s="40">
        <v>14</v>
      </c>
      <c r="K8" s="40">
        <v>7</v>
      </c>
      <c r="L8" s="19">
        <f t="shared" si="4"/>
        <v>21</v>
      </c>
      <c r="M8" s="67">
        <v>10</v>
      </c>
      <c r="N8" s="15">
        <v>8.9</v>
      </c>
      <c r="O8" s="40">
        <v>13</v>
      </c>
      <c r="P8" s="40">
        <v>7</v>
      </c>
      <c r="Q8" s="19">
        <f t="shared" si="5"/>
        <v>20</v>
      </c>
      <c r="R8"/>
      <c r="S8" s="27" t="s">
        <v>30</v>
      </c>
      <c r="T8" s="41" t="s">
        <v>324</v>
      </c>
      <c r="U8" s="42">
        <v>96</v>
      </c>
      <c r="V8" s="41"/>
    </row>
    <row r="9" spans="2:26" ht="16.5" thickTop="1" thickBot="1" x14ac:dyDescent="0.3">
      <c r="B9" s="46">
        <v>45695</v>
      </c>
      <c r="C9" s="23"/>
      <c r="D9" s="15">
        <v>12.8</v>
      </c>
      <c r="E9" s="40">
        <v>19</v>
      </c>
      <c r="F9" s="40">
        <v>7</v>
      </c>
      <c r="G9" s="19">
        <f t="shared" si="3"/>
        <v>26</v>
      </c>
      <c r="H9" s="23">
        <v>3</v>
      </c>
      <c r="I9" s="15">
        <v>10.5</v>
      </c>
      <c r="J9" s="40">
        <v>11</v>
      </c>
      <c r="K9" s="40">
        <v>7</v>
      </c>
      <c r="L9" s="19">
        <f t="shared" si="4"/>
        <v>18</v>
      </c>
      <c r="M9" s="67">
        <v>10</v>
      </c>
      <c r="N9" s="15">
        <v>10.7</v>
      </c>
      <c r="O9" s="40">
        <v>14</v>
      </c>
      <c r="P9" s="40">
        <v>7</v>
      </c>
      <c r="Q9" s="19">
        <f>IFERROR(O9+P9,"")</f>
        <v>21</v>
      </c>
      <c r="R9"/>
      <c r="S9" s="27" t="s">
        <v>329</v>
      </c>
      <c r="T9" s="41" t="s">
        <v>330</v>
      </c>
      <c r="U9" s="42">
        <v>96</v>
      </c>
      <c r="V9" s="41"/>
    </row>
    <row r="10" spans="2:26" ht="16.5" thickTop="1" thickBot="1" x14ac:dyDescent="0.3">
      <c r="B10" s="46">
        <v>45696</v>
      </c>
      <c r="C10" s="23"/>
      <c r="D10" s="15">
        <v>9.3000000000000007</v>
      </c>
      <c r="E10" s="40">
        <v>18</v>
      </c>
      <c r="F10" s="40">
        <v>7</v>
      </c>
      <c r="G10" s="19">
        <f t="shared" si="3"/>
        <v>25</v>
      </c>
      <c r="H10" s="23">
        <v>3</v>
      </c>
      <c r="I10" s="15">
        <v>12.4</v>
      </c>
      <c r="J10" s="40">
        <v>11</v>
      </c>
      <c r="K10" s="40">
        <v>5</v>
      </c>
      <c r="L10" s="19">
        <f t="shared" si="4"/>
        <v>16</v>
      </c>
      <c r="M10" s="67">
        <v>10</v>
      </c>
      <c r="N10" s="15">
        <v>10.7</v>
      </c>
      <c r="O10" s="40">
        <v>14</v>
      </c>
      <c r="P10" s="40">
        <v>7</v>
      </c>
      <c r="Q10" s="19">
        <f t="shared" si="5"/>
        <v>21</v>
      </c>
      <c r="R10"/>
      <c r="S10" s="27" t="s">
        <v>318</v>
      </c>
      <c r="T10" s="41" t="s">
        <v>331</v>
      </c>
      <c r="U10" s="42">
        <v>97</v>
      </c>
      <c r="V10" s="41"/>
    </row>
    <row r="11" spans="2:26" ht="16.5" thickTop="1" thickBot="1" x14ac:dyDescent="0.3">
      <c r="B11" s="46">
        <v>45697</v>
      </c>
      <c r="C11" s="23"/>
      <c r="D11" s="15">
        <v>13.2</v>
      </c>
      <c r="E11" s="40">
        <v>20</v>
      </c>
      <c r="F11" s="40">
        <v>12</v>
      </c>
      <c r="G11" s="19">
        <f t="shared" si="3"/>
        <v>32</v>
      </c>
      <c r="H11" s="23">
        <v>3</v>
      </c>
      <c r="I11" s="15">
        <v>8.6999999999999993</v>
      </c>
      <c r="J11" s="40">
        <v>8</v>
      </c>
      <c r="K11" s="40">
        <v>12</v>
      </c>
      <c r="L11" s="19">
        <f t="shared" si="4"/>
        <v>20</v>
      </c>
      <c r="M11" s="67">
        <v>10</v>
      </c>
      <c r="N11" s="15">
        <v>13.2</v>
      </c>
      <c r="O11" s="40">
        <v>15</v>
      </c>
      <c r="P11" s="40">
        <v>7</v>
      </c>
      <c r="Q11" s="19">
        <f t="shared" si="5"/>
        <v>22</v>
      </c>
      <c r="R11"/>
      <c r="S11" s="27" t="s">
        <v>337</v>
      </c>
      <c r="T11" s="41" t="s">
        <v>338</v>
      </c>
      <c r="U11" s="42">
        <v>97</v>
      </c>
      <c r="V11" s="41" t="s">
        <v>325</v>
      </c>
    </row>
    <row r="12" spans="2:26" ht="16.5" thickTop="1" thickBot="1" x14ac:dyDescent="0.3">
      <c r="B12" s="46">
        <v>45698</v>
      </c>
      <c r="C12" s="23"/>
      <c r="D12" s="15">
        <v>10.8</v>
      </c>
      <c r="E12" s="40">
        <v>19</v>
      </c>
      <c r="F12" s="40">
        <v>7</v>
      </c>
      <c r="G12" s="19">
        <f t="shared" si="3"/>
        <v>26</v>
      </c>
      <c r="H12" s="23">
        <v>3</v>
      </c>
      <c r="I12" s="15">
        <v>10.9</v>
      </c>
      <c r="J12" s="40">
        <v>11</v>
      </c>
      <c r="K12" s="40">
        <v>7</v>
      </c>
      <c r="L12" s="19">
        <f t="shared" si="4"/>
        <v>18</v>
      </c>
      <c r="M12" s="67">
        <v>10</v>
      </c>
      <c r="N12" s="15">
        <v>16.399999999999999</v>
      </c>
      <c r="O12" s="40">
        <v>16</v>
      </c>
      <c r="P12" s="40">
        <v>7</v>
      </c>
      <c r="Q12" s="19">
        <f t="shared" si="5"/>
        <v>23</v>
      </c>
      <c r="R12"/>
      <c r="S12" s="27" t="s">
        <v>339</v>
      </c>
      <c r="T12" s="41" t="s">
        <v>340</v>
      </c>
      <c r="U12" s="42">
        <v>97</v>
      </c>
      <c r="V12" s="41"/>
    </row>
    <row r="13" spans="2:26" ht="16.5" thickTop="1" thickBot="1" x14ac:dyDescent="0.3">
      <c r="B13" s="46">
        <v>45699</v>
      </c>
      <c r="C13" s="23"/>
      <c r="D13" s="15">
        <v>9.1</v>
      </c>
      <c r="E13" s="40">
        <v>18</v>
      </c>
      <c r="F13" s="40">
        <v>7</v>
      </c>
      <c r="G13" s="19">
        <f t="shared" si="3"/>
        <v>25</v>
      </c>
      <c r="H13" s="23">
        <v>3</v>
      </c>
      <c r="I13" s="15">
        <v>10.5</v>
      </c>
      <c r="J13" s="40">
        <v>11</v>
      </c>
      <c r="K13" s="40">
        <v>5</v>
      </c>
      <c r="L13" s="19">
        <f t="shared" si="4"/>
        <v>16</v>
      </c>
      <c r="M13" s="67">
        <v>10</v>
      </c>
      <c r="N13" s="15">
        <v>9.1999999999999993</v>
      </c>
      <c r="O13" s="40">
        <v>13</v>
      </c>
      <c r="P13" s="40">
        <v>7</v>
      </c>
      <c r="Q13" s="19">
        <f t="shared" si="5"/>
        <v>20</v>
      </c>
      <c r="R13"/>
      <c r="S13" s="27" t="s">
        <v>342</v>
      </c>
      <c r="T13" s="41" t="s">
        <v>341</v>
      </c>
      <c r="U13" s="42">
        <v>97</v>
      </c>
      <c r="V13" s="41"/>
    </row>
    <row r="14" spans="2:26" ht="16.5" thickTop="1" thickBot="1" x14ac:dyDescent="0.3">
      <c r="B14" s="46">
        <v>45700</v>
      </c>
      <c r="C14" s="23"/>
      <c r="D14" s="15">
        <v>12.9</v>
      </c>
      <c r="E14" s="40">
        <v>19</v>
      </c>
      <c r="F14" s="40">
        <v>7</v>
      </c>
      <c r="G14" s="19">
        <f t="shared" si="3"/>
        <v>26</v>
      </c>
      <c r="H14" s="23">
        <v>3</v>
      </c>
      <c r="I14" s="15">
        <v>7.1</v>
      </c>
      <c r="J14" s="40">
        <v>8</v>
      </c>
      <c r="K14" s="40">
        <v>5</v>
      </c>
      <c r="L14" s="19">
        <f t="shared" si="4"/>
        <v>13</v>
      </c>
      <c r="M14" s="67">
        <v>10</v>
      </c>
      <c r="N14" s="15">
        <v>7.1</v>
      </c>
      <c r="O14" s="40">
        <v>13</v>
      </c>
      <c r="P14" s="40"/>
      <c r="Q14" s="19">
        <f t="shared" si="5"/>
        <v>13</v>
      </c>
      <c r="R14"/>
      <c r="S14" s="85" t="s">
        <v>344</v>
      </c>
      <c r="T14" s="41" t="s">
        <v>343</v>
      </c>
      <c r="U14" s="42">
        <v>97</v>
      </c>
      <c r="V14" s="41" t="s">
        <v>328</v>
      </c>
    </row>
    <row r="15" spans="2:26" ht="16.5" thickTop="1" thickBot="1" x14ac:dyDescent="0.3">
      <c r="B15" s="46">
        <v>45701</v>
      </c>
      <c r="C15" s="23"/>
      <c r="D15" s="86">
        <v>8.1999999999999993</v>
      </c>
      <c r="E15" s="87">
        <v>18</v>
      </c>
      <c r="F15" s="87">
        <v>7</v>
      </c>
      <c r="G15" s="88">
        <f t="shared" si="3"/>
        <v>25</v>
      </c>
      <c r="H15" s="23">
        <v>3</v>
      </c>
      <c r="I15" s="86">
        <v>9.6</v>
      </c>
      <c r="J15" s="87">
        <v>8</v>
      </c>
      <c r="K15" s="87">
        <v>7</v>
      </c>
      <c r="L15" s="88">
        <f t="shared" si="4"/>
        <v>15</v>
      </c>
      <c r="M15" s="67">
        <v>10</v>
      </c>
      <c r="N15" s="86">
        <v>15.5</v>
      </c>
      <c r="O15" s="87">
        <v>15</v>
      </c>
      <c r="P15" s="87">
        <v>7</v>
      </c>
      <c r="Q15" s="88">
        <f t="shared" si="5"/>
        <v>22</v>
      </c>
      <c r="R15"/>
      <c r="S15" s="89" t="s">
        <v>345</v>
      </c>
      <c r="T15" s="90" t="s">
        <v>346</v>
      </c>
      <c r="U15" s="91">
        <v>98</v>
      </c>
      <c r="V15" s="90"/>
    </row>
    <row r="16" spans="2:26" ht="16.5" thickTop="1" thickBot="1" x14ac:dyDescent="0.3">
      <c r="B16" s="46">
        <v>45702</v>
      </c>
      <c r="C16" s="23"/>
      <c r="D16" s="110" t="s">
        <v>348</v>
      </c>
      <c r="E16" s="111">
        <v>18</v>
      </c>
      <c r="F16" s="111">
        <v>7</v>
      </c>
      <c r="G16" s="112">
        <v>25</v>
      </c>
      <c r="H16" s="113">
        <v>3</v>
      </c>
      <c r="I16" s="110" t="s">
        <v>349</v>
      </c>
      <c r="J16" s="111">
        <v>8</v>
      </c>
      <c r="K16" s="111">
        <v>7</v>
      </c>
      <c r="L16" s="112">
        <v>15</v>
      </c>
      <c r="M16" s="114">
        <v>10</v>
      </c>
      <c r="N16" s="110" t="s">
        <v>350</v>
      </c>
      <c r="O16" s="111">
        <v>15</v>
      </c>
      <c r="P16" s="111">
        <v>7</v>
      </c>
      <c r="Q16" s="112">
        <v>22</v>
      </c>
      <c r="R16" s="96"/>
      <c r="S16" s="115" t="s">
        <v>347</v>
      </c>
      <c r="T16" s="116" t="s">
        <v>351</v>
      </c>
      <c r="U16" s="111">
        <v>98</v>
      </c>
      <c r="V16" s="116" t="s">
        <v>326</v>
      </c>
    </row>
    <row r="17" spans="2:22" ht="16.5" thickTop="1" thickBot="1" x14ac:dyDescent="0.3">
      <c r="B17" s="46">
        <v>45703</v>
      </c>
      <c r="C17" s="23"/>
      <c r="D17" s="109">
        <v>10.5</v>
      </c>
      <c r="E17" s="98">
        <v>19</v>
      </c>
      <c r="F17" s="98">
        <v>7</v>
      </c>
      <c r="G17" s="99">
        <f t="shared" si="3"/>
        <v>26</v>
      </c>
      <c r="H17" s="100">
        <v>3</v>
      </c>
      <c r="I17" s="109">
        <v>11.8</v>
      </c>
      <c r="J17" s="98">
        <v>11</v>
      </c>
      <c r="K17" s="98">
        <v>5</v>
      </c>
      <c r="L17" s="99">
        <f t="shared" si="4"/>
        <v>16</v>
      </c>
      <c r="M17" s="101">
        <v>10</v>
      </c>
      <c r="N17" s="109">
        <v>14.4</v>
      </c>
      <c r="O17" s="98">
        <v>15</v>
      </c>
      <c r="P17" s="98">
        <v>5</v>
      </c>
      <c r="Q17" s="99">
        <f t="shared" si="5"/>
        <v>20</v>
      </c>
      <c r="R17" s="102"/>
      <c r="S17" s="115" t="s">
        <v>353</v>
      </c>
      <c r="T17" s="116" t="s">
        <v>354</v>
      </c>
      <c r="U17" s="111">
        <v>98</v>
      </c>
      <c r="V17" s="116" t="s">
        <v>327</v>
      </c>
    </row>
    <row r="18" spans="2:22" ht="16.5" thickTop="1" thickBot="1" x14ac:dyDescent="0.3">
      <c r="B18" s="46">
        <v>45704</v>
      </c>
      <c r="C18" s="23"/>
      <c r="D18" s="97">
        <v>11.3</v>
      </c>
      <c r="E18" s="98">
        <v>19</v>
      </c>
      <c r="F18" s="98">
        <v>7</v>
      </c>
      <c r="G18" s="99">
        <f t="shared" si="3"/>
        <v>26</v>
      </c>
      <c r="H18" s="100">
        <v>3</v>
      </c>
      <c r="I18" s="97">
        <v>5</v>
      </c>
      <c r="J18" s="98">
        <v>5</v>
      </c>
      <c r="K18" s="98">
        <v>5</v>
      </c>
      <c r="L18" s="99">
        <f t="shared" si="4"/>
        <v>10</v>
      </c>
      <c r="M18" s="101">
        <v>10</v>
      </c>
      <c r="N18" s="97">
        <v>15.9</v>
      </c>
      <c r="O18" s="98">
        <v>15</v>
      </c>
      <c r="P18" s="98">
        <v>5</v>
      </c>
      <c r="Q18" s="99">
        <f t="shared" si="5"/>
        <v>20</v>
      </c>
      <c r="R18" s="102"/>
      <c r="S18" s="115" t="s">
        <v>355</v>
      </c>
      <c r="T18" s="116" t="s">
        <v>356</v>
      </c>
      <c r="U18" s="111">
        <v>98</v>
      </c>
      <c r="V18" s="116" t="s">
        <v>352</v>
      </c>
    </row>
    <row r="19" spans="2:22" ht="16.5" thickTop="1" thickBot="1" x14ac:dyDescent="0.3">
      <c r="B19" s="46">
        <v>45705</v>
      </c>
      <c r="C19" s="23"/>
      <c r="D19" s="103">
        <v>11</v>
      </c>
      <c r="E19" s="104">
        <v>19</v>
      </c>
      <c r="F19" s="104">
        <v>7</v>
      </c>
      <c r="G19" s="105">
        <f t="shared" si="3"/>
        <v>26</v>
      </c>
      <c r="H19" s="106">
        <v>3</v>
      </c>
      <c r="I19" s="103">
        <v>11.5</v>
      </c>
      <c r="J19" s="104">
        <v>11</v>
      </c>
      <c r="K19" s="104">
        <v>7</v>
      </c>
      <c r="L19" s="105">
        <f t="shared" si="4"/>
        <v>18</v>
      </c>
      <c r="M19" s="107">
        <v>10</v>
      </c>
      <c r="N19" s="103">
        <v>14.8</v>
      </c>
      <c r="O19" s="104">
        <v>15</v>
      </c>
      <c r="P19" s="104">
        <v>7</v>
      </c>
      <c r="Q19" s="105">
        <f t="shared" si="5"/>
        <v>22</v>
      </c>
      <c r="R19" s="108"/>
      <c r="S19" s="115" t="s">
        <v>357</v>
      </c>
      <c r="T19" s="116" t="s">
        <v>358</v>
      </c>
      <c r="U19" s="111">
        <v>98</v>
      </c>
      <c r="V19" s="116"/>
    </row>
    <row r="20" spans="2:22" ht="16.5" thickTop="1" thickBot="1" x14ac:dyDescent="0.3">
      <c r="B20" s="46">
        <v>45706</v>
      </c>
      <c r="C20" s="23"/>
      <c r="D20" s="92">
        <v>12</v>
      </c>
      <c r="E20" s="40">
        <v>19</v>
      </c>
      <c r="F20" s="40">
        <v>7</v>
      </c>
      <c r="G20" s="19">
        <f t="shared" si="3"/>
        <v>26</v>
      </c>
      <c r="H20" s="23">
        <v>3</v>
      </c>
      <c r="I20" s="92">
        <v>12.7</v>
      </c>
      <c r="J20" s="40">
        <v>11</v>
      </c>
      <c r="K20" s="40">
        <v>7</v>
      </c>
      <c r="L20" s="19">
        <f t="shared" si="4"/>
        <v>18</v>
      </c>
      <c r="M20" s="67">
        <v>10</v>
      </c>
      <c r="N20" s="92">
        <v>10</v>
      </c>
      <c r="O20" s="40">
        <v>13</v>
      </c>
      <c r="P20" s="40">
        <v>7</v>
      </c>
      <c r="Q20" s="19">
        <f t="shared" si="5"/>
        <v>20</v>
      </c>
      <c r="R20"/>
      <c r="S20" s="93" t="s">
        <v>359</v>
      </c>
      <c r="T20" s="94" t="s">
        <v>360</v>
      </c>
      <c r="U20" s="95">
        <v>98</v>
      </c>
      <c r="V20" s="94"/>
    </row>
    <row r="21" spans="2:22" ht="16.5" thickTop="1" thickBot="1" x14ac:dyDescent="0.3">
      <c r="B21" s="46">
        <v>45707</v>
      </c>
      <c r="C21" s="23"/>
      <c r="D21" s="15">
        <v>12.3</v>
      </c>
      <c r="E21" s="40">
        <v>19</v>
      </c>
      <c r="F21" s="40">
        <v>7</v>
      </c>
      <c r="G21" s="19">
        <f t="shared" si="3"/>
        <v>26</v>
      </c>
      <c r="H21" s="23">
        <v>3</v>
      </c>
      <c r="I21" s="15">
        <v>13.5</v>
      </c>
      <c r="J21" s="40">
        <v>14</v>
      </c>
      <c r="K21" s="40">
        <v>7</v>
      </c>
      <c r="L21" s="19">
        <f t="shared" si="4"/>
        <v>21</v>
      </c>
      <c r="M21" s="67">
        <v>10</v>
      </c>
      <c r="N21" s="15">
        <v>13</v>
      </c>
      <c r="O21" s="40">
        <v>14</v>
      </c>
      <c r="P21" s="40">
        <v>7</v>
      </c>
      <c r="Q21" s="19">
        <f t="shared" si="5"/>
        <v>21</v>
      </c>
      <c r="R21"/>
      <c r="S21" s="27" t="s">
        <v>359</v>
      </c>
      <c r="T21" s="41" t="s">
        <v>362</v>
      </c>
      <c r="U21" s="42"/>
      <c r="V21" s="41"/>
    </row>
    <row r="22" spans="2:22" ht="16.5" thickTop="1" thickBot="1" x14ac:dyDescent="0.3">
      <c r="B22" s="46">
        <v>45708</v>
      </c>
      <c r="C22" s="23"/>
      <c r="D22" s="15">
        <v>8.9</v>
      </c>
      <c r="E22" s="40">
        <v>18</v>
      </c>
      <c r="F22" s="40">
        <v>7</v>
      </c>
      <c r="G22" s="19">
        <f t="shared" si="3"/>
        <v>25</v>
      </c>
      <c r="H22" s="23">
        <v>3</v>
      </c>
      <c r="I22" s="15">
        <v>10.6</v>
      </c>
      <c r="J22" s="40">
        <v>11</v>
      </c>
      <c r="K22" s="40">
        <v>7</v>
      </c>
      <c r="L22" s="19">
        <f t="shared" si="4"/>
        <v>18</v>
      </c>
      <c r="M22" s="67">
        <v>10</v>
      </c>
      <c r="N22" s="15">
        <v>19.2</v>
      </c>
      <c r="O22" s="40">
        <v>17</v>
      </c>
      <c r="P22" s="40">
        <v>7</v>
      </c>
      <c r="Q22" s="19">
        <f t="shared" si="5"/>
        <v>24</v>
      </c>
      <c r="R22"/>
      <c r="S22" s="27" t="s">
        <v>361</v>
      </c>
      <c r="T22" s="41" t="s">
        <v>364</v>
      </c>
      <c r="U22" s="42">
        <v>99</v>
      </c>
      <c r="V22" s="41"/>
    </row>
    <row r="23" spans="2:22" ht="16.5" thickTop="1" thickBot="1" x14ac:dyDescent="0.3">
      <c r="B23" s="46">
        <v>45709</v>
      </c>
      <c r="C23" s="23"/>
      <c r="D23" s="15">
        <v>11.8</v>
      </c>
      <c r="E23" s="40">
        <v>19</v>
      </c>
      <c r="F23" s="40">
        <v>7</v>
      </c>
      <c r="G23" s="19">
        <f t="shared" si="3"/>
        <v>26</v>
      </c>
      <c r="H23" s="23">
        <v>3</v>
      </c>
      <c r="I23" s="15">
        <v>10</v>
      </c>
      <c r="J23" s="40">
        <v>8</v>
      </c>
      <c r="K23" s="40">
        <v>7</v>
      </c>
      <c r="L23" s="19">
        <f t="shared" si="4"/>
        <v>15</v>
      </c>
      <c r="M23" s="67">
        <v>10</v>
      </c>
      <c r="N23" s="15">
        <v>12.3</v>
      </c>
      <c r="O23" s="40">
        <v>14</v>
      </c>
      <c r="P23" s="40">
        <v>7</v>
      </c>
      <c r="Q23" s="19">
        <f t="shared" si="5"/>
        <v>21</v>
      </c>
      <c r="R23"/>
      <c r="S23" s="85" t="s">
        <v>269</v>
      </c>
      <c r="T23" s="41" t="s">
        <v>365</v>
      </c>
      <c r="U23" s="42">
        <v>99</v>
      </c>
      <c r="V23" s="41"/>
    </row>
    <row r="24" spans="2:22" ht="16.5" thickTop="1" thickBot="1" x14ac:dyDescent="0.3">
      <c r="B24" s="46">
        <v>45710</v>
      </c>
      <c r="C24" s="23"/>
      <c r="D24" s="15">
        <v>13.4</v>
      </c>
      <c r="E24" s="40">
        <v>20</v>
      </c>
      <c r="F24" s="40">
        <v>7</v>
      </c>
      <c r="G24" s="19">
        <f t="shared" si="3"/>
        <v>27</v>
      </c>
      <c r="H24" s="23">
        <v>3</v>
      </c>
      <c r="I24" s="15">
        <v>12.4</v>
      </c>
      <c r="J24" s="40">
        <v>11</v>
      </c>
      <c r="K24" s="40">
        <v>10</v>
      </c>
      <c r="L24" s="19">
        <f t="shared" si="4"/>
        <v>21</v>
      </c>
      <c r="M24" s="67">
        <v>10</v>
      </c>
      <c r="N24" s="15">
        <v>9.8000000000000007</v>
      </c>
      <c r="O24" s="40">
        <v>13</v>
      </c>
      <c r="P24" s="40">
        <v>5</v>
      </c>
      <c r="Q24" s="19">
        <f t="shared" si="5"/>
        <v>18</v>
      </c>
      <c r="R24"/>
      <c r="S24" s="27" t="s">
        <v>367</v>
      </c>
      <c r="T24" s="41" t="s">
        <v>368</v>
      </c>
      <c r="U24" s="42"/>
      <c r="V24" s="41"/>
    </row>
    <row r="25" spans="2:22" ht="16.5" thickTop="1" thickBot="1" x14ac:dyDescent="0.3">
      <c r="B25" s="46">
        <v>45711</v>
      </c>
      <c r="C25" s="23"/>
      <c r="D25" s="15">
        <v>12.6</v>
      </c>
      <c r="E25" s="40">
        <v>19</v>
      </c>
      <c r="F25" s="40">
        <v>7</v>
      </c>
      <c r="G25" s="19">
        <f t="shared" si="3"/>
        <v>26</v>
      </c>
      <c r="H25" s="23">
        <v>3</v>
      </c>
      <c r="I25" s="15">
        <v>7</v>
      </c>
      <c r="J25" s="40">
        <v>5</v>
      </c>
      <c r="K25" s="40">
        <v>7</v>
      </c>
      <c r="L25" s="19">
        <f t="shared" si="4"/>
        <v>12</v>
      </c>
      <c r="M25" s="67">
        <v>10</v>
      </c>
      <c r="N25" s="15">
        <v>14.2</v>
      </c>
      <c r="O25" s="40">
        <v>15</v>
      </c>
      <c r="P25" s="40">
        <v>6</v>
      </c>
      <c r="Q25" s="19">
        <f t="shared" si="5"/>
        <v>21</v>
      </c>
      <c r="R25"/>
      <c r="S25" s="27" t="s">
        <v>369</v>
      </c>
      <c r="T25" s="41" t="s">
        <v>370</v>
      </c>
      <c r="U25" s="42">
        <v>99</v>
      </c>
      <c r="V25" s="41" t="s">
        <v>363</v>
      </c>
    </row>
    <row r="26" spans="2:22" ht="16.5" thickTop="1" thickBot="1" x14ac:dyDescent="0.3">
      <c r="B26" s="46">
        <v>45712</v>
      </c>
      <c r="C26" s="23"/>
      <c r="D26" s="15">
        <v>16.100000000000001</v>
      </c>
      <c r="E26" s="40">
        <v>21</v>
      </c>
      <c r="F26" s="40">
        <v>7</v>
      </c>
      <c r="G26" s="19">
        <f t="shared" si="3"/>
        <v>28</v>
      </c>
      <c r="H26" s="23">
        <v>3</v>
      </c>
      <c r="I26" s="15">
        <v>13.9</v>
      </c>
      <c r="J26" s="40">
        <v>14</v>
      </c>
      <c r="K26" s="40">
        <v>5</v>
      </c>
      <c r="L26" s="19">
        <f t="shared" si="4"/>
        <v>19</v>
      </c>
      <c r="M26" s="67">
        <v>10</v>
      </c>
      <c r="N26" s="15">
        <v>17.2</v>
      </c>
      <c r="O26" s="40">
        <v>16</v>
      </c>
      <c r="P26" s="40">
        <v>5</v>
      </c>
      <c r="Q26" s="19">
        <f t="shared" si="5"/>
        <v>21</v>
      </c>
      <c r="R26"/>
      <c r="S26" s="27" t="s">
        <v>371</v>
      </c>
      <c r="T26" s="41" t="s">
        <v>366</v>
      </c>
      <c r="U26" s="42">
        <v>99</v>
      </c>
      <c r="V26" s="41"/>
    </row>
    <row r="27" spans="2:22" ht="16.5" thickTop="1" thickBot="1" x14ac:dyDescent="0.3">
      <c r="B27" s="46">
        <v>45713</v>
      </c>
      <c r="C27" s="23"/>
      <c r="D27" s="15">
        <v>12.2</v>
      </c>
      <c r="E27" s="40">
        <v>19</v>
      </c>
      <c r="F27" s="40">
        <v>7</v>
      </c>
      <c r="G27" s="19">
        <f t="shared" si="3"/>
        <v>26</v>
      </c>
      <c r="H27" s="23">
        <v>3</v>
      </c>
      <c r="I27" s="15">
        <v>13</v>
      </c>
      <c r="J27" s="40">
        <v>11</v>
      </c>
      <c r="K27" s="40"/>
      <c r="L27" s="19">
        <f t="shared" si="4"/>
        <v>11</v>
      </c>
      <c r="M27" s="67">
        <v>10</v>
      </c>
      <c r="N27" s="15">
        <v>12.8</v>
      </c>
      <c r="O27" s="40">
        <v>14</v>
      </c>
      <c r="P27" s="40">
        <v>5</v>
      </c>
      <c r="Q27" s="19">
        <f t="shared" si="5"/>
        <v>19</v>
      </c>
      <c r="R27"/>
      <c r="S27" s="27" t="s">
        <v>372</v>
      </c>
      <c r="T27" s="41" t="s">
        <v>373</v>
      </c>
      <c r="U27" s="42">
        <v>99</v>
      </c>
      <c r="V27" s="41"/>
    </row>
    <row r="28" spans="2:22" ht="16.5" thickTop="1" thickBot="1" x14ac:dyDescent="0.3">
      <c r="B28" s="46">
        <v>45714</v>
      </c>
      <c r="C28" s="23"/>
      <c r="D28" s="15">
        <v>12.7</v>
      </c>
      <c r="E28" s="40">
        <v>19</v>
      </c>
      <c r="F28" s="40">
        <v>7</v>
      </c>
      <c r="G28" s="19">
        <f t="shared" si="3"/>
        <v>26</v>
      </c>
      <c r="H28" s="23">
        <v>3</v>
      </c>
      <c r="I28" s="15">
        <v>16.5</v>
      </c>
      <c r="J28" s="40">
        <v>17</v>
      </c>
      <c r="K28" s="40">
        <v>7</v>
      </c>
      <c r="L28" s="19">
        <f t="shared" si="4"/>
        <v>24</v>
      </c>
      <c r="M28" s="67">
        <v>10</v>
      </c>
      <c r="N28" s="15">
        <v>13.3</v>
      </c>
      <c r="O28" s="40">
        <v>15</v>
      </c>
      <c r="P28" s="40">
        <v>7</v>
      </c>
      <c r="Q28" s="19">
        <f t="shared" si="5"/>
        <v>22</v>
      </c>
      <c r="R28"/>
      <c r="S28" s="27" t="s">
        <v>374</v>
      </c>
      <c r="T28" s="41" t="s">
        <v>375</v>
      </c>
      <c r="U28" s="42">
        <v>99</v>
      </c>
      <c r="V28" s="41" t="s">
        <v>376</v>
      </c>
    </row>
    <row r="29" spans="2:22" ht="16.5" thickTop="1" thickBot="1" x14ac:dyDescent="0.3">
      <c r="B29" s="46">
        <v>45715</v>
      </c>
      <c r="C29" s="23"/>
      <c r="D29" s="15">
        <v>10.1</v>
      </c>
      <c r="E29" s="40">
        <v>19</v>
      </c>
      <c r="F29" s="40">
        <v>7</v>
      </c>
      <c r="G29" s="19">
        <f t="shared" si="3"/>
        <v>26</v>
      </c>
      <c r="H29" s="23">
        <v>3</v>
      </c>
      <c r="I29" s="15">
        <v>9.3000000000000007</v>
      </c>
      <c r="J29" s="40">
        <v>8</v>
      </c>
      <c r="K29" s="40">
        <v>5</v>
      </c>
      <c r="L29" s="19">
        <f t="shared" si="4"/>
        <v>13</v>
      </c>
      <c r="M29" s="67">
        <v>10</v>
      </c>
      <c r="N29" s="15">
        <v>14.9</v>
      </c>
      <c r="O29" s="40">
        <v>15</v>
      </c>
      <c r="P29" s="40">
        <v>5</v>
      </c>
      <c r="Q29" s="19">
        <f t="shared" si="5"/>
        <v>20</v>
      </c>
      <c r="R29"/>
      <c r="S29" s="27" t="s">
        <v>377</v>
      </c>
      <c r="T29" s="41" t="s">
        <v>378</v>
      </c>
      <c r="U29" s="42">
        <v>98</v>
      </c>
      <c r="V29" s="41"/>
    </row>
    <row r="30" spans="2:22" ht="15.75" thickTop="1" x14ac:dyDescent="0.25">
      <c r="B30" s="46">
        <v>45716</v>
      </c>
      <c r="C30" s="23"/>
      <c r="D30" s="15">
        <v>12.7</v>
      </c>
      <c r="E30" s="40">
        <v>19</v>
      </c>
      <c r="F30" s="40">
        <v>7</v>
      </c>
      <c r="G30" s="19">
        <f t="shared" si="3"/>
        <v>26</v>
      </c>
      <c r="H30" s="23">
        <v>3</v>
      </c>
      <c r="I30" s="15">
        <v>15</v>
      </c>
      <c r="J30" s="40">
        <v>14</v>
      </c>
      <c r="K30" s="40">
        <v>5</v>
      </c>
      <c r="L30" s="19">
        <f t="shared" si="4"/>
        <v>19</v>
      </c>
      <c r="M30" s="67">
        <v>10</v>
      </c>
      <c r="N30" s="15">
        <v>15</v>
      </c>
      <c r="O30" s="40">
        <v>15</v>
      </c>
      <c r="P30" s="40">
        <v>5</v>
      </c>
      <c r="Q30" s="19">
        <f t="shared" si="5"/>
        <v>20</v>
      </c>
      <c r="R30"/>
      <c r="S30" s="27" t="s">
        <v>377</v>
      </c>
      <c r="T30" s="41" t="s">
        <v>380</v>
      </c>
      <c r="U30" s="42">
        <v>98</v>
      </c>
      <c r="V30" s="41" t="s">
        <v>379</v>
      </c>
    </row>
    <row r="31" spans="2:22" x14ac:dyDescent="0.25">
      <c r="H31" s="23"/>
    </row>
  </sheetData>
  <mergeCells count="3">
    <mergeCell ref="D1:G1"/>
    <mergeCell ref="I1:L1"/>
    <mergeCell ref="N1:Q1"/>
  </mergeCells>
  <conditionalFormatting sqref="B3:B31">
    <cfRule type="expression" dxfId="16" priority="1">
      <formula>WEEKDAY(B3,2)=7</formula>
    </cfRule>
  </conditionalFormatting>
  <hyperlinks>
    <hyperlink ref="U1" location="Saisies!A1" display="Retour Saisie" xr:uid="{821F2871-5B25-4EB1-A95C-3CE313A00D29}"/>
  </hyperlink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DF0E66-B03E-464E-8876-13691EC81418}">
  <sheetPr codeName="Feuil6"/>
  <dimension ref="B1:Z33"/>
  <sheetViews>
    <sheetView workbookViewId="0"/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6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83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23"/>
      <c r="E1" s="123"/>
      <c r="F1" s="123"/>
      <c r="G1" s="123"/>
      <c r="I1" s="123"/>
      <c r="J1" s="123"/>
      <c r="K1" s="123"/>
      <c r="L1" s="123"/>
      <c r="M1" s="65"/>
      <c r="N1" s="124"/>
      <c r="O1" s="124"/>
      <c r="P1" s="124"/>
      <c r="Q1" s="124"/>
      <c r="T1" s="43"/>
      <c r="U1" s="57" t="s">
        <v>17</v>
      </c>
    </row>
    <row r="2" spans="2:26" ht="16.5" thickTop="1" thickBot="1" x14ac:dyDescent="0.3">
      <c r="B2" s="44" t="s">
        <v>16</v>
      </c>
      <c r="C2" s="18"/>
      <c r="D2" s="69" t="s">
        <v>9</v>
      </c>
      <c r="E2" s="70" t="s">
        <v>5</v>
      </c>
      <c r="F2" s="25" t="s">
        <v>4</v>
      </c>
      <c r="G2" s="22" t="s">
        <v>1</v>
      </c>
      <c r="H2" s="18" t="s">
        <v>322</v>
      </c>
      <c r="I2" s="69" t="s">
        <v>7</v>
      </c>
      <c r="J2" s="70" t="s">
        <v>5</v>
      </c>
      <c r="K2" s="25" t="s">
        <v>4</v>
      </c>
      <c r="L2" s="22" t="s">
        <v>1</v>
      </c>
      <c r="M2" s="66" t="s">
        <v>323</v>
      </c>
      <c r="N2" s="69" t="s">
        <v>8</v>
      </c>
      <c r="O2" s="70" t="s">
        <v>5</v>
      </c>
      <c r="P2" s="25" t="s">
        <v>4</v>
      </c>
      <c r="Q2" s="22" t="s">
        <v>1</v>
      </c>
      <c r="R2" s="21"/>
      <c r="S2" s="84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45717</v>
      </c>
      <c r="C3" s="23"/>
      <c r="D3" s="15">
        <v>16</v>
      </c>
      <c r="E3" s="40">
        <v>20</v>
      </c>
      <c r="F3" s="40">
        <v>7</v>
      </c>
      <c r="G3" s="19">
        <f>IFERROR(E3+F3,"")</f>
        <v>27</v>
      </c>
      <c r="H3" s="23">
        <v>3</v>
      </c>
      <c r="I3" s="15">
        <v>14.2</v>
      </c>
      <c r="J3" s="40">
        <v>14</v>
      </c>
      <c r="K3" s="40">
        <v>5</v>
      </c>
      <c r="L3" s="19">
        <f>IFERROR(J3+K3,"")</f>
        <v>19</v>
      </c>
      <c r="M3" s="67">
        <v>10</v>
      </c>
      <c r="N3" s="15">
        <v>11.2</v>
      </c>
      <c r="O3" s="40">
        <v>14</v>
      </c>
      <c r="P3" s="40">
        <v>7</v>
      </c>
      <c r="Q3" s="19">
        <f>IFERROR(O3+P3,"")</f>
        <v>21</v>
      </c>
      <c r="R3"/>
      <c r="S3" s="27" t="s">
        <v>381</v>
      </c>
      <c r="T3" s="41" t="s">
        <v>382</v>
      </c>
      <c r="U3" s="42">
        <v>98</v>
      </c>
      <c r="V3" s="41"/>
      <c r="W3" s="1"/>
      <c r="X3" s="2"/>
    </row>
    <row r="4" spans="2:26" s="5" customFormat="1" ht="16.5" thickTop="1" thickBot="1" x14ac:dyDescent="0.3">
      <c r="B4" s="46">
        <v>45718</v>
      </c>
      <c r="C4" s="23"/>
      <c r="D4" s="15">
        <v>17</v>
      </c>
      <c r="E4" s="40">
        <v>21</v>
      </c>
      <c r="F4" s="40">
        <v>7</v>
      </c>
      <c r="G4" s="19">
        <f t="shared" ref="G4:G33" si="0">IFERROR(E4+F4,"")</f>
        <v>28</v>
      </c>
      <c r="H4" s="23">
        <v>4</v>
      </c>
      <c r="I4" s="15">
        <v>12</v>
      </c>
      <c r="J4" s="40">
        <v>11</v>
      </c>
      <c r="K4" s="40"/>
      <c r="L4" s="19">
        <f t="shared" ref="L4:L33" si="1">IFERROR(J4+K4,"")</f>
        <v>11</v>
      </c>
      <c r="M4" s="67">
        <v>11</v>
      </c>
      <c r="N4" s="15">
        <v>12.7</v>
      </c>
      <c r="O4" s="40">
        <v>14</v>
      </c>
      <c r="P4" s="40">
        <v>6</v>
      </c>
      <c r="Q4" s="19">
        <f t="shared" ref="Q4:Q33" si="2">IFERROR(O4+P4,"")</f>
        <v>20</v>
      </c>
      <c r="R4"/>
      <c r="S4" s="27" t="s">
        <v>383</v>
      </c>
      <c r="T4" s="41" t="s">
        <v>384</v>
      </c>
      <c r="U4" s="42">
        <v>98</v>
      </c>
      <c r="V4" s="41"/>
      <c r="W4" s="3"/>
      <c r="X4" s="3"/>
      <c r="Y4" s="1"/>
      <c r="Z4"/>
    </row>
    <row r="5" spans="2:26" s="5" customFormat="1" ht="16.5" thickTop="1" thickBot="1" x14ac:dyDescent="0.3">
      <c r="B5" s="46">
        <v>45719</v>
      </c>
      <c r="C5" s="23"/>
      <c r="D5" s="15">
        <v>11</v>
      </c>
      <c r="E5" s="40">
        <v>19</v>
      </c>
      <c r="F5" s="40">
        <v>7</v>
      </c>
      <c r="G5" s="19">
        <f t="shared" si="0"/>
        <v>26</v>
      </c>
      <c r="H5" s="23">
        <v>5</v>
      </c>
      <c r="I5" s="15">
        <v>13.5</v>
      </c>
      <c r="J5" s="40">
        <v>14</v>
      </c>
      <c r="K5" s="40">
        <v>7</v>
      </c>
      <c r="L5" s="19">
        <f t="shared" si="1"/>
        <v>21</v>
      </c>
      <c r="M5" s="67">
        <v>12</v>
      </c>
      <c r="N5" s="15">
        <v>18.3</v>
      </c>
      <c r="O5" s="40">
        <v>16</v>
      </c>
      <c r="P5" s="40">
        <v>5</v>
      </c>
      <c r="Q5" s="19">
        <f t="shared" si="2"/>
        <v>21</v>
      </c>
      <c r="R5"/>
      <c r="S5" s="27" t="s">
        <v>385</v>
      </c>
      <c r="T5" s="41" t="s">
        <v>386</v>
      </c>
      <c r="U5" s="42">
        <v>97</v>
      </c>
      <c r="V5" s="41"/>
      <c r="W5" s="3"/>
      <c r="X5" s="3"/>
      <c r="Y5" s="1"/>
      <c r="Z5"/>
    </row>
    <row r="6" spans="2:26" ht="16.5" thickTop="1" thickBot="1" x14ac:dyDescent="0.3">
      <c r="B6" s="46">
        <v>45720</v>
      </c>
      <c r="C6" s="23"/>
      <c r="D6" s="15">
        <v>12.2</v>
      </c>
      <c r="E6" s="40">
        <v>19</v>
      </c>
      <c r="F6" s="40">
        <v>7</v>
      </c>
      <c r="G6" s="19">
        <f t="shared" si="0"/>
        <v>26</v>
      </c>
      <c r="H6" s="23">
        <v>6</v>
      </c>
      <c r="I6" s="15">
        <v>12.5</v>
      </c>
      <c r="J6" s="40">
        <v>11</v>
      </c>
      <c r="K6" s="40">
        <v>7</v>
      </c>
      <c r="L6" s="19">
        <f t="shared" si="1"/>
        <v>18</v>
      </c>
      <c r="M6" s="67">
        <v>13</v>
      </c>
      <c r="N6" s="15">
        <v>19</v>
      </c>
      <c r="O6" s="40">
        <v>16</v>
      </c>
      <c r="P6" s="40">
        <v>7</v>
      </c>
      <c r="Q6" s="19">
        <f t="shared" si="2"/>
        <v>23</v>
      </c>
      <c r="R6"/>
      <c r="S6" s="27" t="s">
        <v>30</v>
      </c>
      <c r="T6" s="41" t="s">
        <v>387</v>
      </c>
      <c r="U6" s="42">
        <v>97</v>
      </c>
      <c r="V6" s="41"/>
    </row>
    <row r="7" spans="2:26" ht="16.5" thickTop="1" thickBot="1" x14ac:dyDescent="0.3">
      <c r="B7" s="46">
        <v>45721</v>
      </c>
      <c r="C7" s="23"/>
      <c r="D7" s="15">
        <v>13.2</v>
      </c>
      <c r="E7" s="40">
        <v>20</v>
      </c>
      <c r="F7" s="40">
        <v>7</v>
      </c>
      <c r="G7" s="19">
        <f t="shared" si="0"/>
        <v>27</v>
      </c>
      <c r="H7" s="23">
        <v>7</v>
      </c>
      <c r="I7" s="15">
        <v>11.9</v>
      </c>
      <c r="J7" s="40">
        <v>11</v>
      </c>
      <c r="K7" s="40">
        <v>7</v>
      </c>
      <c r="L7" s="19">
        <f t="shared" si="1"/>
        <v>18</v>
      </c>
      <c r="M7" s="67">
        <v>14</v>
      </c>
      <c r="N7" s="15">
        <v>17.8</v>
      </c>
      <c r="O7" s="40">
        <v>16</v>
      </c>
      <c r="P7" s="40">
        <v>7</v>
      </c>
      <c r="Q7" s="19">
        <f t="shared" si="2"/>
        <v>23</v>
      </c>
      <c r="R7"/>
      <c r="S7" s="27" t="s">
        <v>388</v>
      </c>
      <c r="T7" s="41" t="s">
        <v>389</v>
      </c>
      <c r="U7" s="42"/>
      <c r="V7" s="41"/>
    </row>
    <row r="8" spans="2:26" ht="16.5" thickTop="1" thickBot="1" x14ac:dyDescent="0.3">
      <c r="B8" s="46">
        <v>45722</v>
      </c>
      <c r="C8" s="23"/>
      <c r="D8" s="15">
        <v>14.2</v>
      </c>
      <c r="E8" s="40">
        <v>20</v>
      </c>
      <c r="F8" s="40">
        <v>7</v>
      </c>
      <c r="G8" s="19">
        <f t="shared" si="0"/>
        <v>27</v>
      </c>
      <c r="H8" s="23">
        <v>8</v>
      </c>
      <c r="I8" s="15">
        <v>8.6999999999999993</v>
      </c>
      <c r="J8" s="40">
        <v>8</v>
      </c>
      <c r="K8" s="40">
        <v>7</v>
      </c>
      <c r="L8" s="19">
        <f t="shared" si="1"/>
        <v>15</v>
      </c>
      <c r="M8" s="67">
        <v>15</v>
      </c>
      <c r="N8" s="15">
        <v>14.7</v>
      </c>
      <c r="O8" s="40">
        <v>15</v>
      </c>
      <c r="P8" s="40">
        <v>7</v>
      </c>
      <c r="Q8" s="19">
        <f t="shared" si="2"/>
        <v>22</v>
      </c>
      <c r="R8"/>
      <c r="S8" s="27" t="s">
        <v>390</v>
      </c>
      <c r="T8" s="41" t="s">
        <v>394</v>
      </c>
      <c r="U8" s="42"/>
      <c r="V8" s="41"/>
    </row>
    <row r="9" spans="2:26" ht="16.5" thickTop="1" thickBot="1" x14ac:dyDescent="0.3">
      <c r="B9" s="46">
        <v>45723</v>
      </c>
      <c r="C9" s="23"/>
      <c r="D9" s="15"/>
      <c r="E9" s="40"/>
      <c r="F9" s="40"/>
      <c r="G9" s="19">
        <f t="shared" si="0"/>
        <v>0</v>
      </c>
      <c r="H9" s="23">
        <v>9</v>
      </c>
      <c r="I9" s="15"/>
      <c r="J9" s="40"/>
      <c r="K9" s="40"/>
      <c r="L9" s="19">
        <f t="shared" si="1"/>
        <v>0</v>
      </c>
      <c r="M9" s="67">
        <v>16</v>
      </c>
      <c r="N9" s="15"/>
      <c r="O9" s="40"/>
      <c r="P9" s="40"/>
      <c r="Q9" s="19">
        <f t="shared" si="2"/>
        <v>0</v>
      </c>
      <c r="R9"/>
      <c r="S9" s="27"/>
      <c r="T9" s="41"/>
      <c r="U9" s="42"/>
      <c r="V9" s="41"/>
    </row>
    <row r="10" spans="2:26" ht="16.5" thickTop="1" thickBot="1" x14ac:dyDescent="0.3">
      <c r="B10" s="46">
        <v>45724</v>
      </c>
      <c r="C10" s="23"/>
      <c r="D10" s="15"/>
      <c r="E10" s="40"/>
      <c r="F10" s="40"/>
      <c r="G10" s="19">
        <f t="shared" si="0"/>
        <v>0</v>
      </c>
      <c r="H10" s="23">
        <v>10</v>
      </c>
      <c r="I10" s="15"/>
      <c r="J10" s="40"/>
      <c r="K10" s="40"/>
      <c r="L10" s="19">
        <f t="shared" si="1"/>
        <v>0</v>
      </c>
      <c r="M10" s="67">
        <v>17</v>
      </c>
      <c r="N10" s="15"/>
      <c r="O10" s="40"/>
      <c r="P10" s="40"/>
      <c r="Q10" s="19">
        <f t="shared" si="2"/>
        <v>0</v>
      </c>
      <c r="R10"/>
      <c r="S10" s="27"/>
      <c r="T10" s="41"/>
      <c r="U10" s="42"/>
      <c r="V10" s="41"/>
    </row>
    <row r="11" spans="2:26" ht="16.5" thickTop="1" thickBot="1" x14ac:dyDescent="0.3">
      <c r="B11" s="46">
        <v>45725</v>
      </c>
      <c r="C11" s="23"/>
      <c r="D11" s="15"/>
      <c r="E11" s="40"/>
      <c r="F11" s="40"/>
      <c r="G11" s="19">
        <f t="shared" si="0"/>
        <v>0</v>
      </c>
      <c r="H11" s="23">
        <v>11</v>
      </c>
      <c r="I11" s="15"/>
      <c r="J11" s="40"/>
      <c r="K11" s="40"/>
      <c r="L11" s="19">
        <f t="shared" si="1"/>
        <v>0</v>
      </c>
      <c r="M11" s="67">
        <v>18</v>
      </c>
      <c r="N11" s="15"/>
      <c r="O11" s="40"/>
      <c r="P11" s="40"/>
      <c r="Q11" s="19">
        <f t="shared" si="2"/>
        <v>0</v>
      </c>
      <c r="R11"/>
      <c r="S11" s="27"/>
      <c r="T11" s="41"/>
      <c r="U11" s="42"/>
      <c r="V11" s="41"/>
    </row>
    <row r="12" spans="2:26" ht="16.5" thickTop="1" thickBot="1" x14ac:dyDescent="0.3">
      <c r="B12" s="46">
        <v>45726</v>
      </c>
      <c r="C12" s="23"/>
      <c r="D12" s="15"/>
      <c r="E12" s="40"/>
      <c r="F12" s="40"/>
      <c r="G12" s="19">
        <f t="shared" si="0"/>
        <v>0</v>
      </c>
      <c r="H12" s="23">
        <v>12</v>
      </c>
      <c r="I12" s="15"/>
      <c r="J12" s="40"/>
      <c r="K12" s="40"/>
      <c r="L12" s="19">
        <f t="shared" si="1"/>
        <v>0</v>
      </c>
      <c r="M12" s="67">
        <v>19</v>
      </c>
      <c r="N12" s="15"/>
      <c r="O12" s="40"/>
      <c r="P12" s="40"/>
      <c r="Q12" s="19">
        <f t="shared" si="2"/>
        <v>0</v>
      </c>
      <c r="R12"/>
      <c r="S12" s="27"/>
      <c r="T12" s="41"/>
      <c r="U12" s="42"/>
      <c r="V12" s="41"/>
    </row>
    <row r="13" spans="2:26" ht="16.5" thickTop="1" thickBot="1" x14ac:dyDescent="0.3">
      <c r="B13" s="46">
        <v>45727</v>
      </c>
      <c r="C13" s="23"/>
      <c r="D13" s="15"/>
      <c r="E13" s="40"/>
      <c r="F13" s="40"/>
      <c r="G13" s="19">
        <f t="shared" si="0"/>
        <v>0</v>
      </c>
      <c r="H13" s="23">
        <v>13</v>
      </c>
      <c r="I13" s="15"/>
      <c r="J13" s="40"/>
      <c r="K13" s="40"/>
      <c r="L13" s="19">
        <f t="shared" si="1"/>
        <v>0</v>
      </c>
      <c r="M13" s="67">
        <v>20</v>
      </c>
      <c r="N13" s="15"/>
      <c r="O13" s="40"/>
      <c r="P13" s="40"/>
      <c r="Q13" s="19">
        <f t="shared" si="2"/>
        <v>0</v>
      </c>
      <c r="R13"/>
      <c r="S13" s="27"/>
      <c r="T13" s="41"/>
      <c r="U13" s="42"/>
      <c r="V13" s="41"/>
    </row>
    <row r="14" spans="2:26" ht="16.5" thickTop="1" thickBot="1" x14ac:dyDescent="0.3">
      <c r="B14" s="46">
        <v>45728</v>
      </c>
      <c r="C14" s="23"/>
      <c r="D14" s="15"/>
      <c r="E14" s="40"/>
      <c r="F14" s="40"/>
      <c r="G14" s="19">
        <f t="shared" si="0"/>
        <v>0</v>
      </c>
      <c r="H14" s="23">
        <v>14</v>
      </c>
      <c r="I14" s="15"/>
      <c r="J14" s="40"/>
      <c r="K14" s="40"/>
      <c r="L14" s="19">
        <f t="shared" si="1"/>
        <v>0</v>
      </c>
      <c r="M14" s="67">
        <v>21</v>
      </c>
      <c r="N14" s="15"/>
      <c r="O14" s="40"/>
      <c r="P14" s="40"/>
      <c r="Q14" s="19">
        <f t="shared" si="2"/>
        <v>0</v>
      </c>
      <c r="R14"/>
      <c r="S14" s="27"/>
      <c r="T14" s="41"/>
      <c r="U14" s="42"/>
      <c r="V14" s="41"/>
    </row>
    <row r="15" spans="2:26" ht="16.5" thickTop="1" thickBot="1" x14ac:dyDescent="0.3">
      <c r="B15" s="46">
        <v>45729</v>
      </c>
      <c r="C15" s="23"/>
      <c r="D15" s="15"/>
      <c r="E15" s="40"/>
      <c r="F15" s="40"/>
      <c r="G15" s="19">
        <f t="shared" si="0"/>
        <v>0</v>
      </c>
      <c r="H15" s="23">
        <v>15</v>
      </c>
      <c r="I15" s="15"/>
      <c r="J15" s="40"/>
      <c r="K15" s="40"/>
      <c r="L15" s="19">
        <f t="shared" si="1"/>
        <v>0</v>
      </c>
      <c r="M15" s="67">
        <v>22</v>
      </c>
      <c r="N15" s="15"/>
      <c r="O15" s="40"/>
      <c r="P15" s="40"/>
      <c r="Q15" s="19">
        <f t="shared" si="2"/>
        <v>0</v>
      </c>
      <c r="R15"/>
      <c r="S15" s="27"/>
      <c r="T15" s="41"/>
      <c r="U15" s="91"/>
      <c r="V15" s="90"/>
    </row>
    <row r="16" spans="2:26" ht="16.5" thickTop="1" thickBot="1" x14ac:dyDescent="0.3">
      <c r="B16" s="46">
        <v>45730</v>
      </c>
      <c r="C16" s="23"/>
      <c r="D16" s="15"/>
      <c r="E16" s="40"/>
      <c r="F16" s="40"/>
      <c r="G16" s="19">
        <f t="shared" si="0"/>
        <v>0</v>
      </c>
      <c r="H16" s="23">
        <v>16</v>
      </c>
      <c r="I16" s="15"/>
      <c r="J16" s="40"/>
      <c r="K16" s="40"/>
      <c r="L16" s="19">
        <f t="shared" si="1"/>
        <v>0</v>
      </c>
      <c r="M16" s="67">
        <v>23</v>
      </c>
      <c r="N16" s="15"/>
      <c r="O16" s="40"/>
      <c r="P16" s="40"/>
      <c r="Q16" s="19">
        <f t="shared" si="2"/>
        <v>0</v>
      </c>
      <c r="R16"/>
      <c r="S16" s="27"/>
      <c r="T16" s="41"/>
      <c r="U16" s="111"/>
      <c r="V16" s="116"/>
    </row>
    <row r="17" spans="2:22" ht="16.5" thickTop="1" thickBot="1" x14ac:dyDescent="0.3">
      <c r="B17" s="46">
        <v>45731</v>
      </c>
      <c r="C17" s="23"/>
      <c r="D17" s="15"/>
      <c r="E17" s="40"/>
      <c r="F17" s="40"/>
      <c r="G17" s="19">
        <f t="shared" si="0"/>
        <v>0</v>
      </c>
      <c r="H17" s="23">
        <v>17</v>
      </c>
      <c r="I17" s="15"/>
      <c r="J17" s="40"/>
      <c r="K17" s="40"/>
      <c r="L17" s="19">
        <f t="shared" si="1"/>
        <v>0</v>
      </c>
      <c r="M17" s="67">
        <v>24</v>
      </c>
      <c r="N17" s="15"/>
      <c r="O17" s="40"/>
      <c r="P17" s="40"/>
      <c r="Q17" s="19">
        <f t="shared" si="2"/>
        <v>0</v>
      </c>
      <c r="R17"/>
      <c r="S17" s="27"/>
      <c r="T17" s="41"/>
      <c r="U17" s="111"/>
      <c r="V17" s="116"/>
    </row>
    <row r="18" spans="2:22" ht="16.5" thickTop="1" thickBot="1" x14ac:dyDescent="0.3">
      <c r="B18" s="46">
        <v>45732</v>
      </c>
      <c r="C18" s="23"/>
      <c r="D18" s="15"/>
      <c r="E18" s="40"/>
      <c r="F18" s="40"/>
      <c r="G18" s="19">
        <f t="shared" si="0"/>
        <v>0</v>
      </c>
      <c r="H18" s="23">
        <v>18</v>
      </c>
      <c r="I18" s="15"/>
      <c r="J18" s="40"/>
      <c r="K18" s="40"/>
      <c r="L18" s="19">
        <f t="shared" si="1"/>
        <v>0</v>
      </c>
      <c r="M18" s="67">
        <v>25</v>
      </c>
      <c r="N18" s="15"/>
      <c r="O18" s="40"/>
      <c r="P18" s="40"/>
      <c r="Q18" s="19">
        <f t="shared" si="2"/>
        <v>0</v>
      </c>
      <c r="R18"/>
      <c r="S18" s="27"/>
      <c r="T18" s="41"/>
      <c r="U18" s="111"/>
      <c r="V18" s="116"/>
    </row>
    <row r="19" spans="2:22" ht="16.5" thickTop="1" thickBot="1" x14ac:dyDescent="0.3">
      <c r="B19" s="46">
        <v>45733</v>
      </c>
      <c r="C19" s="23"/>
      <c r="D19" s="15"/>
      <c r="E19" s="40"/>
      <c r="F19" s="40"/>
      <c r="G19" s="19">
        <f t="shared" si="0"/>
        <v>0</v>
      </c>
      <c r="H19" s="23">
        <v>19</v>
      </c>
      <c r="I19" s="15"/>
      <c r="J19" s="40"/>
      <c r="K19" s="40"/>
      <c r="L19" s="19">
        <f t="shared" si="1"/>
        <v>0</v>
      </c>
      <c r="M19" s="67">
        <v>26</v>
      </c>
      <c r="N19" s="15"/>
      <c r="O19" s="40"/>
      <c r="P19" s="40"/>
      <c r="Q19" s="19">
        <f t="shared" si="2"/>
        <v>0</v>
      </c>
      <c r="R19"/>
      <c r="S19" s="27"/>
      <c r="T19" s="41"/>
      <c r="U19" s="111"/>
      <c r="V19" s="116"/>
    </row>
    <row r="20" spans="2:22" ht="16.5" thickTop="1" thickBot="1" x14ac:dyDescent="0.3">
      <c r="B20" s="46">
        <v>45734</v>
      </c>
      <c r="C20" s="23"/>
      <c r="D20" s="15"/>
      <c r="E20" s="40"/>
      <c r="F20" s="40"/>
      <c r="G20" s="19">
        <f t="shared" si="0"/>
        <v>0</v>
      </c>
      <c r="H20" s="23">
        <v>20</v>
      </c>
      <c r="I20" s="15"/>
      <c r="J20" s="40"/>
      <c r="K20" s="40"/>
      <c r="L20" s="19">
        <f t="shared" si="1"/>
        <v>0</v>
      </c>
      <c r="M20" s="67">
        <v>27</v>
      </c>
      <c r="N20" s="15"/>
      <c r="O20" s="40"/>
      <c r="P20" s="40"/>
      <c r="Q20" s="19">
        <f t="shared" si="2"/>
        <v>0</v>
      </c>
      <c r="R20"/>
      <c r="S20" s="27"/>
      <c r="T20" s="41"/>
      <c r="U20" s="95"/>
      <c r="V20" s="94"/>
    </row>
    <row r="21" spans="2:22" ht="16.5" thickTop="1" thickBot="1" x14ac:dyDescent="0.3">
      <c r="B21" s="46">
        <v>45735</v>
      </c>
      <c r="C21" s="23"/>
      <c r="D21" s="15"/>
      <c r="E21" s="40"/>
      <c r="F21" s="40"/>
      <c r="G21" s="19">
        <f t="shared" si="0"/>
        <v>0</v>
      </c>
      <c r="H21" s="23">
        <v>21</v>
      </c>
      <c r="I21" s="15"/>
      <c r="J21" s="40"/>
      <c r="K21" s="40"/>
      <c r="L21" s="19">
        <f t="shared" si="1"/>
        <v>0</v>
      </c>
      <c r="M21" s="67">
        <v>28</v>
      </c>
      <c r="N21" s="15"/>
      <c r="O21" s="40"/>
      <c r="P21" s="40"/>
      <c r="Q21" s="19">
        <f t="shared" si="2"/>
        <v>0</v>
      </c>
      <c r="R21"/>
      <c r="S21" s="27"/>
      <c r="T21" s="41"/>
      <c r="U21" s="42"/>
      <c r="V21" s="41"/>
    </row>
    <row r="22" spans="2:22" ht="16.5" thickTop="1" thickBot="1" x14ac:dyDescent="0.3">
      <c r="B22" s="46">
        <v>45736</v>
      </c>
      <c r="C22" s="23"/>
      <c r="D22" s="15"/>
      <c r="E22" s="40"/>
      <c r="F22" s="40"/>
      <c r="G22" s="19">
        <f t="shared" si="0"/>
        <v>0</v>
      </c>
      <c r="H22" s="23">
        <v>22</v>
      </c>
      <c r="I22" s="15"/>
      <c r="J22" s="40"/>
      <c r="K22" s="40"/>
      <c r="L22" s="19">
        <f t="shared" si="1"/>
        <v>0</v>
      </c>
      <c r="M22" s="67">
        <v>29</v>
      </c>
      <c r="N22" s="15"/>
      <c r="O22" s="40"/>
      <c r="P22" s="40"/>
      <c r="Q22" s="19">
        <f t="shared" si="2"/>
        <v>0</v>
      </c>
      <c r="R22"/>
      <c r="S22" s="27"/>
      <c r="T22" s="41"/>
      <c r="U22" s="42"/>
      <c r="V22" s="41"/>
    </row>
    <row r="23" spans="2:22" ht="16.5" thickTop="1" thickBot="1" x14ac:dyDescent="0.3">
      <c r="B23" s="46">
        <v>45737</v>
      </c>
      <c r="C23" s="23"/>
      <c r="D23" s="15"/>
      <c r="E23" s="40"/>
      <c r="F23" s="40"/>
      <c r="G23" s="19">
        <f t="shared" si="0"/>
        <v>0</v>
      </c>
      <c r="H23" s="23">
        <v>23</v>
      </c>
      <c r="I23" s="15"/>
      <c r="J23" s="40"/>
      <c r="K23" s="40"/>
      <c r="L23" s="19">
        <f t="shared" si="1"/>
        <v>0</v>
      </c>
      <c r="M23" s="67">
        <v>30</v>
      </c>
      <c r="N23" s="15"/>
      <c r="O23" s="40"/>
      <c r="P23" s="40"/>
      <c r="Q23" s="19">
        <f t="shared" si="2"/>
        <v>0</v>
      </c>
      <c r="R23"/>
      <c r="S23" s="27"/>
      <c r="T23" s="41"/>
      <c r="U23" s="42"/>
      <c r="V23" s="41"/>
    </row>
    <row r="24" spans="2:22" ht="16.5" thickTop="1" thickBot="1" x14ac:dyDescent="0.3">
      <c r="B24" s="46">
        <v>45738</v>
      </c>
      <c r="C24" s="23"/>
      <c r="D24" s="15"/>
      <c r="E24" s="40"/>
      <c r="F24" s="40"/>
      <c r="G24" s="19">
        <f t="shared" si="0"/>
        <v>0</v>
      </c>
      <c r="H24" s="23">
        <v>24</v>
      </c>
      <c r="I24" s="15"/>
      <c r="J24" s="40"/>
      <c r="K24" s="40"/>
      <c r="L24" s="19">
        <f t="shared" si="1"/>
        <v>0</v>
      </c>
      <c r="M24" s="67">
        <v>31</v>
      </c>
      <c r="N24" s="15"/>
      <c r="O24" s="40"/>
      <c r="P24" s="40"/>
      <c r="Q24" s="19">
        <f t="shared" si="2"/>
        <v>0</v>
      </c>
      <c r="R24"/>
      <c r="S24" s="27"/>
      <c r="T24" s="41"/>
      <c r="U24" s="42"/>
      <c r="V24" s="41"/>
    </row>
    <row r="25" spans="2:22" ht="16.5" thickTop="1" thickBot="1" x14ac:dyDescent="0.3">
      <c r="B25" s="46">
        <v>45739</v>
      </c>
      <c r="C25" s="23"/>
      <c r="D25" s="15"/>
      <c r="E25" s="40"/>
      <c r="F25" s="40"/>
      <c r="G25" s="19">
        <f t="shared" si="0"/>
        <v>0</v>
      </c>
      <c r="H25" s="23">
        <v>25</v>
      </c>
      <c r="I25" s="15"/>
      <c r="J25" s="40"/>
      <c r="K25" s="40"/>
      <c r="L25" s="19">
        <f t="shared" si="1"/>
        <v>0</v>
      </c>
      <c r="M25" s="67">
        <v>32</v>
      </c>
      <c r="N25" s="15"/>
      <c r="O25" s="40"/>
      <c r="P25" s="40"/>
      <c r="Q25" s="19">
        <f t="shared" si="2"/>
        <v>0</v>
      </c>
      <c r="R25"/>
      <c r="S25" s="27"/>
      <c r="T25" s="41"/>
      <c r="U25" s="42"/>
      <c r="V25" s="41"/>
    </row>
    <row r="26" spans="2:22" ht="16.5" thickTop="1" thickBot="1" x14ac:dyDescent="0.3">
      <c r="B26" s="46">
        <v>45740</v>
      </c>
      <c r="C26" s="23"/>
      <c r="D26" s="15"/>
      <c r="E26" s="40"/>
      <c r="F26" s="40"/>
      <c r="G26" s="19">
        <f t="shared" si="0"/>
        <v>0</v>
      </c>
      <c r="H26" s="23">
        <v>26</v>
      </c>
      <c r="I26" s="15"/>
      <c r="J26" s="40"/>
      <c r="K26" s="40"/>
      <c r="L26" s="19">
        <f t="shared" si="1"/>
        <v>0</v>
      </c>
      <c r="M26" s="67">
        <v>33</v>
      </c>
      <c r="N26" s="15"/>
      <c r="O26" s="40"/>
      <c r="P26" s="40"/>
      <c r="Q26" s="19">
        <f t="shared" si="2"/>
        <v>0</v>
      </c>
      <c r="R26"/>
      <c r="S26" s="27"/>
      <c r="T26" s="41"/>
      <c r="U26" s="42"/>
      <c r="V26" s="41"/>
    </row>
    <row r="27" spans="2:22" ht="16.5" thickTop="1" thickBot="1" x14ac:dyDescent="0.3">
      <c r="B27" s="46">
        <v>45741</v>
      </c>
      <c r="C27" s="23"/>
      <c r="D27" s="15"/>
      <c r="E27" s="40"/>
      <c r="F27" s="40"/>
      <c r="G27" s="19">
        <f t="shared" si="0"/>
        <v>0</v>
      </c>
      <c r="H27" s="23">
        <v>27</v>
      </c>
      <c r="I27" s="15"/>
      <c r="J27" s="40"/>
      <c r="K27" s="40"/>
      <c r="L27" s="19">
        <f t="shared" si="1"/>
        <v>0</v>
      </c>
      <c r="M27" s="67">
        <v>34</v>
      </c>
      <c r="N27" s="15"/>
      <c r="O27" s="40"/>
      <c r="P27" s="40"/>
      <c r="Q27" s="19">
        <f t="shared" si="2"/>
        <v>0</v>
      </c>
      <c r="R27"/>
      <c r="S27" s="27"/>
      <c r="T27" s="41"/>
      <c r="U27" s="42"/>
      <c r="V27" s="41"/>
    </row>
    <row r="28" spans="2:22" ht="16.5" thickTop="1" thickBot="1" x14ac:dyDescent="0.3">
      <c r="B28" s="46">
        <v>45742</v>
      </c>
      <c r="C28" s="23"/>
      <c r="D28" s="15"/>
      <c r="E28" s="40"/>
      <c r="F28" s="40"/>
      <c r="G28" s="19">
        <f t="shared" si="0"/>
        <v>0</v>
      </c>
      <c r="H28" s="23">
        <v>28</v>
      </c>
      <c r="I28" s="15"/>
      <c r="J28" s="40"/>
      <c r="K28" s="40"/>
      <c r="L28" s="19">
        <f t="shared" si="1"/>
        <v>0</v>
      </c>
      <c r="M28" s="67">
        <v>35</v>
      </c>
      <c r="N28" s="15"/>
      <c r="O28" s="40"/>
      <c r="P28" s="40"/>
      <c r="Q28" s="19">
        <f t="shared" si="2"/>
        <v>0</v>
      </c>
      <c r="R28"/>
      <c r="S28" s="27"/>
      <c r="T28" s="41"/>
      <c r="U28" s="42"/>
      <c r="V28" s="41"/>
    </row>
    <row r="29" spans="2:22" ht="16.5" thickTop="1" thickBot="1" x14ac:dyDescent="0.3">
      <c r="B29" s="46">
        <v>45743</v>
      </c>
      <c r="C29" s="23"/>
      <c r="D29" s="15"/>
      <c r="E29" s="40"/>
      <c r="F29" s="40"/>
      <c r="G29" s="19">
        <f t="shared" si="0"/>
        <v>0</v>
      </c>
      <c r="H29" s="23">
        <v>29</v>
      </c>
      <c r="I29" s="15"/>
      <c r="J29" s="40"/>
      <c r="K29" s="40"/>
      <c r="L29" s="19">
        <f t="shared" si="1"/>
        <v>0</v>
      </c>
      <c r="M29" s="67">
        <v>36</v>
      </c>
      <c r="N29" s="15"/>
      <c r="O29" s="40"/>
      <c r="P29" s="40"/>
      <c r="Q29" s="19">
        <f t="shared" si="2"/>
        <v>0</v>
      </c>
      <c r="R29"/>
      <c r="S29" s="27"/>
      <c r="T29" s="41"/>
      <c r="U29" s="42"/>
      <c r="V29" s="41"/>
    </row>
    <row r="30" spans="2:22" ht="16.5" thickTop="1" thickBot="1" x14ac:dyDescent="0.3">
      <c r="B30" s="46">
        <v>45744</v>
      </c>
      <c r="C30" s="23"/>
      <c r="D30" s="15"/>
      <c r="E30" s="40"/>
      <c r="F30" s="40"/>
      <c r="G30" s="19">
        <f t="shared" si="0"/>
        <v>0</v>
      </c>
      <c r="H30" s="23">
        <v>30</v>
      </c>
      <c r="I30" s="15"/>
      <c r="J30" s="40"/>
      <c r="K30" s="40"/>
      <c r="L30" s="19">
        <f t="shared" si="1"/>
        <v>0</v>
      </c>
      <c r="M30" s="67">
        <v>37</v>
      </c>
      <c r="N30" s="15"/>
      <c r="O30" s="40"/>
      <c r="P30" s="40"/>
      <c r="Q30" s="19">
        <f t="shared" si="2"/>
        <v>0</v>
      </c>
      <c r="R30"/>
      <c r="S30" s="27"/>
      <c r="T30" s="41"/>
      <c r="U30" s="42"/>
      <c r="V30" s="41"/>
    </row>
    <row r="31" spans="2:22" ht="16.5" thickTop="1" thickBot="1" x14ac:dyDescent="0.3">
      <c r="B31" s="46">
        <v>45745</v>
      </c>
      <c r="C31" s="23"/>
      <c r="D31" s="15"/>
      <c r="E31" s="40"/>
      <c r="F31" s="40"/>
      <c r="G31" s="19">
        <f t="shared" si="0"/>
        <v>0</v>
      </c>
      <c r="H31" s="23">
        <v>31</v>
      </c>
      <c r="I31" s="15"/>
      <c r="J31" s="40"/>
      <c r="K31" s="40"/>
      <c r="L31" s="19">
        <f t="shared" si="1"/>
        <v>0</v>
      </c>
      <c r="M31" s="67">
        <v>38</v>
      </c>
      <c r="N31" s="15"/>
      <c r="O31" s="40"/>
      <c r="P31" s="40"/>
      <c r="Q31" s="19">
        <f t="shared" si="2"/>
        <v>0</v>
      </c>
      <c r="R31"/>
      <c r="S31" s="27"/>
      <c r="T31" s="41"/>
      <c r="U31" s="42"/>
      <c r="V31" s="41"/>
    </row>
    <row r="32" spans="2:22" ht="16.5" thickTop="1" thickBot="1" x14ac:dyDescent="0.3">
      <c r="B32" s="46">
        <v>45746</v>
      </c>
      <c r="C32" s="23"/>
      <c r="D32" s="15"/>
      <c r="E32" s="40"/>
      <c r="F32" s="40"/>
      <c r="G32" s="19">
        <f t="shared" si="0"/>
        <v>0</v>
      </c>
      <c r="H32" s="23">
        <v>32</v>
      </c>
      <c r="I32" s="15"/>
      <c r="J32" s="40"/>
      <c r="K32" s="40"/>
      <c r="L32" s="19">
        <f t="shared" si="1"/>
        <v>0</v>
      </c>
      <c r="M32" s="67">
        <v>39</v>
      </c>
      <c r="N32" s="15"/>
      <c r="O32" s="40"/>
      <c r="P32" s="40"/>
      <c r="Q32" s="19">
        <f t="shared" si="2"/>
        <v>0</v>
      </c>
      <c r="R32"/>
      <c r="S32" s="27"/>
      <c r="T32" s="41"/>
      <c r="U32" s="42"/>
      <c r="V32" s="41"/>
    </row>
    <row r="33" spans="2:22" ht="15.75" thickTop="1" x14ac:dyDescent="0.25">
      <c r="B33" s="46">
        <v>45747</v>
      </c>
      <c r="C33" s="23"/>
      <c r="D33" s="15"/>
      <c r="E33" s="40"/>
      <c r="F33" s="40"/>
      <c r="G33" s="19">
        <f t="shared" si="0"/>
        <v>0</v>
      </c>
      <c r="H33" s="23">
        <v>33</v>
      </c>
      <c r="I33" s="15"/>
      <c r="J33" s="40"/>
      <c r="K33" s="40"/>
      <c r="L33" s="19">
        <f t="shared" si="1"/>
        <v>0</v>
      </c>
      <c r="M33" s="67">
        <v>40</v>
      </c>
      <c r="N33" s="15"/>
      <c r="O33" s="40"/>
      <c r="P33" s="40"/>
      <c r="Q33" s="19">
        <f t="shared" si="2"/>
        <v>0</v>
      </c>
      <c r="R33"/>
      <c r="S33" s="27"/>
      <c r="T33" s="41"/>
      <c r="U33" s="42"/>
      <c r="V33" s="41"/>
    </row>
  </sheetData>
  <mergeCells count="3">
    <mergeCell ref="D1:G1"/>
    <mergeCell ref="I1:L1"/>
    <mergeCell ref="N1:Q1"/>
  </mergeCells>
  <conditionalFormatting sqref="B3:B33">
    <cfRule type="expression" dxfId="15" priority="1">
      <formula>WEEKDAY(B3,2)=7</formula>
    </cfRule>
  </conditionalFormatting>
  <hyperlinks>
    <hyperlink ref="U1" location="Saisies!A1" display="Retour Saisie" xr:uid="{74159437-9AB3-4EA7-8CDC-1F58C4E7F583}"/>
  </hyperlinks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9BDA656-92AB-4DFA-8A8B-368BB9349C33}">
  <sheetPr codeName="Feuil5"/>
  <dimension ref="B1:Z33"/>
  <sheetViews>
    <sheetView workbookViewId="0">
      <selection activeCell="K37" sqref="K37"/>
    </sheetView>
  </sheetViews>
  <sheetFormatPr baseColWidth="10" defaultColWidth="11.42578125" defaultRowHeight="15" x14ac:dyDescent="0.25"/>
  <cols>
    <col min="1" max="1" width="1.7109375" customWidth="1"/>
    <col min="2" max="2" width="11.85546875" style="14" bestFit="1" customWidth="1"/>
    <col min="3" max="3" width="2.140625" customWidth="1"/>
    <col min="4" max="4" width="7.7109375" style="6" customWidth="1"/>
    <col min="5" max="7" width="7.7109375" style="8" customWidth="1"/>
    <col min="8" max="8" width="2.42578125" customWidth="1"/>
    <col min="9" max="9" width="7.7109375" style="6" customWidth="1"/>
    <col min="10" max="10" width="7.7109375" style="8" customWidth="1"/>
    <col min="11" max="11" width="11.7109375" style="8" customWidth="1"/>
    <col min="12" max="12" width="7.7109375" style="3" customWidth="1"/>
    <col min="13" max="13" width="2.85546875" style="68" customWidth="1"/>
    <col min="14" max="14" width="7.7109375" style="5" customWidth="1"/>
    <col min="15" max="17" width="7.7109375" style="3" customWidth="1"/>
    <col min="18" max="18" width="3.140625" style="3" customWidth="1"/>
    <col min="19" max="19" width="45.42578125" style="83" customWidth="1"/>
    <col min="20" max="20" width="47.140625" style="3" customWidth="1"/>
    <col min="21" max="21" width="6.85546875" style="5" customWidth="1"/>
    <col min="22" max="22" width="41.7109375" style="3" customWidth="1"/>
    <col min="23" max="23" width="11.42578125" style="3"/>
    <col min="24" max="24" width="8" style="3" customWidth="1"/>
    <col min="25" max="25" width="11.42578125" style="1"/>
    <col min="29" max="29" width="7.85546875" customWidth="1"/>
    <col min="30" max="30" width="8.140625" customWidth="1"/>
    <col min="31" max="31" width="8" customWidth="1"/>
    <col min="32" max="32" width="6.5703125" customWidth="1"/>
  </cols>
  <sheetData>
    <row r="1" spans="2:26" ht="36.75" thickBot="1" x14ac:dyDescent="0.6">
      <c r="B1" s="26">
        <v>2025</v>
      </c>
      <c r="C1" s="11" t="s">
        <v>10</v>
      </c>
      <c r="D1" s="123"/>
      <c r="E1" s="123"/>
      <c r="F1" s="123"/>
      <c r="G1" s="123"/>
      <c r="I1" s="123"/>
      <c r="J1" s="123"/>
      <c r="K1" s="123"/>
      <c r="L1" s="123"/>
      <c r="M1" s="65"/>
      <c r="N1" s="124"/>
      <c r="O1" s="124"/>
      <c r="P1" s="124"/>
      <c r="Q1" s="124"/>
      <c r="T1" s="43"/>
      <c r="U1" s="57" t="s">
        <v>17</v>
      </c>
    </row>
    <row r="2" spans="2:26" ht="16.5" thickTop="1" thickBot="1" x14ac:dyDescent="0.3">
      <c r="B2" s="44" t="s">
        <v>16</v>
      </c>
      <c r="C2" s="18"/>
      <c r="D2" s="69" t="s">
        <v>9</v>
      </c>
      <c r="E2" s="70" t="s">
        <v>5</v>
      </c>
      <c r="F2" s="25" t="s">
        <v>4</v>
      </c>
      <c r="G2" s="22" t="s">
        <v>1</v>
      </c>
      <c r="H2" s="18" t="s">
        <v>322</v>
      </c>
      <c r="I2" s="69" t="s">
        <v>7</v>
      </c>
      <c r="J2" s="70" t="s">
        <v>5</v>
      </c>
      <c r="K2" s="25" t="s">
        <v>4</v>
      </c>
      <c r="L2" s="22" t="s">
        <v>1</v>
      </c>
      <c r="M2" s="66" t="s">
        <v>323</v>
      </c>
      <c r="N2" s="69" t="s">
        <v>8</v>
      </c>
      <c r="O2" s="70" t="s">
        <v>5</v>
      </c>
      <c r="P2" s="25" t="s">
        <v>4</v>
      </c>
      <c r="Q2" s="22" t="s">
        <v>1</v>
      </c>
      <c r="R2" s="21"/>
      <c r="S2" s="84" t="s">
        <v>11</v>
      </c>
      <c r="T2" s="22" t="s">
        <v>12</v>
      </c>
      <c r="U2" s="38" t="s">
        <v>18</v>
      </c>
      <c r="V2" s="39" t="s">
        <v>19</v>
      </c>
      <c r="W2" s="13"/>
      <c r="X2" s="13"/>
      <c r="Y2" s="13"/>
    </row>
    <row r="3" spans="2:26" ht="16.5" customHeight="1" thickTop="1" thickBot="1" x14ac:dyDescent="0.3">
      <c r="B3" s="46">
        <v>45717</v>
      </c>
      <c r="C3" s="23"/>
      <c r="D3" s="15"/>
      <c r="E3" s="40"/>
      <c r="F3" s="40"/>
      <c r="G3" s="19">
        <f>IFERROR(E3+F3,"")</f>
        <v>0</v>
      </c>
      <c r="H3" s="23">
        <v>3</v>
      </c>
      <c r="I3" s="15"/>
      <c r="J3" s="40"/>
      <c r="K3" s="40"/>
      <c r="L3" s="19">
        <f>IFERROR(J3+K3,"")</f>
        <v>0</v>
      </c>
      <c r="M3" s="67">
        <v>10</v>
      </c>
      <c r="N3" s="15"/>
      <c r="O3" s="40"/>
      <c r="P3" s="40"/>
      <c r="Q3" s="19">
        <f>IFERROR(O3+P3,"")</f>
        <v>0</v>
      </c>
      <c r="R3"/>
      <c r="S3" s="27"/>
      <c r="T3" s="41"/>
      <c r="U3" s="42"/>
      <c r="V3" s="41"/>
      <c r="W3" s="1"/>
      <c r="X3" s="2"/>
    </row>
    <row r="4" spans="2:26" s="5" customFormat="1" ht="16.5" thickTop="1" thickBot="1" x14ac:dyDescent="0.3">
      <c r="B4" s="46">
        <v>45718</v>
      </c>
      <c r="C4" s="23"/>
      <c r="D4" s="15"/>
      <c r="E4" s="40"/>
      <c r="F4" s="40"/>
      <c r="G4" s="19">
        <f t="shared" ref="G4:G33" si="0">IFERROR(E4+F4,"")</f>
        <v>0</v>
      </c>
      <c r="H4" s="23">
        <v>3</v>
      </c>
      <c r="I4" s="15"/>
      <c r="J4" s="40"/>
      <c r="K4" s="40"/>
      <c r="L4" s="19">
        <f t="shared" ref="L4:L33" si="1">IFERROR(J4+K4,"")</f>
        <v>0</v>
      </c>
      <c r="M4" s="67">
        <v>10</v>
      </c>
      <c r="N4" s="15"/>
      <c r="O4" s="40"/>
      <c r="P4" s="40"/>
      <c r="Q4" s="19">
        <f t="shared" ref="Q4:Q33" si="2">IFERROR(O4+P4,"")</f>
        <v>0</v>
      </c>
      <c r="R4"/>
      <c r="S4" s="27"/>
      <c r="T4" s="41"/>
      <c r="U4" s="42"/>
      <c r="V4" s="41"/>
      <c r="W4" s="3"/>
      <c r="X4" s="3"/>
      <c r="Y4" s="1"/>
      <c r="Z4"/>
    </row>
    <row r="5" spans="2:26" s="5" customFormat="1" ht="16.5" thickTop="1" thickBot="1" x14ac:dyDescent="0.3">
      <c r="B5" s="46">
        <v>45719</v>
      </c>
      <c r="C5" s="23"/>
      <c r="D5" s="15"/>
      <c r="E5" s="40"/>
      <c r="F5" s="40"/>
      <c r="G5" s="19">
        <f t="shared" si="0"/>
        <v>0</v>
      </c>
      <c r="H5" s="23">
        <v>3</v>
      </c>
      <c r="I5" s="15"/>
      <c r="J5" s="40"/>
      <c r="K5" s="40"/>
      <c r="L5" s="19">
        <f t="shared" si="1"/>
        <v>0</v>
      </c>
      <c r="M5" s="67">
        <v>10</v>
      </c>
      <c r="N5" s="15"/>
      <c r="O5" s="40"/>
      <c r="P5" s="40"/>
      <c r="Q5" s="19">
        <f t="shared" si="2"/>
        <v>0</v>
      </c>
      <c r="R5"/>
      <c r="S5" s="27"/>
      <c r="T5" s="41"/>
      <c r="U5" s="42"/>
      <c r="V5" s="41"/>
      <c r="W5" s="3"/>
      <c r="X5" s="3"/>
      <c r="Y5" s="1"/>
      <c r="Z5"/>
    </row>
    <row r="6" spans="2:26" ht="16.5" thickTop="1" thickBot="1" x14ac:dyDescent="0.3">
      <c r="B6" s="46">
        <v>45720</v>
      </c>
      <c r="C6" s="23"/>
      <c r="D6" s="15"/>
      <c r="E6" s="40"/>
      <c r="F6" s="40"/>
      <c r="G6" s="19">
        <f t="shared" si="0"/>
        <v>0</v>
      </c>
      <c r="H6" s="23">
        <v>3</v>
      </c>
      <c r="I6" s="15"/>
      <c r="J6" s="40"/>
      <c r="K6" s="40"/>
      <c r="L6" s="19">
        <f t="shared" si="1"/>
        <v>0</v>
      </c>
      <c r="M6" s="67">
        <v>10</v>
      </c>
      <c r="N6" s="15"/>
      <c r="O6" s="40"/>
      <c r="P6" s="40"/>
      <c r="Q6" s="19">
        <f t="shared" si="2"/>
        <v>0</v>
      </c>
      <c r="R6"/>
      <c r="S6" s="27"/>
      <c r="T6" s="41"/>
      <c r="U6" s="42"/>
      <c r="V6" s="41"/>
    </row>
    <row r="7" spans="2:26" ht="16.5" thickTop="1" thickBot="1" x14ac:dyDescent="0.3">
      <c r="B7" s="46">
        <v>45721</v>
      </c>
      <c r="C7" s="23"/>
      <c r="D7" s="15"/>
      <c r="E7" s="40"/>
      <c r="F7" s="40"/>
      <c r="G7" s="19">
        <f t="shared" si="0"/>
        <v>0</v>
      </c>
      <c r="H7" s="23">
        <v>3</v>
      </c>
      <c r="I7" s="15"/>
      <c r="J7" s="40"/>
      <c r="K7" s="40"/>
      <c r="L7" s="19">
        <f t="shared" si="1"/>
        <v>0</v>
      </c>
      <c r="M7" s="67">
        <v>10</v>
      </c>
      <c r="N7" s="15"/>
      <c r="O7" s="40"/>
      <c r="P7" s="40"/>
      <c r="Q7" s="19">
        <f t="shared" si="2"/>
        <v>0</v>
      </c>
      <c r="R7"/>
      <c r="S7" s="27"/>
      <c r="T7" s="41"/>
      <c r="U7" s="42"/>
      <c r="V7" s="41"/>
    </row>
    <row r="8" spans="2:26" ht="16.5" thickTop="1" thickBot="1" x14ac:dyDescent="0.3">
      <c r="B8" s="46">
        <v>45722</v>
      </c>
      <c r="C8" s="23"/>
      <c r="D8" s="15"/>
      <c r="E8" s="40"/>
      <c r="F8" s="40"/>
      <c r="G8" s="19">
        <f t="shared" si="0"/>
        <v>0</v>
      </c>
      <c r="H8" s="23">
        <v>3</v>
      </c>
      <c r="I8" s="15"/>
      <c r="J8" s="40"/>
      <c r="K8" s="40"/>
      <c r="L8" s="19">
        <f t="shared" si="1"/>
        <v>0</v>
      </c>
      <c r="M8" s="67">
        <v>10</v>
      </c>
      <c r="N8" s="15"/>
      <c r="O8" s="40"/>
      <c r="P8" s="40"/>
      <c r="Q8" s="19">
        <f t="shared" si="2"/>
        <v>0</v>
      </c>
      <c r="R8"/>
      <c r="S8" s="27"/>
      <c r="T8" s="41"/>
      <c r="U8" s="42"/>
      <c r="V8" s="41"/>
    </row>
    <row r="9" spans="2:26" ht="16.5" thickTop="1" thickBot="1" x14ac:dyDescent="0.3">
      <c r="B9" s="46">
        <v>45723</v>
      </c>
      <c r="C9" s="23"/>
      <c r="D9" s="15"/>
      <c r="E9" s="40"/>
      <c r="F9" s="40"/>
      <c r="G9" s="19">
        <f t="shared" si="0"/>
        <v>0</v>
      </c>
      <c r="H9" s="23">
        <v>3</v>
      </c>
      <c r="I9" s="15"/>
      <c r="J9" s="40"/>
      <c r="K9" s="40"/>
      <c r="L9" s="19">
        <f t="shared" si="1"/>
        <v>0</v>
      </c>
      <c r="M9" s="67">
        <v>10</v>
      </c>
      <c r="N9" s="15"/>
      <c r="O9" s="40"/>
      <c r="P9" s="40"/>
      <c r="Q9" s="19">
        <f>IFERROR(O9+P9,"")</f>
        <v>0</v>
      </c>
      <c r="R9"/>
      <c r="S9" s="27"/>
      <c r="T9" s="41"/>
      <c r="U9" s="42"/>
      <c r="V9" s="41"/>
    </row>
    <row r="10" spans="2:26" ht="16.5" thickTop="1" thickBot="1" x14ac:dyDescent="0.3">
      <c r="B10" s="46">
        <v>45724</v>
      </c>
      <c r="C10" s="23"/>
      <c r="D10" s="15"/>
      <c r="E10" s="40"/>
      <c r="F10" s="40"/>
      <c r="G10" s="19">
        <f t="shared" si="0"/>
        <v>0</v>
      </c>
      <c r="H10" s="23">
        <v>3</v>
      </c>
      <c r="I10" s="15"/>
      <c r="J10" s="40"/>
      <c r="K10" s="40"/>
      <c r="L10" s="19">
        <f t="shared" si="1"/>
        <v>0</v>
      </c>
      <c r="M10" s="67">
        <v>10</v>
      </c>
      <c r="N10" s="15"/>
      <c r="O10" s="40"/>
      <c r="P10" s="40"/>
      <c r="Q10" s="19">
        <f t="shared" si="2"/>
        <v>0</v>
      </c>
      <c r="R10"/>
      <c r="S10" s="27"/>
      <c r="T10" s="41"/>
      <c r="U10" s="42"/>
      <c r="V10" s="41"/>
    </row>
    <row r="11" spans="2:26" ht="16.5" thickTop="1" thickBot="1" x14ac:dyDescent="0.3">
      <c r="B11" s="46">
        <v>45725</v>
      </c>
      <c r="C11" s="23"/>
      <c r="D11" s="15"/>
      <c r="E11" s="40"/>
      <c r="F11" s="40"/>
      <c r="G11" s="19">
        <f t="shared" si="0"/>
        <v>0</v>
      </c>
      <c r="H11" s="23">
        <v>3</v>
      </c>
      <c r="I11" s="15"/>
      <c r="J11" s="40"/>
      <c r="K11" s="40"/>
      <c r="L11" s="19">
        <f t="shared" si="1"/>
        <v>0</v>
      </c>
      <c r="M11" s="67">
        <v>10</v>
      </c>
      <c r="N11" s="15"/>
      <c r="O11" s="40"/>
      <c r="P11" s="40"/>
      <c r="Q11" s="19">
        <f t="shared" si="2"/>
        <v>0</v>
      </c>
      <c r="R11"/>
      <c r="S11" s="27"/>
      <c r="T11" s="41"/>
      <c r="U11" s="42"/>
      <c r="V11" s="41"/>
    </row>
    <row r="12" spans="2:26" ht="16.5" thickTop="1" thickBot="1" x14ac:dyDescent="0.3">
      <c r="B12" s="46">
        <v>45726</v>
      </c>
      <c r="C12" s="23"/>
      <c r="D12" s="15"/>
      <c r="E12" s="40"/>
      <c r="F12" s="40"/>
      <c r="G12" s="19">
        <f t="shared" si="0"/>
        <v>0</v>
      </c>
      <c r="H12" s="23">
        <v>3</v>
      </c>
      <c r="I12" s="15"/>
      <c r="J12" s="40"/>
      <c r="K12" s="40"/>
      <c r="L12" s="19">
        <f t="shared" si="1"/>
        <v>0</v>
      </c>
      <c r="M12" s="67">
        <v>10</v>
      </c>
      <c r="N12" s="15"/>
      <c r="O12" s="40"/>
      <c r="P12" s="40"/>
      <c r="Q12" s="19">
        <f t="shared" si="2"/>
        <v>0</v>
      </c>
      <c r="R12"/>
      <c r="S12" s="27"/>
      <c r="T12" s="41"/>
      <c r="U12" s="42"/>
      <c r="V12" s="41"/>
    </row>
    <row r="13" spans="2:26" ht="16.5" thickTop="1" thickBot="1" x14ac:dyDescent="0.3">
      <c r="B13" s="46">
        <v>45727</v>
      </c>
      <c r="C13" s="23"/>
      <c r="D13" s="15"/>
      <c r="E13" s="40"/>
      <c r="F13" s="40"/>
      <c r="G13" s="19">
        <f t="shared" si="0"/>
        <v>0</v>
      </c>
      <c r="H13" s="23">
        <v>3</v>
      </c>
      <c r="I13" s="15"/>
      <c r="J13" s="40"/>
      <c r="K13" s="40"/>
      <c r="L13" s="19">
        <f t="shared" si="1"/>
        <v>0</v>
      </c>
      <c r="M13" s="67">
        <v>10</v>
      </c>
      <c r="N13" s="15"/>
      <c r="O13" s="40"/>
      <c r="P13" s="40"/>
      <c r="Q13" s="19">
        <f t="shared" si="2"/>
        <v>0</v>
      </c>
      <c r="R13"/>
      <c r="S13" s="27"/>
      <c r="T13" s="41"/>
      <c r="U13" s="42"/>
      <c r="V13" s="41"/>
    </row>
    <row r="14" spans="2:26" ht="16.5" thickTop="1" thickBot="1" x14ac:dyDescent="0.3">
      <c r="B14" s="46">
        <v>45728</v>
      </c>
      <c r="C14" s="23"/>
      <c r="D14" s="15"/>
      <c r="E14" s="40"/>
      <c r="F14" s="40"/>
      <c r="G14" s="19">
        <f t="shared" si="0"/>
        <v>0</v>
      </c>
      <c r="H14" s="117">
        <v>3</v>
      </c>
      <c r="I14" s="15"/>
      <c r="J14" s="40"/>
      <c r="K14" s="40"/>
      <c r="L14" s="19">
        <f t="shared" si="1"/>
        <v>0</v>
      </c>
      <c r="M14" s="67">
        <v>10</v>
      </c>
      <c r="N14" s="15"/>
      <c r="O14" s="40"/>
      <c r="P14" s="40"/>
      <c r="Q14" s="19">
        <f t="shared" si="2"/>
        <v>0</v>
      </c>
      <c r="R14"/>
      <c r="S14" s="85"/>
      <c r="T14" s="41"/>
      <c r="U14" s="42"/>
      <c r="V14" s="41"/>
    </row>
    <row r="15" spans="2:26" ht="16.5" thickTop="1" thickBot="1" x14ac:dyDescent="0.3">
      <c r="B15" s="46">
        <v>45729</v>
      </c>
      <c r="C15" s="23"/>
      <c r="D15" s="86"/>
      <c r="E15" s="87"/>
      <c r="F15" s="87"/>
      <c r="G15" s="19">
        <f t="shared" si="0"/>
        <v>0</v>
      </c>
      <c r="H15" s="23">
        <v>3</v>
      </c>
      <c r="I15" s="86"/>
      <c r="J15" s="87"/>
      <c r="K15" s="87"/>
      <c r="L15" s="88">
        <f t="shared" si="1"/>
        <v>0</v>
      </c>
      <c r="M15" s="67">
        <v>10</v>
      </c>
      <c r="N15" s="86"/>
      <c r="O15" s="87"/>
      <c r="P15" s="87"/>
      <c r="Q15" s="19">
        <f t="shared" si="2"/>
        <v>0</v>
      </c>
      <c r="R15"/>
      <c r="S15" s="89"/>
      <c r="T15" s="90"/>
      <c r="U15" s="91"/>
      <c r="V15" s="90"/>
    </row>
    <row r="16" spans="2:26" ht="16.5" thickTop="1" thickBot="1" x14ac:dyDescent="0.3">
      <c r="B16" s="46">
        <v>45730</v>
      </c>
      <c r="C16" s="23"/>
      <c r="D16" s="110"/>
      <c r="E16" s="111"/>
      <c r="F16" s="111"/>
      <c r="G16" s="19">
        <f t="shared" si="0"/>
        <v>0</v>
      </c>
      <c r="H16" s="113">
        <v>3</v>
      </c>
      <c r="I16" s="110"/>
      <c r="J16" s="111"/>
      <c r="K16" s="111"/>
      <c r="L16" s="112">
        <v>15</v>
      </c>
      <c r="M16" s="114">
        <v>10</v>
      </c>
      <c r="N16" s="110"/>
      <c r="O16" s="111"/>
      <c r="P16" s="111"/>
      <c r="Q16" s="19">
        <f t="shared" si="2"/>
        <v>0</v>
      </c>
      <c r="R16" s="96"/>
      <c r="S16" s="115"/>
      <c r="T16" s="116"/>
      <c r="U16" s="111"/>
      <c r="V16" s="116"/>
    </row>
    <row r="17" spans="2:22" ht="16.5" thickTop="1" thickBot="1" x14ac:dyDescent="0.3">
      <c r="B17" s="46">
        <v>45731</v>
      </c>
      <c r="C17" s="23"/>
      <c r="D17" s="109"/>
      <c r="E17" s="98"/>
      <c r="F17" s="98"/>
      <c r="G17" s="99">
        <f t="shared" si="0"/>
        <v>0</v>
      </c>
      <c r="H17" s="100">
        <v>3</v>
      </c>
      <c r="I17" s="109"/>
      <c r="J17" s="98"/>
      <c r="K17" s="98"/>
      <c r="L17" s="99">
        <f t="shared" si="1"/>
        <v>0</v>
      </c>
      <c r="M17" s="101">
        <v>10</v>
      </c>
      <c r="N17" s="109"/>
      <c r="O17" s="98"/>
      <c r="P17" s="98"/>
      <c r="Q17" s="99">
        <f t="shared" si="2"/>
        <v>0</v>
      </c>
      <c r="R17" s="102"/>
      <c r="S17" s="115"/>
      <c r="T17" s="116"/>
      <c r="U17" s="111"/>
      <c r="V17" s="116"/>
    </row>
    <row r="18" spans="2:22" ht="16.5" thickTop="1" thickBot="1" x14ac:dyDescent="0.3">
      <c r="B18" s="46">
        <v>45732</v>
      </c>
      <c r="C18" s="23"/>
      <c r="D18" s="97"/>
      <c r="E18" s="98"/>
      <c r="F18" s="98"/>
      <c r="G18" s="99">
        <f t="shared" si="0"/>
        <v>0</v>
      </c>
      <c r="H18" s="100">
        <v>3</v>
      </c>
      <c r="I18" s="97"/>
      <c r="J18" s="98"/>
      <c r="K18" s="98"/>
      <c r="L18" s="99">
        <f t="shared" si="1"/>
        <v>0</v>
      </c>
      <c r="M18" s="101">
        <v>10</v>
      </c>
      <c r="N18" s="97"/>
      <c r="O18" s="98"/>
      <c r="P18" s="98"/>
      <c r="Q18" s="99">
        <f t="shared" si="2"/>
        <v>0</v>
      </c>
      <c r="R18" s="102"/>
      <c r="S18" s="115"/>
      <c r="T18" s="116"/>
      <c r="U18" s="111"/>
      <c r="V18" s="116"/>
    </row>
    <row r="19" spans="2:22" ht="16.5" thickTop="1" thickBot="1" x14ac:dyDescent="0.3">
      <c r="B19" s="46">
        <v>45733</v>
      </c>
      <c r="C19" s="23"/>
      <c r="D19" s="103"/>
      <c r="E19" s="104"/>
      <c r="F19" s="104"/>
      <c r="G19" s="105">
        <f t="shared" si="0"/>
        <v>0</v>
      </c>
      <c r="H19" s="106">
        <v>3</v>
      </c>
      <c r="I19" s="103"/>
      <c r="J19" s="104"/>
      <c r="K19" s="104"/>
      <c r="L19" s="105">
        <f t="shared" si="1"/>
        <v>0</v>
      </c>
      <c r="M19" s="107">
        <v>10</v>
      </c>
      <c r="N19" s="103"/>
      <c r="O19" s="104"/>
      <c r="P19" s="104"/>
      <c r="Q19" s="105">
        <f t="shared" si="2"/>
        <v>0</v>
      </c>
      <c r="R19" s="108"/>
      <c r="S19" s="115"/>
      <c r="T19" s="116"/>
      <c r="U19" s="111"/>
      <c r="V19" s="116"/>
    </row>
    <row r="20" spans="2:22" ht="16.5" thickTop="1" thickBot="1" x14ac:dyDescent="0.3">
      <c r="B20" s="46">
        <v>45734</v>
      </c>
      <c r="C20" s="23"/>
      <c r="D20" s="92"/>
      <c r="E20" s="40"/>
      <c r="F20" s="40"/>
      <c r="G20" s="19">
        <f t="shared" si="0"/>
        <v>0</v>
      </c>
      <c r="H20" s="23">
        <v>3</v>
      </c>
      <c r="I20" s="92"/>
      <c r="J20" s="40"/>
      <c r="K20" s="40"/>
      <c r="L20" s="19">
        <f t="shared" si="1"/>
        <v>0</v>
      </c>
      <c r="M20" s="67">
        <v>10</v>
      </c>
      <c r="N20" s="92"/>
      <c r="O20" s="40"/>
      <c r="P20" s="40"/>
      <c r="Q20" s="19">
        <f t="shared" si="2"/>
        <v>0</v>
      </c>
      <c r="R20"/>
      <c r="S20" s="93"/>
      <c r="T20" s="94"/>
      <c r="U20" s="95"/>
      <c r="V20" s="94"/>
    </row>
    <row r="21" spans="2:22" ht="16.5" thickTop="1" thickBot="1" x14ac:dyDescent="0.3">
      <c r="B21" s="46">
        <v>45735</v>
      </c>
      <c r="C21" s="23"/>
      <c r="D21" s="15"/>
      <c r="E21" s="40"/>
      <c r="F21" s="40"/>
      <c r="G21" s="19">
        <f t="shared" si="0"/>
        <v>0</v>
      </c>
      <c r="H21" s="23">
        <v>3</v>
      </c>
      <c r="I21" s="15"/>
      <c r="J21" s="40"/>
      <c r="K21" s="40"/>
      <c r="L21" s="19">
        <f t="shared" si="1"/>
        <v>0</v>
      </c>
      <c r="M21" s="67">
        <v>10</v>
      </c>
      <c r="N21" s="15"/>
      <c r="O21" s="40"/>
      <c r="P21" s="40"/>
      <c r="Q21" s="19">
        <f t="shared" si="2"/>
        <v>0</v>
      </c>
      <c r="R21"/>
      <c r="S21" s="27"/>
      <c r="T21" s="41"/>
      <c r="U21" s="42"/>
      <c r="V21" s="41"/>
    </row>
    <row r="22" spans="2:22" ht="16.5" thickTop="1" thickBot="1" x14ac:dyDescent="0.3">
      <c r="B22" s="46">
        <v>45736</v>
      </c>
      <c r="C22" s="23"/>
      <c r="D22" s="15"/>
      <c r="E22" s="40"/>
      <c r="F22" s="40"/>
      <c r="G22" s="19">
        <f t="shared" si="0"/>
        <v>0</v>
      </c>
      <c r="H22" s="23">
        <v>3</v>
      </c>
      <c r="I22" s="15"/>
      <c r="J22" s="40"/>
      <c r="K22" s="40"/>
      <c r="L22" s="19">
        <f t="shared" si="1"/>
        <v>0</v>
      </c>
      <c r="M22" s="67">
        <v>10</v>
      </c>
      <c r="N22" s="15"/>
      <c r="O22" s="40"/>
      <c r="P22" s="40"/>
      <c r="Q22" s="19">
        <f t="shared" si="2"/>
        <v>0</v>
      </c>
      <c r="R22"/>
      <c r="S22" s="27"/>
      <c r="T22" s="41"/>
      <c r="U22" s="42"/>
      <c r="V22" s="41"/>
    </row>
    <row r="23" spans="2:22" ht="16.5" thickTop="1" thickBot="1" x14ac:dyDescent="0.3">
      <c r="B23" s="46">
        <v>45737</v>
      </c>
      <c r="C23" s="23"/>
      <c r="D23" s="15"/>
      <c r="E23" s="40"/>
      <c r="F23" s="40"/>
      <c r="G23" s="19">
        <f t="shared" si="0"/>
        <v>0</v>
      </c>
      <c r="H23" s="23">
        <v>3</v>
      </c>
      <c r="I23" s="15"/>
      <c r="J23" s="40"/>
      <c r="K23" s="40"/>
      <c r="L23" s="19">
        <f t="shared" si="1"/>
        <v>0</v>
      </c>
      <c r="M23" s="67">
        <v>10</v>
      </c>
      <c r="N23" s="15"/>
      <c r="O23" s="40"/>
      <c r="P23" s="40"/>
      <c r="Q23" s="19">
        <f t="shared" si="2"/>
        <v>0</v>
      </c>
      <c r="R23"/>
      <c r="S23" s="85"/>
      <c r="T23" s="41"/>
      <c r="U23" s="42"/>
      <c r="V23" s="41"/>
    </row>
    <row r="24" spans="2:22" ht="16.5" thickTop="1" thickBot="1" x14ac:dyDescent="0.3">
      <c r="B24" s="46">
        <v>45738</v>
      </c>
      <c r="C24" s="23"/>
      <c r="D24" s="15"/>
      <c r="E24" s="40"/>
      <c r="F24" s="40"/>
      <c r="G24" s="19">
        <f t="shared" si="0"/>
        <v>0</v>
      </c>
      <c r="H24" s="23">
        <v>3</v>
      </c>
      <c r="I24" s="15"/>
      <c r="J24" s="40"/>
      <c r="K24" s="40"/>
      <c r="L24" s="19">
        <f t="shared" si="1"/>
        <v>0</v>
      </c>
      <c r="M24" s="67">
        <v>10</v>
      </c>
      <c r="N24" s="15"/>
      <c r="O24" s="40"/>
      <c r="P24" s="40"/>
      <c r="Q24" s="19">
        <f t="shared" si="2"/>
        <v>0</v>
      </c>
      <c r="R24"/>
      <c r="S24" s="27"/>
      <c r="T24" s="41"/>
      <c r="U24" s="42"/>
      <c r="V24" s="41"/>
    </row>
    <row r="25" spans="2:22" ht="16.5" thickTop="1" thickBot="1" x14ac:dyDescent="0.3">
      <c r="B25" s="46">
        <v>45739</v>
      </c>
      <c r="C25" s="23"/>
      <c r="D25" s="15"/>
      <c r="E25" s="40"/>
      <c r="F25" s="40"/>
      <c r="G25" s="19">
        <f t="shared" si="0"/>
        <v>0</v>
      </c>
      <c r="H25" s="23">
        <v>3</v>
      </c>
      <c r="I25" s="15"/>
      <c r="J25" s="40"/>
      <c r="K25" s="40"/>
      <c r="L25" s="19">
        <f t="shared" si="1"/>
        <v>0</v>
      </c>
      <c r="M25" s="67">
        <v>10</v>
      </c>
      <c r="N25" s="15"/>
      <c r="O25" s="40"/>
      <c r="P25" s="40"/>
      <c r="Q25" s="19">
        <f t="shared" si="2"/>
        <v>0</v>
      </c>
      <c r="R25"/>
      <c r="S25" s="27"/>
      <c r="T25" s="41"/>
      <c r="U25" s="42"/>
      <c r="V25" s="41"/>
    </row>
    <row r="26" spans="2:22" ht="16.5" thickTop="1" thickBot="1" x14ac:dyDescent="0.3">
      <c r="B26" s="46">
        <v>45740</v>
      </c>
      <c r="C26" s="23"/>
      <c r="D26" s="15"/>
      <c r="E26" s="40"/>
      <c r="F26" s="40"/>
      <c r="G26" s="19">
        <f t="shared" si="0"/>
        <v>0</v>
      </c>
      <c r="H26" s="23">
        <v>3</v>
      </c>
      <c r="I26" s="15"/>
      <c r="J26" s="40"/>
      <c r="K26" s="40"/>
      <c r="L26" s="19">
        <f t="shared" si="1"/>
        <v>0</v>
      </c>
      <c r="M26" s="67">
        <v>10</v>
      </c>
      <c r="N26" s="15"/>
      <c r="O26" s="40"/>
      <c r="P26" s="40"/>
      <c r="Q26" s="19">
        <f t="shared" si="2"/>
        <v>0</v>
      </c>
      <c r="R26"/>
      <c r="S26" s="27"/>
      <c r="T26" s="41"/>
      <c r="U26" s="42"/>
      <c r="V26" s="41"/>
    </row>
    <row r="27" spans="2:22" ht="16.5" thickTop="1" thickBot="1" x14ac:dyDescent="0.3">
      <c r="B27" s="46">
        <v>45741</v>
      </c>
      <c r="C27" s="23"/>
      <c r="D27" s="15"/>
      <c r="E27" s="40"/>
      <c r="F27" s="40"/>
      <c r="G27" s="19">
        <f t="shared" si="0"/>
        <v>0</v>
      </c>
      <c r="H27" s="23">
        <v>3</v>
      </c>
      <c r="I27" s="15"/>
      <c r="J27" s="40"/>
      <c r="K27" s="40"/>
      <c r="L27" s="19">
        <f t="shared" si="1"/>
        <v>0</v>
      </c>
      <c r="M27" s="67">
        <v>10</v>
      </c>
      <c r="N27" s="15"/>
      <c r="O27" s="40"/>
      <c r="P27" s="40"/>
      <c r="Q27" s="19">
        <f t="shared" si="2"/>
        <v>0</v>
      </c>
      <c r="R27"/>
      <c r="S27" s="27"/>
      <c r="T27" s="41"/>
      <c r="U27" s="42"/>
      <c r="V27" s="41"/>
    </row>
    <row r="28" spans="2:22" ht="16.5" thickTop="1" thickBot="1" x14ac:dyDescent="0.3">
      <c r="B28" s="46">
        <v>45742</v>
      </c>
      <c r="C28" s="23"/>
      <c r="D28" s="15"/>
      <c r="E28" s="40"/>
      <c r="F28" s="40"/>
      <c r="G28" s="19">
        <f t="shared" si="0"/>
        <v>0</v>
      </c>
      <c r="H28" s="23">
        <v>3</v>
      </c>
      <c r="I28" s="15"/>
      <c r="J28" s="40"/>
      <c r="K28" s="40"/>
      <c r="L28" s="19">
        <f t="shared" si="1"/>
        <v>0</v>
      </c>
      <c r="M28" s="67">
        <v>10</v>
      </c>
      <c r="N28" s="15"/>
      <c r="O28" s="40"/>
      <c r="P28" s="40"/>
      <c r="Q28" s="19">
        <f t="shared" si="2"/>
        <v>0</v>
      </c>
      <c r="R28"/>
      <c r="S28" s="27"/>
      <c r="T28" s="41"/>
      <c r="U28" s="42"/>
      <c r="V28" s="41"/>
    </row>
    <row r="29" spans="2:22" ht="16.5" thickTop="1" thickBot="1" x14ac:dyDescent="0.3">
      <c r="B29" s="46">
        <v>45743</v>
      </c>
      <c r="C29" s="23"/>
      <c r="D29" s="15"/>
      <c r="E29" s="40"/>
      <c r="F29" s="40"/>
      <c r="G29" s="19">
        <f t="shared" si="0"/>
        <v>0</v>
      </c>
      <c r="H29" s="23">
        <v>3</v>
      </c>
      <c r="I29" s="15"/>
      <c r="J29" s="40"/>
      <c r="K29" s="40"/>
      <c r="L29" s="19">
        <f t="shared" si="1"/>
        <v>0</v>
      </c>
      <c r="M29" s="67">
        <v>10</v>
      </c>
      <c r="N29" s="15"/>
      <c r="O29" s="40"/>
      <c r="P29" s="40"/>
      <c r="Q29" s="19">
        <f t="shared" si="2"/>
        <v>0</v>
      </c>
      <c r="R29"/>
      <c r="S29" s="27"/>
      <c r="T29" s="41"/>
      <c r="U29" s="42"/>
      <c r="V29" s="41"/>
    </row>
    <row r="30" spans="2:22" ht="16.5" thickTop="1" thickBot="1" x14ac:dyDescent="0.3">
      <c r="B30" s="46">
        <v>45744</v>
      </c>
      <c r="C30" s="23"/>
      <c r="D30" s="15"/>
      <c r="E30" s="40"/>
      <c r="F30" s="40"/>
      <c r="G30" s="19">
        <f t="shared" si="0"/>
        <v>0</v>
      </c>
      <c r="H30" s="23">
        <v>3</v>
      </c>
      <c r="I30" s="15"/>
      <c r="J30" s="40"/>
      <c r="K30" s="40"/>
      <c r="L30" s="19">
        <f t="shared" si="1"/>
        <v>0</v>
      </c>
      <c r="M30" s="67">
        <v>10</v>
      </c>
      <c r="N30" s="15"/>
      <c r="O30" s="40"/>
      <c r="P30" s="40"/>
      <c r="Q30" s="19">
        <f t="shared" si="2"/>
        <v>0</v>
      </c>
      <c r="R30"/>
      <c r="S30" s="27"/>
      <c r="T30" s="41"/>
      <c r="U30" s="42"/>
      <c r="V30" s="41"/>
    </row>
    <row r="31" spans="2:22" ht="16.5" thickTop="1" thickBot="1" x14ac:dyDescent="0.3">
      <c r="B31" s="46">
        <v>45745</v>
      </c>
      <c r="D31" s="15"/>
      <c r="E31" s="40"/>
      <c r="F31" s="40"/>
      <c r="G31" s="19">
        <f t="shared" si="0"/>
        <v>0</v>
      </c>
      <c r="H31" s="23">
        <v>3</v>
      </c>
      <c r="I31" s="15"/>
      <c r="J31" s="40"/>
      <c r="K31" s="40"/>
      <c r="L31" s="19">
        <f t="shared" si="1"/>
        <v>0</v>
      </c>
      <c r="M31" s="67">
        <v>10</v>
      </c>
      <c r="N31" s="15"/>
      <c r="O31" s="40"/>
      <c r="P31" s="40"/>
      <c r="Q31" s="19">
        <f t="shared" si="2"/>
        <v>0</v>
      </c>
      <c r="S31" s="27"/>
      <c r="T31" s="41"/>
      <c r="U31" s="42"/>
      <c r="V31" s="41"/>
    </row>
    <row r="32" spans="2:22" ht="16.5" thickTop="1" thickBot="1" x14ac:dyDescent="0.3">
      <c r="B32" s="46">
        <v>45746</v>
      </c>
      <c r="D32" s="15"/>
      <c r="E32" s="40"/>
      <c r="F32" s="40"/>
      <c r="G32" s="19">
        <f t="shared" si="0"/>
        <v>0</v>
      </c>
      <c r="H32" s="23">
        <v>3</v>
      </c>
      <c r="I32" s="15"/>
      <c r="J32" s="40"/>
      <c r="K32" s="40"/>
      <c r="L32" s="19">
        <f t="shared" si="1"/>
        <v>0</v>
      </c>
      <c r="M32" s="67">
        <v>10</v>
      </c>
      <c r="N32" s="15"/>
      <c r="O32" s="40"/>
      <c r="P32" s="40"/>
      <c r="Q32" s="19">
        <f t="shared" si="2"/>
        <v>0</v>
      </c>
      <c r="S32" s="27"/>
      <c r="T32" s="41"/>
      <c r="U32" s="42"/>
      <c r="V32" s="41"/>
    </row>
    <row r="33" spans="2:22" ht="15.75" thickTop="1" x14ac:dyDescent="0.25">
      <c r="B33" s="46">
        <v>45747</v>
      </c>
      <c r="D33" s="15"/>
      <c r="E33" s="40"/>
      <c r="F33" s="40"/>
      <c r="G33" s="19">
        <f t="shared" si="0"/>
        <v>0</v>
      </c>
      <c r="H33" s="23">
        <v>3</v>
      </c>
      <c r="I33" s="15"/>
      <c r="J33" s="40"/>
      <c r="K33" s="40"/>
      <c r="L33" s="19">
        <f t="shared" si="1"/>
        <v>0</v>
      </c>
      <c r="M33" s="67">
        <v>10</v>
      </c>
      <c r="N33" s="15"/>
      <c r="O33" s="40"/>
      <c r="P33" s="40"/>
      <c r="Q33" s="19">
        <f t="shared" si="2"/>
        <v>0</v>
      </c>
      <c r="S33" s="27"/>
      <c r="T33" s="41"/>
      <c r="U33" s="42"/>
      <c r="V33" s="41"/>
    </row>
  </sheetData>
  <mergeCells count="3">
    <mergeCell ref="D1:G1"/>
    <mergeCell ref="I1:L1"/>
    <mergeCell ref="N1:Q1"/>
  </mergeCells>
  <conditionalFormatting sqref="B3:B33">
    <cfRule type="expression" dxfId="14" priority="1">
      <formula>WEEKDAY(B3,2)=7</formula>
    </cfRule>
  </conditionalFormatting>
  <hyperlinks>
    <hyperlink ref="U1" location="Saisies!A1" display="Retour Saisie" xr:uid="{C5778B8C-4F0B-4107-9DC5-110CEB0C66A2}"/>
  </hyperlinks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A38128-491B-401E-BADC-17FF26DFC8D3}">
  <sheetPr codeName="Feuil3"/>
  <dimension ref="A1:F17"/>
  <sheetViews>
    <sheetView workbookViewId="0">
      <selection activeCell="C6" sqref="C6"/>
    </sheetView>
  </sheetViews>
  <sheetFormatPr baseColWidth="10" defaultColWidth="10.7109375" defaultRowHeight="15" x14ac:dyDescent="0.25"/>
  <sheetData>
    <row r="1" spans="1:6" ht="21" x14ac:dyDescent="0.35">
      <c r="A1" s="4"/>
      <c r="B1" s="6"/>
      <c r="C1" s="52"/>
      <c r="D1" s="52"/>
      <c r="E1" s="8"/>
      <c r="F1" s="8"/>
    </row>
    <row r="2" spans="1:6" x14ac:dyDescent="0.25">
      <c r="A2" s="37">
        <f ca="1">TODAY()</f>
        <v>45723</v>
      </c>
      <c r="B2" s="6"/>
      <c r="C2" s="8"/>
      <c r="D2" s="8"/>
      <c r="E2" s="8"/>
      <c r="F2" s="8"/>
    </row>
    <row r="3" spans="1:6" x14ac:dyDescent="0.25">
      <c r="A3" s="36" t="s">
        <v>4</v>
      </c>
      <c r="B3" s="31" t="s">
        <v>2</v>
      </c>
      <c r="C3" s="31" t="s">
        <v>3</v>
      </c>
      <c r="D3" s="32" t="s">
        <v>5</v>
      </c>
      <c r="E3" s="32" t="s">
        <v>0</v>
      </c>
      <c r="F3" s="32" t="s">
        <v>1</v>
      </c>
    </row>
    <row r="4" spans="1:6" x14ac:dyDescent="0.25">
      <c r="A4" s="33" t="s">
        <v>9</v>
      </c>
      <c r="B4" s="54" t="s">
        <v>13</v>
      </c>
      <c r="C4" s="35">
        <v>17</v>
      </c>
      <c r="D4" s="3">
        <f ca="1">IFERROR(LOOKUP(t_Saisie5[[#This Row],[G7]],t_Glycémie2[G7],INDIRECT("t_Glycémie[" &amp;t_Saisie5[[#This Row],[Heures]] &amp;"]")),"")</f>
        <v>21</v>
      </c>
      <c r="E4" s="3">
        <v>7</v>
      </c>
      <c r="F4" s="12">
        <f ca="1">IFERROR(t_Saisie5[[#This Row],[Avant]]+t_Saisie5[[#This Row],[Menu]],"")</f>
        <v>28</v>
      </c>
    </row>
    <row r="5" spans="1:6" x14ac:dyDescent="0.25">
      <c r="A5" s="33" t="s">
        <v>7</v>
      </c>
      <c r="B5" s="34" t="s">
        <v>14</v>
      </c>
      <c r="C5" s="35">
        <v>22</v>
      </c>
      <c r="D5" s="3">
        <f ca="1">IFERROR(LOOKUP(t_Saisie5[[#This Row],[G7]],t_Glycémie2[G7],INDIRECT("t_Glycémie[" &amp;t_Saisie5[[#This Row],[Heures]] &amp;"]")),"")</f>
        <v>20</v>
      </c>
      <c r="E5" s="3">
        <v>5</v>
      </c>
      <c r="F5" s="12">
        <f ca="1">IFERROR(t_Saisie5[[#This Row],[Avant]]+t_Saisie5[[#This Row],[Menu]],"")</f>
        <v>25</v>
      </c>
    </row>
    <row r="6" spans="1:6" x14ac:dyDescent="0.25">
      <c r="A6" s="33" t="s">
        <v>8</v>
      </c>
      <c r="B6" s="34" t="s">
        <v>15</v>
      </c>
      <c r="C6" s="35"/>
      <c r="D6" s="3" t="str">
        <f ca="1">IFERROR(LOOKUP(t_Saisie5[[#This Row],[G7]],t_Glycémie2[G7],INDIRECT("t_Glycémie[" &amp;t_Saisie5[[#This Row],[Heures]] &amp;"]")),"")</f>
        <v/>
      </c>
      <c r="E6" s="3"/>
      <c r="F6" s="12" t="str">
        <f ca="1">IFERROR(t_Saisie5[[#This Row],[Avant]]+t_Saisie5[[#This Row],[Menu]],"")</f>
        <v/>
      </c>
    </row>
    <row r="7" spans="1:6" x14ac:dyDescent="0.25">
      <c r="A7" s="4"/>
      <c r="C7" s="6"/>
      <c r="D7" s="8"/>
      <c r="E7" s="8"/>
      <c r="F7" s="8"/>
    </row>
    <row r="8" spans="1:6" x14ac:dyDescent="0.25">
      <c r="A8" s="1"/>
      <c r="B8" s="8"/>
      <c r="C8" s="6"/>
      <c r="D8" s="55"/>
      <c r="E8" s="55"/>
      <c r="F8" s="9"/>
    </row>
    <row r="9" spans="1:6" ht="21" x14ac:dyDescent="0.35">
      <c r="A9" s="51"/>
      <c r="B9" s="1"/>
      <c r="E9" s="12"/>
      <c r="F9" s="12"/>
    </row>
    <row r="10" spans="1:6" x14ac:dyDescent="0.25">
      <c r="A10" s="2"/>
      <c r="B10" s="1"/>
      <c r="E10" s="8"/>
      <c r="F10" s="8"/>
    </row>
    <row r="11" spans="1:6" x14ac:dyDescent="0.25">
      <c r="A11" s="47" t="s">
        <v>3</v>
      </c>
      <c r="B11" s="48" t="s">
        <v>13</v>
      </c>
      <c r="C11" s="48" t="s">
        <v>14</v>
      </c>
      <c r="D11" s="48" t="s">
        <v>15</v>
      </c>
    </row>
    <row r="12" spans="1:6" x14ac:dyDescent="0.25">
      <c r="A12" s="28">
        <v>4</v>
      </c>
      <c r="B12" s="121">
        <v>45754</v>
      </c>
      <c r="C12" s="1">
        <v>5</v>
      </c>
      <c r="D12" s="30">
        <v>12</v>
      </c>
    </row>
    <row r="13" spans="1:6" x14ac:dyDescent="0.25">
      <c r="A13" s="28">
        <v>7.1</v>
      </c>
      <c r="B13" s="29">
        <v>18</v>
      </c>
      <c r="C13" s="1">
        <v>8</v>
      </c>
      <c r="D13" s="30">
        <v>13</v>
      </c>
    </row>
    <row r="14" spans="1:6" x14ac:dyDescent="0.25">
      <c r="A14" s="28">
        <v>10.1</v>
      </c>
      <c r="B14" s="29">
        <v>19</v>
      </c>
      <c r="C14" s="1">
        <v>11</v>
      </c>
      <c r="D14" s="30">
        <v>14</v>
      </c>
    </row>
    <row r="15" spans="1:6" x14ac:dyDescent="0.25">
      <c r="A15" s="28">
        <v>13.1</v>
      </c>
      <c r="B15" s="29">
        <v>20</v>
      </c>
      <c r="C15" s="1">
        <v>14</v>
      </c>
      <c r="D15" s="30">
        <v>15</v>
      </c>
    </row>
    <row r="16" spans="1:6" x14ac:dyDescent="0.25">
      <c r="A16" s="28">
        <v>16.100000000000001</v>
      </c>
      <c r="B16" s="29">
        <v>21</v>
      </c>
      <c r="C16" s="1">
        <v>17</v>
      </c>
      <c r="D16" s="30">
        <v>16</v>
      </c>
    </row>
    <row r="17" spans="1:4" x14ac:dyDescent="0.25">
      <c r="A17" s="28">
        <v>19.100000000000001</v>
      </c>
      <c r="B17" s="29">
        <v>22</v>
      </c>
      <c r="C17" s="1">
        <v>20</v>
      </c>
      <c r="D17" s="30">
        <v>17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424897D-2B70-4A6D-A7F5-BA0C5BE0FAB3}">
  <sheetPr codeName="Feuil2"/>
  <dimension ref="A3:C221"/>
  <sheetViews>
    <sheetView workbookViewId="0"/>
  </sheetViews>
  <sheetFormatPr baseColWidth="10" defaultColWidth="10.7109375" defaultRowHeight="15" x14ac:dyDescent="0.25"/>
  <cols>
    <col min="1" max="1" width="48.42578125" customWidth="1"/>
    <col min="2" max="3" width="11.42578125" style="1"/>
  </cols>
  <sheetData>
    <row r="3" spans="1:3" x14ac:dyDescent="0.25">
      <c r="A3" t="s">
        <v>45</v>
      </c>
      <c r="B3" s="1">
        <v>45</v>
      </c>
      <c r="C3" s="1">
        <v>4.5</v>
      </c>
    </row>
    <row r="4" spans="1:3" x14ac:dyDescent="0.25">
      <c r="A4" t="s">
        <v>46</v>
      </c>
      <c r="B4" s="1">
        <v>65</v>
      </c>
      <c r="C4" s="1">
        <v>6.5</v>
      </c>
    </row>
    <row r="5" spans="1:3" x14ac:dyDescent="0.25">
      <c r="A5" t="s">
        <v>47</v>
      </c>
      <c r="B5" s="1">
        <v>45</v>
      </c>
      <c r="C5" s="1">
        <v>4.5</v>
      </c>
    </row>
    <row r="6" spans="1:3" x14ac:dyDescent="0.25">
      <c r="A6" t="s">
        <v>48</v>
      </c>
      <c r="B6" s="1">
        <v>20</v>
      </c>
      <c r="C6" s="1">
        <v>2</v>
      </c>
    </row>
    <row r="7" spans="1:3" x14ac:dyDescent="0.25">
      <c r="A7" t="s">
        <v>49</v>
      </c>
      <c r="B7" s="1">
        <v>15</v>
      </c>
      <c r="C7" s="1">
        <v>1.5</v>
      </c>
    </row>
    <row r="8" spans="1:3" x14ac:dyDescent="0.25">
      <c r="A8" t="s">
        <v>50</v>
      </c>
      <c r="B8" s="1">
        <v>20</v>
      </c>
      <c r="C8" s="1">
        <v>2</v>
      </c>
    </row>
    <row r="9" spans="1:3" x14ac:dyDescent="0.25">
      <c r="A9" t="s">
        <v>51</v>
      </c>
      <c r="B9" s="1">
        <v>10</v>
      </c>
      <c r="C9" s="1">
        <v>1</v>
      </c>
    </row>
    <row r="10" spans="1:3" x14ac:dyDescent="0.25">
      <c r="A10" t="s">
        <v>52</v>
      </c>
      <c r="B10" s="1">
        <v>40</v>
      </c>
      <c r="C10" s="1">
        <v>4</v>
      </c>
    </row>
    <row r="11" spans="1:3" x14ac:dyDescent="0.25">
      <c r="A11" t="s">
        <v>53</v>
      </c>
      <c r="B11" s="1">
        <v>45</v>
      </c>
      <c r="C11" s="1">
        <v>4.5</v>
      </c>
    </row>
    <row r="12" spans="1:3" x14ac:dyDescent="0.25">
      <c r="A12" t="s">
        <v>54</v>
      </c>
      <c r="B12" s="1">
        <v>45</v>
      </c>
      <c r="C12" s="1">
        <v>4.5</v>
      </c>
    </row>
    <row r="13" spans="1:3" x14ac:dyDescent="0.25">
      <c r="A13" t="s">
        <v>55</v>
      </c>
      <c r="B13" s="1">
        <v>60</v>
      </c>
      <c r="C13" s="1">
        <v>6</v>
      </c>
    </row>
    <row r="14" spans="1:3" x14ac:dyDescent="0.25">
      <c r="A14" t="s">
        <v>56</v>
      </c>
      <c r="B14" s="1">
        <v>70</v>
      </c>
      <c r="C14" s="1">
        <v>7</v>
      </c>
    </row>
    <row r="15" spans="1:3" x14ac:dyDescent="0.25">
      <c r="A15" t="s">
        <v>57</v>
      </c>
      <c r="B15" s="1">
        <v>50</v>
      </c>
      <c r="C15" s="1">
        <v>5</v>
      </c>
    </row>
    <row r="16" spans="1:3" x14ac:dyDescent="0.25">
      <c r="A16" t="s">
        <v>58</v>
      </c>
      <c r="B16" s="1">
        <v>70</v>
      </c>
      <c r="C16" s="1">
        <v>7</v>
      </c>
    </row>
    <row r="17" spans="1:3" x14ac:dyDescent="0.25">
      <c r="A17" t="s">
        <v>59</v>
      </c>
      <c r="B17" s="1">
        <v>65</v>
      </c>
      <c r="C17" s="1">
        <v>6.5</v>
      </c>
    </row>
    <row r="18" spans="1:3" x14ac:dyDescent="0.25">
      <c r="A18" t="s">
        <v>60</v>
      </c>
      <c r="B18" s="1">
        <v>30</v>
      </c>
      <c r="C18" s="1">
        <v>3</v>
      </c>
    </row>
    <row r="19" spans="1:3" x14ac:dyDescent="0.25">
      <c r="A19" t="s">
        <v>61</v>
      </c>
      <c r="B19" s="1">
        <v>40</v>
      </c>
      <c r="C19" s="1">
        <v>4</v>
      </c>
    </row>
    <row r="20" spans="1:3" x14ac:dyDescent="0.25">
      <c r="A20" t="s">
        <v>62</v>
      </c>
      <c r="B20" s="1">
        <v>110</v>
      </c>
      <c r="C20" s="1">
        <v>11</v>
      </c>
    </row>
    <row r="21" spans="1:3" x14ac:dyDescent="0.25">
      <c r="A21" t="s">
        <v>63</v>
      </c>
      <c r="B21" s="1">
        <v>70</v>
      </c>
      <c r="C21" s="1">
        <v>7</v>
      </c>
    </row>
    <row r="22" spans="1:3" x14ac:dyDescent="0.25">
      <c r="A22" t="s">
        <v>64</v>
      </c>
      <c r="B22" s="1">
        <v>70</v>
      </c>
      <c r="C22" s="1">
        <v>7</v>
      </c>
    </row>
    <row r="23" spans="1:3" x14ac:dyDescent="0.25">
      <c r="A23" t="s">
        <v>65</v>
      </c>
      <c r="B23" s="1">
        <v>50</v>
      </c>
      <c r="C23" s="1">
        <v>5</v>
      </c>
    </row>
    <row r="24" spans="1:3" x14ac:dyDescent="0.25">
      <c r="A24" t="s">
        <v>66</v>
      </c>
      <c r="B24" s="1">
        <v>55</v>
      </c>
      <c r="C24" s="1">
        <v>5.5</v>
      </c>
    </row>
    <row r="25" spans="1:3" x14ac:dyDescent="0.25">
      <c r="A25" t="s">
        <v>67</v>
      </c>
      <c r="B25" s="1">
        <v>45</v>
      </c>
      <c r="C25" s="1">
        <v>4.5</v>
      </c>
    </row>
    <row r="26" spans="1:3" x14ac:dyDescent="0.25">
      <c r="A26" t="s">
        <v>68</v>
      </c>
      <c r="B26" s="1">
        <v>45</v>
      </c>
      <c r="C26" s="1">
        <v>4.5</v>
      </c>
    </row>
    <row r="27" spans="1:3" x14ac:dyDescent="0.25">
      <c r="A27" t="s">
        <v>69</v>
      </c>
      <c r="B27" s="1">
        <v>70</v>
      </c>
      <c r="C27" s="1">
        <v>7</v>
      </c>
    </row>
    <row r="28" spans="1:3" x14ac:dyDescent="0.25">
      <c r="A28" t="s">
        <v>70</v>
      </c>
      <c r="B28" s="1">
        <v>55</v>
      </c>
      <c r="C28" s="1">
        <v>5.5</v>
      </c>
    </row>
    <row r="29" spans="1:3" x14ac:dyDescent="0.25">
      <c r="A29" t="s">
        <v>71</v>
      </c>
      <c r="B29" s="1">
        <v>70</v>
      </c>
      <c r="C29" s="1">
        <v>7</v>
      </c>
    </row>
    <row r="30" spans="1:3" x14ac:dyDescent="0.25">
      <c r="A30" t="s">
        <v>72</v>
      </c>
      <c r="B30" s="1">
        <v>15</v>
      </c>
      <c r="C30" s="1">
        <v>1.5</v>
      </c>
    </row>
    <row r="31" spans="1:3" x14ac:dyDescent="0.25">
      <c r="A31" t="s">
        <v>73</v>
      </c>
      <c r="B31" s="1">
        <v>20</v>
      </c>
      <c r="C31" s="1">
        <v>2</v>
      </c>
    </row>
    <row r="32" spans="1:3" x14ac:dyDescent="0.25">
      <c r="A32" t="s">
        <v>291</v>
      </c>
      <c r="B32" s="1">
        <v>30</v>
      </c>
      <c r="C32" s="1">
        <v>3</v>
      </c>
    </row>
    <row r="33" spans="1:3" x14ac:dyDescent="0.25">
      <c r="A33" t="s">
        <v>74</v>
      </c>
      <c r="B33" s="1">
        <v>85</v>
      </c>
      <c r="C33" s="1">
        <v>8.5</v>
      </c>
    </row>
    <row r="34" spans="1:3" x14ac:dyDescent="0.25">
      <c r="A34" t="s">
        <v>75</v>
      </c>
      <c r="B34" s="1">
        <v>35</v>
      </c>
      <c r="C34" s="1">
        <v>3.5</v>
      </c>
    </row>
    <row r="35" spans="1:3" x14ac:dyDescent="0.25">
      <c r="A35" t="s">
        <v>76</v>
      </c>
      <c r="B35" s="1">
        <v>15</v>
      </c>
      <c r="C35" s="1">
        <v>1.5</v>
      </c>
    </row>
    <row r="36" spans="1:3" x14ac:dyDescent="0.25">
      <c r="A36" t="s">
        <v>77</v>
      </c>
      <c r="B36" s="1">
        <v>35</v>
      </c>
      <c r="C36" s="1">
        <v>3.5</v>
      </c>
    </row>
    <row r="37" spans="1:3" x14ac:dyDescent="0.25">
      <c r="A37" t="s">
        <v>78</v>
      </c>
      <c r="B37" s="1">
        <v>85</v>
      </c>
      <c r="C37" s="1">
        <v>8.5</v>
      </c>
    </row>
    <row r="38" spans="1:3" x14ac:dyDescent="0.25">
      <c r="A38" t="s">
        <v>79</v>
      </c>
      <c r="B38" s="1">
        <v>45</v>
      </c>
      <c r="C38" s="1">
        <v>4.5</v>
      </c>
    </row>
    <row r="39" spans="1:3" x14ac:dyDescent="0.25">
      <c r="A39" t="s">
        <v>80</v>
      </c>
      <c r="B39" s="1">
        <v>15</v>
      </c>
      <c r="C39" s="1">
        <v>1.5</v>
      </c>
    </row>
    <row r="40" spans="1:3" x14ac:dyDescent="0.25">
      <c r="A40" t="s">
        <v>81</v>
      </c>
      <c r="B40" s="1">
        <v>70</v>
      </c>
      <c r="C40" s="1">
        <v>7</v>
      </c>
    </row>
    <row r="41" spans="1:3" x14ac:dyDescent="0.25">
      <c r="A41" t="s">
        <v>82</v>
      </c>
      <c r="B41" s="1">
        <v>25</v>
      </c>
      <c r="C41" s="1">
        <v>2.5</v>
      </c>
    </row>
    <row r="42" spans="1:3" x14ac:dyDescent="0.25">
      <c r="A42" t="s">
        <v>83</v>
      </c>
      <c r="B42" s="1">
        <v>15</v>
      </c>
      <c r="C42" s="1">
        <v>1.5</v>
      </c>
    </row>
    <row r="43" spans="1:3" x14ac:dyDescent="0.25">
      <c r="A43" t="s">
        <v>84</v>
      </c>
      <c r="B43" s="1">
        <v>60</v>
      </c>
      <c r="C43" s="1">
        <v>6</v>
      </c>
    </row>
    <row r="44" spans="1:3" x14ac:dyDescent="0.25">
      <c r="A44" t="s">
        <v>85</v>
      </c>
      <c r="B44" s="1">
        <v>50</v>
      </c>
      <c r="C44" s="1">
        <v>5</v>
      </c>
    </row>
    <row r="45" spans="1:3" x14ac:dyDescent="0.25">
      <c r="A45" t="s">
        <v>86</v>
      </c>
      <c r="B45" s="1">
        <v>70</v>
      </c>
      <c r="C45" s="1">
        <v>7</v>
      </c>
    </row>
    <row r="46" spans="1:3" x14ac:dyDescent="0.25">
      <c r="A46" t="s">
        <v>87</v>
      </c>
      <c r="B46" s="1">
        <v>25</v>
      </c>
      <c r="C46" s="1">
        <v>2.5</v>
      </c>
    </row>
    <row r="47" spans="1:3" x14ac:dyDescent="0.25">
      <c r="A47" t="s">
        <v>88</v>
      </c>
      <c r="B47" s="1">
        <v>20</v>
      </c>
      <c r="C47" s="1">
        <v>2</v>
      </c>
    </row>
    <row r="48" spans="1:3" x14ac:dyDescent="0.25">
      <c r="A48" t="s">
        <v>89</v>
      </c>
      <c r="B48" s="1">
        <v>15</v>
      </c>
      <c r="C48" s="1">
        <v>1.5</v>
      </c>
    </row>
    <row r="49" spans="1:3" x14ac:dyDescent="0.25">
      <c r="A49" t="s">
        <v>90</v>
      </c>
      <c r="B49" s="1">
        <v>40</v>
      </c>
      <c r="C49" s="1">
        <v>4</v>
      </c>
    </row>
    <row r="50" spans="1:3" x14ac:dyDescent="0.25">
      <c r="A50" t="s">
        <v>91</v>
      </c>
      <c r="B50" s="1">
        <v>30</v>
      </c>
      <c r="C50" s="1">
        <v>3</v>
      </c>
    </row>
    <row r="51" spans="1:3" x14ac:dyDescent="0.25">
      <c r="A51" t="s">
        <v>92</v>
      </c>
      <c r="B51" s="1">
        <v>20</v>
      </c>
      <c r="C51" s="1">
        <v>2</v>
      </c>
    </row>
    <row r="52" spans="1:3" x14ac:dyDescent="0.25">
      <c r="A52" t="s">
        <v>93</v>
      </c>
      <c r="B52" s="1">
        <v>15</v>
      </c>
      <c r="C52" s="1">
        <v>1.5</v>
      </c>
    </row>
    <row r="53" spans="1:3" x14ac:dyDescent="0.25">
      <c r="A53" t="s">
        <v>94</v>
      </c>
      <c r="B53" s="1">
        <v>15</v>
      </c>
      <c r="C53" s="1">
        <v>1.5</v>
      </c>
    </row>
    <row r="54" spans="1:3" x14ac:dyDescent="0.25">
      <c r="A54" t="s">
        <v>95</v>
      </c>
      <c r="B54" s="1">
        <v>65</v>
      </c>
      <c r="C54" s="1">
        <v>6.5</v>
      </c>
    </row>
    <row r="55" spans="1:3" x14ac:dyDescent="0.25">
      <c r="A55" t="s">
        <v>96</v>
      </c>
      <c r="B55" s="1">
        <v>30</v>
      </c>
      <c r="C55" s="1">
        <v>3</v>
      </c>
    </row>
    <row r="56" spans="1:3" x14ac:dyDescent="0.25">
      <c r="A56" t="s">
        <v>97</v>
      </c>
      <c r="B56" s="1">
        <v>85</v>
      </c>
      <c r="C56" s="1">
        <v>8.5</v>
      </c>
    </row>
    <row r="57" spans="1:3" x14ac:dyDescent="0.25">
      <c r="A57" t="s">
        <v>98</v>
      </c>
      <c r="B57" s="1">
        <v>15</v>
      </c>
      <c r="C57" s="1">
        <v>1.5</v>
      </c>
    </row>
    <row r="58" spans="1:3" x14ac:dyDescent="0.25">
      <c r="A58" t="s">
        <v>99</v>
      </c>
      <c r="B58" s="1">
        <v>75</v>
      </c>
      <c r="C58" s="1">
        <v>7.5</v>
      </c>
    </row>
    <row r="59" spans="1:3" x14ac:dyDescent="0.25">
      <c r="A59" t="s">
        <v>100</v>
      </c>
      <c r="B59" s="1">
        <v>45</v>
      </c>
      <c r="C59" s="1">
        <v>4.5</v>
      </c>
    </row>
    <row r="60" spans="1:3" x14ac:dyDescent="0.25">
      <c r="A60" t="s">
        <v>101</v>
      </c>
      <c r="B60" s="1">
        <v>50</v>
      </c>
      <c r="C60" s="1">
        <v>5</v>
      </c>
    </row>
    <row r="61" spans="1:3" x14ac:dyDescent="0.25">
      <c r="A61" t="s">
        <v>102</v>
      </c>
      <c r="B61" s="1">
        <v>60</v>
      </c>
      <c r="C61" s="1">
        <v>6</v>
      </c>
    </row>
    <row r="62" spans="1:3" x14ac:dyDescent="0.25">
      <c r="A62" t="s">
        <v>103</v>
      </c>
      <c r="B62" s="1">
        <v>70</v>
      </c>
      <c r="C62" s="1">
        <v>7</v>
      </c>
    </row>
    <row r="63" spans="1:3" x14ac:dyDescent="0.25">
      <c r="A63" t="s">
        <v>104</v>
      </c>
      <c r="B63" s="1">
        <v>5</v>
      </c>
      <c r="C63" s="1">
        <v>0.5</v>
      </c>
    </row>
    <row r="64" spans="1:3" x14ac:dyDescent="0.25">
      <c r="A64" t="s">
        <v>105</v>
      </c>
      <c r="B64" s="1">
        <v>70</v>
      </c>
      <c r="C64" s="1">
        <v>7</v>
      </c>
    </row>
    <row r="65" spans="1:3" x14ac:dyDescent="0.25">
      <c r="A65" t="s">
        <v>106</v>
      </c>
      <c r="B65" s="1">
        <v>75</v>
      </c>
      <c r="C65" s="1">
        <v>7.5</v>
      </c>
    </row>
    <row r="66" spans="1:3" x14ac:dyDescent="0.25">
      <c r="A66" t="s">
        <v>107</v>
      </c>
      <c r="B66" s="1">
        <v>15</v>
      </c>
      <c r="C66" s="1">
        <v>1.5</v>
      </c>
    </row>
    <row r="67" spans="1:3" x14ac:dyDescent="0.25">
      <c r="A67" t="s">
        <v>108</v>
      </c>
      <c r="B67" s="1">
        <v>45</v>
      </c>
      <c r="C67" s="1">
        <v>4.5</v>
      </c>
    </row>
    <row r="68" spans="1:3" x14ac:dyDescent="0.25">
      <c r="A68" t="s">
        <v>109</v>
      </c>
      <c r="B68" s="1">
        <v>15</v>
      </c>
      <c r="C68" s="1">
        <v>1.5</v>
      </c>
    </row>
    <row r="69" spans="1:3" x14ac:dyDescent="0.25">
      <c r="A69" t="s">
        <v>110</v>
      </c>
      <c r="B69" s="1">
        <v>45</v>
      </c>
      <c r="C69" s="1">
        <v>4.5</v>
      </c>
    </row>
    <row r="70" spans="1:3" x14ac:dyDescent="0.25">
      <c r="A70" t="s">
        <v>111</v>
      </c>
      <c r="B70" s="1">
        <v>15</v>
      </c>
      <c r="C70" s="1">
        <v>1.5</v>
      </c>
    </row>
    <row r="71" spans="1:3" x14ac:dyDescent="0.25">
      <c r="A71" t="s">
        <v>112</v>
      </c>
      <c r="B71" s="1">
        <v>5</v>
      </c>
      <c r="C71" s="1">
        <v>0.5</v>
      </c>
    </row>
    <row r="72" spans="1:3" x14ac:dyDescent="0.25">
      <c r="A72" t="s">
        <v>113</v>
      </c>
      <c r="B72" s="1">
        <v>60</v>
      </c>
      <c r="C72" s="1">
        <v>6</v>
      </c>
    </row>
    <row r="73" spans="1:3" x14ac:dyDescent="0.25">
      <c r="A73" t="s">
        <v>114</v>
      </c>
      <c r="B73" s="1">
        <v>40</v>
      </c>
      <c r="C73" s="1">
        <v>4</v>
      </c>
    </row>
    <row r="74" spans="1:3" x14ac:dyDescent="0.25">
      <c r="A74" t="s">
        <v>115</v>
      </c>
      <c r="B74" s="1">
        <v>85</v>
      </c>
      <c r="C74" s="1">
        <v>8.5</v>
      </c>
    </row>
    <row r="75" spans="1:3" x14ac:dyDescent="0.25">
      <c r="A75" t="s">
        <v>116</v>
      </c>
      <c r="B75" s="1">
        <v>45</v>
      </c>
      <c r="C75" s="1">
        <v>4.5</v>
      </c>
    </row>
    <row r="76" spans="1:3" x14ac:dyDescent="0.25">
      <c r="A76" t="s">
        <v>117</v>
      </c>
      <c r="B76" s="1">
        <v>70</v>
      </c>
      <c r="C76" s="1">
        <v>7</v>
      </c>
    </row>
    <row r="77" spans="1:3" x14ac:dyDescent="0.25">
      <c r="A77" t="s">
        <v>118</v>
      </c>
      <c r="B77" s="1">
        <v>95</v>
      </c>
      <c r="C77" s="1">
        <v>9.5</v>
      </c>
    </row>
    <row r="78" spans="1:3" x14ac:dyDescent="0.25">
      <c r="A78" t="s">
        <v>119</v>
      </c>
      <c r="B78" s="1">
        <v>95</v>
      </c>
      <c r="C78" s="1">
        <v>9.5</v>
      </c>
    </row>
    <row r="79" spans="1:3" x14ac:dyDescent="0.25">
      <c r="A79" t="s">
        <v>120</v>
      </c>
      <c r="B79" s="1">
        <v>80</v>
      </c>
      <c r="C79" s="1">
        <v>8</v>
      </c>
    </row>
    <row r="80" spans="1:3" x14ac:dyDescent="0.25">
      <c r="A80" t="s">
        <v>121</v>
      </c>
      <c r="B80" s="1">
        <v>40</v>
      </c>
      <c r="C80" s="1">
        <v>4</v>
      </c>
    </row>
    <row r="81" spans="1:3" x14ac:dyDescent="0.25">
      <c r="A81" t="s">
        <v>122</v>
      </c>
      <c r="B81" s="1">
        <v>40</v>
      </c>
      <c r="C81" s="1">
        <v>4</v>
      </c>
    </row>
    <row r="82" spans="1:3" x14ac:dyDescent="0.25">
      <c r="A82" t="s">
        <v>123</v>
      </c>
      <c r="B82" s="1">
        <v>35</v>
      </c>
      <c r="C82" s="1">
        <v>3.5</v>
      </c>
    </row>
    <row r="83" spans="1:3" x14ac:dyDescent="0.25">
      <c r="A83" t="s">
        <v>124</v>
      </c>
      <c r="B83" s="1">
        <v>25</v>
      </c>
      <c r="C83" s="1">
        <v>2.5</v>
      </c>
    </row>
    <row r="84" spans="1:3" x14ac:dyDescent="0.25">
      <c r="A84" t="s">
        <v>125</v>
      </c>
      <c r="B84" s="1">
        <v>40</v>
      </c>
      <c r="C84" s="1">
        <v>4</v>
      </c>
    </row>
    <row r="85" spans="1:3" x14ac:dyDescent="0.25">
      <c r="A85" t="s">
        <v>126</v>
      </c>
      <c r="B85" s="1">
        <v>30</v>
      </c>
      <c r="C85" s="1">
        <v>3</v>
      </c>
    </row>
    <row r="86" spans="1:3" x14ac:dyDescent="0.25">
      <c r="A86" t="s">
        <v>127</v>
      </c>
      <c r="B86" s="1">
        <v>20</v>
      </c>
      <c r="C86" s="1">
        <v>2</v>
      </c>
    </row>
    <row r="87" spans="1:3" x14ac:dyDescent="0.25">
      <c r="A87" t="s">
        <v>128</v>
      </c>
      <c r="B87" s="1">
        <v>15</v>
      </c>
      <c r="C87" s="1">
        <v>1.5</v>
      </c>
    </row>
    <row r="88" spans="1:3" x14ac:dyDescent="0.25">
      <c r="A88" t="s">
        <v>129</v>
      </c>
      <c r="B88" s="1">
        <v>25</v>
      </c>
      <c r="C88" s="1">
        <v>2.5</v>
      </c>
    </row>
    <row r="89" spans="1:3" x14ac:dyDescent="0.25">
      <c r="A89" t="s">
        <v>130</v>
      </c>
      <c r="B89" s="1">
        <v>75</v>
      </c>
      <c r="C89" s="1">
        <v>7.5</v>
      </c>
    </row>
    <row r="90" spans="1:3" x14ac:dyDescent="0.25">
      <c r="A90" t="s">
        <v>131</v>
      </c>
      <c r="B90" s="1">
        <v>40</v>
      </c>
      <c r="C90" s="1">
        <v>4</v>
      </c>
    </row>
    <row r="91" spans="1:3" x14ac:dyDescent="0.25">
      <c r="A91" t="s">
        <v>132</v>
      </c>
      <c r="B91" s="1">
        <v>65</v>
      </c>
      <c r="C91" s="1">
        <v>6.5</v>
      </c>
    </row>
    <row r="92" spans="1:3" x14ac:dyDescent="0.25">
      <c r="A92" t="s">
        <v>133</v>
      </c>
      <c r="B92" s="1">
        <v>100</v>
      </c>
      <c r="C92" s="1">
        <v>10</v>
      </c>
    </row>
    <row r="93" spans="1:3" x14ac:dyDescent="0.25">
      <c r="A93" t="s">
        <v>134</v>
      </c>
      <c r="B93" s="1">
        <v>70</v>
      </c>
      <c r="C93" s="1">
        <v>7</v>
      </c>
    </row>
    <row r="94" spans="1:3" x14ac:dyDescent="0.25">
      <c r="A94" t="s">
        <v>135</v>
      </c>
      <c r="B94" s="1">
        <v>15</v>
      </c>
      <c r="C94" s="1">
        <v>1.5</v>
      </c>
    </row>
    <row r="95" spans="1:3" x14ac:dyDescent="0.25">
      <c r="A95" t="s">
        <v>136</v>
      </c>
      <c r="B95" s="1">
        <v>35</v>
      </c>
      <c r="C95" s="1">
        <v>3.5</v>
      </c>
    </row>
    <row r="96" spans="1:3" x14ac:dyDescent="0.25">
      <c r="A96" t="s">
        <v>137</v>
      </c>
      <c r="B96" s="1">
        <v>40</v>
      </c>
      <c r="C96" s="1">
        <v>4</v>
      </c>
    </row>
    <row r="97" spans="1:3" x14ac:dyDescent="0.25">
      <c r="A97" t="s">
        <v>138</v>
      </c>
      <c r="B97" s="1">
        <v>30</v>
      </c>
      <c r="C97" s="1">
        <v>3</v>
      </c>
    </row>
    <row r="98" spans="1:3" x14ac:dyDescent="0.25">
      <c r="A98" t="s">
        <v>139</v>
      </c>
      <c r="B98" s="1">
        <v>55</v>
      </c>
      <c r="C98" s="1">
        <v>5.5</v>
      </c>
    </row>
    <row r="99" spans="1:3" x14ac:dyDescent="0.25">
      <c r="A99" t="s">
        <v>140</v>
      </c>
      <c r="B99" s="1">
        <v>45</v>
      </c>
      <c r="C99" s="1">
        <v>4.5</v>
      </c>
    </row>
    <row r="100" spans="1:3" x14ac:dyDescent="0.25">
      <c r="A100" t="s">
        <v>141</v>
      </c>
      <c r="B100" s="1">
        <v>50</v>
      </c>
      <c r="C100" s="1">
        <v>5</v>
      </c>
    </row>
    <row r="101" spans="1:3" x14ac:dyDescent="0.25">
      <c r="A101" t="s">
        <v>142</v>
      </c>
      <c r="B101" s="1">
        <v>50</v>
      </c>
      <c r="C101" s="1">
        <v>5</v>
      </c>
    </row>
    <row r="102" spans="1:3" x14ac:dyDescent="0.25">
      <c r="A102" t="s">
        <v>143</v>
      </c>
      <c r="B102" s="1">
        <v>40</v>
      </c>
      <c r="C102" s="1">
        <v>4</v>
      </c>
    </row>
    <row r="103" spans="1:3" x14ac:dyDescent="0.25">
      <c r="A103" t="s">
        <v>144</v>
      </c>
      <c r="B103" s="1">
        <v>20</v>
      </c>
      <c r="C103" s="1">
        <v>2</v>
      </c>
    </row>
    <row r="104" spans="1:3" x14ac:dyDescent="0.25">
      <c r="A104" t="s">
        <v>145</v>
      </c>
      <c r="B104" s="1">
        <v>50</v>
      </c>
      <c r="C104" s="1">
        <v>5</v>
      </c>
    </row>
    <row r="105" spans="1:3" x14ac:dyDescent="0.25">
      <c r="A105" t="s">
        <v>146</v>
      </c>
      <c r="B105" s="1">
        <v>55</v>
      </c>
      <c r="C105" s="1">
        <v>5.5</v>
      </c>
    </row>
    <row r="106" spans="1:3" x14ac:dyDescent="0.25">
      <c r="A106" t="s">
        <v>147</v>
      </c>
      <c r="B106" s="1">
        <v>35</v>
      </c>
      <c r="C106" s="1">
        <v>3.5</v>
      </c>
    </row>
    <row r="107" spans="1:3" x14ac:dyDescent="0.25">
      <c r="A107" t="s">
        <v>148</v>
      </c>
      <c r="B107" s="1">
        <v>50</v>
      </c>
      <c r="C107" s="1">
        <v>5</v>
      </c>
    </row>
    <row r="108" spans="1:3" x14ac:dyDescent="0.25">
      <c r="A108" t="s">
        <v>149</v>
      </c>
      <c r="B108" s="1">
        <v>55</v>
      </c>
      <c r="C108" s="1">
        <v>5.5</v>
      </c>
    </row>
    <row r="109" spans="1:3" x14ac:dyDescent="0.25">
      <c r="A109" t="s">
        <v>150</v>
      </c>
      <c r="B109" s="1">
        <v>50</v>
      </c>
      <c r="C109" s="1">
        <v>5</v>
      </c>
    </row>
    <row r="110" spans="1:3" x14ac:dyDescent="0.25">
      <c r="A110" t="s">
        <v>151</v>
      </c>
      <c r="B110" s="1">
        <v>40</v>
      </c>
      <c r="C110" s="1">
        <v>4</v>
      </c>
    </row>
    <row r="111" spans="1:3" x14ac:dyDescent="0.25">
      <c r="A111" t="s">
        <v>152</v>
      </c>
      <c r="B111" s="1">
        <v>30</v>
      </c>
      <c r="C111" s="1">
        <v>3</v>
      </c>
    </row>
    <row r="112" spans="1:3" x14ac:dyDescent="0.25">
      <c r="A112" t="s">
        <v>153</v>
      </c>
      <c r="B112" s="1">
        <v>30</v>
      </c>
      <c r="C112" s="1">
        <v>3</v>
      </c>
    </row>
    <row r="113" spans="1:3" x14ac:dyDescent="0.25">
      <c r="A113" t="s">
        <v>154</v>
      </c>
      <c r="B113" s="1">
        <v>75</v>
      </c>
      <c r="C113" s="1">
        <v>7.5</v>
      </c>
    </row>
    <row r="114" spans="1:3" x14ac:dyDescent="0.25">
      <c r="A114" t="s">
        <v>155</v>
      </c>
      <c r="B114" s="1">
        <v>35</v>
      </c>
      <c r="C114" s="1">
        <v>3.5</v>
      </c>
    </row>
    <row r="115" spans="1:3" x14ac:dyDescent="0.25">
      <c r="A115" t="s">
        <v>156</v>
      </c>
      <c r="B115" s="1">
        <v>50</v>
      </c>
      <c r="C115" s="1">
        <v>5</v>
      </c>
    </row>
    <row r="116" spans="1:3" x14ac:dyDescent="0.25">
      <c r="A116" t="s">
        <v>157</v>
      </c>
      <c r="B116" s="1">
        <v>50</v>
      </c>
      <c r="C116" s="1">
        <v>5</v>
      </c>
    </row>
    <row r="117" spans="1:3" x14ac:dyDescent="0.25">
      <c r="A117" t="s">
        <v>158</v>
      </c>
      <c r="B117" s="1">
        <v>35</v>
      </c>
      <c r="C117" s="1">
        <v>3.5</v>
      </c>
    </row>
    <row r="118" spans="1:3" x14ac:dyDescent="0.25">
      <c r="A118" t="s">
        <v>159</v>
      </c>
      <c r="B118" s="1">
        <v>85</v>
      </c>
      <c r="C118" s="1">
        <v>8.5</v>
      </c>
    </row>
    <row r="119" spans="1:3" x14ac:dyDescent="0.25">
      <c r="A119" t="s">
        <v>160</v>
      </c>
      <c r="B119" s="1">
        <v>50</v>
      </c>
      <c r="C119" s="1">
        <v>5</v>
      </c>
    </row>
    <row r="120" spans="1:3" x14ac:dyDescent="0.25">
      <c r="A120" t="s">
        <v>161</v>
      </c>
      <c r="B120" s="1">
        <v>30</v>
      </c>
      <c r="C120" s="1">
        <v>3</v>
      </c>
    </row>
    <row r="121" spans="1:3" x14ac:dyDescent="0.25">
      <c r="A121" t="s">
        <v>162</v>
      </c>
      <c r="B121" s="1">
        <v>60</v>
      </c>
      <c r="C121" s="1">
        <v>6</v>
      </c>
    </row>
    <row r="122" spans="1:3" x14ac:dyDescent="0.25">
      <c r="A122" t="s">
        <v>163</v>
      </c>
      <c r="B122" s="1">
        <v>60</v>
      </c>
      <c r="C122" s="1">
        <v>6</v>
      </c>
    </row>
    <row r="123" spans="1:3" x14ac:dyDescent="0.25">
      <c r="A123" t="s">
        <v>164</v>
      </c>
      <c r="B123" s="1">
        <v>60</v>
      </c>
      <c r="C123" s="1">
        <v>6</v>
      </c>
    </row>
    <row r="124" spans="1:3" x14ac:dyDescent="0.25">
      <c r="A124" t="s">
        <v>165</v>
      </c>
      <c r="B124" s="1">
        <v>35</v>
      </c>
      <c r="C124" s="1">
        <v>3.5</v>
      </c>
    </row>
    <row r="125" spans="1:3" x14ac:dyDescent="0.25">
      <c r="A125" t="s">
        <v>166</v>
      </c>
      <c r="B125" s="1">
        <v>55</v>
      </c>
      <c r="C125" s="1">
        <v>5.5</v>
      </c>
    </row>
    <row r="126" spans="1:3" x14ac:dyDescent="0.25">
      <c r="A126" t="s">
        <v>167</v>
      </c>
      <c r="B126" s="1">
        <v>65</v>
      </c>
      <c r="C126" s="1">
        <v>6.5</v>
      </c>
    </row>
    <row r="127" spans="1:3" x14ac:dyDescent="0.25">
      <c r="A127" t="s">
        <v>168</v>
      </c>
      <c r="B127" s="1">
        <v>50</v>
      </c>
      <c r="C127" s="1">
        <v>5</v>
      </c>
    </row>
    <row r="128" spans="1:3" x14ac:dyDescent="0.25">
      <c r="A128" t="s">
        <v>169</v>
      </c>
      <c r="B128" s="1">
        <v>30</v>
      </c>
      <c r="C128" s="1">
        <v>3</v>
      </c>
    </row>
    <row r="129" spans="1:3" x14ac:dyDescent="0.25">
      <c r="A129" t="s">
        <v>170</v>
      </c>
      <c r="B129" s="1">
        <v>85</v>
      </c>
      <c r="C129" s="1">
        <v>8.5</v>
      </c>
    </row>
    <row r="130" spans="1:3" x14ac:dyDescent="0.25">
      <c r="A130" t="s">
        <v>171</v>
      </c>
      <c r="B130" s="1">
        <v>35</v>
      </c>
      <c r="C130" s="1">
        <v>3.5</v>
      </c>
    </row>
    <row r="131" spans="1:3" x14ac:dyDescent="0.25">
      <c r="A131" t="s">
        <v>172</v>
      </c>
      <c r="B131" s="1">
        <v>45</v>
      </c>
      <c r="C131" s="1">
        <v>4.5</v>
      </c>
    </row>
    <row r="132" spans="1:3" x14ac:dyDescent="0.25">
      <c r="A132" t="s">
        <v>173</v>
      </c>
      <c r="B132" s="1">
        <v>70</v>
      </c>
      <c r="C132" s="1">
        <v>7</v>
      </c>
    </row>
    <row r="133" spans="1:3" x14ac:dyDescent="0.25">
      <c r="A133" t="s">
        <v>174</v>
      </c>
      <c r="B133" s="1">
        <v>65</v>
      </c>
      <c r="C133" s="1">
        <v>6.5</v>
      </c>
    </row>
    <row r="134" spans="1:3" x14ac:dyDescent="0.25">
      <c r="A134" t="s">
        <v>175</v>
      </c>
      <c r="B134" s="1">
        <v>15</v>
      </c>
      <c r="C134" s="1">
        <v>1.5</v>
      </c>
    </row>
    <row r="135" spans="1:3" x14ac:dyDescent="0.25">
      <c r="A135" t="s">
        <v>176</v>
      </c>
      <c r="B135" s="1">
        <v>35</v>
      </c>
      <c r="C135" s="1">
        <v>3.5</v>
      </c>
    </row>
    <row r="136" spans="1:3" x14ac:dyDescent="0.25">
      <c r="A136" t="s">
        <v>177</v>
      </c>
      <c r="B136" s="1">
        <v>35</v>
      </c>
      <c r="C136" s="1">
        <v>3.5</v>
      </c>
    </row>
    <row r="137" spans="1:3" x14ac:dyDescent="0.25">
      <c r="A137" t="s">
        <v>178</v>
      </c>
      <c r="B137" s="1">
        <v>40</v>
      </c>
      <c r="C137" s="1">
        <v>4</v>
      </c>
    </row>
    <row r="138" spans="1:3" x14ac:dyDescent="0.25">
      <c r="A138" t="s">
        <v>179</v>
      </c>
      <c r="B138" s="1">
        <v>45</v>
      </c>
      <c r="C138" s="1">
        <v>4.5</v>
      </c>
    </row>
    <row r="139" spans="1:3" x14ac:dyDescent="0.25">
      <c r="A139" t="s">
        <v>180</v>
      </c>
      <c r="B139" s="1">
        <v>50</v>
      </c>
      <c r="C139" s="1">
        <v>5</v>
      </c>
    </row>
    <row r="140" spans="1:3" x14ac:dyDescent="0.25">
      <c r="A140" t="s">
        <v>181</v>
      </c>
      <c r="B140" s="1">
        <v>65</v>
      </c>
      <c r="C140" s="1">
        <v>6.5</v>
      </c>
    </row>
    <row r="141" spans="1:3" x14ac:dyDescent="0.25">
      <c r="A141" t="s">
        <v>182</v>
      </c>
      <c r="B141" s="1">
        <v>70</v>
      </c>
      <c r="C141" s="1">
        <v>7</v>
      </c>
    </row>
    <row r="142" spans="1:3" x14ac:dyDescent="0.25">
      <c r="A142" t="s">
        <v>183</v>
      </c>
      <c r="B142" s="1">
        <v>40</v>
      </c>
      <c r="C142" s="1">
        <v>4</v>
      </c>
    </row>
    <row r="143" spans="1:3" x14ac:dyDescent="0.25">
      <c r="A143" t="s">
        <v>184</v>
      </c>
      <c r="B143" s="1">
        <v>65</v>
      </c>
      <c r="C143" s="1">
        <v>6.5</v>
      </c>
    </row>
    <row r="144" spans="1:3" x14ac:dyDescent="0.25">
      <c r="A144" t="s">
        <v>185</v>
      </c>
      <c r="B144" s="1">
        <v>90</v>
      </c>
      <c r="C144" s="1">
        <v>9</v>
      </c>
    </row>
    <row r="145" spans="1:3" x14ac:dyDescent="0.25">
      <c r="A145" t="s">
        <v>186</v>
      </c>
      <c r="B145" s="1">
        <v>45</v>
      </c>
      <c r="C145" s="1">
        <v>4.5</v>
      </c>
    </row>
    <row r="146" spans="1:3" x14ac:dyDescent="0.25">
      <c r="A146" t="s">
        <v>187</v>
      </c>
      <c r="B146" s="1">
        <v>85</v>
      </c>
      <c r="C146" s="1">
        <v>8.5</v>
      </c>
    </row>
    <row r="147" spans="1:3" x14ac:dyDescent="0.25">
      <c r="A147" t="s">
        <v>188</v>
      </c>
      <c r="B147" s="1">
        <v>35</v>
      </c>
      <c r="C147" s="1">
        <v>3.5</v>
      </c>
    </row>
    <row r="148" spans="1:3" x14ac:dyDescent="0.25">
      <c r="A148" t="s">
        <v>189</v>
      </c>
      <c r="B148" s="1">
        <v>25</v>
      </c>
      <c r="C148" s="1">
        <v>2.5</v>
      </c>
    </row>
    <row r="149" spans="1:3" x14ac:dyDescent="0.25">
      <c r="A149" t="s">
        <v>190</v>
      </c>
      <c r="B149" s="1">
        <v>55</v>
      </c>
      <c r="C149" s="1">
        <v>5.5</v>
      </c>
    </row>
    <row r="150" spans="1:3" x14ac:dyDescent="0.25">
      <c r="A150" t="s">
        <v>191</v>
      </c>
      <c r="B150" s="1">
        <v>75</v>
      </c>
      <c r="C150" s="1">
        <v>7.5</v>
      </c>
    </row>
    <row r="151" spans="1:3" x14ac:dyDescent="0.25">
      <c r="A151" t="s">
        <v>192</v>
      </c>
      <c r="B151" s="1">
        <v>50</v>
      </c>
      <c r="C151" s="1">
        <v>5</v>
      </c>
    </row>
    <row r="152" spans="1:3" x14ac:dyDescent="0.25">
      <c r="A152" t="s">
        <v>193</v>
      </c>
      <c r="B152" s="1">
        <v>55</v>
      </c>
      <c r="C152" s="1">
        <v>5.5</v>
      </c>
    </row>
    <row r="153" spans="1:3" x14ac:dyDescent="0.25">
      <c r="A153" t="s">
        <v>194</v>
      </c>
      <c r="B153" s="1">
        <v>50</v>
      </c>
      <c r="C153" s="1">
        <v>5</v>
      </c>
    </row>
    <row r="154" spans="1:3" x14ac:dyDescent="0.25">
      <c r="A154" t="s">
        <v>195</v>
      </c>
      <c r="B154" s="1">
        <v>40</v>
      </c>
      <c r="C154" s="1">
        <v>4</v>
      </c>
    </row>
    <row r="155" spans="1:3" x14ac:dyDescent="0.25">
      <c r="A155" t="s">
        <v>196</v>
      </c>
      <c r="B155" s="1">
        <v>55</v>
      </c>
      <c r="C155" s="1">
        <v>5.5</v>
      </c>
    </row>
    <row r="156" spans="1:3" x14ac:dyDescent="0.25">
      <c r="A156" t="s">
        <v>197</v>
      </c>
      <c r="B156" s="1">
        <v>35</v>
      </c>
      <c r="C156" s="1">
        <v>3.5</v>
      </c>
    </row>
    <row r="157" spans="1:3" x14ac:dyDescent="0.25">
      <c r="A157" t="s">
        <v>198</v>
      </c>
      <c r="B157" s="1">
        <v>40</v>
      </c>
      <c r="C157" s="1">
        <v>4</v>
      </c>
    </row>
    <row r="158" spans="1:3" x14ac:dyDescent="0.25">
      <c r="A158" t="s">
        <v>199</v>
      </c>
      <c r="B158" s="1">
        <v>45</v>
      </c>
      <c r="C158" s="1">
        <v>4.5</v>
      </c>
    </row>
    <row r="159" spans="1:3" x14ac:dyDescent="0.25">
      <c r="A159" t="s">
        <v>200</v>
      </c>
      <c r="B159" s="1">
        <v>35</v>
      </c>
      <c r="C159" s="1">
        <v>3.5</v>
      </c>
    </row>
    <row r="160" spans="1:3" x14ac:dyDescent="0.25">
      <c r="A160" t="s">
        <v>201</v>
      </c>
      <c r="B160" s="1">
        <v>60</v>
      </c>
      <c r="C160" s="1">
        <v>6</v>
      </c>
    </row>
    <row r="161" spans="1:3" x14ac:dyDescent="0.25">
      <c r="A161" t="s">
        <v>202</v>
      </c>
      <c r="B161" s="1">
        <v>15</v>
      </c>
      <c r="C161" s="1">
        <v>1.5</v>
      </c>
    </row>
    <row r="162" spans="1:3" x14ac:dyDescent="0.25">
      <c r="A162" t="s">
        <v>203</v>
      </c>
      <c r="B162" s="1">
        <v>15</v>
      </c>
      <c r="C162" s="1">
        <v>1.5</v>
      </c>
    </row>
    <row r="163" spans="1:3" x14ac:dyDescent="0.25">
      <c r="A163" t="s">
        <v>204</v>
      </c>
      <c r="B163" s="1">
        <v>70</v>
      </c>
      <c r="C163" s="1">
        <v>7</v>
      </c>
    </row>
    <row r="164" spans="1:3" x14ac:dyDescent="0.25">
      <c r="A164" t="s">
        <v>205</v>
      </c>
      <c r="B164" s="1">
        <v>35</v>
      </c>
      <c r="C164" s="1">
        <v>3.5</v>
      </c>
    </row>
    <row r="165" spans="1:3" x14ac:dyDescent="0.25">
      <c r="A165" t="s">
        <v>206</v>
      </c>
      <c r="B165" s="1">
        <v>90</v>
      </c>
      <c r="C165" s="1">
        <v>9</v>
      </c>
    </row>
    <row r="166" spans="1:3" x14ac:dyDescent="0.25">
      <c r="A166" t="s">
        <v>207</v>
      </c>
      <c r="B166" s="1">
        <v>80</v>
      </c>
      <c r="C166" s="1">
        <v>8</v>
      </c>
    </row>
    <row r="167" spans="1:3" x14ac:dyDescent="0.25">
      <c r="A167" t="s">
        <v>208</v>
      </c>
      <c r="B167" s="1">
        <v>35</v>
      </c>
      <c r="C167" s="1">
        <v>3.5</v>
      </c>
    </row>
    <row r="168" spans="1:3" x14ac:dyDescent="0.25">
      <c r="A168" t="s">
        <v>209</v>
      </c>
      <c r="B168" s="1">
        <v>95</v>
      </c>
      <c r="C168" s="1">
        <v>9.5</v>
      </c>
    </row>
    <row r="169" spans="1:3" x14ac:dyDescent="0.25">
      <c r="A169" t="s">
        <v>210</v>
      </c>
      <c r="B169" s="1">
        <v>70</v>
      </c>
      <c r="C169" s="1">
        <v>7</v>
      </c>
    </row>
    <row r="170" spans="1:3" x14ac:dyDescent="0.25">
      <c r="A170" t="s">
        <v>211</v>
      </c>
      <c r="B170" s="1">
        <v>95</v>
      </c>
      <c r="C170" s="1">
        <v>9.5</v>
      </c>
    </row>
    <row r="171" spans="1:3" x14ac:dyDescent="0.25">
      <c r="A171" t="s">
        <v>212</v>
      </c>
      <c r="B171" s="1">
        <v>85</v>
      </c>
      <c r="C171" s="1">
        <v>8.5</v>
      </c>
    </row>
    <row r="172" spans="1:3" x14ac:dyDescent="0.25">
      <c r="A172" t="s">
        <v>213</v>
      </c>
      <c r="B172" s="1">
        <v>60</v>
      </c>
      <c r="C172" s="1">
        <v>6</v>
      </c>
    </row>
    <row r="173" spans="1:3" x14ac:dyDescent="0.25">
      <c r="A173" t="s">
        <v>214</v>
      </c>
      <c r="B173" s="1">
        <v>75</v>
      </c>
      <c r="C173" s="1">
        <v>7.5</v>
      </c>
    </row>
    <row r="174" spans="1:3" x14ac:dyDescent="0.25">
      <c r="A174" t="s">
        <v>215</v>
      </c>
      <c r="B174" s="1">
        <v>60</v>
      </c>
      <c r="C174" s="1">
        <v>6</v>
      </c>
    </row>
    <row r="175" spans="1:3" x14ac:dyDescent="0.25">
      <c r="A175" t="s">
        <v>216</v>
      </c>
      <c r="B175" s="1">
        <v>40</v>
      </c>
      <c r="C175" s="1">
        <v>4</v>
      </c>
    </row>
    <row r="176" spans="1:3" x14ac:dyDescent="0.25">
      <c r="A176" t="s">
        <v>217</v>
      </c>
      <c r="B176" s="1">
        <v>35</v>
      </c>
      <c r="C176" s="1">
        <v>3.5</v>
      </c>
    </row>
    <row r="177" spans="1:3" x14ac:dyDescent="0.25">
      <c r="A177" t="s">
        <v>218</v>
      </c>
      <c r="B177" s="1">
        <v>20</v>
      </c>
      <c r="C177" s="1">
        <v>2</v>
      </c>
    </row>
    <row r="178" spans="1:3" x14ac:dyDescent="0.25">
      <c r="A178" t="s">
        <v>219</v>
      </c>
      <c r="B178" s="1">
        <v>45</v>
      </c>
      <c r="C178" s="1">
        <v>4.5</v>
      </c>
    </row>
    <row r="179" spans="1:3" x14ac:dyDescent="0.25">
      <c r="A179" t="s">
        <v>220</v>
      </c>
      <c r="B179" s="1">
        <v>62</v>
      </c>
      <c r="C179" s="1">
        <v>6.2</v>
      </c>
    </row>
    <row r="180" spans="1:3" x14ac:dyDescent="0.25">
      <c r="A180" t="s">
        <v>221</v>
      </c>
      <c r="B180" s="1">
        <v>20</v>
      </c>
      <c r="C180" s="1">
        <v>2</v>
      </c>
    </row>
    <row r="181" spans="1:3" x14ac:dyDescent="0.25">
      <c r="A181" t="s">
        <v>222</v>
      </c>
      <c r="B181" s="1">
        <v>70</v>
      </c>
      <c r="C181" s="1">
        <v>7</v>
      </c>
    </row>
    <row r="182" spans="1:3" x14ac:dyDescent="0.25">
      <c r="A182" t="s">
        <v>223</v>
      </c>
      <c r="B182" s="1">
        <v>70</v>
      </c>
      <c r="C182" s="1">
        <v>7</v>
      </c>
    </row>
    <row r="183" spans="1:3" x14ac:dyDescent="0.25">
      <c r="A183" t="s">
        <v>224</v>
      </c>
      <c r="B183" s="1">
        <v>85</v>
      </c>
      <c r="C183" s="1">
        <v>8.5</v>
      </c>
    </row>
    <row r="184" spans="1:3" x14ac:dyDescent="0.25">
      <c r="A184" t="s">
        <v>225</v>
      </c>
      <c r="B184" s="1">
        <v>75</v>
      </c>
      <c r="C184" s="1">
        <v>7.5</v>
      </c>
    </row>
    <row r="185" spans="1:3" x14ac:dyDescent="0.25">
      <c r="A185" t="s">
        <v>226</v>
      </c>
      <c r="B185" s="1">
        <v>45</v>
      </c>
      <c r="C185" s="1">
        <v>4.5</v>
      </c>
    </row>
    <row r="186" spans="1:3" x14ac:dyDescent="0.25">
      <c r="A186" t="s">
        <v>227</v>
      </c>
      <c r="B186" s="1">
        <v>50</v>
      </c>
      <c r="C186" s="1">
        <v>5</v>
      </c>
    </row>
    <row r="187" spans="1:3" x14ac:dyDescent="0.25">
      <c r="A187" t="s">
        <v>228</v>
      </c>
      <c r="B187" s="1">
        <v>70</v>
      </c>
      <c r="C187" s="1">
        <v>7</v>
      </c>
    </row>
    <row r="188" spans="1:3" x14ac:dyDescent="0.25">
      <c r="A188" t="s">
        <v>229</v>
      </c>
      <c r="B188" s="1">
        <v>50</v>
      </c>
      <c r="C188" s="1">
        <v>5</v>
      </c>
    </row>
    <row r="189" spans="1:3" x14ac:dyDescent="0.25">
      <c r="A189" t="s">
        <v>230</v>
      </c>
      <c r="B189" s="1">
        <v>60</v>
      </c>
      <c r="C189" s="1">
        <v>6</v>
      </c>
    </row>
    <row r="190" spans="1:3" x14ac:dyDescent="0.25">
      <c r="A190" t="s">
        <v>231</v>
      </c>
      <c r="B190" s="1">
        <v>60</v>
      </c>
      <c r="C190" s="1">
        <v>6</v>
      </c>
    </row>
    <row r="191" spans="1:3" x14ac:dyDescent="0.25">
      <c r="A191" t="s">
        <v>232</v>
      </c>
      <c r="B191" s="1">
        <v>55</v>
      </c>
      <c r="C191" s="1">
        <v>5.5</v>
      </c>
    </row>
    <row r="192" spans="1:3" x14ac:dyDescent="0.25">
      <c r="A192" t="s">
        <v>233</v>
      </c>
      <c r="B192" s="1">
        <v>35</v>
      </c>
      <c r="C192" s="1">
        <v>3.5</v>
      </c>
    </row>
    <row r="193" spans="1:3" x14ac:dyDescent="0.25">
      <c r="A193" t="s">
        <v>234</v>
      </c>
      <c r="B193" s="1">
        <v>85</v>
      </c>
      <c r="C193" s="1">
        <v>8.5</v>
      </c>
    </row>
    <row r="194" spans="1:3" x14ac:dyDescent="0.25">
      <c r="A194" t="s">
        <v>235</v>
      </c>
      <c r="B194" s="1">
        <v>40</v>
      </c>
      <c r="C194" s="1">
        <v>4</v>
      </c>
    </row>
    <row r="195" spans="1:3" x14ac:dyDescent="0.25">
      <c r="A195" t="s">
        <v>236</v>
      </c>
      <c r="B195" s="1">
        <v>15</v>
      </c>
      <c r="C195" s="1">
        <v>1.5</v>
      </c>
    </row>
    <row r="196" spans="1:3" x14ac:dyDescent="0.25">
      <c r="A196" t="s">
        <v>237</v>
      </c>
      <c r="B196" s="1">
        <v>30</v>
      </c>
      <c r="C196" s="1">
        <v>3</v>
      </c>
    </row>
    <row r="197" spans="1:3" x14ac:dyDescent="0.25">
      <c r="A197" t="s">
        <v>238</v>
      </c>
      <c r="B197" s="1">
        <v>40</v>
      </c>
      <c r="C197" s="1">
        <v>4</v>
      </c>
    </row>
    <row r="198" spans="1:3" x14ac:dyDescent="0.25">
      <c r="A198" t="s">
        <v>239</v>
      </c>
      <c r="B198" s="1">
        <v>35</v>
      </c>
      <c r="C198" s="1">
        <v>3.5</v>
      </c>
    </row>
    <row r="199" spans="1:3" x14ac:dyDescent="0.25">
      <c r="A199" t="s">
        <v>240</v>
      </c>
      <c r="B199" s="1">
        <v>45</v>
      </c>
      <c r="C199" s="1">
        <v>4.5</v>
      </c>
    </row>
    <row r="200" spans="1:3" x14ac:dyDescent="0.25">
      <c r="A200" t="s">
        <v>241</v>
      </c>
      <c r="B200" s="1">
        <v>45</v>
      </c>
      <c r="C200" s="1">
        <v>4.5</v>
      </c>
    </row>
    <row r="201" spans="1:3" x14ac:dyDescent="0.25">
      <c r="A201" t="s">
        <v>242</v>
      </c>
      <c r="B201" s="1">
        <v>60</v>
      </c>
      <c r="C201" s="1">
        <v>6</v>
      </c>
    </row>
    <row r="202" spans="1:3" x14ac:dyDescent="0.25">
      <c r="A202" t="s">
        <v>243</v>
      </c>
      <c r="B202" s="1">
        <v>100</v>
      </c>
      <c r="C202" s="1">
        <v>10</v>
      </c>
    </row>
    <row r="203" spans="1:3" x14ac:dyDescent="0.25">
      <c r="A203" t="s">
        <v>244</v>
      </c>
      <c r="B203" s="1">
        <v>65</v>
      </c>
      <c r="C203" s="1">
        <v>6.5</v>
      </c>
    </row>
    <row r="204" spans="1:3" x14ac:dyDescent="0.25">
      <c r="A204" t="s">
        <v>245</v>
      </c>
      <c r="B204" s="1">
        <v>55</v>
      </c>
      <c r="C204" s="1">
        <v>5.5</v>
      </c>
    </row>
    <row r="205" spans="1:3" x14ac:dyDescent="0.25">
      <c r="A205" t="s">
        <v>246</v>
      </c>
      <c r="B205" s="1">
        <v>70</v>
      </c>
      <c r="C205" s="1">
        <v>7</v>
      </c>
    </row>
    <row r="206" spans="1:3" x14ac:dyDescent="0.25">
      <c r="A206" t="s">
        <v>247</v>
      </c>
      <c r="B206" s="1">
        <v>65</v>
      </c>
      <c r="C206" s="1">
        <v>6.5</v>
      </c>
    </row>
    <row r="207" spans="1:3" x14ac:dyDescent="0.25">
      <c r="A207" t="s">
        <v>248</v>
      </c>
      <c r="B207" s="1">
        <v>40</v>
      </c>
      <c r="C207" s="1">
        <v>4</v>
      </c>
    </row>
    <row r="208" spans="1:3" x14ac:dyDescent="0.25">
      <c r="A208" t="s">
        <v>249</v>
      </c>
      <c r="B208" s="1">
        <v>40</v>
      </c>
      <c r="C208" s="1">
        <v>4</v>
      </c>
    </row>
    <row r="209" spans="1:3" x14ac:dyDescent="0.25">
      <c r="A209" t="s">
        <v>250</v>
      </c>
      <c r="B209" s="1">
        <v>70</v>
      </c>
      <c r="C209" s="1">
        <v>7</v>
      </c>
    </row>
    <row r="210" spans="1:3" x14ac:dyDescent="0.25">
      <c r="A210" t="s">
        <v>251</v>
      </c>
      <c r="B210" s="1">
        <v>50</v>
      </c>
      <c r="C210" s="1">
        <v>5</v>
      </c>
    </row>
    <row r="211" spans="1:3" x14ac:dyDescent="0.25">
      <c r="A211" t="s">
        <v>252</v>
      </c>
      <c r="B211" s="1">
        <v>55</v>
      </c>
      <c r="C211" s="1">
        <v>5.5</v>
      </c>
    </row>
    <row r="212" spans="1:3" x14ac:dyDescent="0.25">
      <c r="A212" t="s">
        <v>253</v>
      </c>
      <c r="B212" s="1">
        <v>55</v>
      </c>
      <c r="C212" s="1">
        <v>5.5</v>
      </c>
    </row>
    <row r="213" spans="1:3" x14ac:dyDescent="0.25">
      <c r="A213" t="s">
        <v>254</v>
      </c>
      <c r="B213" s="1">
        <v>70</v>
      </c>
      <c r="C213" s="1">
        <v>7</v>
      </c>
    </row>
    <row r="214" spans="1:3" x14ac:dyDescent="0.25">
      <c r="A214" t="s">
        <v>255</v>
      </c>
      <c r="B214" s="1">
        <v>15</v>
      </c>
      <c r="C214" s="1">
        <v>1.5</v>
      </c>
    </row>
    <row r="215" spans="1:3" x14ac:dyDescent="0.25">
      <c r="A215" t="s">
        <v>256</v>
      </c>
      <c r="B215" s="1">
        <v>30</v>
      </c>
      <c r="C215" s="1">
        <v>3</v>
      </c>
    </row>
    <row r="216" spans="1:3" x14ac:dyDescent="0.25">
      <c r="A216" t="s">
        <v>257</v>
      </c>
      <c r="B216" s="1">
        <v>35</v>
      </c>
      <c r="C216" s="1">
        <v>3.5</v>
      </c>
    </row>
    <row r="217" spans="1:3" x14ac:dyDescent="0.25">
      <c r="A217" t="s">
        <v>258</v>
      </c>
      <c r="B217" s="1">
        <v>50</v>
      </c>
      <c r="C217" s="1">
        <v>5</v>
      </c>
    </row>
    <row r="218" spans="1:3" x14ac:dyDescent="0.25">
      <c r="A218" t="s">
        <v>259</v>
      </c>
      <c r="B218" s="1">
        <v>5</v>
      </c>
      <c r="C218" s="1">
        <v>0.5</v>
      </c>
    </row>
    <row r="219" spans="1:3" x14ac:dyDescent="0.25">
      <c r="A219" t="s">
        <v>260</v>
      </c>
      <c r="B219" s="1">
        <v>15</v>
      </c>
      <c r="C219" s="1">
        <v>1.5</v>
      </c>
    </row>
    <row r="220" spans="1:3" x14ac:dyDescent="0.25">
      <c r="A220" t="s">
        <v>261</v>
      </c>
      <c r="B220" s="1">
        <v>35</v>
      </c>
      <c r="C220" s="1">
        <v>3.5</v>
      </c>
    </row>
    <row r="221" spans="1:3" x14ac:dyDescent="0.25">
      <c r="A221" t="s">
        <v>262</v>
      </c>
      <c r="B221" s="1">
        <v>36</v>
      </c>
      <c r="C221" s="1">
        <v>3.6</v>
      </c>
    </row>
  </sheetData>
  <pageMargins left="0.7" right="0.7" top="0.75" bottom="0.75" header="0.3" footer="0.3"/>
  <drawing r:id="rId1"/>
  <legacyDrawing r:id="rId2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3073" r:id="rId3" name="Button 1">
              <controlPr defaultSize="0" print="0" autoFill="0" autoPict="0" macro="[0]!OuvrirFichierExcel">
                <anchor moveWithCells="1">
                  <from>
                    <xdr:col>5</xdr:col>
                    <xdr:colOff>219075</xdr:colOff>
                    <xdr:row>3</xdr:row>
                    <xdr:rowOff>171450</xdr:rowOff>
                  </from>
                  <to>
                    <xdr:col>6</xdr:col>
                    <xdr:colOff>28575</xdr:colOff>
                    <xdr:row>5</xdr:row>
                    <xdr:rowOff>28575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8</vt:i4>
      </vt:variant>
      <vt:variant>
        <vt:lpstr>Plages nommées</vt:lpstr>
      </vt:variant>
      <vt:variant>
        <vt:i4>4</vt:i4>
      </vt:variant>
    </vt:vector>
  </HeadingPairs>
  <TitlesOfParts>
    <vt:vector size="12" baseType="lpstr">
      <vt:lpstr>Saisies</vt:lpstr>
      <vt:lpstr>Feuil1</vt:lpstr>
      <vt:lpstr>janvier</vt:lpstr>
      <vt:lpstr>février</vt:lpstr>
      <vt:lpstr>mars</vt:lpstr>
      <vt:lpstr>MoisVierge</vt:lpstr>
      <vt:lpstr>Tabelle</vt:lpstr>
      <vt:lpstr>Data</vt:lpstr>
      <vt:lpstr>Jour</vt:lpstr>
      <vt:lpstr>RaZ</vt:lpstr>
      <vt:lpstr>test</vt:lpstr>
      <vt:lpstr>Total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Michel Clausen</dc:creator>
  <cp:lastModifiedBy>Michel Clausen</cp:lastModifiedBy>
  <dcterms:created xsi:type="dcterms:W3CDTF">2023-11-07T18:24:13Z</dcterms:created>
  <dcterms:modified xsi:type="dcterms:W3CDTF">2025-03-07T09:15:05Z</dcterms:modified>
</cp:coreProperties>
</file>