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relyens-my.sharepoint.com/personal/maxime_dechaud_relyens_eu/Documents/Documents/"/>
    </mc:Choice>
  </mc:AlternateContent>
  <xr:revisionPtr revIDLastSave="5" documentId="8_{DD3CD70A-B998-4A09-AB36-032E5A790E4C}" xr6:coauthVersionLast="47" xr6:coauthVersionMax="47" xr10:uidLastSave="{132D9A95-4FCE-4304-8FD4-B74150FFEC29}"/>
  <bookViews>
    <workbookView xWindow="-110" yWindow="-110" windowWidth="19420" windowHeight="10420" xr2:uid="{00000000-000D-0000-FFFF-FFFF00000000}"/>
  </bookViews>
  <sheets>
    <sheet name="01_DONNEES STAT" sheetId="2" r:id="rId1"/>
  </sheets>
  <definedNames>
    <definedName name="_xlnm.Print_Titles" localSheetId="0">'01_DONNEES STAT'!$1:$3</definedName>
    <definedName name="_xlnm.Print_Area" localSheetId="0">'01_DONNEES STAT'!$A$1:$F$85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3" i="2" l="1"/>
  <c r="D64" i="2" l="1"/>
  <c r="D63" i="2"/>
  <c r="C63" i="2" l="1"/>
  <c r="B64" i="2" l="1"/>
  <c r="B63" i="2"/>
  <c r="E44" i="2" l="1"/>
  <c r="E43" i="2"/>
  <c r="D43" i="2"/>
  <c r="D42" i="2" s="1"/>
  <c r="C44" i="2"/>
  <c r="C43" i="2"/>
  <c r="C27" i="2" l="1"/>
  <c r="D27" i="2"/>
  <c r="E27" i="2"/>
  <c r="F27" i="2"/>
  <c r="B27" i="2"/>
  <c r="B28" i="2" l="1"/>
  <c r="C81" i="2" l="1"/>
  <c r="D81" i="2"/>
  <c r="E81" i="2"/>
  <c r="F81" i="2"/>
  <c r="B81" i="2"/>
  <c r="B42" i="2" l="1"/>
  <c r="B45" i="2" s="1"/>
  <c r="B14" i="2"/>
  <c r="A74" i="2"/>
  <c r="A73" i="2"/>
  <c r="A71" i="2"/>
  <c r="A70" i="2"/>
  <c r="A64" i="2"/>
  <c r="A63" i="2"/>
  <c r="A61" i="2"/>
  <c r="A60" i="2"/>
  <c r="D14" i="2"/>
  <c r="F14" i="2"/>
  <c r="E14" i="2"/>
  <c r="C14" i="2"/>
  <c r="F42" i="2" l="1"/>
  <c r="F40" i="2"/>
  <c r="F53" i="2" s="1"/>
  <c r="F28" i="2"/>
  <c r="F45" i="2" l="1"/>
  <c r="C40" i="2"/>
  <c r="C53" i="2" s="1"/>
  <c r="D40" i="2"/>
  <c r="D53" i="2" s="1"/>
  <c r="E40" i="2"/>
  <c r="E53" i="2" s="1"/>
  <c r="B40" i="2"/>
  <c r="B53" i="2" s="1"/>
  <c r="D45" i="2" l="1"/>
  <c r="E42" i="2"/>
  <c r="E28" i="2"/>
  <c r="E45" i="2" l="1"/>
  <c r="C28" i="2"/>
  <c r="C42" i="2" l="1"/>
  <c r="C45" i="2" s="1"/>
  <c r="D51" i="2"/>
  <c r="E51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BUY Clotilde</author>
  </authors>
  <commentList>
    <comment ref="E57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année où tout le monde (ou presque) a eu le COVID...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<sst xmlns="http://schemas.openxmlformats.org/spreadsheetml/2006/main" count="75" uniqueCount="61">
  <si>
    <t>Total</t>
  </si>
  <si>
    <t>Homme</t>
  </si>
  <si>
    <t>Femmes</t>
  </si>
  <si>
    <t>% Femmes</t>
  </si>
  <si>
    <t>REPARTITION PAR SEXE</t>
  </si>
  <si>
    <t>Régime indemnitaire</t>
  </si>
  <si>
    <t>Non titulaires</t>
  </si>
  <si>
    <t>MASSE SALARIALE</t>
  </si>
  <si>
    <t>EFFECTIF</t>
  </si>
  <si>
    <t>Pour chaque type de congés, vous indiquerez, selon la délibération prise, si les catégories de primes suivantes sont soient</t>
  </si>
  <si>
    <t>maintenues en cas de passage à demi traitement et en proportion à ce traitement, soient suspendues</t>
  </si>
  <si>
    <t>RIFSEEP - IFSE</t>
  </si>
  <si>
    <t>RIFSEEP - CIA</t>
  </si>
  <si>
    <t>AUTRES PRIMES</t>
  </si>
  <si>
    <t>CMO - maladie ordinaire :</t>
  </si>
  <si>
    <t>CLM - CLD : longue maladie et longue durée :</t>
  </si>
  <si>
    <t>CGM - grave maladie :</t>
  </si>
  <si>
    <t>CONGES DE MALADIE ORDINAIRE (CMO)</t>
  </si>
  <si>
    <t>Nombre d'agents en arrêt de travail</t>
  </si>
  <si>
    <t>Nombre d'arrêts de travail</t>
  </si>
  <si>
    <t>Nombre de journées d'arrêts de travail</t>
  </si>
  <si>
    <t>Titulaires &amp; stagiaires</t>
  </si>
  <si>
    <t>DENOMINATION DE L'EMPLOYEUR :</t>
  </si>
  <si>
    <t>PARTICIPATION DE L'EMPLOYEUR</t>
  </si>
  <si>
    <t>Prévoyance : budget annuel</t>
  </si>
  <si>
    <t>Prévoyance : montant moyen par agent</t>
  </si>
  <si>
    <t>SORT DU REGIME INDEMNITAIRE</t>
  </si>
  <si>
    <t>En périodes de plein-traitement</t>
  </si>
  <si>
    <t>En périodes de demi-traitement</t>
  </si>
  <si>
    <t>Nombre d'agents en arrêt</t>
  </si>
  <si>
    <t>Nombre d'arrêts</t>
  </si>
  <si>
    <t>Nombre d'agents CNRACL en invalidité</t>
  </si>
  <si>
    <t>Nombre d'agent IRCANTEC en invalidité</t>
  </si>
  <si>
    <t>INVALIDITE</t>
  </si>
  <si>
    <t>Nombre d'agents CNRACL décédés</t>
  </si>
  <si>
    <t>Nombre d'agent IRCANTEC décédés</t>
  </si>
  <si>
    <t>CONGES DE LONGUES MALADIES : longues maladies, longues durées, graves maladies</t>
  </si>
  <si>
    <t>DECES</t>
  </si>
  <si>
    <t>Nombre de jours d'arrêt</t>
  </si>
  <si>
    <t>Prévoyance : agents bénéficiaires de la participation</t>
  </si>
  <si>
    <t>Code :</t>
  </si>
  <si>
    <r>
      <rPr>
        <b/>
        <sz val="11"/>
        <color rgb="FFFF0000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 xml:space="preserve"> : primes maintenues</t>
    </r>
  </si>
  <si>
    <r>
      <rPr>
        <b/>
        <sz val="11"/>
        <color rgb="FFFF0000"/>
        <rFont val="Calibri"/>
        <family val="2"/>
        <scheme val="minor"/>
      </rPr>
      <t>S</t>
    </r>
    <r>
      <rPr>
        <sz val="11"/>
        <color theme="1"/>
        <rFont val="Calibri"/>
        <family val="2"/>
        <scheme val="minor"/>
      </rPr>
      <t xml:space="preserve"> : primes suspendues</t>
    </r>
  </si>
  <si>
    <t>Régime indiciaire + NBI</t>
  </si>
  <si>
    <t>CODE POSTAL DE L'EMPOYEUR</t>
  </si>
  <si>
    <t xml:space="preserve">Salaire moyen annuel </t>
  </si>
  <si>
    <t>Effectif Total</t>
  </si>
  <si>
    <t>Age moyen</t>
  </si>
  <si>
    <t>Taux de fréquence :</t>
  </si>
  <si>
    <t>MISE EN DISPONIBILITE POUR RAISON DE SANTE et MAINTIEN DES DROITS EN ATTENTE DE DECISION DU CONSEIL MEDICAL</t>
  </si>
  <si>
    <t>Effectif par tranche d'âge :</t>
  </si>
  <si>
    <t>&lt; 30 ans</t>
  </si>
  <si>
    <t>&gt; 30 ans et &lt; 40 ans</t>
  </si>
  <si>
    <t>&gt; 40 ans et &lt; 50 ans</t>
  </si>
  <si>
    <t>&gt; 50 ans</t>
  </si>
  <si>
    <t>N° SIRET DE L'EMPLOYEUR</t>
  </si>
  <si>
    <t>M</t>
  </si>
  <si>
    <t>S</t>
  </si>
  <si>
    <t>ABCDEFG</t>
  </si>
  <si>
    <t>XXXXX</t>
  </si>
  <si>
    <t>Employeur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</si>
</sst>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#,##0\ &quot;€&quot;"/>
  </numFmts>
  <fonts count="17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indexed="8"/>
      <name val="Calibri"/>
      <family val="2"/>
    </font>
    <font>
      <b/>
      <sz val="11"/>
      <color theme="0"/>
      <name val="Calibri"/>
      <family val="2"/>
    </font>
    <font>
      <sz val="11"/>
      <color indexed="8"/>
      <name val="Calibri"/>
      <family val="2"/>
    </font>
    <font>
      <i/>
      <sz val="11"/>
      <color indexed="8"/>
      <name val="Calibri"/>
      <family val="2"/>
    </font>
    <font>
      <i/>
      <sz val="11"/>
      <color theme="1"/>
      <name val="Calibri"/>
      <family val="2"/>
      <scheme val="minor"/>
    </font>
    <font>
      <b/>
      <sz val="14"/>
      <color theme="0"/>
      <name val="Calibri"/>
      <family val="2"/>
    </font>
    <font>
      <b/>
      <sz val="12"/>
      <color theme="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1" fillId="2" borderId="0" xfId="0" applyFont="1" applyFill="1"/>
    <xf numFmtId="0" fontId="0" fillId="2" borderId="0" xfId="0" applyFill="1"/>
    <xf numFmtId="0" fontId="1" fillId="2" borderId="1" xfId="0" applyFont="1" applyFill="1" applyBorder="1" applyAlignment="1">
      <alignment horizontal="center"/>
    </xf>
    <xf numFmtId="0" fontId="0" fillId="2" borderId="0" xfId="0" applyFill="1" applyBorder="1"/>
    <xf numFmtId="0" fontId="0" fillId="2" borderId="2" xfId="0" applyFill="1" applyBorder="1"/>
    <xf numFmtId="0" fontId="0" fillId="2" borderId="3" xfId="0" applyFill="1" applyBorder="1"/>
    <xf numFmtId="165" fontId="0" fillId="2" borderId="2" xfId="0" applyNumberFormat="1" applyFill="1" applyBorder="1"/>
    <xf numFmtId="0" fontId="2" fillId="2" borderId="0" xfId="0" applyFont="1" applyFill="1"/>
    <xf numFmtId="0" fontId="3" fillId="2" borderId="0" xfId="0" applyFont="1" applyFill="1"/>
    <xf numFmtId="0" fontId="1" fillId="2" borderId="0" xfId="0" applyFont="1" applyFill="1" applyBorder="1" applyAlignment="1">
      <alignment horizontal="center"/>
    </xf>
    <xf numFmtId="164" fontId="0" fillId="2" borderId="2" xfId="0" applyNumberFormat="1" applyFill="1" applyBorder="1"/>
    <xf numFmtId="0" fontId="0" fillId="3" borderId="0" xfId="0" applyFill="1"/>
    <xf numFmtId="0" fontId="0" fillId="3" borderId="0" xfId="0" applyFill="1" applyBorder="1"/>
    <xf numFmtId="0" fontId="5" fillId="2" borderId="0" xfId="0" applyFont="1" applyFill="1"/>
    <xf numFmtId="0" fontId="1" fillId="3" borderId="4" xfId="0" applyFont="1" applyFill="1" applyBorder="1"/>
    <xf numFmtId="0" fontId="0" fillId="3" borderId="5" xfId="0" applyFill="1" applyBorder="1" applyAlignment="1">
      <alignment horizontal="left" indent="1"/>
    </xf>
    <xf numFmtId="0" fontId="0" fillId="3" borderId="14" xfId="0" applyFill="1" applyBorder="1" applyAlignment="1">
      <alignment horizontal="left" indent="1"/>
    </xf>
    <xf numFmtId="0" fontId="0" fillId="3" borderId="5" xfId="0" applyFont="1" applyFill="1" applyBorder="1" applyAlignment="1">
      <alignment horizontal="left" indent="1"/>
    </xf>
    <xf numFmtId="3" fontId="0" fillId="2" borderId="0" xfId="0" applyNumberFormat="1" applyFill="1" applyBorder="1"/>
    <xf numFmtId="0" fontId="0" fillId="2" borderId="0" xfId="0" applyFill="1" applyAlignment="1">
      <alignment horizontal="left"/>
    </xf>
    <xf numFmtId="0" fontId="0" fillId="2" borderId="0" xfId="0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horizontal="left"/>
    </xf>
    <xf numFmtId="0" fontId="5" fillId="3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165" fontId="0" fillId="2" borderId="0" xfId="0" applyNumberFormat="1" applyFill="1"/>
    <xf numFmtId="165" fontId="0" fillId="4" borderId="0" xfId="0" applyNumberFormat="1" applyFill="1"/>
    <xf numFmtId="0" fontId="0" fillId="4" borderId="0" xfId="0" applyFill="1"/>
    <xf numFmtId="0" fontId="8" fillId="2" borderId="0" xfId="0" applyFont="1" applyFill="1"/>
    <xf numFmtId="0" fontId="9" fillId="6" borderId="7" xfId="0" applyFont="1" applyFill="1" applyBorder="1"/>
    <xf numFmtId="0" fontId="7" fillId="6" borderId="7" xfId="0" applyFont="1" applyFill="1" applyBorder="1"/>
    <xf numFmtId="0" fontId="1" fillId="2" borderId="9" xfId="0" applyFont="1" applyFill="1" applyBorder="1" applyAlignment="1">
      <alignment horizontal="center"/>
    </xf>
    <xf numFmtId="3" fontId="0" fillId="2" borderId="1" xfId="0" applyNumberFormat="1" applyFill="1" applyBorder="1"/>
    <xf numFmtId="0" fontId="0" fillId="3" borderId="5" xfId="0" applyFill="1" applyBorder="1"/>
    <xf numFmtId="3" fontId="0" fillId="2" borderId="6" xfId="0" applyNumberFormat="1" applyFill="1" applyBorder="1"/>
    <xf numFmtId="0" fontId="0" fillId="3" borderId="6" xfId="0" applyFill="1" applyBorder="1"/>
    <xf numFmtId="1" fontId="0" fillId="4" borderId="6" xfId="0" applyNumberFormat="1" applyFill="1" applyBorder="1"/>
    <xf numFmtId="1" fontId="0" fillId="4" borderId="1" xfId="0" applyNumberFormat="1" applyFill="1" applyBorder="1"/>
    <xf numFmtId="3" fontId="0" fillId="2" borderId="2" xfId="0" applyNumberFormat="1" applyFill="1" applyBorder="1"/>
    <xf numFmtId="165" fontId="0" fillId="5" borderId="3" xfId="0" applyNumberFormat="1" applyFill="1" applyBorder="1"/>
    <xf numFmtId="0" fontId="0" fillId="5" borderId="3" xfId="0" applyNumberFormat="1" applyFill="1" applyBorder="1"/>
    <xf numFmtId="0" fontId="1" fillId="7" borderId="7" xfId="0" applyFont="1" applyFill="1" applyBorder="1"/>
    <xf numFmtId="0" fontId="0" fillId="7" borderId="7" xfId="0" applyFill="1" applyBorder="1"/>
    <xf numFmtId="0" fontId="10" fillId="3" borderId="4" xfId="0" applyFont="1" applyFill="1" applyBorder="1"/>
    <xf numFmtId="0" fontId="0" fillId="3" borderId="5" xfId="0" applyFont="1" applyFill="1" applyBorder="1" applyAlignment="1">
      <alignment horizontal="left"/>
    </xf>
    <xf numFmtId="0" fontId="0" fillId="3" borderId="6" xfId="0" applyFont="1" applyFill="1" applyBorder="1" applyAlignment="1">
      <alignment horizontal="left"/>
    </xf>
    <xf numFmtId="0" fontId="0" fillId="7" borderId="0" xfId="0" applyFill="1" applyBorder="1"/>
    <xf numFmtId="0" fontId="10" fillId="3" borderId="6" xfId="0" applyFont="1" applyFill="1" applyBorder="1"/>
    <xf numFmtId="0" fontId="9" fillId="6" borderId="0" xfId="0" applyFont="1" applyFill="1" applyBorder="1"/>
    <xf numFmtId="0" fontId="7" fillId="6" borderId="0" xfId="0" applyFont="1" applyFill="1" applyBorder="1"/>
    <xf numFmtId="0" fontId="7" fillId="4" borderId="0" xfId="0" applyFont="1" applyFill="1" applyBorder="1"/>
    <xf numFmtId="0" fontId="5" fillId="3" borderId="13" xfId="0" applyFont="1" applyFill="1" applyBorder="1"/>
    <xf numFmtId="0" fontId="0" fillId="3" borderId="17" xfId="0" applyFill="1" applyBorder="1" applyAlignment="1">
      <alignment horizontal="center"/>
    </xf>
    <xf numFmtId="0" fontId="0" fillId="3" borderId="17" xfId="0" applyFill="1" applyBorder="1" applyAlignment="1">
      <alignment horizontal="left"/>
    </xf>
    <xf numFmtId="0" fontId="0" fillId="3" borderId="17" xfId="0" applyFill="1" applyBorder="1"/>
    <xf numFmtId="3" fontId="0" fillId="3" borderId="18" xfId="0" applyNumberFormat="1" applyFill="1" applyBorder="1"/>
    <xf numFmtId="0" fontId="5" fillId="3" borderId="14" xfId="0" applyFont="1" applyFill="1" applyBorder="1"/>
    <xf numFmtId="3" fontId="0" fillId="3" borderId="19" xfId="0" applyNumberFormat="1" applyFill="1" applyBorder="1"/>
    <xf numFmtId="0" fontId="0" fillId="3" borderId="15" xfId="0" applyFill="1" applyBorder="1" applyAlignment="1">
      <alignment horizontal="left" indent="1"/>
    </xf>
    <xf numFmtId="0" fontId="0" fillId="3" borderId="20" xfId="0" applyFill="1" applyBorder="1" applyAlignment="1">
      <alignment horizontal="center"/>
    </xf>
    <xf numFmtId="0" fontId="0" fillId="3" borderId="20" xfId="0" applyFill="1" applyBorder="1" applyAlignment="1">
      <alignment horizontal="left"/>
    </xf>
    <xf numFmtId="0" fontId="0" fillId="3" borderId="20" xfId="0" applyFill="1" applyBorder="1"/>
    <xf numFmtId="3" fontId="0" fillId="3" borderId="16" xfId="0" applyNumberFormat="1" applyFill="1" applyBorder="1"/>
    <xf numFmtId="0" fontId="10" fillId="3" borderId="4" xfId="0" applyFont="1" applyFill="1" applyBorder="1" applyAlignment="1">
      <alignment vertical="center" wrapText="1"/>
    </xf>
    <xf numFmtId="0" fontId="10" fillId="3" borderId="6" xfId="0" applyFont="1" applyFill="1" applyBorder="1" applyAlignment="1">
      <alignment vertical="center" wrapText="1"/>
    </xf>
    <xf numFmtId="0" fontId="5" fillId="3" borderId="0" xfId="0" applyFont="1" applyFill="1" applyBorder="1" applyAlignment="1">
      <alignment horizontal="left"/>
    </xf>
    <xf numFmtId="0" fontId="1" fillId="3" borderId="1" xfId="0" applyFont="1" applyFill="1" applyBorder="1"/>
    <xf numFmtId="0" fontId="0" fillId="3" borderId="2" xfId="0" applyNumberFormat="1" applyFill="1" applyBorder="1"/>
    <xf numFmtId="0" fontId="0" fillId="3" borderId="2" xfId="0" applyFill="1" applyBorder="1"/>
    <xf numFmtId="0" fontId="11" fillId="3" borderId="5" xfId="0" applyFont="1" applyFill="1" applyBorder="1" applyAlignment="1">
      <alignment horizontal="center" vertical="center" wrapText="1"/>
    </xf>
    <xf numFmtId="1" fontId="12" fillId="4" borderId="6" xfId="0" applyNumberFormat="1" applyFont="1" applyFill="1" applyBorder="1"/>
    <xf numFmtId="0" fontId="12" fillId="2" borderId="0" xfId="0" applyFont="1" applyFill="1"/>
    <xf numFmtId="165" fontId="12" fillId="2" borderId="0" xfId="0" applyNumberFormat="1" applyFont="1" applyFill="1"/>
    <xf numFmtId="165" fontId="12" fillId="4" borderId="0" xfId="0" applyNumberFormat="1" applyFont="1" applyFill="1"/>
    <xf numFmtId="0" fontId="12" fillId="4" borderId="0" xfId="0" applyFont="1" applyFill="1"/>
    <xf numFmtId="0" fontId="5" fillId="3" borderId="6" xfId="0" applyFont="1" applyFill="1" applyBorder="1" applyAlignment="1">
      <alignment horizontal="left"/>
    </xf>
    <xf numFmtId="2" fontId="0" fillId="2" borderId="3" xfId="0" applyNumberFormat="1" applyFill="1" applyBorder="1"/>
    <xf numFmtId="2" fontId="0" fillId="3" borderId="3" xfId="0" applyNumberFormat="1" applyFill="1" applyBorder="1"/>
    <xf numFmtId="2" fontId="0" fillId="3" borderId="0" xfId="0" applyNumberFormat="1" applyFill="1" applyBorder="1"/>
    <xf numFmtId="0" fontId="5" fillId="3" borderId="5" xfId="0" applyFont="1" applyFill="1" applyBorder="1" applyAlignment="1">
      <alignment horizontal="left"/>
    </xf>
    <xf numFmtId="0" fontId="0" fillId="3" borderId="6" xfId="0" applyFont="1" applyFill="1" applyBorder="1" applyAlignment="1">
      <alignment horizontal="left" indent="1"/>
    </xf>
    <xf numFmtId="2" fontId="0" fillId="2" borderId="2" xfId="0" applyNumberFormat="1" applyFill="1" applyBorder="1"/>
    <xf numFmtId="1" fontId="0" fillId="2" borderId="3" xfId="0" applyNumberFormat="1" applyFill="1" applyBorder="1"/>
    <xf numFmtId="3" fontId="0" fillId="4" borderId="1" xfId="0" applyNumberFormat="1" applyFont="1" applyFill="1" applyBorder="1"/>
    <xf numFmtId="3" fontId="10" fillId="4" borderId="1" xfId="0" applyNumberFormat="1" applyFont="1" applyFill="1" applyBorder="1"/>
    <xf numFmtId="0" fontId="10" fillId="2" borderId="0" xfId="0" applyFont="1" applyFill="1" applyBorder="1" applyAlignment="1">
      <alignment horizontal="center"/>
    </xf>
    <xf numFmtId="3" fontId="0" fillId="2" borderId="1" xfId="0" applyNumberFormat="1" applyFont="1" applyFill="1" applyBorder="1"/>
    <xf numFmtId="0" fontId="10" fillId="4" borderId="0" xfId="0" applyFont="1" applyFill="1" applyBorder="1" applyAlignment="1">
      <alignment horizontal="center"/>
    </xf>
    <xf numFmtId="0" fontId="13" fillId="6" borderId="8" xfId="0" applyFont="1" applyFill="1" applyBorder="1" applyAlignment="1">
      <alignment horizontal="center"/>
    </xf>
    <xf numFmtId="0" fontId="13" fillId="6" borderId="9" xfId="0" applyFont="1" applyFill="1" applyBorder="1" applyAlignment="1">
      <alignment horizontal="center"/>
    </xf>
    <xf numFmtId="0" fontId="13" fillId="6" borderId="10" xfId="0" applyFont="1" applyFill="1" applyBorder="1" applyAlignment="1">
      <alignment horizontal="center"/>
    </xf>
    <xf numFmtId="0" fontId="14" fillId="6" borderId="11" xfId="0" applyFont="1" applyFill="1" applyBorder="1" applyAlignment="1">
      <alignment horizontal="center"/>
    </xf>
    <xf numFmtId="0" fontId="14" fillId="6" borderId="7" xfId="0" applyFont="1" applyFill="1" applyBorder="1" applyAlignment="1">
      <alignment horizontal="center"/>
    </xf>
    <xf numFmtId="0" fontId="14" fillId="6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5" fillId="7" borderId="0" xfId="0" applyFont="1" applyFill="1" applyBorder="1" applyAlignment="1">
      <alignment horizontal="left"/>
    </xf>
    <xf numFmtId="1" fontId="6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P85"/>
  <sheetViews>
    <sheetView tabSelected="1" workbookViewId="0">
      <selection activeCell="B6" sqref="B6:F6"/>
    </sheetView>
  </sheetViews>
  <sheetFormatPr baseColWidth="10" defaultColWidth="11.453125" defaultRowHeight="14.5" x14ac:dyDescent="0.35"/>
  <cols>
    <col min="1" max="1" width="42.81640625" style="2" customWidth="1"/>
    <col min="2" max="2" width="14.1796875" style="2" customWidth="1"/>
    <col min="3" max="7" width="13.7265625" style="2" customWidth="1"/>
    <col min="8" max="16384" width="11.453125" style="2"/>
  </cols>
  <sheetData>
    <row r="1" spans="1:6" ht="18.5" x14ac:dyDescent="0.45">
      <c r="A1" s="90"/>
      <c r="B1" s="91"/>
      <c r="C1" s="91"/>
      <c r="D1" s="91"/>
      <c r="E1" s="91"/>
      <c r="F1" s="92"/>
    </row>
    <row r="2" spans="1:6" s="9" customFormat="1" ht="16" thickBot="1" x14ac:dyDescent="0.4">
      <c r="A2" s="93"/>
      <c r="B2" s="94"/>
      <c r="C2" s="94"/>
      <c r="D2" s="94"/>
      <c r="E2" s="94"/>
      <c r="F2" s="95"/>
    </row>
    <row r="3" spans="1:6" ht="4.5" customHeight="1" x14ac:dyDescent="0.35">
      <c r="A3" s="8"/>
    </row>
    <row r="4" spans="1:6" x14ac:dyDescent="0.35">
      <c r="A4" s="14" t="s">
        <v>22</v>
      </c>
      <c r="B4" s="96" t="s">
        <v>60</v>
      </c>
      <c r="C4" s="96"/>
      <c r="D4" s="96"/>
      <c r="E4" s="96"/>
      <c r="F4" s="96"/>
    </row>
    <row r="5" spans="1:6" x14ac:dyDescent="0.35">
      <c r="A5" s="14" t="s">
        <v>55</v>
      </c>
      <c r="B5" s="98" t="s">
        <v>58</v>
      </c>
      <c r="C5" s="98"/>
      <c r="D5" s="98"/>
      <c r="E5" s="98"/>
      <c r="F5" s="98"/>
    </row>
    <row r="6" spans="1:6" x14ac:dyDescent="0.35">
      <c r="A6" s="14" t="s">
        <v>44</v>
      </c>
      <c r="B6" s="96" t="s">
        <v>59</v>
      </c>
      <c r="C6" s="96"/>
      <c r="D6" s="96"/>
      <c r="E6" s="96"/>
      <c r="F6" s="96"/>
    </row>
    <row r="7" spans="1:6" ht="3.65" customHeight="1" x14ac:dyDescent="0.35">
      <c r="A7" s="14"/>
      <c r="B7" s="22"/>
      <c r="C7" s="22"/>
      <c r="D7" s="22"/>
      <c r="E7" s="22"/>
      <c r="F7" s="22"/>
    </row>
    <row r="8" spans="1:6" ht="15" thickBot="1" x14ac:dyDescent="0.4">
      <c r="A8" s="43" t="s">
        <v>23</v>
      </c>
      <c r="B8" s="44"/>
      <c r="C8" s="44"/>
      <c r="D8" s="44"/>
      <c r="E8" s="44"/>
      <c r="F8" s="44"/>
    </row>
    <row r="9" spans="1:6" ht="4.5" customHeight="1" x14ac:dyDescent="0.35">
      <c r="A9" s="1"/>
    </row>
    <row r="10" spans="1:6" x14ac:dyDescent="0.35">
      <c r="B10" s="3">
        <v>2019</v>
      </c>
      <c r="C10" s="3">
        <v>2020</v>
      </c>
      <c r="D10" s="3">
        <v>2021</v>
      </c>
      <c r="E10" s="3">
        <v>2022</v>
      </c>
      <c r="F10" s="3">
        <v>2023</v>
      </c>
    </row>
    <row r="11" spans="1:6" ht="4.5" customHeight="1" x14ac:dyDescent="0.35">
      <c r="A11" s="1"/>
    </row>
    <row r="12" spans="1:6" x14ac:dyDescent="0.35">
      <c r="A12" s="45" t="s">
        <v>24</v>
      </c>
      <c r="B12" s="7">
        <v>0</v>
      </c>
      <c r="C12" s="7">
        <v>0</v>
      </c>
      <c r="D12" s="7">
        <v>0</v>
      </c>
      <c r="E12" s="7">
        <v>0</v>
      </c>
      <c r="F12" s="7">
        <v>0</v>
      </c>
    </row>
    <row r="13" spans="1:6" x14ac:dyDescent="0.35">
      <c r="A13" s="46" t="s">
        <v>39</v>
      </c>
      <c r="B13" s="40">
        <v>0</v>
      </c>
      <c r="C13" s="40">
        <v>0</v>
      </c>
      <c r="D13" s="40">
        <v>0</v>
      </c>
      <c r="E13" s="40">
        <v>0</v>
      </c>
      <c r="F13" s="40">
        <v>0</v>
      </c>
    </row>
    <row r="14" spans="1:6" x14ac:dyDescent="0.35">
      <c r="A14" s="47" t="s">
        <v>25</v>
      </c>
      <c r="B14" s="42" t="e">
        <f>B12/B13</f>
        <v>#DIV/0!</v>
      </c>
      <c r="C14" s="41" t="e">
        <f t="shared" ref="C14" si="0">C12/C13</f>
        <v>#DIV/0!</v>
      </c>
      <c r="D14" s="42" t="e">
        <f>D12/D13</f>
        <v>#DIV/0!</v>
      </c>
      <c r="E14" s="41" t="e">
        <f t="shared" ref="E14" si="1">E12/E13</f>
        <v>#DIV/0!</v>
      </c>
      <c r="F14" s="41" t="e">
        <f t="shared" ref="F14" si="2">F12/F13</f>
        <v>#DIV/0!</v>
      </c>
    </row>
    <row r="15" spans="1:6" ht="3" customHeight="1" x14ac:dyDescent="0.35">
      <c r="B15" s="21"/>
      <c r="C15" s="20"/>
      <c r="E15" s="4"/>
      <c r="F15" s="19"/>
    </row>
    <row r="16" spans="1:6" x14ac:dyDescent="0.35">
      <c r="A16" s="97" t="s">
        <v>26</v>
      </c>
      <c r="B16" s="97"/>
      <c r="C16" s="97"/>
      <c r="D16" s="97"/>
      <c r="E16" s="97"/>
      <c r="F16" s="97"/>
    </row>
    <row r="17" spans="1:6" x14ac:dyDescent="0.35">
      <c r="A17" s="53" t="s">
        <v>9</v>
      </c>
      <c r="B17" s="54"/>
      <c r="C17" s="55"/>
      <c r="D17" s="56"/>
      <c r="E17" s="56"/>
      <c r="F17" s="57"/>
    </row>
    <row r="18" spans="1:6" x14ac:dyDescent="0.35">
      <c r="A18" s="58" t="s">
        <v>10</v>
      </c>
      <c r="B18" s="23"/>
      <c r="C18" s="24"/>
      <c r="D18" s="13"/>
      <c r="E18" s="13"/>
      <c r="F18" s="59"/>
    </row>
    <row r="19" spans="1:6" x14ac:dyDescent="0.35">
      <c r="A19" s="58"/>
      <c r="B19" s="25" t="s">
        <v>11</v>
      </c>
      <c r="C19" s="25" t="s">
        <v>12</v>
      </c>
      <c r="D19" s="25" t="s">
        <v>13</v>
      </c>
      <c r="E19" s="67" t="s">
        <v>40</v>
      </c>
      <c r="F19" s="59"/>
    </row>
    <row r="20" spans="1:6" x14ac:dyDescent="0.35">
      <c r="A20" s="17" t="s">
        <v>14</v>
      </c>
      <c r="B20" s="26" t="s">
        <v>56</v>
      </c>
      <c r="C20" s="26" t="s">
        <v>56</v>
      </c>
      <c r="D20" s="26" t="s">
        <v>56</v>
      </c>
      <c r="E20" s="24" t="s">
        <v>41</v>
      </c>
      <c r="F20" s="59"/>
    </row>
    <row r="21" spans="1:6" x14ac:dyDescent="0.35">
      <c r="A21" s="17" t="s">
        <v>15</v>
      </c>
      <c r="B21" s="26" t="s">
        <v>57</v>
      </c>
      <c r="C21" s="26" t="s">
        <v>57</v>
      </c>
      <c r="D21" s="26" t="s">
        <v>57</v>
      </c>
      <c r="E21" s="24" t="s">
        <v>42</v>
      </c>
      <c r="F21" s="59"/>
    </row>
    <row r="22" spans="1:6" x14ac:dyDescent="0.35">
      <c r="A22" s="17" t="s">
        <v>16</v>
      </c>
      <c r="B22" s="26" t="s">
        <v>57</v>
      </c>
      <c r="C22" s="26" t="s">
        <v>57</v>
      </c>
      <c r="D22" s="26" t="s">
        <v>57</v>
      </c>
      <c r="E22" s="13"/>
      <c r="F22" s="59"/>
    </row>
    <row r="23" spans="1:6" s="4" customFormat="1" ht="3" customHeight="1" x14ac:dyDescent="0.35">
      <c r="A23" s="60"/>
      <c r="B23" s="61"/>
      <c r="C23" s="62"/>
      <c r="D23" s="63"/>
      <c r="E23" s="63"/>
      <c r="F23" s="64"/>
    </row>
    <row r="24" spans="1:6" ht="3" customHeight="1" x14ac:dyDescent="0.35">
      <c r="B24" s="21"/>
      <c r="C24" s="20"/>
      <c r="E24" s="4"/>
      <c r="F24" s="19"/>
    </row>
    <row r="25" spans="1:6" ht="15" thickBot="1" x14ac:dyDescent="0.4">
      <c r="A25" s="43" t="s">
        <v>8</v>
      </c>
      <c r="B25" s="44"/>
      <c r="C25" s="44"/>
      <c r="D25" s="44"/>
      <c r="E25" s="44"/>
      <c r="F25" s="44"/>
    </row>
    <row r="26" spans="1:6" ht="4.5" customHeight="1" x14ac:dyDescent="0.35">
      <c r="A26" s="1"/>
    </row>
    <row r="27" spans="1:6" x14ac:dyDescent="0.35">
      <c r="A27" s="14"/>
      <c r="B27" s="3">
        <f>B10</f>
        <v>2019</v>
      </c>
      <c r="C27" s="3">
        <f>C10</f>
        <v>2020</v>
      </c>
      <c r="D27" s="3">
        <f>D10</f>
        <v>2021</v>
      </c>
      <c r="E27" s="3">
        <f>E10</f>
        <v>2022</v>
      </c>
      <c r="F27" s="3">
        <f>F10</f>
        <v>2023</v>
      </c>
    </row>
    <row r="28" spans="1:6" x14ac:dyDescent="0.35">
      <c r="A28" s="15" t="s">
        <v>46</v>
      </c>
      <c r="B28" s="70">
        <f>SUM(B29:B30)</f>
        <v>11</v>
      </c>
      <c r="C28" s="70">
        <f>SUM(C29:C30)</f>
        <v>11</v>
      </c>
      <c r="D28" s="70">
        <v>13</v>
      </c>
      <c r="E28" s="70">
        <f>SUM(E29:E30)</f>
        <v>12</v>
      </c>
      <c r="F28" s="70">
        <f>SUM(F29:F30)</f>
        <v>12</v>
      </c>
    </row>
    <row r="29" spans="1:6" x14ac:dyDescent="0.35">
      <c r="A29" s="16" t="s">
        <v>21</v>
      </c>
      <c r="B29" s="5">
        <v>10</v>
      </c>
      <c r="C29" s="5">
        <v>10</v>
      </c>
      <c r="D29" s="5">
        <v>10</v>
      </c>
      <c r="E29" s="5">
        <v>11</v>
      </c>
      <c r="F29" s="5">
        <v>11</v>
      </c>
    </row>
    <row r="30" spans="1:6" x14ac:dyDescent="0.35">
      <c r="A30" s="16" t="s">
        <v>6</v>
      </c>
      <c r="B30" s="5">
        <v>1</v>
      </c>
      <c r="C30" s="5">
        <v>1</v>
      </c>
      <c r="D30" s="5">
        <v>3</v>
      </c>
      <c r="E30" s="5">
        <v>1</v>
      </c>
      <c r="F30" s="5">
        <v>1</v>
      </c>
    </row>
    <row r="31" spans="1:6" x14ac:dyDescent="0.35">
      <c r="A31" s="81" t="s">
        <v>47</v>
      </c>
      <c r="B31" s="83">
        <v>48.45</v>
      </c>
      <c r="C31" s="83">
        <v>48.5</v>
      </c>
      <c r="D31" s="83">
        <v>46.8</v>
      </c>
      <c r="E31" s="83">
        <v>46.4</v>
      </c>
      <c r="F31" s="78">
        <v>47.5</v>
      </c>
    </row>
    <row r="32" spans="1:6" x14ac:dyDescent="0.35">
      <c r="A32" s="81" t="s">
        <v>50</v>
      </c>
      <c r="B32" s="80"/>
      <c r="C32" s="80"/>
      <c r="D32" s="80"/>
      <c r="E32" s="80"/>
      <c r="F32" s="79"/>
    </row>
    <row r="33" spans="1:6" x14ac:dyDescent="0.35">
      <c r="A33" s="18" t="s">
        <v>51</v>
      </c>
      <c r="B33" s="80"/>
      <c r="C33" s="80"/>
      <c r="D33" s="80"/>
      <c r="E33" s="80"/>
      <c r="F33" s="84">
        <v>0</v>
      </c>
    </row>
    <row r="34" spans="1:6" x14ac:dyDescent="0.35">
      <c r="A34" s="18" t="s">
        <v>52</v>
      </c>
      <c r="B34" s="80"/>
      <c r="C34" s="80"/>
      <c r="D34" s="80"/>
      <c r="E34" s="80"/>
      <c r="F34" s="84">
        <v>4</v>
      </c>
    </row>
    <row r="35" spans="1:6" x14ac:dyDescent="0.35">
      <c r="A35" s="18" t="s">
        <v>53</v>
      </c>
      <c r="B35" s="80"/>
      <c r="C35" s="80"/>
      <c r="D35" s="80"/>
      <c r="E35" s="80"/>
      <c r="F35" s="84">
        <v>2</v>
      </c>
    </row>
    <row r="36" spans="1:6" x14ac:dyDescent="0.35">
      <c r="A36" s="82" t="s">
        <v>54</v>
      </c>
      <c r="B36" s="80"/>
      <c r="C36" s="80"/>
      <c r="D36" s="80"/>
      <c r="E36" s="80"/>
      <c r="F36" s="84">
        <v>6</v>
      </c>
    </row>
    <row r="37" spans="1:6" ht="6" customHeight="1" x14ac:dyDescent="0.35">
      <c r="B37" s="4"/>
      <c r="C37" s="4"/>
      <c r="D37" s="4"/>
      <c r="E37" s="4"/>
      <c r="F37" s="6"/>
    </row>
    <row r="38" spans="1:6" ht="15" thickBot="1" x14ac:dyDescent="0.4">
      <c r="A38" s="43" t="s">
        <v>7</v>
      </c>
      <c r="B38" s="44"/>
      <c r="C38" s="44"/>
      <c r="D38" s="44"/>
      <c r="E38" s="44"/>
      <c r="F38" s="44"/>
    </row>
    <row r="39" spans="1:6" ht="4.5" customHeight="1" x14ac:dyDescent="0.35">
      <c r="A39" s="1"/>
    </row>
    <row r="40" spans="1:6" x14ac:dyDescent="0.35">
      <c r="B40" s="3">
        <f>B27</f>
        <v>2019</v>
      </c>
      <c r="C40" s="3">
        <f>C27</f>
        <v>2020</v>
      </c>
      <c r="D40" s="3">
        <f>D27</f>
        <v>2021</v>
      </c>
      <c r="E40" s="3">
        <f>E27</f>
        <v>2022</v>
      </c>
      <c r="F40" s="3">
        <f>F27</f>
        <v>2023</v>
      </c>
    </row>
    <row r="41" spans="1:6" ht="5.25" customHeight="1" x14ac:dyDescent="0.35">
      <c r="A41" s="1"/>
    </row>
    <row r="42" spans="1:6" x14ac:dyDescent="0.35">
      <c r="A42" s="15" t="s">
        <v>0</v>
      </c>
      <c r="B42" s="7">
        <f>SUM(B43:B44)</f>
        <v>231425</v>
      </c>
      <c r="C42" s="7">
        <f>SUM(C43:C44)</f>
        <v>293686</v>
      </c>
      <c r="D42" s="7">
        <f>SUM(D43:D44)</f>
        <v>260707</v>
      </c>
      <c r="E42" s="7">
        <f>SUM(E43:E44)</f>
        <v>280549</v>
      </c>
      <c r="F42" s="7">
        <f>SUM(F43:F44)</f>
        <v>284686</v>
      </c>
    </row>
    <row r="43" spans="1:6" x14ac:dyDescent="0.35">
      <c r="A43" s="18" t="s">
        <v>43</v>
      </c>
      <c r="B43" s="7">
        <v>190876</v>
      </c>
      <c r="C43" s="7">
        <f>64101+183382+4299</f>
        <v>251782</v>
      </c>
      <c r="D43" s="7">
        <f>35609+180225+3446</f>
        <v>219280</v>
      </c>
      <c r="E43" s="7">
        <f>27983+200957+4729</f>
        <v>233669</v>
      </c>
      <c r="F43" s="7">
        <v>234643</v>
      </c>
    </row>
    <row r="44" spans="1:6" x14ac:dyDescent="0.35">
      <c r="A44" s="18" t="s">
        <v>5</v>
      </c>
      <c r="B44" s="7">
        <v>40549</v>
      </c>
      <c r="C44" s="7">
        <f>37398+4506</f>
        <v>41904</v>
      </c>
      <c r="D44" s="7">
        <v>41427</v>
      </c>
      <c r="E44" s="7">
        <f>46608+272</f>
        <v>46880</v>
      </c>
      <c r="F44" s="7">
        <v>50043</v>
      </c>
    </row>
    <row r="45" spans="1:6" x14ac:dyDescent="0.35">
      <c r="A45" s="77" t="s">
        <v>45</v>
      </c>
      <c r="B45" s="69">
        <f>B42/B28</f>
        <v>21038.636363636364</v>
      </c>
      <c r="C45" s="69">
        <f>C42/C28</f>
        <v>26698.727272727272</v>
      </c>
      <c r="D45" s="69">
        <f>D42/D28</f>
        <v>20054.384615384617</v>
      </c>
      <c r="E45" s="69">
        <f>E42/E28</f>
        <v>23379.083333333332</v>
      </c>
      <c r="F45" s="69">
        <f>F42/F28</f>
        <v>23723.833333333332</v>
      </c>
    </row>
    <row r="46" spans="1:6" x14ac:dyDescent="0.35">
      <c r="B46" s="4"/>
      <c r="C46" s="4"/>
      <c r="D46" s="4"/>
      <c r="E46" s="4"/>
      <c r="F46" s="4"/>
    </row>
    <row r="47" spans="1:6" ht="15" thickBot="1" x14ac:dyDescent="0.4">
      <c r="A47" s="43" t="s">
        <v>4</v>
      </c>
      <c r="B47" s="44"/>
      <c r="C47" s="44"/>
      <c r="D47" s="44"/>
      <c r="E47" s="44"/>
      <c r="F47" s="48"/>
    </row>
    <row r="48" spans="1:6" ht="6" customHeight="1" x14ac:dyDescent="0.35">
      <c r="A48" s="1"/>
      <c r="F48" s="12"/>
    </row>
    <row r="49" spans="1:41" x14ac:dyDescent="0.35">
      <c r="B49" s="3" t="s">
        <v>1</v>
      </c>
      <c r="C49" s="3" t="s">
        <v>2</v>
      </c>
      <c r="D49" s="3" t="s">
        <v>0</v>
      </c>
      <c r="E49" s="3" t="s">
        <v>3</v>
      </c>
      <c r="F49" s="12"/>
    </row>
    <row r="50" spans="1:41" ht="4.5" customHeight="1" x14ac:dyDescent="0.35">
      <c r="B50" s="10"/>
      <c r="C50" s="10"/>
      <c r="D50" s="10"/>
      <c r="E50" s="10"/>
      <c r="F50" s="12"/>
    </row>
    <row r="51" spans="1:41" x14ac:dyDescent="0.35">
      <c r="A51" s="68" t="s">
        <v>0</v>
      </c>
      <c r="B51" s="5">
        <v>2</v>
      </c>
      <c r="C51" s="5">
        <v>10</v>
      </c>
      <c r="D51" s="5">
        <f>B51+C51</f>
        <v>12</v>
      </c>
      <c r="E51" s="11">
        <f>C51/D51</f>
        <v>0.83333333333333337</v>
      </c>
      <c r="F51" s="12"/>
    </row>
    <row r="52" spans="1:41" ht="6" customHeight="1" x14ac:dyDescent="0.35">
      <c r="F52" s="12"/>
    </row>
    <row r="53" spans="1:41" x14ac:dyDescent="0.35">
      <c r="A53" s="30"/>
      <c r="B53" s="3">
        <f>B40</f>
        <v>2019</v>
      </c>
      <c r="C53" s="3">
        <f t="shared" ref="C53:F53" si="3">C40</f>
        <v>2020</v>
      </c>
      <c r="D53" s="3">
        <f t="shared" si="3"/>
        <v>2021</v>
      </c>
      <c r="E53" s="3">
        <f t="shared" si="3"/>
        <v>2022</v>
      </c>
      <c r="F53" s="3">
        <f t="shared" si="3"/>
        <v>2023</v>
      </c>
      <c r="K53" s="27"/>
      <c r="L53" s="27"/>
      <c r="M53" s="28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  <c r="AL53" s="29"/>
      <c r="AM53" s="29"/>
      <c r="AN53" s="29"/>
    </row>
    <row r="54" spans="1:41" ht="4.5" customHeight="1" x14ac:dyDescent="0.35">
      <c r="L54" s="27"/>
      <c r="M54" s="27"/>
      <c r="N54" s="28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I54" s="29"/>
      <c r="AJ54" s="29"/>
      <c r="AK54" s="29"/>
      <c r="AL54" s="29"/>
      <c r="AM54" s="29"/>
      <c r="AN54" s="29"/>
      <c r="AO54" s="29"/>
    </row>
    <row r="55" spans="1:41" ht="15" thickBot="1" x14ac:dyDescent="0.4">
      <c r="A55" s="31" t="s">
        <v>17</v>
      </c>
      <c r="B55" s="32"/>
      <c r="C55" s="32"/>
      <c r="D55" s="32"/>
      <c r="E55" s="32"/>
      <c r="F55" s="32"/>
      <c r="G55" s="52"/>
      <c r="L55" s="27"/>
      <c r="M55" s="27"/>
      <c r="N55" s="28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29"/>
      <c r="AJ55" s="29"/>
      <c r="AK55" s="29"/>
      <c r="AL55" s="29"/>
      <c r="AM55" s="29"/>
      <c r="AN55" s="29"/>
      <c r="AO55" s="29"/>
    </row>
    <row r="56" spans="1:41" x14ac:dyDescent="0.35">
      <c r="A56" s="1" t="s">
        <v>18</v>
      </c>
      <c r="C56" s="33"/>
      <c r="D56" s="33"/>
      <c r="E56" s="33"/>
      <c r="F56" s="33"/>
      <c r="G56" s="10"/>
      <c r="L56" s="27"/>
      <c r="M56" s="27"/>
      <c r="N56" s="28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29"/>
      <c r="AH56" s="29"/>
      <c r="AI56" s="29"/>
      <c r="AJ56" s="29"/>
      <c r="AK56" s="29"/>
      <c r="AL56" s="29"/>
      <c r="AM56" s="29"/>
      <c r="AN56" s="29"/>
      <c r="AO56" s="29"/>
    </row>
    <row r="57" spans="1:41" x14ac:dyDescent="0.35">
      <c r="A57" s="45" t="s">
        <v>27</v>
      </c>
      <c r="B57" s="88">
        <v>4</v>
      </c>
      <c r="C57" s="88">
        <v>5</v>
      </c>
      <c r="D57" s="86">
        <v>4</v>
      </c>
      <c r="E57" s="86">
        <v>9</v>
      </c>
      <c r="F57" s="86">
        <v>4</v>
      </c>
      <c r="K57" s="27"/>
      <c r="L57" s="27"/>
      <c r="M57" s="28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29"/>
      <c r="AH57" s="29"/>
      <c r="AI57" s="29"/>
      <c r="AJ57" s="29"/>
      <c r="AK57" s="29"/>
      <c r="AL57" s="29"/>
      <c r="AM57" s="29"/>
      <c r="AN57" s="29"/>
    </row>
    <row r="58" spans="1:41" x14ac:dyDescent="0.35">
      <c r="A58" s="49" t="s">
        <v>28</v>
      </c>
      <c r="B58" s="86">
        <v>2</v>
      </c>
      <c r="C58" s="86">
        <v>0</v>
      </c>
      <c r="D58" s="86">
        <v>1</v>
      </c>
      <c r="E58" s="86">
        <v>1</v>
      </c>
      <c r="F58" s="86">
        <v>1</v>
      </c>
      <c r="K58" s="27"/>
      <c r="L58" s="27"/>
      <c r="M58" s="28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  <c r="AI58" s="29"/>
      <c r="AJ58" s="29"/>
      <c r="AK58" s="29"/>
      <c r="AL58" s="29"/>
      <c r="AM58" s="29"/>
      <c r="AN58" s="29"/>
    </row>
    <row r="59" spans="1:41" x14ac:dyDescent="0.35">
      <c r="A59" s="1" t="s">
        <v>19</v>
      </c>
      <c r="B59" s="89"/>
      <c r="C59" s="89"/>
      <c r="D59" s="86"/>
      <c r="E59" s="86"/>
      <c r="F59" s="86"/>
      <c r="K59" s="27"/>
      <c r="L59" s="27"/>
      <c r="M59" s="28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  <c r="AL59" s="29"/>
      <c r="AM59" s="29"/>
      <c r="AN59" s="29"/>
    </row>
    <row r="60" spans="1:41" x14ac:dyDescent="0.35">
      <c r="A60" s="45" t="str">
        <f>A57</f>
        <v>En périodes de plein-traitement</v>
      </c>
      <c r="B60" s="85">
        <v>7</v>
      </c>
      <c r="C60" s="85">
        <v>6</v>
      </c>
      <c r="D60" s="86">
        <v>6</v>
      </c>
      <c r="E60" s="86">
        <v>12</v>
      </c>
      <c r="F60" s="86">
        <v>7</v>
      </c>
      <c r="K60" s="27"/>
      <c r="L60" s="27"/>
      <c r="M60" s="28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  <c r="AI60" s="29"/>
      <c r="AJ60" s="29"/>
      <c r="AK60" s="29"/>
      <c r="AL60" s="29"/>
      <c r="AM60" s="29"/>
      <c r="AN60" s="29"/>
    </row>
    <row r="61" spans="1:41" x14ac:dyDescent="0.35">
      <c r="A61" s="49" t="str">
        <f>A58</f>
        <v>En périodes de demi-traitement</v>
      </c>
      <c r="B61" s="86">
        <v>2</v>
      </c>
      <c r="C61" s="86">
        <v>0</v>
      </c>
      <c r="D61" s="86">
        <v>2</v>
      </c>
      <c r="E61" s="86">
        <v>1</v>
      </c>
      <c r="F61" s="86">
        <v>1</v>
      </c>
      <c r="K61" s="27"/>
      <c r="L61" s="27"/>
      <c r="M61" s="28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9"/>
      <c r="AJ61" s="29"/>
      <c r="AK61" s="29"/>
      <c r="AL61" s="29"/>
      <c r="AM61" s="29"/>
      <c r="AN61" s="29"/>
    </row>
    <row r="62" spans="1:41" x14ac:dyDescent="0.35">
      <c r="A62" s="1" t="s">
        <v>20</v>
      </c>
      <c r="B62" s="89"/>
      <c r="C62" s="89"/>
      <c r="D62" s="86"/>
      <c r="E62" s="86"/>
      <c r="F62" s="86"/>
      <c r="K62" s="27"/>
      <c r="L62" s="27"/>
      <c r="M62" s="28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  <c r="AJ62" s="29"/>
      <c r="AK62" s="29"/>
      <c r="AL62" s="29"/>
      <c r="AM62" s="29"/>
      <c r="AN62" s="29"/>
    </row>
    <row r="63" spans="1:41" x14ac:dyDescent="0.35">
      <c r="A63" s="45" t="str">
        <f>A57</f>
        <v>En périodes de plein-traitement</v>
      </c>
      <c r="B63" s="85">
        <f>5+90+23+14</f>
        <v>132</v>
      </c>
      <c r="C63" s="85">
        <f>19+16+3+20+30</f>
        <v>88</v>
      </c>
      <c r="D63" s="86">
        <f>88+3+5+90+3</f>
        <v>189</v>
      </c>
      <c r="E63" s="86">
        <v>128</v>
      </c>
      <c r="F63" s="86">
        <f>11+37+94+55</f>
        <v>197</v>
      </c>
      <c r="K63" s="27"/>
      <c r="L63" s="27"/>
      <c r="M63" s="28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  <c r="AK63" s="29"/>
      <c r="AL63" s="29"/>
      <c r="AM63" s="29"/>
      <c r="AN63" s="29"/>
    </row>
    <row r="64" spans="1:41" x14ac:dyDescent="0.35">
      <c r="A64" s="49" t="str">
        <f>A58</f>
        <v>En périodes de demi-traitement</v>
      </c>
      <c r="B64" s="86">
        <f>66+240</f>
        <v>306</v>
      </c>
      <c r="C64" s="86">
        <v>0</v>
      </c>
      <c r="D64" s="86">
        <f>36+9</f>
        <v>45</v>
      </c>
      <c r="E64" s="86">
        <v>300</v>
      </c>
      <c r="F64" s="86">
        <v>140</v>
      </c>
      <c r="K64" s="27"/>
      <c r="L64" s="27"/>
      <c r="M64" s="28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29"/>
      <c r="AJ64" s="29"/>
      <c r="AK64" s="29"/>
      <c r="AL64" s="29"/>
      <c r="AM64" s="29"/>
      <c r="AN64" s="29"/>
    </row>
    <row r="65" spans="1:42" ht="15" thickBot="1" x14ac:dyDescent="0.4">
      <c r="A65" s="31" t="s">
        <v>36</v>
      </c>
      <c r="B65" s="32"/>
      <c r="C65" s="32"/>
      <c r="D65" s="32"/>
      <c r="E65" s="32"/>
      <c r="F65" s="32"/>
      <c r="K65" s="27"/>
      <c r="L65" s="27"/>
      <c r="M65" s="28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  <c r="AI65" s="29"/>
      <c r="AJ65" s="29"/>
      <c r="AK65" s="29"/>
      <c r="AL65" s="29"/>
      <c r="AM65" s="29"/>
      <c r="AN65" s="29"/>
    </row>
    <row r="66" spans="1:42" x14ac:dyDescent="0.35">
      <c r="A66" s="1" t="s">
        <v>18</v>
      </c>
      <c r="C66" s="33"/>
      <c r="D66" s="33"/>
      <c r="E66" s="33"/>
      <c r="F66" s="33"/>
      <c r="G66" s="10"/>
      <c r="L66" s="27"/>
      <c r="M66" s="27"/>
      <c r="N66" s="28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  <c r="AI66" s="29"/>
      <c r="AJ66" s="29"/>
      <c r="AK66" s="29"/>
      <c r="AL66" s="29"/>
      <c r="AM66" s="29"/>
      <c r="AN66" s="29"/>
      <c r="AO66" s="29"/>
    </row>
    <row r="67" spans="1:42" x14ac:dyDescent="0.35">
      <c r="A67" s="45" t="s">
        <v>27</v>
      </c>
      <c r="B67" s="85">
        <v>0</v>
      </c>
      <c r="C67" s="85">
        <v>0</v>
      </c>
      <c r="D67" s="85">
        <v>0</v>
      </c>
      <c r="E67" s="85">
        <v>0</v>
      </c>
      <c r="F67" s="85">
        <v>0</v>
      </c>
      <c r="K67" s="27"/>
      <c r="L67" s="27"/>
      <c r="M67" s="28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9"/>
      <c r="AI67" s="29"/>
      <c r="AJ67" s="29"/>
      <c r="AK67" s="29"/>
      <c r="AL67" s="29"/>
      <c r="AM67" s="29"/>
      <c r="AN67" s="29"/>
    </row>
    <row r="68" spans="1:42" x14ac:dyDescent="0.35">
      <c r="A68" s="49" t="s">
        <v>28</v>
      </c>
      <c r="B68" s="86">
        <v>0</v>
      </c>
      <c r="C68" s="86">
        <v>0</v>
      </c>
      <c r="D68" s="86">
        <v>0</v>
      </c>
      <c r="E68" s="86">
        <v>0</v>
      </c>
      <c r="F68" s="86">
        <v>0</v>
      </c>
      <c r="K68" s="27"/>
      <c r="L68" s="27"/>
      <c r="M68" s="28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9"/>
      <c r="AI68" s="29"/>
      <c r="AJ68" s="29"/>
      <c r="AK68" s="29"/>
      <c r="AL68" s="29"/>
      <c r="AM68" s="29"/>
      <c r="AN68" s="29"/>
    </row>
    <row r="69" spans="1:42" x14ac:dyDescent="0.35">
      <c r="A69" s="1" t="s">
        <v>19</v>
      </c>
      <c r="B69" s="87"/>
      <c r="C69" s="87"/>
      <c r="D69" s="87"/>
      <c r="E69" s="87"/>
      <c r="F69" s="87"/>
      <c r="K69" s="27"/>
      <c r="L69" s="27"/>
      <c r="M69" s="28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9"/>
      <c r="AI69" s="29"/>
      <c r="AJ69" s="29"/>
      <c r="AK69" s="29"/>
      <c r="AL69" s="29"/>
      <c r="AM69" s="29"/>
      <c r="AN69" s="29"/>
    </row>
    <row r="70" spans="1:42" x14ac:dyDescent="0.35">
      <c r="A70" s="45" t="str">
        <f>A67</f>
        <v>En périodes de plein-traitement</v>
      </c>
      <c r="B70" s="85">
        <v>0</v>
      </c>
      <c r="C70" s="85">
        <v>0</v>
      </c>
      <c r="D70" s="85">
        <v>0</v>
      </c>
      <c r="E70" s="85">
        <v>0</v>
      </c>
      <c r="F70" s="85">
        <v>0</v>
      </c>
      <c r="K70" s="27"/>
      <c r="L70" s="27"/>
      <c r="M70" s="28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29"/>
      <c r="AH70" s="29"/>
      <c r="AI70" s="29"/>
      <c r="AJ70" s="29"/>
      <c r="AK70" s="29"/>
      <c r="AL70" s="29"/>
      <c r="AM70" s="29"/>
      <c r="AN70" s="29"/>
    </row>
    <row r="71" spans="1:42" x14ac:dyDescent="0.35">
      <c r="A71" s="49" t="str">
        <f>A68</f>
        <v>En périodes de demi-traitement</v>
      </c>
      <c r="B71" s="86">
        <v>0</v>
      </c>
      <c r="C71" s="86">
        <v>0</v>
      </c>
      <c r="D71" s="86">
        <v>0</v>
      </c>
      <c r="E71" s="86">
        <v>0</v>
      </c>
      <c r="F71" s="86">
        <v>0</v>
      </c>
      <c r="K71" s="27"/>
      <c r="L71" s="27"/>
      <c r="M71" s="28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  <c r="AI71" s="29"/>
      <c r="AJ71" s="29"/>
      <c r="AK71" s="29"/>
      <c r="AL71" s="29"/>
      <c r="AM71" s="29"/>
      <c r="AN71" s="29"/>
    </row>
    <row r="72" spans="1:42" x14ac:dyDescent="0.35">
      <c r="A72" s="1" t="s">
        <v>20</v>
      </c>
      <c r="B72" s="87"/>
      <c r="C72" s="87"/>
      <c r="D72" s="87"/>
      <c r="E72" s="87"/>
      <c r="F72" s="87"/>
      <c r="K72" s="27"/>
      <c r="L72" s="27"/>
      <c r="M72" s="28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  <c r="AI72" s="29"/>
      <c r="AJ72" s="29"/>
      <c r="AK72" s="29"/>
      <c r="AL72" s="29"/>
      <c r="AM72" s="29"/>
      <c r="AN72" s="29"/>
    </row>
    <row r="73" spans="1:42" x14ac:dyDescent="0.35">
      <c r="A73" s="45" t="str">
        <f>A67</f>
        <v>En périodes de plein-traitement</v>
      </c>
      <c r="B73" s="85">
        <v>0</v>
      </c>
      <c r="C73" s="85">
        <v>0</v>
      </c>
      <c r="D73" s="85">
        <v>0</v>
      </c>
      <c r="E73" s="85">
        <v>0</v>
      </c>
      <c r="F73" s="85">
        <v>0</v>
      </c>
      <c r="K73" s="27"/>
      <c r="L73" s="27"/>
      <c r="M73" s="28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  <c r="AI73" s="29"/>
      <c r="AJ73" s="29"/>
      <c r="AK73" s="29"/>
      <c r="AL73" s="29"/>
      <c r="AM73" s="29"/>
      <c r="AN73" s="29"/>
    </row>
    <row r="74" spans="1:42" x14ac:dyDescent="0.35">
      <c r="A74" s="49" t="str">
        <f>A68</f>
        <v>En périodes de demi-traitement</v>
      </c>
      <c r="B74" s="86">
        <v>0</v>
      </c>
      <c r="C74" s="86">
        <v>0</v>
      </c>
      <c r="D74" s="86">
        <v>0</v>
      </c>
      <c r="E74" s="86">
        <v>0</v>
      </c>
      <c r="F74" s="86">
        <v>0</v>
      </c>
      <c r="K74" s="27"/>
      <c r="L74" s="27"/>
      <c r="M74" s="28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29"/>
      <c r="AH74" s="29"/>
      <c r="AI74" s="29"/>
      <c r="AJ74" s="29"/>
      <c r="AK74" s="29"/>
      <c r="AL74" s="29"/>
      <c r="AM74" s="29"/>
      <c r="AN74" s="29"/>
    </row>
    <row r="75" spans="1:42" ht="15" thickBot="1" x14ac:dyDescent="0.4">
      <c r="A75" s="50" t="s">
        <v>49</v>
      </c>
      <c r="B75" s="32"/>
      <c r="C75" s="32"/>
      <c r="D75" s="32"/>
      <c r="E75" s="32"/>
      <c r="F75" s="51"/>
      <c r="G75" s="52"/>
      <c r="H75" s="52"/>
      <c r="M75" s="27"/>
      <c r="N75" s="27"/>
      <c r="O75" s="28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29"/>
      <c r="AH75" s="29"/>
      <c r="AI75" s="29"/>
      <c r="AJ75" s="29"/>
      <c r="AK75" s="29"/>
      <c r="AL75" s="29"/>
      <c r="AM75" s="29"/>
      <c r="AN75" s="29"/>
      <c r="AO75" s="29"/>
      <c r="AP75" s="29"/>
    </row>
    <row r="76" spans="1:42" x14ac:dyDescent="0.35">
      <c r="A76" s="45" t="s">
        <v>29</v>
      </c>
      <c r="B76" s="36">
        <v>0</v>
      </c>
      <c r="C76" s="36">
        <v>0</v>
      </c>
      <c r="D76" s="36">
        <v>0</v>
      </c>
      <c r="E76" s="36">
        <v>0</v>
      </c>
      <c r="F76" s="36">
        <v>0</v>
      </c>
      <c r="G76" s="4"/>
      <c r="H76" s="4"/>
      <c r="K76" s="27"/>
      <c r="L76" s="27"/>
      <c r="M76" s="28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9"/>
      <c r="AI76" s="29"/>
      <c r="AJ76" s="29"/>
      <c r="AK76" s="29"/>
      <c r="AL76" s="29"/>
      <c r="AM76" s="29"/>
      <c r="AN76" s="29"/>
    </row>
    <row r="77" spans="1:42" x14ac:dyDescent="0.35">
      <c r="A77" s="35" t="s">
        <v>30</v>
      </c>
      <c r="B77" s="34">
        <v>0</v>
      </c>
      <c r="C77" s="34">
        <v>0</v>
      </c>
      <c r="D77" s="34">
        <v>0</v>
      </c>
      <c r="E77" s="34">
        <v>0</v>
      </c>
      <c r="F77" s="34">
        <v>0</v>
      </c>
      <c r="K77" s="27"/>
      <c r="L77" s="27"/>
      <c r="M77" s="28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9"/>
      <c r="AI77" s="29"/>
      <c r="AJ77" s="29"/>
      <c r="AK77" s="29"/>
      <c r="AL77" s="29"/>
      <c r="AM77" s="29"/>
      <c r="AN77" s="29"/>
    </row>
    <row r="78" spans="1:42" x14ac:dyDescent="0.35">
      <c r="A78" s="37" t="s">
        <v>38</v>
      </c>
      <c r="B78" s="34">
        <v>0</v>
      </c>
      <c r="C78" s="34">
        <v>0</v>
      </c>
      <c r="D78" s="34">
        <v>0</v>
      </c>
      <c r="E78" s="34">
        <v>0</v>
      </c>
      <c r="F78" s="34">
        <v>0</v>
      </c>
      <c r="K78" s="27"/>
      <c r="L78" s="27"/>
      <c r="M78" s="28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29"/>
      <c r="AI78" s="29"/>
      <c r="AJ78" s="29"/>
      <c r="AK78" s="29"/>
      <c r="AL78" s="29"/>
      <c r="AM78" s="29"/>
      <c r="AN78" s="29"/>
    </row>
    <row r="79" spans="1:42" ht="15" thickBot="1" x14ac:dyDescent="0.4">
      <c r="A79" s="50" t="s">
        <v>33</v>
      </c>
      <c r="B79" s="32"/>
      <c r="C79" s="32"/>
      <c r="D79" s="32"/>
      <c r="E79" s="32"/>
      <c r="F79" s="32"/>
      <c r="K79" s="27"/>
      <c r="L79" s="27"/>
      <c r="M79" s="28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9"/>
      <c r="AI79" s="29"/>
      <c r="AJ79" s="29"/>
      <c r="AK79" s="29"/>
      <c r="AL79" s="29"/>
      <c r="AM79" s="29"/>
      <c r="AN79" s="29"/>
    </row>
    <row r="80" spans="1:42" x14ac:dyDescent="0.35">
      <c r="A80" s="65" t="s">
        <v>31</v>
      </c>
      <c r="B80" s="38">
        <v>0</v>
      </c>
      <c r="C80" s="38">
        <v>0</v>
      </c>
      <c r="D80" s="38">
        <v>0</v>
      </c>
      <c r="E80" s="38">
        <v>0</v>
      </c>
      <c r="F80" s="38">
        <v>0</v>
      </c>
      <c r="K80" s="27"/>
      <c r="L80" s="27"/>
      <c r="M80" s="28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29"/>
      <c r="AI80" s="29"/>
      <c r="AJ80" s="29"/>
      <c r="AK80" s="29"/>
      <c r="AL80" s="29"/>
      <c r="AM80" s="29"/>
      <c r="AN80" s="29"/>
    </row>
    <row r="81" spans="1:40" s="73" customFormat="1" x14ac:dyDescent="0.35">
      <c r="A81" s="71" t="s">
        <v>48</v>
      </c>
      <c r="B81" s="72">
        <f>B80/B29</f>
        <v>0</v>
      </c>
      <c r="C81" s="72">
        <f>C80/C29</f>
        <v>0</v>
      </c>
      <c r="D81" s="72">
        <f>D80/D29</f>
        <v>0</v>
      </c>
      <c r="E81" s="72">
        <f>E80/E29</f>
        <v>0</v>
      </c>
      <c r="F81" s="72">
        <f>F80/F29</f>
        <v>0</v>
      </c>
      <c r="K81" s="74"/>
      <c r="L81" s="74"/>
      <c r="M81" s="75"/>
      <c r="N81" s="76"/>
      <c r="O81" s="76"/>
      <c r="P81" s="76"/>
      <c r="Q81" s="76"/>
      <c r="R81" s="76"/>
      <c r="S81" s="76"/>
      <c r="T81" s="76"/>
      <c r="U81" s="76"/>
      <c r="V81" s="76"/>
      <c r="W81" s="76"/>
      <c r="X81" s="76"/>
      <c r="Y81" s="76"/>
      <c r="Z81" s="76"/>
      <c r="AA81" s="76"/>
      <c r="AB81" s="76"/>
      <c r="AC81" s="76"/>
      <c r="AD81" s="76"/>
      <c r="AE81" s="76"/>
      <c r="AF81" s="76"/>
      <c r="AG81" s="76"/>
      <c r="AH81" s="76"/>
      <c r="AI81" s="76"/>
      <c r="AJ81" s="76"/>
      <c r="AK81" s="76"/>
      <c r="AL81" s="76"/>
      <c r="AM81" s="76"/>
      <c r="AN81" s="76"/>
    </row>
    <row r="82" spans="1:40" x14ac:dyDescent="0.35">
      <c r="A82" s="66" t="s">
        <v>32</v>
      </c>
      <c r="B82" s="39">
        <v>0</v>
      </c>
      <c r="C82" s="38">
        <v>0</v>
      </c>
      <c r="D82" s="38">
        <v>0</v>
      </c>
      <c r="E82" s="38">
        <v>0</v>
      </c>
      <c r="F82" s="38">
        <v>0</v>
      </c>
      <c r="K82" s="27"/>
      <c r="L82" s="27"/>
      <c r="M82" s="28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9"/>
      <c r="AI82" s="29"/>
      <c r="AJ82" s="29"/>
      <c r="AK82" s="29"/>
      <c r="AL82" s="29"/>
      <c r="AM82" s="29"/>
      <c r="AN82" s="29"/>
    </row>
    <row r="83" spans="1:40" ht="15" thickBot="1" x14ac:dyDescent="0.4">
      <c r="A83" s="50" t="s">
        <v>37</v>
      </c>
      <c r="B83" s="32"/>
      <c r="C83" s="32"/>
      <c r="D83" s="32"/>
      <c r="E83" s="32"/>
      <c r="F83" s="32"/>
      <c r="K83" s="27"/>
      <c r="L83" s="27"/>
      <c r="M83" s="28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  <c r="AI83" s="29"/>
      <c r="AJ83" s="29"/>
      <c r="AK83" s="29"/>
      <c r="AL83" s="29"/>
      <c r="AM83" s="29"/>
      <c r="AN83" s="29"/>
    </row>
    <row r="84" spans="1:40" x14ac:dyDescent="0.35">
      <c r="A84" s="65" t="s">
        <v>34</v>
      </c>
      <c r="B84" s="38">
        <v>1</v>
      </c>
      <c r="C84" s="38">
        <v>0</v>
      </c>
      <c r="D84" s="38">
        <v>0</v>
      </c>
      <c r="E84" s="38">
        <v>0</v>
      </c>
      <c r="F84" s="38">
        <v>0</v>
      </c>
      <c r="K84" s="27"/>
      <c r="L84" s="27"/>
      <c r="M84" s="28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29"/>
      <c r="AI84" s="29"/>
      <c r="AJ84" s="29"/>
      <c r="AK84" s="29"/>
      <c r="AL84" s="29"/>
      <c r="AM84" s="29"/>
      <c r="AN84" s="29"/>
    </row>
    <row r="85" spans="1:40" x14ac:dyDescent="0.35">
      <c r="A85" s="66" t="s">
        <v>35</v>
      </c>
      <c r="B85" s="39">
        <v>0</v>
      </c>
      <c r="C85" s="39">
        <v>0</v>
      </c>
      <c r="D85" s="39">
        <v>0</v>
      </c>
      <c r="E85" s="39">
        <v>0</v>
      </c>
      <c r="F85" s="39">
        <v>0</v>
      </c>
      <c r="K85" s="27"/>
      <c r="L85" s="27"/>
      <c r="M85" s="28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29"/>
      <c r="AH85" s="29"/>
      <c r="AI85" s="29"/>
      <c r="AJ85" s="29"/>
      <c r="AK85" s="29"/>
      <c r="AL85" s="29"/>
      <c r="AM85" s="29"/>
      <c r="AN85" s="29"/>
    </row>
  </sheetData>
  <mergeCells count="6">
    <mergeCell ref="A1:F1"/>
    <mergeCell ref="A2:F2"/>
    <mergeCell ref="B4:F4"/>
    <mergeCell ref="A16:F16"/>
    <mergeCell ref="B6:F6"/>
    <mergeCell ref="B5:F5"/>
  </mergeCells>
  <phoneticPr fontId="4" type="noConversion"/>
  <printOptions horizontalCentered="1"/>
  <pageMargins left="0.25" right="0.25" top="0.75" bottom="0.75" header="0.3" footer="0.3"/>
  <pageSetup paperSize="9" scale="64" orientation="portrait" r:id="rId1"/>
  <ignoredErrors>
    <ignoredError sqref="B28" formulaRange="1"/>
  </ignoredErrors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DF247BACA61604DBE8EB13BFA358736" ma:contentTypeVersion="4" ma:contentTypeDescription="Crée un document." ma:contentTypeScope="" ma:versionID="d4e636ccff3d7f2ac29508ab0270598e">
  <xsd:schema xmlns:xsd="http://www.w3.org/2001/XMLSchema" xmlns:xs="http://www.w3.org/2001/XMLSchema" xmlns:p="http://schemas.microsoft.com/office/2006/metadata/properties" xmlns:ns2="c4c5b3bf-d6d0-4ea0-81e7-f103f321c7c9" targetNamespace="http://schemas.microsoft.com/office/2006/metadata/properties" ma:root="true" ma:fieldsID="45133c08602628afc2a5b5ebc805c5c6" ns2:_="">
    <xsd:import namespace="c4c5b3bf-d6d0-4ea0-81e7-f103f321c7c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4c5b3bf-d6d0-4ea0-81e7-f103f321c7c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5838321-5E15-413F-8303-78A01820D2BD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9E9B93AF-93B7-4E30-AD67-E5B6E502334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EFCF166-40A5-4C61-A4B1-5C81CEB2C7F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4c5b3bf-d6d0-4ea0-81e7-f103f321c7c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01_DONNEES STAT</vt:lpstr>
      <vt:lpstr>'01_DONNEES STAT'!Impression_des_titres</vt:lpstr>
      <vt:lpstr>'01_DONNEES STAT'!Zone_d_impression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Demornac</dc:creator>
  <cp:lastModifiedBy>DECHAUD Maxime</cp:lastModifiedBy>
  <cp:lastPrinted>2024-04-29T10:06:42Z</cp:lastPrinted>
  <dcterms:created xsi:type="dcterms:W3CDTF">2012-03-15T20:15:51Z</dcterms:created>
  <dcterms:modified xsi:type="dcterms:W3CDTF">2024-07-16T19:29:53Z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0x0101008DF247BACA61604DBE8EB13BFA358736</vt:lpwstr>
  </property>
</Properties>
</file>