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https://relyens-my.sharepoint.com/personal/maxime_dechaud_relyens_eu/Documents/Documents/"/>
    </mc:Choice>
  </mc:AlternateContent>
  <xr:revisionPtr revIDLastSave="0" documentId="8_{90CAC816-F0FC-40DA-AF96-EECE7D9302DE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01_DONNEES STAT" sheetId="1" r:id="rId1"/>
  </sheets>
  <definedNames>
    <definedName name="_xlnm.Print_Titles" localSheetId="0">'01_DONNEES STAT'!$1:$3</definedName>
    <definedName name="Print_Titles_0" localSheetId="0">'01_DONNEES STAT'!$1:$3</definedName>
    <definedName name="Print_Titles_0_0" localSheetId="0">'01_DONNEES STAT'!$1:$3</definedName>
    <definedName name="_xlnm.Print_Area" localSheetId="0">'01_DONNEES STAT'!$A$1:$F$85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4" i="1" l="1"/>
  <c r="B81" i="1" l="1"/>
  <c r="F14" i="1" l="1"/>
  <c r="E14" i="1"/>
  <c r="D14" i="1"/>
  <c r="C14" i="1"/>
  <c r="B51" i="1" l="1"/>
  <c r="F35" i="1" l="1"/>
  <c r="F34" i="1"/>
  <c r="E42" i="1" l="1"/>
  <c r="D42" i="1"/>
  <c r="B42" i="1"/>
  <c r="F81" i="1" l="1"/>
  <c r="E81" i="1"/>
  <c r="D81" i="1"/>
  <c r="C81" i="1"/>
  <c r="A74" i="1"/>
  <c r="A73" i="1"/>
  <c r="A71" i="1"/>
  <c r="A70" i="1"/>
  <c r="A64" i="1"/>
  <c r="A63" i="1"/>
  <c r="A61" i="1"/>
  <c r="A60" i="1"/>
  <c r="C53" i="1"/>
  <c r="D51" i="1"/>
  <c r="E51" i="1" s="1"/>
  <c r="C45" i="1"/>
  <c r="B45" i="1"/>
  <c r="F42" i="1"/>
  <c r="F45" i="1" s="1"/>
  <c r="E45" i="1"/>
  <c r="D45" i="1"/>
  <c r="C42" i="1"/>
  <c r="E40" i="1"/>
  <c r="E53" i="1" s="1"/>
  <c r="D40" i="1"/>
  <c r="D53" i="1" s="1"/>
  <c r="C40" i="1"/>
  <c r="B40" i="1"/>
  <c r="B53" i="1" s="1"/>
  <c r="F27" i="1"/>
  <c r="F40" i="1" s="1"/>
  <c r="F53" i="1" s="1"/>
  <c r="E27" i="1"/>
  <c r="D27" i="1"/>
  <c r="C27" i="1"/>
  <c r="B27" i="1"/>
</calcChain>
</file>

<file path=xl/sharedStrings.xml><?xml version="1.0" encoding="utf-8"?>
<sst xmlns="http://schemas.openxmlformats.org/spreadsheetml/2006/main" count="77" uniqueCount="63">
  <si>
    <t>DENOMINATION DE L'EMPLOYEUR :</t>
  </si>
  <si>
    <t>N° SIRET DE L'EMPLOYEUR</t>
  </si>
  <si>
    <t>CODE POSTAL DE L'EMPOYEUR</t>
  </si>
  <si>
    <t>PARTICIPATION DE L'EMPLOYEUR</t>
  </si>
  <si>
    <t>Prévoyance : budget annuel</t>
  </si>
  <si>
    <t>Prévoyance : agents bénéficiaires de la participation</t>
  </si>
  <si>
    <t>Prévoyance : montant moyen par agent</t>
  </si>
  <si>
    <t>SORT DU REGIME INDEMNITAIRE</t>
  </si>
  <si>
    <t>Pour chaque type de congés, vous indiquerez, selon la délibération prise, si les catégories de primes suivantes sont soient</t>
  </si>
  <si>
    <t>maintenues en cas de passage à demi traitement et en proportion à ce traitement, soient suspendues</t>
  </si>
  <si>
    <t>RIFSEEP - IFSE</t>
  </si>
  <si>
    <t>RIFSEEP - CIA</t>
  </si>
  <si>
    <t>AUTRES PRIMES</t>
  </si>
  <si>
    <t>Code :</t>
  </si>
  <si>
    <t>CMO - maladie ordinaire :</t>
  </si>
  <si>
    <t>S</t>
  </si>
  <si>
    <r>
      <rPr>
        <b/>
        <sz val="11"/>
        <color rgb="FFFF0000"/>
        <rFont val="Calibri"/>
        <family val="2"/>
        <charset val="1"/>
      </rPr>
      <t>M</t>
    </r>
    <r>
      <rPr>
        <sz val="11"/>
        <color rgb="FF000000"/>
        <rFont val="Calibri"/>
        <family val="2"/>
        <charset val="1"/>
      </rPr>
      <t xml:space="preserve"> : primes maintenues</t>
    </r>
  </si>
  <si>
    <t>CLM - CLD : longue maladie et longue durée :</t>
  </si>
  <si>
    <r>
      <rPr>
        <b/>
        <sz val="11"/>
        <color rgb="FFFF0000"/>
        <rFont val="Calibri"/>
        <family val="2"/>
        <charset val="1"/>
      </rPr>
      <t>S</t>
    </r>
    <r>
      <rPr>
        <sz val="11"/>
        <color rgb="FF000000"/>
        <rFont val="Calibri"/>
        <family val="2"/>
        <charset val="1"/>
      </rPr>
      <t xml:space="preserve"> : primes suspendues</t>
    </r>
  </si>
  <si>
    <t>CGM - grave maladie :</t>
  </si>
  <si>
    <t>EFFECTIF</t>
  </si>
  <si>
    <t>Effectif Total</t>
  </si>
  <si>
    <t>Titulaires &amp; stagiaires</t>
  </si>
  <si>
    <t>Non titulaires</t>
  </si>
  <si>
    <t>Age moyen</t>
  </si>
  <si>
    <t>Effectif par tranche d'âge :</t>
  </si>
  <si>
    <t>&lt; 30 ans</t>
  </si>
  <si>
    <t>&gt; 30 ans et &lt; 40 ans</t>
  </si>
  <si>
    <t>&gt; 40 ans et &lt; 50 ans</t>
  </si>
  <si>
    <t>&gt; 50 ans</t>
  </si>
  <si>
    <t>MASSE SALARIALE</t>
  </si>
  <si>
    <t>Total</t>
  </si>
  <si>
    <t>Régime indiciaire + NBI</t>
  </si>
  <si>
    <t>Régime indemnitaire</t>
  </si>
  <si>
    <t xml:space="preserve">Salaire moyen annuel </t>
  </si>
  <si>
    <t>REPARTITION PAR SEXE</t>
  </si>
  <si>
    <t>Homme</t>
  </si>
  <si>
    <t>Femmes</t>
  </si>
  <si>
    <t>% Femmes</t>
  </si>
  <si>
    <t>CONGES DE MALADIE ORDINAIRE (CMO)</t>
  </si>
  <si>
    <t>Nombre d'agents en arrêt de travail</t>
  </si>
  <si>
    <t>En périodes de plein-traitement</t>
  </si>
  <si>
    <t>En périodes de demi-traitement</t>
  </si>
  <si>
    <t>Nombre d'arrêts de travail</t>
  </si>
  <si>
    <t>Nombre de journées d'arrêts de travail</t>
  </si>
  <si>
    <t>CONGES DE LONGUES MALADIES : longues maladies, longues durées, graves maladies</t>
  </si>
  <si>
    <t>MISE EN DISPONIBILITE POUR RAISON DE SANTE et MAINTIEN DES DROITS EN ATTENTE DE DECISION DU CONSEIL MEDICAL</t>
  </si>
  <si>
    <t>Nombre d'agents en arrêt</t>
  </si>
  <si>
    <t>Nombre d'arrêts</t>
  </si>
  <si>
    <t>Nombre de jours d'arrêt</t>
  </si>
  <si>
    <t>INVALIDITE</t>
  </si>
  <si>
    <t>Nombre d'agents CNRACL en invalidité</t>
  </si>
  <si>
    <t>Taux de fréquence :</t>
  </si>
  <si>
    <t>Nombre d'agent IRCANTEC en invalidité</t>
  </si>
  <si>
    <t>DECES</t>
  </si>
  <si>
    <t>Nombre d'agents CNRACL décédés</t>
  </si>
  <si>
    <t>Nombre d'agent IRCANTEC décédés</t>
  </si>
  <si>
    <t>M/S</t>
  </si>
  <si>
    <t>PFA abattement en fonction du nombre de jours et fréquence d'arrêt</t>
  </si>
  <si>
    <t xml:space="preserve"> </t>
  </si>
  <si>
    <t>EMPLOYEUR B</t>
  </si>
  <si>
    <t>ABCDEFG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</si>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</sst>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&quot; €&quot;"/>
    <numFmt numFmtId="165" formatCode="0.0%"/>
  </numFmts>
  <fonts count="12" x14ac:knownFonts="1">
    <font>
      <sz val="11"/>
      <color rgb="FF000000"/>
      <name val="Calibri"/>
      <family val="2"/>
      <charset val="1"/>
    </font>
    <font>
      <b/>
      <sz val="14"/>
      <color rgb="FFFFFFFF"/>
      <name val="Calibri"/>
      <family val="2"/>
      <charset val="1"/>
    </font>
    <font>
      <b/>
      <sz val="12"/>
      <color rgb="FFFFFFFF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u/>
      <sz val="11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sz val="11"/>
      <color rgb="FFFFFFFF"/>
      <name val="Calibri"/>
      <family val="2"/>
      <charset val="1"/>
    </font>
    <font>
      <i/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EEECE1"/>
      </patternFill>
    </fill>
    <fill>
      <patternFill patternType="solid">
        <fgColor rgb="FF1F497D"/>
        <bgColor rgb="FF003366"/>
      </patternFill>
    </fill>
    <fill>
      <patternFill patternType="solid">
        <fgColor rgb="FFFDEADA"/>
        <bgColor rgb="FFEEECE1"/>
      </patternFill>
    </fill>
    <fill>
      <patternFill patternType="solid">
        <fgColor rgb="FFEEECE1"/>
        <bgColor rgb="FFFDEADA"/>
      </patternFill>
    </fill>
    <fill>
      <patternFill patternType="solid">
        <fgColor rgb="FFDCE6F2"/>
        <bgColor rgb="FFEEECE1"/>
      </patternFill>
    </fill>
    <fill>
      <patternFill patternType="solid">
        <fgColor rgb="FFFFFF00"/>
        <bgColor rgb="FFEEECE1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6" fillId="2" borderId="3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4" borderId="4" xfId="0" applyFont="1" applyFill="1" applyBorder="1"/>
    <xf numFmtId="0" fontId="0" fillId="4" borderId="4" xfId="0" applyFill="1" applyBorder="1"/>
    <xf numFmtId="0" fontId="5" fillId="2" borderId="3" xfId="0" applyFont="1" applyFill="1" applyBorder="1" applyAlignment="1">
      <alignment horizontal="center"/>
    </xf>
    <xf numFmtId="0" fontId="0" fillId="5" borderId="5" xfId="0" applyFont="1" applyFill="1" applyBorder="1"/>
    <xf numFmtId="164" fontId="0" fillId="2" borderId="6" xfId="0" applyNumberFormat="1" applyFill="1" applyBorder="1"/>
    <xf numFmtId="0" fontId="0" fillId="5" borderId="7" xfId="0" applyFont="1" applyFill="1" applyBorder="1" applyAlignment="1">
      <alignment horizontal="left"/>
    </xf>
    <xf numFmtId="3" fontId="0" fillId="2" borderId="6" xfId="0" applyNumberFormat="1" applyFill="1" applyBorder="1"/>
    <xf numFmtId="0" fontId="0" fillId="5" borderId="8" xfId="0" applyFont="1" applyFill="1" applyBorder="1" applyAlignment="1">
      <alignment horizontal="left"/>
    </xf>
    <xf numFmtId="2" fontId="0" fillId="6" borderId="9" xfId="0" applyNumberFormat="1" applyFill="1" applyBorder="1"/>
    <xf numFmtId="164" fontId="0" fillId="6" borderId="9" xfId="0" applyNumberFormat="1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Border="1"/>
    <xf numFmtId="3" fontId="0" fillId="2" borderId="0" xfId="0" applyNumberFormat="1" applyFill="1" applyBorder="1"/>
    <xf numFmtId="0" fontId="5" fillId="5" borderId="10" xfId="0" applyFont="1" applyFill="1" applyBorder="1"/>
    <xf numFmtId="0" fontId="0" fillId="5" borderId="11" xfId="0" applyFill="1" applyBorder="1" applyAlignment="1">
      <alignment horizontal="center"/>
    </xf>
    <xf numFmtId="0" fontId="0" fillId="5" borderId="11" xfId="0" applyFill="1" applyBorder="1" applyAlignment="1">
      <alignment horizontal="left"/>
    </xf>
    <xf numFmtId="0" fontId="0" fillId="5" borderId="11" xfId="0" applyFill="1" applyBorder="1"/>
    <xf numFmtId="3" fontId="0" fillId="5" borderId="12" xfId="0" applyNumberFormat="1" applyFill="1" applyBorder="1"/>
    <xf numFmtId="0" fontId="5" fillId="5" borderId="13" xfId="0" applyFont="1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3" fontId="0" fillId="5" borderId="14" xfId="0" applyNumberFormat="1" applyFill="1" applyBorder="1"/>
    <xf numFmtId="0" fontId="5" fillId="5" borderId="3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 indent="1"/>
    </xf>
    <xf numFmtId="0" fontId="6" fillId="5" borderId="0" xfId="0" applyFont="1" applyFill="1" applyBorder="1" applyAlignment="1">
      <alignment horizontal="left"/>
    </xf>
    <xf numFmtId="0" fontId="0" fillId="5" borderId="15" xfId="0" applyFill="1" applyBorder="1" applyAlignment="1">
      <alignment horizontal="left" indent="1"/>
    </xf>
    <xf numFmtId="0" fontId="0" fillId="5" borderId="16" xfId="0" applyFill="1" applyBorder="1" applyAlignment="1">
      <alignment horizontal="center"/>
    </xf>
    <xf numFmtId="0" fontId="0" fillId="5" borderId="16" xfId="0" applyFill="1" applyBorder="1" applyAlignment="1">
      <alignment horizontal="left"/>
    </xf>
    <xf numFmtId="0" fontId="0" fillId="5" borderId="16" xfId="0" applyFill="1" applyBorder="1"/>
    <xf numFmtId="3" fontId="0" fillId="5" borderId="17" xfId="0" applyNumberFormat="1" applyFill="1" applyBorder="1"/>
    <xf numFmtId="0" fontId="5" fillId="5" borderId="5" xfId="0" applyFont="1" applyFill="1" applyBorder="1"/>
    <xf numFmtId="0" fontId="0" fillId="5" borderId="6" xfId="0" applyFill="1" applyBorder="1"/>
    <xf numFmtId="0" fontId="0" fillId="5" borderId="7" xfId="0" applyFont="1" applyFill="1" applyBorder="1" applyAlignment="1">
      <alignment horizontal="left" indent="1"/>
    </xf>
    <xf numFmtId="0" fontId="0" fillId="2" borderId="6" xfId="0" applyFill="1" applyBorder="1"/>
    <xf numFmtId="0" fontId="5" fillId="5" borderId="7" xfId="0" applyFont="1" applyFill="1" applyBorder="1" applyAlignment="1">
      <alignment horizontal="left"/>
    </xf>
    <xf numFmtId="2" fontId="0" fillId="5" borderId="0" xfId="0" applyNumberFormat="1" applyFill="1" applyBorder="1"/>
    <xf numFmtId="2" fontId="0" fillId="5" borderId="9" xfId="0" applyNumberFormat="1" applyFill="1" applyBorder="1"/>
    <xf numFmtId="1" fontId="0" fillId="2" borderId="9" xfId="0" applyNumberFormat="1" applyFill="1" applyBorder="1"/>
    <xf numFmtId="0" fontId="0" fillId="5" borderId="8" xfId="0" applyFont="1" applyFill="1" applyBorder="1" applyAlignment="1">
      <alignment horizontal="left" indent="1"/>
    </xf>
    <xf numFmtId="0" fontId="0" fillId="2" borderId="9" xfId="0" applyFill="1" applyBorder="1"/>
    <xf numFmtId="164" fontId="0" fillId="2" borderId="0" xfId="0" applyNumberFormat="1" applyFill="1"/>
    <xf numFmtId="0" fontId="5" fillId="5" borderId="8" xfId="0" applyFont="1" applyFill="1" applyBorder="1" applyAlignment="1">
      <alignment horizontal="left"/>
    </xf>
    <xf numFmtId="0" fontId="0" fillId="4" borderId="0" xfId="0" applyFill="1" applyBorder="1"/>
    <xf numFmtId="0" fontId="0" fillId="5" borderId="0" xfId="0" applyFill="1"/>
    <xf numFmtId="0" fontId="5" fillId="2" borderId="0" xfId="0" applyFont="1" applyFill="1" applyBorder="1" applyAlignment="1">
      <alignment horizontal="center"/>
    </xf>
    <xf numFmtId="0" fontId="5" fillId="5" borderId="3" xfId="0" applyFont="1" applyFill="1" applyBorder="1"/>
    <xf numFmtId="165" fontId="0" fillId="2" borderId="6" xfId="0" applyNumberFormat="1" applyFill="1" applyBorder="1"/>
    <xf numFmtId="0" fontId="7" fillId="2" borderId="0" xfId="0" applyFont="1" applyFill="1"/>
    <xf numFmtId="0" fontId="8" fillId="3" borderId="4" xfId="0" applyFont="1" applyFill="1" applyBorder="1"/>
    <xf numFmtId="0" fontId="9" fillId="3" borderId="4" xfId="0" applyFont="1" applyFill="1" applyBorder="1"/>
    <xf numFmtId="0" fontId="9" fillId="2" borderId="0" xfId="0" applyFont="1" applyFill="1" applyBorder="1"/>
    <xf numFmtId="0" fontId="5" fillId="2" borderId="18" xfId="0" applyFont="1" applyFill="1" applyBorder="1" applyAlignment="1">
      <alignment horizontal="center"/>
    </xf>
    <xf numFmtId="3" fontId="0" fillId="2" borderId="3" xfId="0" applyNumberFormat="1" applyFill="1" applyBorder="1"/>
    <xf numFmtId="0" fontId="0" fillId="5" borderId="8" xfId="0" applyFont="1" applyFill="1" applyBorder="1"/>
    <xf numFmtId="3" fontId="5" fillId="2" borderId="3" xfId="0" applyNumberFormat="1" applyFont="1" applyFill="1" applyBorder="1"/>
    <xf numFmtId="0" fontId="8" fillId="3" borderId="0" xfId="0" applyFont="1" applyFill="1" applyBorder="1"/>
    <xf numFmtId="0" fontId="9" fillId="3" borderId="0" xfId="0" applyFont="1" applyFill="1" applyBorder="1"/>
    <xf numFmtId="3" fontId="0" fillId="2" borderId="8" xfId="0" applyNumberFormat="1" applyFill="1" applyBorder="1"/>
    <xf numFmtId="0" fontId="0" fillId="5" borderId="7" xfId="0" applyFont="1" applyFill="1" applyBorder="1"/>
    <xf numFmtId="0" fontId="0" fillId="5" borderId="5" xfId="0" applyFont="1" applyFill="1" applyBorder="1" applyAlignment="1">
      <alignment vertical="center" wrapText="1"/>
    </xf>
    <xf numFmtId="1" fontId="0" fillId="2" borderId="8" xfId="0" applyNumberFormat="1" applyFill="1" applyBorder="1"/>
    <xf numFmtId="0" fontId="10" fillId="5" borderId="7" xfId="0" applyFont="1" applyFill="1" applyBorder="1" applyAlignment="1">
      <alignment horizontal="center" vertical="center" wrapText="1"/>
    </xf>
    <xf numFmtId="1" fontId="10" fillId="2" borderId="8" xfId="0" applyNumberFormat="1" applyFont="1" applyFill="1" applyBorder="1"/>
    <xf numFmtId="0" fontId="10" fillId="2" borderId="0" xfId="0" applyFont="1" applyFill="1"/>
    <xf numFmtId="164" fontId="10" fillId="2" borderId="0" xfId="0" applyNumberFormat="1" applyFont="1" applyFill="1"/>
    <xf numFmtId="0" fontId="0" fillId="5" borderId="8" xfId="0" applyFont="1" applyFill="1" applyBorder="1" applyAlignment="1">
      <alignment vertical="center" wrapText="1"/>
    </xf>
    <xf numFmtId="1" fontId="0" fillId="2" borderId="3" xfId="0" applyNumberFormat="1" applyFill="1" applyBorder="1"/>
    <xf numFmtId="1" fontId="0" fillId="2" borderId="0" xfId="0" applyNumberFormat="1" applyFill="1"/>
    <xf numFmtId="1" fontId="0" fillId="2" borderId="6" xfId="0" applyNumberFormat="1" applyFill="1" applyBorder="1"/>
    <xf numFmtId="2" fontId="0" fillId="5" borderId="6" xfId="0" applyNumberFormat="1" applyFill="1" applyBorder="1"/>
    <xf numFmtId="3" fontId="11" fillId="2" borderId="3" xfId="0" applyNumberFormat="1" applyFont="1" applyFill="1" applyBorder="1"/>
    <xf numFmtId="0" fontId="0" fillId="7" borderId="6" xfId="0" applyFill="1" applyBorder="1"/>
    <xf numFmtId="0" fontId="5" fillId="4" borderId="0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" fontId="6" fillId="2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DEADA"/>
      <rgbColor rgb="FFDCE6F2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EECE1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1F497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MK85"/>
  <sheetViews>
    <sheetView tabSelected="1" topLeftCell="A12" zoomScaleNormal="100" workbookViewId="0">
      <selection activeCell="H30" sqref="H30"/>
    </sheetView>
  </sheetViews>
  <sheetFormatPr baseColWidth="10" defaultColWidth="8.90625" defaultRowHeight="14.5" x14ac:dyDescent="0.35"/>
  <cols>
    <col min="1" max="1" width="42.90625" style="1" customWidth="1"/>
    <col min="2" max="2" width="14.08984375" style="1" customWidth="1"/>
    <col min="3" max="7" width="13.6328125" style="1" customWidth="1"/>
    <col min="8" max="1025" width="11.453125" style="1"/>
  </cols>
  <sheetData>
    <row r="1" spans="1:6" ht="18.5" x14ac:dyDescent="0.45">
      <c r="A1" s="83"/>
      <c r="B1" s="83"/>
      <c r="C1" s="83"/>
      <c r="D1" s="83"/>
      <c r="E1" s="83"/>
      <c r="F1" s="83"/>
    </row>
    <row r="2" spans="1:6" s="2" customFormat="1" ht="15.5" x14ac:dyDescent="0.35">
      <c r="A2" s="84"/>
      <c r="B2" s="84"/>
      <c r="C2" s="84"/>
      <c r="D2" s="84"/>
      <c r="E2" s="84"/>
      <c r="F2" s="84"/>
    </row>
    <row r="3" spans="1:6" ht="4.5" customHeight="1" x14ac:dyDescent="0.35">
      <c r="A3" s="3"/>
    </row>
    <row r="4" spans="1:6" x14ac:dyDescent="0.35">
      <c r="A4" s="4" t="s">
        <v>0</v>
      </c>
      <c r="B4" s="85" t="s">
        <v>60</v>
      </c>
      <c r="C4" s="85"/>
      <c r="D4" s="85"/>
      <c r="E4" s="85"/>
      <c r="F4" s="85"/>
    </row>
    <row r="5" spans="1:6" x14ac:dyDescent="0.35">
      <c r="A5" s="4" t="s">
        <v>1</v>
      </c>
      <c r="B5" s="86" t="s">
        <v>61</v>
      </c>
      <c r="C5" s="86"/>
      <c r="D5" s="86"/>
      <c r="E5" s="86"/>
      <c r="F5" s="86"/>
    </row>
    <row r="6" spans="1:6" x14ac:dyDescent="0.35">
      <c r="A6" s="4" t="s">
        <v>2</v>
      </c>
      <c r="B6" s="85" t="s">
        <v>62</v>
      </c>
      <c r="C6" s="85"/>
      <c r="D6" s="85"/>
      <c r="E6" s="85"/>
      <c r="F6" s="85"/>
    </row>
    <row r="7" spans="1:6" ht="3.65" customHeight="1" x14ac:dyDescent="0.35">
      <c r="A7" s="4"/>
      <c r="B7" s="6"/>
      <c r="C7" s="6"/>
      <c r="D7" s="6"/>
      <c r="E7" s="6"/>
      <c r="F7" s="6"/>
    </row>
    <row r="8" spans="1:6" x14ac:dyDescent="0.35">
      <c r="A8" s="7" t="s">
        <v>3</v>
      </c>
      <c r="B8" s="8"/>
      <c r="C8" s="8"/>
      <c r="D8" s="8"/>
      <c r="E8" s="8"/>
      <c r="F8" s="8"/>
    </row>
    <row r="9" spans="1:6" ht="4.5" customHeight="1" x14ac:dyDescent="0.35">
      <c r="A9" s="4"/>
    </row>
    <row r="10" spans="1:6" x14ac:dyDescent="0.35">
      <c r="B10" s="9">
        <v>2019</v>
      </c>
      <c r="C10" s="9">
        <v>2020</v>
      </c>
      <c r="D10" s="9">
        <v>2021</v>
      </c>
      <c r="E10" s="9">
        <v>2022</v>
      </c>
      <c r="F10" s="9">
        <v>2023</v>
      </c>
    </row>
    <row r="11" spans="1:6" ht="4.5" customHeight="1" x14ac:dyDescent="0.35">
      <c r="A11" s="4"/>
    </row>
    <row r="12" spans="1:6" x14ac:dyDescent="0.35">
      <c r="A12" s="10" t="s">
        <v>4</v>
      </c>
      <c r="B12" s="11">
        <v>38163</v>
      </c>
      <c r="C12" s="11">
        <v>36284</v>
      </c>
      <c r="D12" s="11">
        <v>33574</v>
      </c>
      <c r="E12" s="11">
        <v>30946</v>
      </c>
      <c r="F12" s="11">
        <v>27635</v>
      </c>
    </row>
    <row r="13" spans="1:6" x14ac:dyDescent="0.35">
      <c r="A13" s="12" t="s">
        <v>5</v>
      </c>
      <c r="B13" s="13">
        <v>218</v>
      </c>
      <c r="C13" s="13">
        <v>218</v>
      </c>
      <c r="D13" s="13">
        <v>194</v>
      </c>
      <c r="E13" s="13">
        <v>179</v>
      </c>
      <c r="F13" s="13">
        <v>157</v>
      </c>
    </row>
    <row r="14" spans="1:6" x14ac:dyDescent="0.35">
      <c r="A14" s="14" t="s">
        <v>6</v>
      </c>
      <c r="B14" s="15">
        <f>B12/B13</f>
        <v>175.05963302752295</v>
      </c>
      <c r="C14" s="16">
        <f>C12/C13</f>
        <v>166.44036697247705</v>
      </c>
      <c r="D14" s="15">
        <f>D12/D13</f>
        <v>173.06185567010309</v>
      </c>
      <c r="E14" s="16">
        <f>E12/E13</f>
        <v>172.88268156424581</v>
      </c>
      <c r="F14" s="16">
        <f>F12/F13</f>
        <v>176.01910828025478</v>
      </c>
    </row>
    <row r="15" spans="1:6" ht="3" customHeight="1" x14ac:dyDescent="0.35">
      <c r="B15" s="17"/>
      <c r="C15" s="18"/>
      <c r="E15" s="19"/>
      <c r="F15" s="20"/>
    </row>
    <row r="16" spans="1:6" x14ac:dyDescent="0.35">
      <c r="A16" s="82" t="s">
        <v>7</v>
      </c>
      <c r="B16" s="82"/>
      <c r="C16" s="82"/>
      <c r="D16" s="82"/>
      <c r="E16" s="82"/>
      <c r="F16" s="82"/>
    </row>
    <row r="17" spans="1:8" x14ac:dyDescent="0.35">
      <c r="A17" s="21" t="s">
        <v>8</v>
      </c>
      <c r="B17" s="22"/>
      <c r="C17" s="23"/>
      <c r="D17" s="24"/>
      <c r="E17" s="24"/>
      <c r="F17" s="25"/>
    </row>
    <row r="18" spans="1:8" x14ac:dyDescent="0.35">
      <c r="A18" s="26" t="s">
        <v>9</v>
      </c>
      <c r="B18" s="27"/>
      <c r="C18" s="28"/>
      <c r="D18" s="29"/>
      <c r="E18" s="29"/>
      <c r="F18" s="30"/>
    </row>
    <row r="19" spans="1:8" x14ac:dyDescent="0.35">
      <c r="A19" s="26"/>
      <c r="B19" s="31" t="s">
        <v>10</v>
      </c>
      <c r="C19" s="31" t="s">
        <v>11</v>
      </c>
      <c r="D19" s="31" t="s">
        <v>12</v>
      </c>
      <c r="E19" s="32" t="s">
        <v>13</v>
      </c>
      <c r="F19" s="30"/>
      <c r="G19" s="1" t="s">
        <v>58</v>
      </c>
    </row>
    <row r="20" spans="1:8" x14ac:dyDescent="0.35">
      <c r="A20" s="33" t="s">
        <v>14</v>
      </c>
      <c r="B20" s="5" t="s">
        <v>57</v>
      </c>
      <c r="C20" s="5" t="s">
        <v>15</v>
      </c>
      <c r="D20" s="5" t="s">
        <v>15</v>
      </c>
      <c r="E20" s="34" t="s">
        <v>16</v>
      </c>
      <c r="F20" s="30"/>
    </row>
    <row r="21" spans="1:8" x14ac:dyDescent="0.35">
      <c r="A21" s="33" t="s">
        <v>17</v>
      </c>
      <c r="B21" s="5" t="s">
        <v>15</v>
      </c>
      <c r="C21" s="5" t="s">
        <v>15</v>
      </c>
      <c r="D21" s="5" t="s">
        <v>15</v>
      </c>
      <c r="E21" s="34" t="s">
        <v>18</v>
      </c>
      <c r="F21" s="30"/>
    </row>
    <row r="22" spans="1:8" x14ac:dyDescent="0.35">
      <c r="A22" s="33" t="s">
        <v>19</v>
      </c>
      <c r="B22" s="5" t="s">
        <v>15</v>
      </c>
      <c r="C22" s="5" t="s">
        <v>15</v>
      </c>
      <c r="D22" s="5" t="s">
        <v>15</v>
      </c>
      <c r="E22" s="29"/>
      <c r="F22" s="30"/>
      <c r="H22" s="1" t="s">
        <v>59</v>
      </c>
    </row>
    <row r="23" spans="1:8" s="19" customFormat="1" ht="3" customHeight="1" x14ac:dyDescent="0.35">
      <c r="A23" s="35"/>
      <c r="B23" s="36"/>
      <c r="C23" s="37"/>
      <c r="D23" s="38"/>
      <c r="E23" s="38"/>
      <c r="F23" s="39"/>
    </row>
    <row r="24" spans="1:8" ht="3" customHeight="1" x14ac:dyDescent="0.35">
      <c r="B24" s="17"/>
      <c r="C24" s="18"/>
      <c r="E24" s="19"/>
      <c r="F24" s="20"/>
    </row>
    <row r="25" spans="1:8" x14ac:dyDescent="0.35">
      <c r="A25" s="7" t="s">
        <v>20</v>
      </c>
      <c r="B25" s="8"/>
      <c r="C25" s="8"/>
      <c r="D25" s="8"/>
      <c r="E25" s="8"/>
      <c r="F25" s="8"/>
    </row>
    <row r="26" spans="1:8" ht="4.5" customHeight="1" x14ac:dyDescent="0.35">
      <c r="A26" s="4"/>
    </row>
    <row r="27" spans="1:8" x14ac:dyDescent="0.35">
      <c r="A27" s="4"/>
      <c r="B27" s="9">
        <f>B10</f>
        <v>2019</v>
      </c>
      <c r="C27" s="9">
        <f>C10</f>
        <v>2020</v>
      </c>
      <c r="D27" s="9">
        <f>D10</f>
        <v>2021</v>
      </c>
      <c r="E27" s="9">
        <f>E10</f>
        <v>2022</v>
      </c>
      <c r="F27" s="9">
        <f>F10</f>
        <v>2023</v>
      </c>
    </row>
    <row r="28" spans="1:8" x14ac:dyDescent="0.35">
      <c r="A28" s="40" t="s">
        <v>21</v>
      </c>
      <c r="B28" s="41">
        <v>294</v>
      </c>
      <c r="C28" s="41">
        <v>289</v>
      </c>
      <c r="D28" s="41">
        <v>285</v>
      </c>
      <c r="E28" s="41">
        <v>293</v>
      </c>
      <c r="F28" s="41">
        <v>284</v>
      </c>
    </row>
    <row r="29" spans="1:8" x14ac:dyDescent="0.35">
      <c r="A29" s="42" t="s">
        <v>22</v>
      </c>
      <c r="B29" s="43">
        <v>239</v>
      </c>
      <c r="C29" s="43">
        <v>234</v>
      </c>
      <c r="D29" s="43">
        <v>217</v>
      </c>
      <c r="E29" s="43">
        <v>204</v>
      </c>
      <c r="F29" s="43">
        <v>182</v>
      </c>
    </row>
    <row r="30" spans="1:8" x14ac:dyDescent="0.35">
      <c r="A30" s="42" t="s">
        <v>23</v>
      </c>
      <c r="B30" s="81">
        <v>55</v>
      </c>
      <c r="C30" s="81">
        <v>55</v>
      </c>
      <c r="D30" s="81">
        <v>68</v>
      </c>
      <c r="E30" s="81">
        <v>89</v>
      </c>
      <c r="F30" s="81">
        <v>102</v>
      </c>
    </row>
    <row r="31" spans="1:8" x14ac:dyDescent="0.35">
      <c r="A31" s="44" t="s">
        <v>24</v>
      </c>
      <c r="B31" s="78">
        <v>46</v>
      </c>
      <c r="C31" s="78">
        <v>44</v>
      </c>
      <c r="D31" s="78">
        <v>45</v>
      </c>
      <c r="E31" s="78">
        <v>45</v>
      </c>
      <c r="F31" s="47">
        <v>45</v>
      </c>
    </row>
    <row r="32" spans="1:8" x14ac:dyDescent="0.35">
      <c r="A32" s="44" t="s">
        <v>25</v>
      </c>
      <c r="B32" s="45"/>
      <c r="C32" s="45"/>
      <c r="D32" s="45"/>
      <c r="E32" s="45"/>
      <c r="F32" s="46"/>
    </row>
    <row r="33" spans="1:7" x14ac:dyDescent="0.35">
      <c r="A33" s="42" t="s">
        <v>26</v>
      </c>
      <c r="B33" s="45"/>
      <c r="C33" s="45"/>
      <c r="D33" s="45"/>
      <c r="E33" s="45"/>
      <c r="F33" s="47">
        <v>34</v>
      </c>
      <c r="G33" s="77"/>
    </row>
    <row r="34" spans="1:7" x14ac:dyDescent="0.35">
      <c r="A34" s="42" t="s">
        <v>27</v>
      </c>
      <c r="B34" s="45"/>
      <c r="C34" s="45"/>
      <c r="D34" s="45"/>
      <c r="E34" s="45"/>
      <c r="F34" s="47">
        <f>0.2*F28</f>
        <v>56.800000000000004</v>
      </c>
    </row>
    <row r="35" spans="1:7" x14ac:dyDescent="0.35">
      <c r="A35" s="42" t="s">
        <v>28</v>
      </c>
      <c r="B35" s="45"/>
      <c r="C35" s="45"/>
      <c r="D35" s="45"/>
      <c r="E35" s="45"/>
      <c r="F35" s="47">
        <f>0.29*F28</f>
        <v>82.36</v>
      </c>
    </row>
    <row r="36" spans="1:7" x14ac:dyDescent="0.35">
      <c r="A36" s="48" t="s">
        <v>29</v>
      </c>
      <c r="B36" s="45"/>
      <c r="C36" s="45"/>
      <c r="D36" s="45"/>
      <c r="E36" s="45"/>
      <c r="F36" s="47">
        <v>111</v>
      </c>
    </row>
    <row r="37" spans="1:7" ht="6" customHeight="1" x14ac:dyDescent="0.35">
      <c r="B37" s="19"/>
      <c r="C37" s="19"/>
      <c r="D37" s="19"/>
      <c r="E37" s="19"/>
      <c r="F37" s="49"/>
    </row>
    <row r="38" spans="1:7" x14ac:dyDescent="0.35">
      <c r="A38" s="7" t="s">
        <v>30</v>
      </c>
      <c r="B38" s="8"/>
      <c r="C38" s="8"/>
      <c r="D38" s="8"/>
      <c r="E38" s="8"/>
      <c r="F38" s="8"/>
    </row>
    <row r="39" spans="1:7" ht="4.5" customHeight="1" x14ac:dyDescent="0.35">
      <c r="A39" s="4"/>
    </row>
    <row r="40" spans="1:7" x14ac:dyDescent="0.35">
      <c r="B40" s="9">
        <f>B27</f>
        <v>2019</v>
      </c>
      <c r="C40" s="9">
        <f>C27</f>
        <v>2020</v>
      </c>
      <c r="D40" s="9">
        <f>D27</f>
        <v>2021</v>
      </c>
      <c r="E40" s="9">
        <f>E27</f>
        <v>2022</v>
      </c>
      <c r="F40" s="9">
        <f>F27</f>
        <v>2023</v>
      </c>
    </row>
    <row r="41" spans="1:7" ht="5.25" customHeight="1" x14ac:dyDescent="0.35">
      <c r="A41" s="4"/>
      <c r="B41" s="11"/>
    </row>
    <row r="42" spans="1:7" x14ac:dyDescent="0.35">
      <c r="A42" s="40" t="s">
        <v>31</v>
      </c>
      <c r="B42" s="11">
        <f>B43+B44</f>
        <v>6813961.5199999996</v>
      </c>
      <c r="C42" s="11">
        <f>SUM(C43:C44)</f>
        <v>6773068.1200000001</v>
      </c>
      <c r="D42" s="11">
        <f>D43+D44</f>
        <v>6681642</v>
      </c>
      <c r="E42" s="50">
        <f>E43+E44</f>
        <v>7122503</v>
      </c>
      <c r="F42" s="11">
        <f>SUM(F43:F44)</f>
        <v>7421956</v>
      </c>
    </row>
    <row r="43" spans="1:7" x14ac:dyDescent="0.35">
      <c r="A43" s="42" t="s">
        <v>32</v>
      </c>
      <c r="B43" s="11">
        <v>6273096.5999999996</v>
      </c>
      <c r="C43" s="11">
        <v>6231279.1200000001</v>
      </c>
      <c r="D43" s="11">
        <v>6122400</v>
      </c>
      <c r="E43" s="11">
        <v>6383577</v>
      </c>
      <c r="F43" s="11">
        <v>6469398</v>
      </c>
    </row>
    <row r="44" spans="1:7" x14ac:dyDescent="0.35">
      <c r="A44" s="42" t="s">
        <v>33</v>
      </c>
      <c r="B44" s="11">
        <v>540864.92000000004</v>
      </c>
      <c r="C44" s="11">
        <v>541789</v>
      </c>
      <c r="D44" s="11">
        <v>559242</v>
      </c>
      <c r="E44" s="11">
        <v>738926</v>
      </c>
      <c r="F44" s="11">
        <v>952558</v>
      </c>
    </row>
    <row r="45" spans="1:7" x14ac:dyDescent="0.35">
      <c r="A45" s="51" t="s">
        <v>34</v>
      </c>
      <c r="B45" s="79">
        <f>B43/B28</f>
        <v>21337.063265306122</v>
      </c>
      <c r="C45" s="79">
        <f>C42/C28</f>
        <v>23436.221868512112</v>
      </c>
      <c r="D45" s="79">
        <f>D42/D28</f>
        <v>23444.357894736841</v>
      </c>
      <c r="E45" s="79">
        <f>E43/E28</f>
        <v>21786.952218430033</v>
      </c>
      <c r="F45" s="79">
        <f>F42/F28</f>
        <v>26133.647887323943</v>
      </c>
    </row>
    <row r="46" spans="1:7" x14ac:dyDescent="0.35">
      <c r="B46" s="19"/>
      <c r="C46" s="19"/>
      <c r="D46" s="19"/>
      <c r="E46" s="19"/>
      <c r="F46" s="19"/>
    </row>
    <row r="47" spans="1:7" x14ac:dyDescent="0.35">
      <c r="A47" s="7" t="s">
        <v>35</v>
      </c>
      <c r="B47" s="8"/>
      <c r="C47" s="8"/>
      <c r="D47" s="8"/>
      <c r="E47" s="8"/>
      <c r="F47" s="52"/>
    </row>
    <row r="48" spans="1:7" ht="6" customHeight="1" x14ac:dyDescent="0.35">
      <c r="A48" s="4"/>
      <c r="F48" s="53"/>
    </row>
    <row r="49" spans="1:14" x14ac:dyDescent="0.35">
      <c r="B49" s="9" t="s">
        <v>36</v>
      </c>
      <c r="C49" s="9" t="s">
        <v>37</v>
      </c>
      <c r="D49" s="9" t="s">
        <v>31</v>
      </c>
      <c r="E49" s="9" t="s">
        <v>38</v>
      </c>
      <c r="F49" s="53"/>
    </row>
    <row r="50" spans="1:14" ht="4.5" customHeight="1" x14ac:dyDescent="0.35">
      <c r="B50" s="54"/>
      <c r="C50" s="54"/>
      <c r="D50" s="54"/>
      <c r="E50" s="54"/>
      <c r="F50" s="53"/>
    </row>
    <row r="51" spans="1:14" x14ac:dyDescent="0.35">
      <c r="A51" s="55" t="s">
        <v>31</v>
      </c>
      <c r="B51" s="78">
        <f>273*0.497</f>
        <v>135.68100000000001</v>
      </c>
      <c r="C51" s="78">
        <v>137</v>
      </c>
      <c r="D51" s="78">
        <f>B51+C51</f>
        <v>272.68100000000004</v>
      </c>
      <c r="E51" s="56">
        <f>C51/D51</f>
        <v>0.5024185770185674</v>
      </c>
      <c r="F51" s="53"/>
    </row>
    <row r="52" spans="1:14" ht="6" customHeight="1" x14ac:dyDescent="0.35">
      <c r="F52" s="53"/>
    </row>
    <row r="53" spans="1:14" x14ac:dyDescent="0.35">
      <c r="A53" s="57"/>
      <c r="B53" s="9">
        <f>B40</f>
        <v>2019</v>
      </c>
      <c r="C53" s="9">
        <f>C40</f>
        <v>2020</v>
      </c>
      <c r="D53" s="9">
        <f>D40</f>
        <v>2021</v>
      </c>
      <c r="E53" s="9">
        <f>E40</f>
        <v>2022</v>
      </c>
      <c r="F53" s="9">
        <f>F40</f>
        <v>2023</v>
      </c>
      <c r="K53" s="50"/>
      <c r="L53" s="50"/>
      <c r="M53" s="50"/>
    </row>
    <row r="54" spans="1:14" ht="4.5" customHeight="1" x14ac:dyDescent="0.35">
      <c r="L54" s="50"/>
      <c r="M54" s="50"/>
      <c r="N54" s="50"/>
    </row>
    <row r="55" spans="1:14" x14ac:dyDescent="0.35">
      <c r="A55" s="58" t="s">
        <v>39</v>
      </c>
      <c r="B55" s="59"/>
      <c r="C55" s="59"/>
      <c r="D55" s="59"/>
      <c r="E55" s="59"/>
      <c r="F55" s="59"/>
      <c r="G55" s="60"/>
      <c r="L55" s="50"/>
      <c r="M55" s="50"/>
      <c r="N55" s="50"/>
    </row>
    <row r="56" spans="1:14" x14ac:dyDescent="0.35">
      <c r="A56" s="4" t="s">
        <v>40</v>
      </c>
      <c r="C56" s="61"/>
      <c r="D56" s="61"/>
      <c r="E56" s="61"/>
      <c r="F56" s="61"/>
      <c r="G56" s="54"/>
      <c r="L56" s="50"/>
      <c r="M56" s="50"/>
      <c r="N56" s="50"/>
    </row>
    <row r="57" spans="1:14" x14ac:dyDescent="0.35">
      <c r="A57" s="10" t="s">
        <v>41</v>
      </c>
      <c r="B57" s="62">
        <v>114</v>
      </c>
      <c r="C57" s="62">
        <v>94</v>
      </c>
      <c r="D57" s="62">
        <v>99</v>
      </c>
      <c r="E57" s="62">
        <v>129</v>
      </c>
      <c r="F57" s="62">
        <v>139</v>
      </c>
      <c r="K57" s="50"/>
      <c r="L57" s="50"/>
      <c r="M57" s="50"/>
    </row>
    <row r="58" spans="1:14" x14ac:dyDescent="0.35">
      <c r="A58" s="63" t="s">
        <v>42</v>
      </c>
      <c r="B58" s="80">
        <v>13</v>
      </c>
      <c r="C58" s="80">
        <v>13</v>
      </c>
      <c r="D58" s="80">
        <v>15</v>
      </c>
      <c r="E58" s="80">
        <v>19</v>
      </c>
      <c r="F58" s="80">
        <v>22</v>
      </c>
      <c r="K58" s="50"/>
      <c r="L58" s="50"/>
      <c r="M58" s="50"/>
    </row>
    <row r="59" spans="1:14" x14ac:dyDescent="0.35">
      <c r="A59" s="4" t="s">
        <v>43</v>
      </c>
      <c r="B59" s="54"/>
      <c r="C59" s="54"/>
      <c r="D59" s="54"/>
      <c r="E59" s="54"/>
      <c r="F59" s="54"/>
      <c r="K59" s="50"/>
      <c r="L59" s="50"/>
      <c r="M59" s="50"/>
    </row>
    <row r="60" spans="1:14" x14ac:dyDescent="0.35">
      <c r="A60" s="10" t="str">
        <f>A57</f>
        <v>En périodes de plein-traitement</v>
      </c>
      <c r="B60" s="62">
        <v>139</v>
      </c>
      <c r="C60" s="62">
        <v>129</v>
      </c>
      <c r="D60" s="62">
        <v>126</v>
      </c>
      <c r="E60" s="62">
        <v>182</v>
      </c>
      <c r="F60" s="62">
        <v>130</v>
      </c>
      <c r="K60" s="50"/>
      <c r="L60" s="50"/>
      <c r="M60" s="50"/>
    </row>
    <row r="61" spans="1:14" x14ac:dyDescent="0.35">
      <c r="A61" s="63" t="str">
        <f>A58</f>
        <v>En périodes de demi-traitement</v>
      </c>
      <c r="B61" s="80">
        <v>20</v>
      </c>
      <c r="C61" s="80">
        <v>14</v>
      </c>
      <c r="D61" s="80">
        <v>15</v>
      </c>
      <c r="E61" s="80">
        <v>19</v>
      </c>
      <c r="F61" s="80">
        <v>22</v>
      </c>
      <c r="K61" s="50"/>
      <c r="L61" s="50"/>
      <c r="M61" s="50"/>
    </row>
    <row r="62" spans="1:14" x14ac:dyDescent="0.35">
      <c r="A62" s="4" t="s">
        <v>44</v>
      </c>
      <c r="B62" s="54"/>
      <c r="C62" s="54"/>
      <c r="D62" s="54"/>
      <c r="E62" s="54"/>
      <c r="F62" s="54"/>
      <c r="K62" s="50"/>
      <c r="L62" s="50"/>
      <c r="M62" s="50"/>
    </row>
    <row r="63" spans="1:14" x14ac:dyDescent="0.35">
      <c r="A63" s="10" t="str">
        <f>A57</f>
        <v>En périodes de plein-traitement</v>
      </c>
      <c r="B63" s="62">
        <v>2302</v>
      </c>
      <c r="C63" s="62">
        <v>2544</v>
      </c>
      <c r="D63" s="62">
        <v>2523</v>
      </c>
      <c r="E63" s="62">
        <v>3025</v>
      </c>
      <c r="F63" s="62">
        <v>2556</v>
      </c>
      <c r="K63" s="50"/>
      <c r="L63" s="50"/>
      <c r="M63" s="50"/>
    </row>
    <row r="64" spans="1:14" x14ac:dyDescent="0.35">
      <c r="A64" s="63" t="str">
        <f>A58</f>
        <v>En périodes de demi-traitement</v>
      </c>
      <c r="B64" s="64">
        <v>462</v>
      </c>
      <c r="C64" s="64">
        <v>794</v>
      </c>
      <c r="D64" s="64">
        <v>949</v>
      </c>
      <c r="E64" s="64">
        <v>1293</v>
      </c>
      <c r="F64" s="64">
        <v>1360</v>
      </c>
      <c r="K64" s="50"/>
      <c r="L64" s="50"/>
      <c r="M64" s="50"/>
    </row>
    <row r="65" spans="1:15" x14ac:dyDescent="0.35">
      <c r="A65" s="58" t="s">
        <v>45</v>
      </c>
      <c r="B65" s="59"/>
      <c r="C65" s="59"/>
      <c r="D65" s="59"/>
      <c r="E65" s="59"/>
      <c r="F65" s="59"/>
      <c r="K65" s="50"/>
      <c r="L65" s="50"/>
      <c r="M65" s="50"/>
    </row>
    <row r="66" spans="1:15" x14ac:dyDescent="0.35">
      <c r="A66" s="4" t="s">
        <v>40</v>
      </c>
      <c r="C66" s="61"/>
      <c r="D66" s="61"/>
      <c r="E66" s="61"/>
      <c r="F66" s="61"/>
      <c r="G66" s="54"/>
      <c r="L66" s="50"/>
      <c r="M66" s="50"/>
      <c r="N66" s="50"/>
    </row>
    <row r="67" spans="1:15" x14ac:dyDescent="0.35">
      <c r="A67" s="10" t="s">
        <v>41</v>
      </c>
      <c r="B67" s="62">
        <v>5</v>
      </c>
      <c r="C67" s="62">
        <v>7</v>
      </c>
      <c r="D67" s="62">
        <v>6</v>
      </c>
      <c r="E67" s="62">
        <v>5</v>
      </c>
      <c r="F67" s="62">
        <v>4</v>
      </c>
      <c r="K67" s="50"/>
      <c r="L67" s="50"/>
      <c r="M67" s="50"/>
    </row>
    <row r="68" spans="1:15" x14ac:dyDescent="0.35">
      <c r="A68" s="63" t="s">
        <v>42</v>
      </c>
      <c r="B68" s="64">
        <v>5</v>
      </c>
      <c r="C68" s="64">
        <v>5</v>
      </c>
      <c r="D68" s="64">
        <v>6</v>
      </c>
      <c r="E68" s="64">
        <v>4</v>
      </c>
      <c r="F68" s="64">
        <v>3</v>
      </c>
      <c r="K68" s="50"/>
      <c r="L68" s="50"/>
      <c r="M68" s="50"/>
    </row>
    <row r="69" spans="1:15" x14ac:dyDescent="0.35">
      <c r="A69" s="4" t="s">
        <v>43</v>
      </c>
      <c r="B69" s="54"/>
      <c r="C69" s="54"/>
      <c r="D69" s="54"/>
      <c r="E69" s="54"/>
      <c r="F69" s="54"/>
      <c r="K69" s="50"/>
      <c r="L69" s="50"/>
      <c r="M69" s="50"/>
    </row>
    <row r="70" spans="1:15" x14ac:dyDescent="0.35">
      <c r="A70" s="10" t="str">
        <f>A67</f>
        <v>En périodes de plein-traitement</v>
      </c>
      <c r="B70" s="62">
        <v>5</v>
      </c>
      <c r="C70" s="62">
        <v>7</v>
      </c>
      <c r="D70" s="62">
        <v>6</v>
      </c>
      <c r="E70" s="62">
        <v>5</v>
      </c>
      <c r="F70" s="62">
        <v>4</v>
      </c>
      <c r="K70" s="50"/>
      <c r="L70" s="50"/>
      <c r="M70" s="50"/>
    </row>
    <row r="71" spans="1:15" x14ac:dyDescent="0.35">
      <c r="A71" s="63" t="str">
        <f>A68</f>
        <v>En périodes de demi-traitement</v>
      </c>
      <c r="B71" s="64">
        <v>5</v>
      </c>
      <c r="C71" s="64">
        <v>5</v>
      </c>
      <c r="D71" s="64">
        <v>6</v>
      </c>
      <c r="E71" s="64">
        <v>4</v>
      </c>
      <c r="F71" s="64">
        <v>3</v>
      </c>
      <c r="K71" s="50"/>
      <c r="L71" s="50"/>
      <c r="M71" s="50"/>
    </row>
    <row r="72" spans="1:15" x14ac:dyDescent="0.35">
      <c r="A72" s="4" t="s">
        <v>44</v>
      </c>
      <c r="B72" s="54"/>
      <c r="C72" s="54"/>
      <c r="D72" s="54"/>
      <c r="E72" s="54"/>
      <c r="F72" s="54"/>
      <c r="K72" s="50"/>
      <c r="L72" s="50"/>
      <c r="M72" s="50"/>
    </row>
    <row r="73" spans="1:15" x14ac:dyDescent="0.35">
      <c r="A73" s="10" t="str">
        <f>A67</f>
        <v>En périodes de plein-traitement</v>
      </c>
      <c r="B73" s="62">
        <v>899</v>
      </c>
      <c r="C73" s="62">
        <v>1101</v>
      </c>
      <c r="D73" s="62">
        <v>846</v>
      </c>
      <c r="E73" s="62">
        <v>1396</v>
      </c>
      <c r="F73" s="62">
        <v>951</v>
      </c>
      <c r="K73" s="50"/>
      <c r="L73" s="50"/>
      <c r="M73" s="50"/>
    </row>
    <row r="74" spans="1:15" x14ac:dyDescent="0.35">
      <c r="A74" s="63" t="str">
        <f>A68</f>
        <v>En périodes de demi-traitement</v>
      </c>
      <c r="B74" s="64">
        <v>1630</v>
      </c>
      <c r="C74" s="64">
        <v>588</v>
      </c>
      <c r="D74" s="64">
        <v>458</v>
      </c>
      <c r="E74" s="64">
        <v>322</v>
      </c>
      <c r="F74" s="64">
        <v>678</v>
      </c>
      <c r="K74" s="50"/>
      <c r="L74" s="50"/>
      <c r="M74" s="50"/>
    </row>
    <row r="75" spans="1:15" x14ac:dyDescent="0.35">
      <c r="A75" s="65" t="s">
        <v>46</v>
      </c>
      <c r="B75" s="59"/>
      <c r="C75" s="59"/>
      <c r="D75" s="59"/>
      <c r="E75" s="59"/>
      <c r="F75" s="66"/>
      <c r="G75" s="60"/>
      <c r="H75" s="60"/>
      <c r="M75" s="50"/>
      <c r="N75" s="50"/>
      <c r="O75" s="50"/>
    </row>
    <row r="76" spans="1:15" x14ac:dyDescent="0.35">
      <c r="A76" s="10" t="s">
        <v>47</v>
      </c>
      <c r="B76" s="67">
        <v>0</v>
      </c>
      <c r="C76" s="67">
        <v>0</v>
      </c>
      <c r="D76" s="67">
        <v>1</v>
      </c>
      <c r="E76" s="67">
        <v>1</v>
      </c>
      <c r="F76" s="62">
        <v>0</v>
      </c>
      <c r="G76" s="19"/>
      <c r="K76" s="50"/>
      <c r="L76" s="50"/>
      <c r="M76" s="50"/>
    </row>
    <row r="77" spans="1:15" x14ac:dyDescent="0.35">
      <c r="A77" s="68" t="s">
        <v>48</v>
      </c>
      <c r="B77" s="62">
        <v>0</v>
      </c>
      <c r="C77" s="62">
        <v>0</v>
      </c>
      <c r="D77" s="62">
        <v>1</v>
      </c>
      <c r="E77" s="62">
        <v>1</v>
      </c>
      <c r="F77" s="62">
        <v>0</v>
      </c>
      <c r="K77" s="50"/>
      <c r="L77" s="50"/>
      <c r="M77" s="50"/>
    </row>
    <row r="78" spans="1:15" x14ac:dyDescent="0.35">
      <c r="A78" s="63" t="s">
        <v>49</v>
      </c>
      <c r="B78" s="62">
        <v>0</v>
      </c>
      <c r="C78" s="62">
        <v>0</v>
      </c>
      <c r="D78" s="62">
        <v>210</v>
      </c>
      <c r="E78" s="62">
        <v>28</v>
      </c>
      <c r="F78" s="62">
        <v>0</v>
      </c>
      <c r="K78" s="50"/>
      <c r="L78" s="50"/>
      <c r="M78" s="50"/>
    </row>
    <row r="79" spans="1:15" x14ac:dyDescent="0.35">
      <c r="A79" s="65" t="s">
        <v>50</v>
      </c>
      <c r="B79" s="59"/>
      <c r="C79" s="59"/>
      <c r="D79" s="59"/>
      <c r="E79" s="59"/>
      <c r="F79" s="59"/>
      <c r="K79" s="50"/>
      <c r="L79" s="50"/>
      <c r="M79" s="50"/>
    </row>
    <row r="80" spans="1:15" x14ac:dyDescent="0.35">
      <c r="A80" s="69" t="s">
        <v>51</v>
      </c>
      <c r="B80" s="70">
        <v>0</v>
      </c>
      <c r="C80" s="70">
        <v>1</v>
      </c>
      <c r="D80" s="70">
        <v>0</v>
      </c>
      <c r="E80" s="70">
        <v>1</v>
      </c>
      <c r="F80" s="70">
        <v>1</v>
      </c>
      <c r="K80" s="50"/>
      <c r="L80" s="50"/>
      <c r="M80" s="50"/>
    </row>
    <row r="81" spans="1:13" s="73" customFormat="1" x14ac:dyDescent="0.35">
      <c r="A81" s="71" t="s">
        <v>52</v>
      </c>
      <c r="B81" s="72">
        <f>B80/B29</f>
        <v>0</v>
      </c>
      <c r="C81" s="72">
        <f>C80/C29</f>
        <v>4.2735042735042739E-3</v>
      </c>
      <c r="D81" s="72">
        <f>D80/D29</f>
        <v>0</v>
      </c>
      <c r="E81" s="72">
        <f>E80/E29</f>
        <v>4.9019607843137254E-3</v>
      </c>
      <c r="F81" s="72">
        <f>F80/F29</f>
        <v>5.4945054945054949E-3</v>
      </c>
      <c r="K81" s="74"/>
      <c r="L81" s="74"/>
      <c r="M81" s="74"/>
    </row>
    <row r="82" spans="1:13" x14ac:dyDescent="0.35">
      <c r="A82" s="75" t="s">
        <v>53</v>
      </c>
      <c r="B82" s="76">
        <v>0</v>
      </c>
      <c r="C82" s="76">
        <v>0</v>
      </c>
      <c r="D82" s="76">
        <v>0</v>
      </c>
      <c r="E82" s="76">
        <v>0</v>
      </c>
      <c r="F82" s="76">
        <v>0</v>
      </c>
      <c r="K82" s="50"/>
      <c r="L82" s="50"/>
      <c r="M82" s="50"/>
    </row>
    <row r="83" spans="1:13" x14ac:dyDescent="0.35">
      <c r="A83" s="65" t="s">
        <v>54</v>
      </c>
      <c r="B83" s="59"/>
      <c r="C83" s="59"/>
      <c r="D83" s="59"/>
      <c r="E83" s="59"/>
      <c r="F83" s="59"/>
      <c r="K83" s="50"/>
      <c r="L83" s="50"/>
      <c r="M83" s="50"/>
    </row>
    <row r="84" spans="1:13" x14ac:dyDescent="0.35">
      <c r="A84" s="69" t="s">
        <v>55</v>
      </c>
      <c r="B84" s="70">
        <v>0</v>
      </c>
      <c r="C84" s="70">
        <v>0</v>
      </c>
      <c r="D84" s="70">
        <v>0</v>
      </c>
      <c r="E84" s="70">
        <v>1</v>
      </c>
      <c r="F84" s="70">
        <v>0</v>
      </c>
      <c r="K84" s="50"/>
      <c r="L84" s="50"/>
      <c r="M84" s="50"/>
    </row>
    <row r="85" spans="1:13" x14ac:dyDescent="0.35">
      <c r="A85" s="75" t="s">
        <v>56</v>
      </c>
      <c r="B85" s="76">
        <v>0</v>
      </c>
      <c r="C85" s="76">
        <v>0</v>
      </c>
      <c r="D85" s="76">
        <v>0</v>
      </c>
      <c r="E85" s="76">
        <v>0</v>
      </c>
      <c r="F85" s="76">
        <v>0</v>
      </c>
      <c r="K85" s="50"/>
      <c r="L85" s="50"/>
      <c r="M85" s="50"/>
    </row>
  </sheetData>
  <mergeCells count="6">
    <mergeCell ref="A16:F16"/>
    <mergeCell ref="A1:F1"/>
    <mergeCell ref="A2:F2"/>
    <mergeCell ref="B4:F4"/>
    <mergeCell ref="B5:F5"/>
    <mergeCell ref="B6:F6"/>
  </mergeCells>
  <printOptions horizontalCentered="1"/>
  <pageMargins left="0.25" right="0.25" top="0.75" bottom="0.75" header="0.51180555555555496" footer="0.51180555555555496"/>
  <pageSetup paperSize="9" firstPageNumber="0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F247BACA61604DBE8EB13BFA358736" ma:contentTypeVersion="4" ma:contentTypeDescription="Crée un document." ma:contentTypeScope="" ma:versionID="d4e636ccff3d7f2ac29508ab0270598e">
  <xsd:schema xmlns:xsd="http://www.w3.org/2001/XMLSchema" xmlns:xs="http://www.w3.org/2001/XMLSchema" xmlns:p="http://schemas.microsoft.com/office/2006/metadata/properties" xmlns:ns2="c4c5b3bf-d6d0-4ea0-81e7-f103f321c7c9" targetNamespace="http://schemas.microsoft.com/office/2006/metadata/properties" ma:root="true" ma:fieldsID="45133c08602628afc2a5b5ebc805c5c6" ns2:_="">
    <xsd:import namespace="c4c5b3bf-d6d0-4ea0-81e7-f103f321c7c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c5b3bf-d6d0-4ea0-81e7-f103f321c7c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6E866EB-11D6-4139-B3A0-D58BE65B5CD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651BAB3-1C96-4F47-931B-6056401DC5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4c5b3bf-d6d0-4ea0-81e7-f103f321c7c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F994FF9-0967-4736-9158-07332A33A89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01_DONNEES STAT</vt:lpstr>
      <vt:lpstr>'01_DONNEES STAT'!Impression_des_titres</vt:lpstr>
      <vt:lpstr>'01_DONNEES STAT'!Print_Titles_0</vt:lpstr>
      <vt:lpstr>'01_DONNEES STAT'!Print_Titles_0_0</vt:lpstr>
      <vt:lpstr>'01_DONNEES STAT'!Zone_d_impression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Demornac</dc:creator>
  <dc:description/>
  <cp:lastModifiedBy>DECHAUD Maxime</cp:lastModifiedBy>
  <cp:revision>3</cp:revision>
  <cp:lastPrinted>2024-04-17T07:57:40Z</cp:lastPrinted>
  <dcterms:created xsi:type="dcterms:W3CDTF">2012-03-15T20:15:51Z</dcterms:created>
  <dcterms:modified xsi:type="dcterms:W3CDTF">2024-07-16T19:31:25Z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ContentTypeId">
    <vt:lpwstr>0x0101008DF247BACA61604DBE8EB13BFA358736</vt:lpwstr>
  </property>
</Properties>
</file>