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usseini\Downloads\"/>
    </mc:Choice>
  </mc:AlternateContent>
  <xr:revisionPtr revIDLastSave="0" documentId="8_{5FEC74E5-B205-4672-AB8B-6FA6EDA99599}" xr6:coauthVersionLast="47" xr6:coauthVersionMax="47" xr10:uidLastSave="{00000000-0000-0000-0000-000000000000}"/>
  <bookViews>
    <workbookView xWindow="-90" yWindow="-90" windowWidth="19380" windowHeight="10380" activeTab="2" xr2:uid="{6700F712-E9F0-4154-8F07-9C890DD76D9F}"/>
  </bookViews>
  <sheets>
    <sheet name="Projets" sheetId="1" r:id="rId1"/>
    <sheet name="Tâche" sheetId="2" r:id="rId2"/>
    <sheet name="Semaine" sheetId="3" r:id="rId3"/>
    <sheet name="Employé" sheetId="4" r:id="rId4"/>
  </sheets>
  <definedNames>
    <definedName name="Données_projet">Projets!$A$2:$A$1048576</definedName>
    <definedName name="ListEmploye">Employé!$A$2:$A$1048576</definedName>
    <definedName name="ListeSousTaches">OFFSET(Tâche!$F$1,MATCH(Semaine!$E1,Tâche!$E:$E,0)-1,0,COUNTIF(Tâche!$E:$E,Semaine!$E1))</definedName>
    <definedName name="ListeTaches">OFFSET(Tâche!$B$1,MATCH(Semaine!$A1,Tâche!$A:$A,0)-1,0,COUNTIF(Tâche!$A:$A,Semaine!$A1))</definedName>
  </definedNames>
  <calcPr calcId="18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3" l="1"/>
  <c r="B3" i="3"/>
  <c r="C4" i="1"/>
  <c r="C3" i="3" s="1"/>
  <c r="D2" i="3"/>
  <c r="C2" i="3"/>
  <c r="B2" i="3"/>
  <c r="C2" i="1"/>
  <c r="C3" i="1"/>
</calcChain>
</file>

<file path=xl/sharedStrings.xml><?xml version="1.0" encoding="utf-8"?>
<sst xmlns="http://schemas.openxmlformats.org/spreadsheetml/2006/main" count="94" uniqueCount="42">
  <si>
    <t>Code projet</t>
  </si>
  <si>
    <t>Nom du projet</t>
  </si>
  <si>
    <t>Projet</t>
  </si>
  <si>
    <t>Client</t>
  </si>
  <si>
    <t>P001</t>
  </si>
  <si>
    <t>P002</t>
  </si>
  <si>
    <t>Projet A</t>
  </si>
  <si>
    <t>Projet B</t>
  </si>
  <si>
    <t>Laura</t>
  </si>
  <si>
    <t>Mathieu</t>
  </si>
  <si>
    <t>Tâche</t>
  </si>
  <si>
    <t>Sous-tâches</t>
  </si>
  <si>
    <t>Date</t>
  </si>
  <si>
    <t>Employé</t>
  </si>
  <si>
    <t>P003</t>
  </si>
  <si>
    <t>Projet C</t>
  </si>
  <si>
    <t>Pascal</t>
  </si>
  <si>
    <t>Nom employé</t>
  </si>
  <si>
    <t>Martin Ferdinand</t>
  </si>
  <si>
    <t>Alexandre ROUX</t>
  </si>
  <si>
    <t>Merlin Deaux</t>
  </si>
  <si>
    <t>Heure effectués</t>
  </si>
  <si>
    <t>Lionel Marteau</t>
  </si>
  <si>
    <t>Sous-tâche</t>
  </si>
  <si>
    <t>Bouillir de l'eau</t>
  </si>
  <si>
    <t>Mettre du sel</t>
  </si>
  <si>
    <t>Mettre les pâttes dans l'eau</t>
  </si>
  <si>
    <t>Mettre l'huille</t>
  </si>
  <si>
    <t>Mettre les oignons</t>
  </si>
  <si>
    <t>Mettre la viande</t>
  </si>
  <si>
    <t>Mettre de la tomate</t>
  </si>
  <si>
    <t>T1</t>
  </si>
  <si>
    <t>T2</t>
  </si>
  <si>
    <t>T3</t>
  </si>
  <si>
    <t>T4</t>
  </si>
  <si>
    <t>EXE</t>
  </si>
  <si>
    <t>APD</t>
  </si>
  <si>
    <t>récolement</t>
  </si>
  <si>
    <t>D1</t>
  </si>
  <si>
    <t>D2</t>
  </si>
  <si>
    <t>D3</t>
  </si>
  <si>
    <t>R4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</si>
</sst>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Alignment="1">
      <alignment horizontal="left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F059B-95BE-477B-B5C6-D7A24915DFFF}">
  <dimension ref="A1:D4"/>
  <sheetViews>
    <sheetView workbookViewId="0">
      <selection activeCell="A2" sqref="A2"/>
    </sheetView>
  </sheetViews>
  <sheetFormatPr baseColWidth="10" defaultRowHeight="14.75" x14ac:dyDescent="0.75"/>
  <cols>
    <col min="2" max="2" width="12.54296875" bestFit="1" customWidth="1"/>
    <col min="3" max="3" width="17.26953125" customWidth="1"/>
  </cols>
  <sheetData>
    <row r="1" spans="1:4" x14ac:dyDescent="0.75">
      <c r="A1" t="s">
        <v>0</v>
      </c>
      <c r="B1" t="s">
        <v>1</v>
      </c>
      <c r="C1" t="s">
        <v>2</v>
      </c>
      <c r="D1" t="s">
        <v>3</v>
      </c>
    </row>
    <row r="2" spans="1:4" x14ac:dyDescent="0.75">
      <c r="A2" t="s">
        <v>4</v>
      </c>
      <c r="B2" t="s">
        <v>6</v>
      </c>
      <c r="C2" t="str">
        <f>CONCATENATE(A2," ",B2)</f>
        <v>P001 Projet A</v>
      </c>
      <c r="D2" t="s">
        <v>8</v>
      </c>
    </row>
    <row r="3" spans="1:4" x14ac:dyDescent="0.75">
      <c r="A3" t="s">
        <v>5</v>
      </c>
      <c r="B3" t="s">
        <v>7</v>
      </c>
      <c r="C3" t="str">
        <f>CONCATENATE(A3," ",B3)</f>
        <v>P002 Projet B</v>
      </c>
      <c r="D3" t="s">
        <v>9</v>
      </c>
    </row>
    <row r="4" spans="1:4" x14ac:dyDescent="0.75">
      <c r="A4" t="s">
        <v>14</v>
      </c>
      <c r="B4" t="s">
        <v>15</v>
      </c>
      <c r="C4" t="str">
        <f>CONCATENATE(A4," ",B4)</f>
        <v>P003 Projet C</v>
      </c>
      <c r="D4" t="s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971EA-2C74-4C69-BEB3-48D28705135D}">
  <dimension ref="A1:F16"/>
  <sheetViews>
    <sheetView workbookViewId="0">
      <selection activeCell="H13" sqref="H13"/>
    </sheetView>
  </sheetViews>
  <sheetFormatPr baseColWidth="10" defaultRowHeight="14.75" x14ac:dyDescent="0.75"/>
  <cols>
    <col min="2" max="2" width="26.1328125" customWidth="1"/>
    <col min="5" max="5" width="26.1328125" customWidth="1"/>
    <col min="6" max="6" width="30.40625" customWidth="1"/>
  </cols>
  <sheetData>
    <row r="1" spans="1:6" x14ac:dyDescent="0.75">
      <c r="A1" t="s">
        <v>0</v>
      </c>
      <c r="B1" t="s">
        <v>10</v>
      </c>
      <c r="D1" t="s">
        <v>0</v>
      </c>
      <c r="E1" t="s">
        <v>10</v>
      </c>
      <c r="F1" t="s">
        <v>11</v>
      </c>
    </row>
    <row r="2" spans="1:6" x14ac:dyDescent="0.75">
      <c r="A2" s="2" t="s">
        <v>4</v>
      </c>
      <c r="B2" s="3" t="s">
        <v>35</v>
      </c>
      <c r="D2" s="2" t="s">
        <v>4</v>
      </c>
      <c r="E2" s="3" t="s">
        <v>35</v>
      </c>
      <c r="F2" s="4" t="s">
        <v>24</v>
      </c>
    </row>
    <row r="3" spans="1:6" x14ac:dyDescent="0.75">
      <c r="A3" s="2" t="s">
        <v>4</v>
      </c>
      <c r="B3" s="3" t="s">
        <v>36</v>
      </c>
      <c r="D3" s="2" t="s">
        <v>4</v>
      </c>
      <c r="E3" s="3" t="s">
        <v>35</v>
      </c>
      <c r="F3" s="4" t="s">
        <v>25</v>
      </c>
    </row>
    <row r="4" spans="1:6" x14ac:dyDescent="0.75">
      <c r="A4" s="2" t="s">
        <v>14</v>
      </c>
      <c r="B4" s="3" t="s">
        <v>37</v>
      </c>
      <c r="D4" s="2" t="s">
        <v>4</v>
      </c>
      <c r="E4" s="3" t="s">
        <v>35</v>
      </c>
      <c r="F4" s="4" t="s">
        <v>26</v>
      </c>
    </row>
    <row r="5" spans="1:6" x14ac:dyDescent="0.75">
      <c r="A5" s="2" t="s">
        <v>14</v>
      </c>
      <c r="B5" s="3" t="s">
        <v>35</v>
      </c>
      <c r="D5" s="2" t="s">
        <v>4</v>
      </c>
      <c r="E5" s="3" t="s">
        <v>36</v>
      </c>
      <c r="F5" s="1" t="s">
        <v>27</v>
      </c>
    </row>
    <row r="6" spans="1:6" x14ac:dyDescent="0.75">
      <c r="A6" s="2" t="s">
        <v>14</v>
      </c>
      <c r="B6" s="3" t="s">
        <v>36</v>
      </c>
      <c r="D6" s="2" t="s">
        <v>4</v>
      </c>
      <c r="E6" s="3" t="s">
        <v>36</v>
      </c>
      <c r="F6" s="1" t="s">
        <v>28</v>
      </c>
    </row>
    <row r="7" spans="1:6" x14ac:dyDescent="0.75">
      <c r="A7" s="2"/>
      <c r="D7" s="2" t="s">
        <v>4</v>
      </c>
      <c r="E7" s="3" t="s">
        <v>36</v>
      </c>
      <c r="F7" s="1" t="s">
        <v>29</v>
      </c>
    </row>
    <row r="8" spans="1:6" x14ac:dyDescent="0.75">
      <c r="D8" s="2" t="s">
        <v>4</v>
      </c>
      <c r="E8" s="3" t="s">
        <v>36</v>
      </c>
      <c r="F8" s="1" t="s">
        <v>30</v>
      </c>
    </row>
    <row r="9" spans="1:6" x14ac:dyDescent="0.75">
      <c r="D9" s="2" t="s">
        <v>14</v>
      </c>
      <c r="E9" s="3" t="s">
        <v>35</v>
      </c>
      <c r="F9" s="1" t="s">
        <v>31</v>
      </c>
    </row>
    <row r="10" spans="1:6" x14ac:dyDescent="0.75">
      <c r="D10" s="2" t="s">
        <v>14</v>
      </c>
      <c r="E10" s="3" t="s">
        <v>35</v>
      </c>
      <c r="F10" s="1" t="s">
        <v>32</v>
      </c>
    </row>
    <row r="11" spans="1:6" x14ac:dyDescent="0.75">
      <c r="D11" s="2" t="s">
        <v>14</v>
      </c>
      <c r="E11" s="3" t="s">
        <v>35</v>
      </c>
      <c r="F11" s="1" t="s">
        <v>33</v>
      </c>
    </row>
    <row r="12" spans="1:6" x14ac:dyDescent="0.75">
      <c r="D12" s="2" t="s">
        <v>14</v>
      </c>
      <c r="E12" s="3" t="s">
        <v>35</v>
      </c>
      <c r="F12" s="1" t="s">
        <v>34</v>
      </c>
    </row>
    <row r="13" spans="1:6" x14ac:dyDescent="0.75">
      <c r="D13" s="2" t="s">
        <v>14</v>
      </c>
      <c r="E13" s="3" t="s">
        <v>36</v>
      </c>
      <c r="F13" s="1" t="s">
        <v>38</v>
      </c>
    </row>
    <row r="14" spans="1:6" x14ac:dyDescent="0.75">
      <c r="D14" s="2" t="s">
        <v>14</v>
      </c>
      <c r="E14" s="3" t="s">
        <v>36</v>
      </c>
      <c r="F14" s="1" t="s">
        <v>39</v>
      </c>
    </row>
    <row r="15" spans="1:6" x14ac:dyDescent="0.75">
      <c r="D15" s="2" t="s">
        <v>14</v>
      </c>
      <c r="E15" s="3" t="s">
        <v>36</v>
      </c>
      <c r="F15" s="1" t="s">
        <v>40</v>
      </c>
    </row>
    <row r="16" spans="1:6" x14ac:dyDescent="0.75">
      <c r="D16" s="2" t="s">
        <v>14</v>
      </c>
      <c r="E16" s="3" t="s">
        <v>37</v>
      </c>
      <c r="F16" s="1" t="s">
        <v>41</v>
      </c>
    </row>
  </sheetData>
  <phoneticPr fontId="1" type="noConversion"/>
  <dataValidations count="1">
    <dataValidation type="list" allowBlank="1" showInputMessage="1" showErrorMessage="1" sqref="D2:D16 A2:A7" xr:uid="{1690A391-FF45-451B-B537-A6AD7C5CE12B}">
      <formula1>Données_projet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66396-7F30-40DA-A361-64FED591B640}">
  <dimension ref="A1:I3"/>
  <sheetViews>
    <sheetView tabSelected="1" workbookViewId="0">
      <selection activeCell="F3" sqref="F3"/>
    </sheetView>
  </sheetViews>
  <sheetFormatPr baseColWidth="10" defaultRowHeight="14.75" x14ac:dyDescent="0.75"/>
  <cols>
    <col min="2" max="2" width="12.54296875" bestFit="1" customWidth="1"/>
    <col min="3" max="3" width="19.40625" customWidth="1"/>
    <col min="5" max="5" width="21.7265625" customWidth="1"/>
    <col min="6" max="6" width="53.40625" customWidth="1"/>
    <col min="8" max="8" width="14.7265625" customWidth="1"/>
    <col min="9" max="9" width="14" bestFit="1" customWidth="1"/>
  </cols>
  <sheetData>
    <row r="1" spans="1:9" x14ac:dyDescent="0.75">
      <c r="A1" t="s">
        <v>0</v>
      </c>
      <c r="B1" t="s">
        <v>1</v>
      </c>
      <c r="C1" t="s">
        <v>2</v>
      </c>
      <c r="D1" t="s">
        <v>3</v>
      </c>
      <c r="E1" t="s">
        <v>10</v>
      </c>
      <c r="F1" t="s">
        <v>23</v>
      </c>
      <c r="G1" t="s">
        <v>12</v>
      </c>
      <c r="H1" t="s">
        <v>21</v>
      </c>
      <c r="I1" t="s">
        <v>13</v>
      </c>
    </row>
    <row r="2" spans="1:9" x14ac:dyDescent="0.75">
      <c r="A2" t="s">
        <v>4</v>
      </c>
      <c r="B2" t="str">
        <f>IFERROR(VLOOKUP($A2,Projets!$A:$D,2,FALSE),"")</f>
        <v>Projet A</v>
      </c>
      <c r="C2" t="str">
        <f>IFERROR(VLOOKUP($A2,Projets!$A:$D,3,FALSE),"")</f>
        <v>P001 Projet A</v>
      </c>
      <c r="D2" t="str">
        <f>IFERROR(VLOOKUP($A2,Projets!$A:$D,4,FALSE),"")</f>
        <v>Laura</v>
      </c>
      <c r="E2" t="s">
        <v>35</v>
      </c>
      <c r="F2" t="s">
        <v>30</v>
      </c>
      <c r="G2" s="5">
        <v>45425</v>
      </c>
      <c r="H2">
        <v>56</v>
      </c>
      <c r="I2" t="s">
        <v>22</v>
      </c>
    </row>
    <row r="3" spans="1:9" x14ac:dyDescent="0.75">
      <c r="A3" t="s">
        <v>14</v>
      </c>
      <c r="B3" t="str">
        <f>IFERROR(VLOOKUP($A3,Projets!$A:$D,2,FALSE),"")</f>
        <v>Projet C</v>
      </c>
      <c r="C3" t="str">
        <f>IFERROR(VLOOKUP($A3,Projets!$A:$D,3,FALSE),"")</f>
        <v>P003 Projet C</v>
      </c>
      <c r="D3" t="str">
        <f>IFERROR(VLOOKUP($A3,Projets!$A:$D,4,FALSE),"")</f>
        <v>Pascal</v>
      </c>
      <c r="E3" t="s">
        <v>35</v>
      </c>
      <c r="F3" t="s">
        <v>28</v>
      </c>
    </row>
  </sheetData>
  <phoneticPr fontId="1" type="noConversion"/>
  <dataValidations count="4">
    <dataValidation type="list" allowBlank="1" showInputMessage="1" showErrorMessage="1" sqref="A2:A3" xr:uid="{EBD8B284-7267-4854-ACB6-E34F672264D8}">
      <formula1>Données_projet</formula1>
    </dataValidation>
    <dataValidation type="list" allowBlank="1" showInputMessage="1" showErrorMessage="1" sqref="I2" xr:uid="{B2D6DD7E-90A8-4D32-9581-CE21C0FF7CBB}">
      <formula1>ListEmploye</formula1>
    </dataValidation>
    <dataValidation type="list" allowBlank="1" showInputMessage="1" showErrorMessage="1" sqref="E2:E3" xr:uid="{4E75F474-B4C6-452D-B83A-F297503E8B31}">
      <formula1>ListeTaches</formula1>
    </dataValidation>
    <dataValidation type="list" allowBlank="1" showInputMessage="1" showErrorMessage="1" sqref="F2:F3" xr:uid="{E024968E-14BE-40B1-A316-EF9CD076D8F6}">
      <formula1>ListeSousTaches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788A5-6DFC-497D-B52D-DAFE41451142}">
  <dimension ref="A1:A5"/>
  <sheetViews>
    <sheetView workbookViewId="0">
      <selection activeCell="A6" sqref="A6"/>
    </sheetView>
  </sheetViews>
  <sheetFormatPr baseColWidth="10" defaultRowHeight="14.75" x14ac:dyDescent="0.75"/>
  <cols>
    <col min="1" max="1" width="24.40625" customWidth="1"/>
  </cols>
  <sheetData>
    <row r="1" spans="1:1" x14ac:dyDescent="0.75">
      <c r="A1" t="s">
        <v>17</v>
      </c>
    </row>
    <row r="2" spans="1:1" x14ac:dyDescent="0.75">
      <c r="A2" t="s">
        <v>18</v>
      </c>
    </row>
    <row r="3" spans="1:1" x14ac:dyDescent="0.75">
      <c r="A3" t="s">
        <v>19</v>
      </c>
    </row>
    <row r="4" spans="1:1" x14ac:dyDescent="0.75">
      <c r="A4" t="s">
        <v>20</v>
      </c>
    </row>
    <row r="5" spans="1:1" x14ac:dyDescent="0.75">
      <c r="A5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Projets</vt:lpstr>
      <vt:lpstr>Tâche</vt:lpstr>
      <vt:lpstr>Semaine</vt:lpstr>
      <vt:lpstr>Employé</vt:lpstr>
      <vt:lpstr>Données_projet</vt:lpstr>
      <vt:lpstr>ListEmploye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Ousseini</dc:creator>
  <cp:lastModifiedBy>Ousseini</cp:lastModifiedBy>
  <dcterms:created xsi:type="dcterms:W3CDTF">2024-07-10T08:45:08Z</dcterms:created>
  <dcterms:modified xsi:type="dcterms:W3CDTF">2024-07-17T03:40:23Z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2024-07-10T12:31:12Z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ff293cf0-2f34-4d79-9eee-8c4b60f5ed6a</vt:lpwstr>
  </property>
  <property fmtid="{D5CDD505-2E9C-101B-9397-08002B2CF9AE}" pid="8" name="MSIP_Label_64a238cc-6af3-4341-9d32-201b7e04331f_ContentBits">
    <vt:lpwstr>0</vt:lpwstr>
  </property>
</Properties>
</file>