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1960" windowHeight="11730"/>
  </bookViews>
  <sheets>
    <sheet name="Feuill 1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2" l="1"/>
  <c r="S5" i="2"/>
  <c r="S6" i="2"/>
  <c r="S7" i="2"/>
  <c r="S8" i="2"/>
  <c r="S9" i="2"/>
  <c r="S3" i="2"/>
  <c r="R3" i="2"/>
  <c r="R4" i="2"/>
  <c r="R5" i="2"/>
  <c r="R6" i="2"/>
  <c r="R7" i="2"/>
  <c r="X4" i="2" l="1"/>
  <c r="X5" i="2"/>
  <c r="X6" i="2"/>
  <c r="X7" i="2"/>
  <c r="X8" i="2"/>
  <c r="X9" i="2"/>
  <c r="X3" i="2"/>
  <c r="W7" i="2" l="1" a="1"/>
  <c r="W7" i="2" s="1"/>
  <c r="W8" i="2" a="1"/>
  <c r="W8" i="2" s="1"/>
  <c r="W9" i="2" a="1"/>
  <c r="W9" i="2" s="1"/>
  <c r="W6" i="2" a="1"/>
  <c r="W6" i="2" s="1"/>
  <c r="W4" i="2" a="1"/>
  <c r="W4" i="2" s="1"/>
  <c r="W5" i="2" a="1"/>
  <c r="W5" i="2" s="1"/>
  <c r="R8" i="2"/>
  <c r="R9" i="2"/>
  <c r="W3" i="2" l="1" a="1"/>
  <c r="W3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<sst xmlns="http://schemas.openxmlformats.org/spreadsheetml/2006/main" count="31" uniqueCount="11">
  <si>
    <t>L/l</t>
  </si>
  <si>
    <t>choix zone</t>
  </si>
  <si>
    <t>Zone</t>
  </si>
  <si>
    <t>Valeur</t>
  </si>
  <si>
    <t>Solution</t>
  </si>
  <si>
    <t>A</t>
  </si>
  <si>
    <t>B</t>
  </si>
  <si>
    <t>C</t>
  </si>
  <si>
    <t>D</t>
  </si>
  <si>
    <t>E</t>
  </si>
  <si>
    <t>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</si>
</sst>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2" fontId="0" fillId="0" borderId="4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workbookViewId="0">
      <selection activeCell="N15" sqref="N15"/>
    </sheetView>
  </sheetViews>
  <sheetFormatPr baseColWidth="10" defaultColWidth="11.42578125" defaultRowHeight="15" x14ac:dyDescent="0.25"/>
  <cols>
    <col min="1" max="10" width="3.28515625" style="9" customWidth="1"/>
    <col min="11" max="12" width="6.5703125" style="2" customWidth="1"/>
    <col min="13" max="13" width="10.140625" style="2" customWidth="1"/>
    <col min="14" max="14" width="9.140625" style="9" bestFit="1" customWidth="1"/>
    <col min="15" max="15" width="6.85546875" style="9" bestFit="1" customWidth="1"/>
    <col min="16" max="16" width="11.42578125" style="10"/>
    <col min="17" max="17" width="11.42578125" style="3"/>
    <col min="18" max="18" width="7.85546875" style="3" customWidth="1"/>
    <col min="19" max="20" width="11.42578125" style="3"/>
    <col min="21" max="21" width="17.42578125" style="3" bestFit="1" customWidth="1"/>
    <col min="22" max="22" width="11.42578125" style="3"/>
    <col min="23" max="23" width="13.85546875" style="3" customWidth="1"/>
    <col min="24" max="24" width="14.85546875" style="3" bestFit="1" customWidth="1"/>
    <col min="25" max="16384" width="11.42578125" style="3"/>
  </cols>
  <sheetData>
    <row r="1" spans="1:26" ht="1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10"/>
      <c r="L1" s="10"/>
      <c r="M1" s="8"/>
      <c r="N1" s="8"/>
      <c r="O1" s="8"/>
      <c r="P1" s="8"/>
      <c r="R1" s="2"/>
      <c r="S1" s="2"/>
      <c r="T1" s="2"/>
      <c r="U1" s="2"/>
      <c r="V1" s="2"/>
    </row>
    <row r="2" spans="1:26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11"/>
      <c r="L2" s="11"/>
      <c r="M2" s="8"/>
      <c r="N2" s="8"/>
      <c r="O2" s="8"/>
      <c r="P2" s="8"/>
      <c r="R2" s="2" t="s">
        <v>0</v>
      </c>
      <c r="S2" s="6" t="s">
        <v>1</v>
      </c>
      <c r="T2" s="2"/>
      <c r="U2" s="2"/>
      <c r="V2" s="2"/>
      <c r="W2" s="7" t="s">
        <v>10</v>
      </c>
    </row>
    <row r="3" spans="1:26" x14ac:dyDescent="0.25">
      <c r="H3" s="12"/>
      <c r="J3" s="12"/>
      <c r="K3" s="13">
        <v>1.97</v>
      </c>
      <c r="L3" s="14">
        <v>0.66</v>
      </c>
      <c r="M3" s="16"/>
      <c r="P3" s="9"/>
      <c r="R3" s="5">
        <f t="shared" ref="R3:R5" si="0">IFERROR(K3/L3,"")</f>
        <v>2.9848484848484849</v>
      </c>
      <c r="S3" s="6">
        <f>IF(R3="","",IF(R3&lt;1.05,1,IF(R3&lt;1.55,1.5,IF(R3&lt;2.05,2,IF(R3&lt;3.05,3,IF(R3&lt;4.05,4,"erreur L/l"))))))</f>
        <v>3</v>
      </c>
      <c r="T3" s="2"/>
      <c r="U3" s="2"/>
      <c r="V3" s="2"/>
      <c r="W3" s="7" t="str" cm="1">
        <f t="array" ref="W3">INDEX($U$22:$U$47,MATCH(1,($S$22:$S$47=S3)*($T$22:$T$47&gt;=L3),0))</f>
        <v>C</v>
      </c>
      <c r="X3" s="3" t="str">
        <f>IF(O3="","",IF(O3&gt;2009, "", "Changer chassis"))</f>
        <v/>
      </c>
    </row>
    <row r="4" spans="1:26" x14ac:dyDescent="0.25">
      <c r="C4" s="17"/>
      <c r="H4" s="12"/>
      <c r="J4" s="12"/>
      <c r="K4" s="4">
        <v>0.89</v>
      </c>
      <c r="L4" s="15">
        <v>0.49</v>
      </c>
      <c r="M4" s="16"/>
      <c r="P4" s="9"/>
      <c r="R4" s="5">
        <f t="shared" si="0"/>
        <v>1.8163265306122449</v>
      </c>
      <c r="S4" s="6">
        <f t="shared" ref="S4:S9" si="1">IF(R4="","",IF(R4&lt;1.05,1,IF(R4&lt;1.55,1.5,IF(R4&lt;2.05,2,IF(R4&lt;3.05,3,IF(R4&lt;4.05,4,"erreur L/l"))))))</f>
        <v>2</v>
      </c>
      <c r="T4" s="2"/>
      <c r="U4" s="2"/>
      <c r="V4" s="2"/>
      <c r="W4" s="7" t="str" cm="1">
        <f t="array" ref="W4">INDEX($U$22:$U$47,MATCH(1,($S$22:$S$47=S4)*($T$22:$T$47&gt;=L4),0))</f>
        <v>A</v>
      </c>
      <c r="X4" s="3" t="str">
        <f t="shared" ref="X4:X9" si="2">IF(O4="","",IF(O4&gt;2009, "", "Changer chassis"))</f>
        <v/>
      </c>
    </row>
    <row r="5" spans="1:26" x14ac:dyDescent="0.25">
      <c r="H5" s="12"/>
      <c r="J5" s="12"/>
      <c r="K5" s="4">
        <v>0.49</v>
      </c>
      <c r="L5" s="15">
        <v>1.0900000000000001</v>
      </c>
      <c r="M5" s="16"/>
      <c r="P5" s="9"/>
      <c r="R5" s="5">
        <f t="shared" si="0"/>
        <v>0.44954128440366969</v>
      </c>
      <c r="S5" s="6">
        <f t="shared" si="1"/>
        <v>1</v>
      </c>
      <c r="T5" s="2"/>
      <c r="U5" s="2"/>
      <c r="V5" s="2"/>
      <c r="W5" s="7" t="str" cm="1">
        <f t="array" ref="W5">INDEX($U$22:$U$47,MATCH(1,($S$22:$S$47=S5)*($T$22:$T$47&gt;=L5),0))</f>
        <v>B</v>
      </c>
      <c r="X5" s="3" t="str">
        <f t="shared" si="2"/>
        <v/>
      </c>
    </row>
    <row r="6" spans="1:26" x14ac:dyDescent="0.25">
      <c r="H6" s="12"/>
      <c r="J6" s="12"/>
      <c r="K6" s="4"/>
      <c r="L6" s="15"/>
      <c r="M6" s="16"/>
      <c r="P6" s="9"/>
      <c r="R6" s="5" t="str">
        <f>IFERROR(K6/L6,"")</f>
        <v/>
      </c>
      <c r="S6" s="6" t="str">
        <f t="shared" si="1"/>
        <v/>
      </c>
      <c r="T6" s="2"/>
      <c r="U6" s="2"/>
      <c r="V6" s="2"/>
      <c r="W6" s="18" cm="1">
        <f t="array" ref="W6">INDEX($U$22:$U$47,MATCH(1,($S$22:$S$47=S6)*($T$22:$T$47&gt;=L6),0))</f>
        <v>0</v>
      </c>
      <c r="X6" s="3" t="str">
        <f t="shared" si="2"/>
        <v/>
      </c>
    </row>
    <row r="7" spans="1:26" x14ac:dyDescent="0.25">
      <c r="H7" s="12"/>
      <c r="J7" s="12"/>
      <c r="K7" s="4"/>
      <c r="L7" s="15"/>
      <c r="M7" s="16"/>
      <c r="P7" s="9"/>
      <c r="R7" s="5" t="str">
        <f t="shared" ref="R7:R9" si="3">IFERROR(K7/L7,"")</f>
        <v/>
      </c>
      <c r="S7" s="6" t="str">
        <f t="shared" si="1"/>
        <v/>
      </c>
      <c r="T7" s="2"/>
      <c r="U7" s="2"/>
      <c r="V7" s="2"/>
      <c r="W7" s="18" cm="1">
        <f t="array" ref="W7">INDEX($U$22:$U$47,MATCH(1,($S$22:$S$47=S7)*($T$22:$T$47&gt;=L7),0))</f>
        <v>0</v>
      </c>
      <c r="X7" s="3" t="str">
        <f t="shared" si="2"/>
        <v/>
      </c>
    </row>
    <row r="8" spans="1:26" x14ac:dyDescent="0.25">
      <c r="H8" s="12"/>
      <c r="J8" s="12"/>
      <c r="K8" s="4"/>
      <c r="L8" s="15"/>
      <c r="M8" s="16"/>
      <c r="P8" s="9"/>
      <c r="R8" s="5" t="str">
        <f t="shared" si="3"/>
        <v/>
      </c>
      <c r="S8" s="6" t="str">
        <f t="shared" si="1"/>
        <v/>
      </c>
      <c r="T8" s="2"/>
      <c r="U8" s="2"/>
      <c r="V8" s="2"/>
      <c r="W8" s="18" cm="1">
        <f t="array" ref="W8">INDEX($U$22:$U$47,MATCH(1,($S$22:$S$47=S8)*($T$22:$T$47&gt;=L8),0))</f>
        <v>0</v>
      </c>
      <c r="X8" s="3" t="str">
        <f t="shared" si="2"/>
        <v/>
      </c>
    </row>
    <row r="9" spans="1:26" x14ac:dyDescent="0.25">
      <c r="H9" s="12"/>
      <c r="J9" s="12"/>
      <c r="K9" s="4"/>
      <c r="L9" s="15"/>
      <c r="M9" s="16"/>
      <c r="P9" s="9"/>
      <c r="R9" s="5" t="str">
        <f t="shared" si="3"/>
        <v/>
      </c>
      <c r="S9" s="6" t="str">
        <f t="shared" si="1"/>
        <v/>
      </c>
      <c r="T9" s="2"/>
      <c r="U9" s="2"/>
      <c r="V9" s="2"/>
      <c r="W9" s="18" cm="1">
        <f t="array" ref="W9">INDEX($U$22:$U$47,MATCH(1,($S$22:$S$47=S9)*($T$22:$T$47&gt;=L9),0))</f>
        <v>0</v>
      </c>
      <c r="X9" s="3" t="str">
        <f t="shared" si="2"/>
        <v/>
      </c>
    </row>
    <row r="10" spans="1:26" x14ac:dyDescent="0.25">
      <c r="M10" s="16"/>
    </row>
    <row r="14" spans="1:26" x14ac:dyDescent="0.25"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x14ac:dyDescent="0.25">
      <c r="Q15" s="19"/>
      <c r="R15" s="19"/>
      <c r="S15" s="19"/>
      <c r="T15" s="19"/>
      <c r="U15" s="19"/>
      <c r="V15" s="19"/>
      <c r="W15" s="19"/>
      <c r="X15" s="19"/>
      <c r="Y15" s="20"/>
      <c r="Z15" s="19"/>
    </row>
    <row r="16" spans="1:26" x14ac:dyDescent="0.25">
      <c r="M16" s="1"/>
      <c r="Y16"/>
    </row>
    <row r="17" spans="13:25" x14ac:dyDescent="0.25">
      <c r="M17" s="1"/>
      <c r="Y17"/>
    </row>
    <row r="18" spans="13:25" x14ac:dyDescent="0.25">
      <c r="Y18"/>
    </row>
    <row r="19" spans="13:25" x14ac:dyDescent="0.25">
      <c r="Y19"/>
    </row>
    <row r="20" spans="13:25" x14ac:dyDescent="0.25">
      <c r="S20"/>
      <c r="T20"/>
      <c r="U20"/>
      <c r="V20"/>
      <c r="W20"/>
      <c r="X20"/>
      <c r="Y20" s="2"/>
    </row>
    <row r="21" spans="13:25" x14ac:dyDescent="0.25">
      <c r="S21" t="s">
        <v>2</v>
      </c>
      <c r="T21" t="s">
        <v>3</v>
      </c>
      <c r="U21" t="s">
        <v>4</v>
      </c>
      <c r="V21"/>
      <c r="W21"/>
      <c r="X21"/>
      <c r="Y21"/>
    </row>
    <row r="22" spans="13:25" x14ac:dyDescent="0.25">
      <c r="S22" s="3">
        <v>1</v>
      </c>
      <c r="T22" s="3">
        <v>1</v>
      </c>
      <c r="U22" s="3" t="s">
        <v>5</v>
      </c>
      <c r="W22"/>
      <c r="X22"/>
      <c r="Y22"/>
    </row>
    <row r="23" spans="13:25" x14ac:dyDescent="0.25">
      <c r="S23" s="3">
        <v>1</v>
      </c>
      <c r="T23" s="3">
        <v>1.1000000000000001</v>
      </c>
      <c r="U23" s="3" t="s">
        <v>6</v>
      </c>
      <c r="W23"/>
      <c r="X23"/>
      <c r="Y23"/>
    </row>
    <row r="24" spans="13:25" x14ac:dyDescent="0.25">
      <c r="S24" s="3">
        <v>1</v>
      </c>
      <c r="T24" s="3">
        <v>1.7</v>
      </c>
      <c r="U24" s="3" t="s">
        <v>7</v>
      </c>
      <c r="W24"/>
      <c r="X24"/>
      <c r="Y24"/>
    </row>
    <row r="25" spans="13:25" x14ac:dyDescent="0.25">
      <c r="S25" s="3">
        <v>1</v>
      </c>
      <c r="T25" s="3">
        <v>2.15</v>
      </c>
      <c r="U25" s="3" t="s">
        <v>8</v>
      </c>
      <c r="W25"/>
      <c r="X25"/>
      <c r="Y25"/>
    </row>
    <row r="26" spans="13:25" x14ac:dyDescent="0.25">
      <c r="S26" s="3">
        <v>1</v>
      </c>
      <c r="T26" s="3">
        <v>1.8</v>
      </c>
      <c r="U26" s="3" t="s">
        <v>9</v>
      </c>
      <c r="W26"/>
      <c r="X26"/>
      <c r="Y26"/>
    </row>
    <row r="27" spans="13:25" x14ac:dyDescent="0.25">
      <c r="S27" s="3">
        <v>1.5</v>
      </c>
      <c r="T27" s="3">
        <v>0.85</v>
      </c>
      <c r="U27" s="3" t="s">
        <v>5</v>
      </c>
      <c r="W27"/>
      <c r="X27"/>
      <c r="Y27"/>
    </row>
    <row r="28" spans="13:25" x14ac:dyDescent="0.25">
      <c r="S28" s="3">
        <v>1.5</v>
      </c>
      <c r="T28" s="3">
        <v>0.9</v>
      </c>
      <c r="U28" s="3" t="s">
        <v>6</v>
      </c>
      <c r="W28"/>
      <c r="X28"/>
      <c r="Y28"/>
    </row>
    <row r="29" spans="13:25" x14ac:dyDescent="0.25">
      <c r="S29" s="3">
        <v>1.5</v>
      </c>
      <c r="T29" s="3">
        <v>1.35</v>
      </c>
      <c r="U29" s="3" t="s">
        <v>7</v>
      </c>
    </row>
    <row r="30" spans="13:25" x14ac:dyDescent="0.25">
      <c r="S30" s="3">
        <v>1.5</v>
      </c>
      <c r="T30" s="3">
        <v>1.75</v>
      </c>
      <c r="U30" s="3" t="s">
        <v>8</v>
      </c>
    </row>
    <row r="31" spans="13:25" x14ac:dyDescent="0.25">
      <c r="S31" s="3">
        <v>1.5</v>
      </c>
      <c r="T31" s="3">
        <v>1.45</v>
      </c>
      <c r="U31" s="3" t="s">
        <v>9</v>
      </c>
    </row>
    <row r="32" spans="13:25" x14ac:dyDescent="0.25">
      <c r="S32" s="3">
        <v>2</v>
      </c>
      <c r="T32" s="3">
        <v>0.8</v>
      </c>
      <c r="U32" s="3" t="s">
        <v>5</v>
      </c>
    </row>
    <row r="33" spans="19:21" x14ac:dyDescent="0.25">
      <c r="S33" s="3">
        <v>2</v>
      </c>
      <c r="T33" s="3">
        <v>0.85</v>
      </c>
      <c r="U33" s="3" t="s">
        <v>6</v>
      </c>
    </row>
    <row r="34" spans="19:21" x14ac:dyDescent="0.25">
      <c r="S34" s="3">
        <v>2</v>
      </c>
      <c r="T34" s="3">
        <v>1.05</v>
      </c>
      <c r="U34" s="3" t="s">
        <v>7</v>
      </c>
    </row>
    <row r="35" spans="19:21" x14ac:dyDescent="0.25">
      <c r="S35" s="3">
        <v>2</v>
      </c>
      <c r="T35" s="3">
        <v>1.6</v>
      </c>
      <c r="U35" s="3" t="s">
        <v>8</v>
      </c>
    </row>
    <row r="36" spans="19:21" x14ac:dyDescent="0.25">
      <c r="S36" s="3">
        <v>2</v>
      </c>
      <c r="T36" s="3">
        <v>1.35</v>
      </c>
      <c r="U36" s="3" t="s">
        <v>9</v>
      </c>
    </row>
    <row r="37" spans="19:21" x14ac:dyDescent="0.25">
      <c r="S37" s="3">
        <v>3</v>
      </c>
      <c r="T37" s="3">
        <v>0.6</v>
      </c>
      <c r="U37" s="3" t="s">
        <v>5</v>
      </c>
    </row>
    <row r="38" spans="19:21" x14ac:dyDescent="0.25">
      <c r="S38" s="3">
        <v>3</v>
      </c>
      <c r="T38" s="3">
        <v>0.65</v>
      </c>
      <c r="U38" s="3" t="s">
        <v>6</v>
      </c>
    </row>
    <row r="39" spans="19:21" x14ac:dyDescent="0.25">
      <c r="S39" s="3">
        <v>3</v>
      </c>
      <c r="T39" s="3">
        <v>0.85</v>
      </c>
      <c r="U39" s="3" t="s">
        <v>7</v>
      </c>
    </row>
    <row r="40" spans="19:21" x14ac:dyDescent="0.25">
      <c r="S40" s="3">
        <v>3</v>
      </c>
      <c r="T40" s="3">
        <v>1.1499999999999999</v>
      </c>
      <c r="U40" s="3" t="s">
        <v>8</v>
      </c>
    </row>
    <row r="41" spans="19:21" x14ac:dyDescent="0.25">
      <c r="S41" s="3">
        <v>3</v>
      </c>
      <c r="T41" s="3">
        <v>0.9</v>
      </c>
      <c r="U41" s="3" t="s">
        <v>9</v>
      </c>
    </row>
    <row r="42" spans="19:21" x14ac:dyDescent="0.25">
      <c r="S42" s="3">
        <v>4</v>
      </c>
      <c r="T42" s="3">
        <v>0.55000000000000004</v>
      </c>
      <c r="U42" s="3" t="s">
        <v>5</v>
      </c>
    </row>
    <row r="43" spans="19:21" x14ac:dyDescent="0.25">
      <c r="S43" s="3">
        <v>4</v>
      </c>
      <c r="T43" s="3">
        <v>0.55000000000000004</v>
      </c>
      <c r="U43" s="3" t="s">
        <v>6</v>
      </c>
    </row>
    <row r="44" spans="19:21" x14ac:dyDescent="0.25">
      <c r="S44" s="3">
        <v>4</v>
      </c>
      <c r="T44" s="3">
        <v>0.8</v>
      </c>
      <c r="U44" s="3" t="s">
        <v>7</v>
      </c>
    </row>
    <row r="45" spans="19:21" x14ac:dyDescent="0.25">
      <c r="S45" s="3">
        <v>4</v>
      </c>
      <c r="T45" s="3">
        <v>1.04</v>
      </c>
      <c r="U45" s="3" t="s">
        <v>8</v>
      </c>
    </row>
    <row r="46" spans="19:21" x14ac:dyDescent="0.25">
      <c r="S46" s="3">
        <v>4</v>
      </c>
      <c r="T46" s="3">
        <v>0.85</v>
      </c>
      <c r="U46" s="3" t="s">
        <v>9</v>
      </c>
    </row>
    <row r="48" spans="19:21" x14ac:dyDescent="0.25">
      <c r="S48"/>
      <c r="T48"/>
      <c r="U48"/>
    </row>
  </sheetData>
  <sheetProtection formatCells="0" selectLockedCells="1" selectUnlockedCells="1"/>
  <dataValidations count="5">
    <dataValidation type="list" allowBlank="1" showInputMessage="1" showErrorMessage="1" sqref="N3:N9">
      <formula1>$H$14:$H$17</formula1>
    </dataValidation>
    <dataValidation type="list" allowBlank="1" showInputMessage="1" showErrorMessage="1" sqref="C3:C9">
      <formula1>$E$14:$E$17</formula1>
    </dataValidation>
    <dataValidation type="list" allowBlank="1" showInputMessage="1" showErrorMessage="1" sqref="B3:B9">
      <formula1>$C$14:$C$18</formula1>
    </dataValidation>
    <dataValidation type="list" allowBlank="1" showInputMessage="1" showErrorMessage="1" sqref="M3:M9">
      <formula1>$M$14:$M$18</formula1>
    </dataValidation>
    <dataValidation type="list" showInputMessage="1" showErrorMessage="1" sqref="D3:D9">
      <formula1>$F$14:$F$18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 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 PM</dc:creator>
  <cp:lastModifiedBy>Claire Haller</cp:lastModifiedBy>
  <cp:revision/>
  <dcterms:created xsi:type="dcterms:W3CDTF">2021-06-25T09:07:05Z</dcterms:created>
  <dcterms:modified xsi:type="dcterms:W3CDTF">2024-07-05T11:36:58Z</dcterms:modified>
</cp:coreProperties>
</file>